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hidePivotFieldList="1" defaultThemeVersion="166925"/>
  <mc:AlternateContent xmlns:mc="http://schemas.openxmlformats.org/markup-compatibility/2006">
    <mc:Choice Requires="x15">
      <x15ac:absPath xmlns:x15ac="http://schemas.microsoft.com/office/spreadsheetml/2010/11/ac" url="C:\Users\Syste\Documents\ALCALDIA DE SUBA\0.21 FORMULACION 2026\CONSERVACION MALLA VIAL\INTERVENTORIA\0.5 DOCUMENTOS DEF\"/>
    </mc:Choice>
  </mc:AlternateContent>
  <xr:revisionPtr revIDLastSave="0" documentId="13_ncr:1_{32BFBAD8-B00E-48F3-A304-C11612FBB318}" xr6:coauthVersionLast="47" xr6:coauthVersionMax="47" xr10:uidLastSave="{00000000-0000-0000-0000-000000000000}"/>
  <bookViews>
    <workbookView xWindow="-108" yWindow="-108" windowWidth="23256" windowHeight="12456" xr2:uid="{A688B341-6D89-4296-A776-5CBDCFD11527}"/>
  </bookViews>
  <sheets>
    <sheet name="D. ENTRADA" sheetId="29" r:id="rId1"/>
    <sheet name="CONSULTORIA" sheetId="25" r:id="rId2"/>
    <sheet name="PRECIOS APU 2025" sheetId="1" r:id="rId3"/>
    <sheet name="INSUMOS 2025" sheetId="3" r:id="rId4"/>
    <sheet name="F.M" sheetId="27" r:id="rId5"/>
  </sheets>
  <definedNames>
    <definedName name="\a" localSheetId="0">#REF!</definedName>
    <definedName name="\a">#REF!</definedName>
    <definedName name="\b" localSheetId="0">#REF!</definedName>
    <definedName name="\b">#REF!</definedName>
    <definedName name="\eliminar" localSheetId="0">#REF!</definedName>
    <definedName name="\eliminar">#REF!</definedName>
    <definedName name="\eliminar1" localSheetId="0">#REF!</definedName>
    <definedName name="\eliminar1">#REF!</definedName>
    <definedName name="\L">#REF!</definedName>
    <definedName name="\P">#REF!</definedName>
    <definedName name="\q" localSheetId="0">#REF!</definedName>
    <definedName name="\q">#REF!</definedName>
    <definedName name="\s">#REF!</definedName>
    <definedName name="\X">CONSULTORIA!err</definedName>
    <definedName name="\Z">CONSULTORIA!err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#N/A</definedName>
    <definedName name="__________________i1">#REF!</definedName>
    <definedName name="__________________MA2">#REF!</definedName>
    <definedName name="__________________PJ50">#REF!</definedName>
    <definedName name="__________________SBC1">#REF!</definedName>
    <definedName name="__________________SBC3">#REF!</definedName>
    <definedName name="__________________SBC5">#REF!</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IPC2002">#REF!</definedName>
    <definedName name="_________________MA2">#REF!</definedName>
    <definedName name="_________________SBC1">#REF!</definedName>
    <definedName name="_________________SBC3">#REF!</definedName>
    <definedName name="_________________SBC5">#REF!</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G1">#N/A</definedName>
    <definedName name="________________i1">#REF!</definedName>
    <definedName name="________________MA2">#REF!</definedName>
    <definedName name="________________PJ50">#REF!</definedName>
    <definedName name="________________SBC1">#REF!</definedName>
    <definedName name="________________SBC3">#REF!</definedName>
    <definedName name="________________SBC5">#REF!</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 localSheetId="0">#REF!</definedName>
    <definedName name="_______________EST1">#REF!</definedName>
    <definedName name="_______________EST10" localSheetId="0">#REF!</definedName>
    <definedName name="_______________EST10">#REF!</definedName>
    <definedName name="_______________EST11" localSheetId="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PC2002">#REF!</definedName>
    <definedName name="_______________MA2">#REF!</definedName>
    <definedName name="_______________oa55">#REF!</definedName>
    <definedName name="_______________SBC1">#REF!</definedName>
    <definedName name="_______________SBC3">#REF!</definedName>
    <definedName name="_______________SBC5">#REF!</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#REF!</definedName>
    <definedName name="______________SBC3">#REF!</definedName>
    <definedName name="______________SBC5">#REF!</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 localSheetId="0">#REF!</definedName>
    <definedName name="_____________EST1">#REF!</definedName>
    <definedName name="_____________EST10" localSheetId="0">#REF!</definedName>
    <definedName name="_____________EST10">#REF!</definedName>
    <definedName name="_____________EST11" localSheetId="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i1">#REF!</definedName>
    <definedName name="_____________IPC2002">#REF!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ST1" localSheetId="0">#REF!</definedName>
    <definedName name="____________EST1">#REF!</definedName>
    <definedName name="____________EST10" localSheetId="0">#REF!</definedName>
    <definedName name="____________EST10">#REF!</definedName>
    <definedName name="____________EST11" localSheetId="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_G1">#N/A</definedName>
    <definedName name="____________i1">#REF!</definedName>
    <definedName name="____________MA2">#REF!</definedName>
    <definedName name="____________oa55">#REF!</definedName>
    <definedName name="____________PJ50">#REF!</definedName>
    <definedName name="____________SBC1">#REF!</definedName>
    <definedName name="____________SBC3">#REF!</definedName>
    <definedName name="____________SBC5">#REF!</definedName>
    <definedName name="____________tab1">#REF!</definedName>
    <definedName name="____________tab2">#REF!</definedName>
    <definedName name="____________tab3">#REF!</definedName>
    <definedName name="____________TAB4">#REF!</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EST1" localSheetId="0">#REF!</definedName>
    <definedName name="___________EST1">#REF!</definedName>
    <definedName name="___________EST10" localSheetId="0">#REF!</definedName>
    <definedName name="___________EST10">#REF!</definedName>
    <definedName name="___________EST11" localSheetId="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i1">#REF!</definedName>
    <definedName name="___________IPC2002">#REF!</definedName>
    <definedName name="___________MA2">#REF!</definedName>
    <definedName name="___________oa55">#REF!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PJ50">#REF!</definedName>
    <definedName name="___________SBC1">#REF!</definedName>
    <definedName name="___________SBC3">#REF!</definedName>
    <definedName name="___________SBC5">#REF!</definedName>
    <definedName name="___________tab1" localSheetId="0">#REF!</definedName>
    <definedName name="___________tab1">#REF!</definedName>
    <definedName name="___________tab2" localSheetId="0">#REF!</definedName>
    <definedName name="___________tab2">#REF!</definedName>
    <definedName name="___________tab3" localSheetId="0">#REF!</definedName>
    <definedName name="___________tab3">#REF!</definedName>
    <definedName name="___________TAB4">#REF!</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G1">#N/A</definedName>
    <definedName name="__________i1">#REF!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PMT5671">#REF!</definedName>
    <definedName name="__________PMT5805">#REF!</definedName>
    <definedName name="__________PMT5806">#REF!</definedName>
    <definedName name="__________PMT5815">#REF!</definedName>
    <definedName name="__________PMT5820">#REF!</definedName>
    <definedName name="__________SBC1">#REF!</definedName>
    <definedName name="__________SBC3">#REF!</definedName>
    <definedName name="__________SBC5">#REF!</definedName>
    <definedName name="__________tab1" localSheetId="0">#REF!</definedName>
    <definedName name="__________tab1">#REF!</definedName>
    <definedName name="__________tab2" localSheetId="0">#REF!</definedName>
    <definedName name="__________tab2">#REF!</definedName>
    <definedName name="__________tab3" localSheetId="0">#REF!</definedName>
    <definedName name="__________tab3">#REF!</definedName>
    <definedName name="__________TAB4">#REF!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#REF!</definedName>
    <definedName name="_________AFC3">#REF!</definedName>
    <definedName name="_________AFC5">#REF!</definedName>
    <definedName name="_________aiu2" localSheetId="0">#REF!</definedName>
    <definedName name="_________aiu2">#REF!</definedName>
    <definedName name="_________APU221">#REF!</definedName>
    <definedName name="_________APU46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 localSheetId="1">#REF!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i1">#REF!</definedName>
    <definedName name="_________IPC2002">#REF!</definedName>
    <definedName name="_________MA2">#REF!</definedName>
    <definedName name="_________oa55">#REF!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J50">#REF!</definedName>
    <definedName name="_________pj51">#REF!</definedName>
    <definedName name="_________PMT5671" localSheetId="0">#REF!</definedName>
    <definedName name="_________PMT5671">#REF!</definedName>
    <definedName name="_________PMT5805" localSheetId="0">#REF!</definedName>
    <definedName name="_________PMT5805">#REF!</definedName>
    <definedName name="_________PMT5806" localSheetId="0">#REF!</definedName>
    <definedName name="_________PMT5806">#REF!</definedName>
    <definedName name="_________PMT5815" localSheetId="0">#REF!</definedName>
    <definedName name="_________PMT5815">#REF!</definedName>
    <definedName name="_________PMT5820">#REF!</definedName>
    <definedName name="_________r">#REF!</definedName>
    <definedName name="_________SBC1">#REF!</definedName>
    <definedName name="_________SBC3">#REF!</definedName>
    <definedName name="_________SBC5">#REF!</definedName>
    <definedName name="_________tab1" localSheetId="0">#REF!</definedName>
    <definedName name="_________tab1">#REF!</definedName>
    <definedName name="_________tab2" localSheetId="0">#REF!</definedName>
    <definedName name="_________tab2">#REF!</definedName>
    <definedName name="_________tab3" localSheetId="0">#REF!</definedName>
    <definedName name="_________tab3">#REF!</definedName>
    <definedName name="_________TAB4">#REF!</definedName>
    <definedName name="________A1">IF([0]!Values_Entered,[0]!Header_Row+[0]!Number_of_Payments,[0]!Header_Row)</definedName>
    <definedName name="________A17000">#REF!</definedName>
    <definedName name="________A20000">#REF!</definedName>
    <definedName name="________A30000">#REF!</definedName>
    <definedName name="________AFC1">#REF!</definedName>
    <definedName name="________AFC3">#REF!</definedName>
    <definedName name="________AFC5">#REF!</definedName>
    <definedName name="________aiu2" localSheetId="0">#REF!</definedName>
    <definedName name="________aiu2">#REF!</definedName>
    <definedName name="________APU221">#REF!</definedName>
    <definedName name="________APU46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 localSheetId="1">#REF!</definedName>
    <definedName name="________EST1">#REF!</definedName>
    <definedName name="________EST10" localSheetId="1">#REF!</definedName>
    <definedName name="________EST10">#REF!</definedName>
    <definedName name="________EST11" localSheetId="1">#REF!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 localSheetId="0">#REF!</definedName>
    <definedName name="________EXC6">#REF!</definedName>
    <definedName name="________EXC7" localSheetId="0">#REF!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ORO10" localSheetId="0">#REF!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j51">#REF!</definedName>
    <definedName name="________PMT5671">#REF!</definedName>
    <definedName name="________PMT5805">#REF!</definedName>
    <definedName name="________PMT5806">#REF!</definedName>
    <definedName name="________PMT5815">#REF!</definedName>
    <definedName name="________PMT5820">#REF!</definedName>
    <definedName name="________r" localSheetId="1" hidden="1">{"TAB1",#N/A,TRUE,"GENERAL";"TAB2",#N/A,TRUE,"GENERAL";"TAB3",#N/A,TRUE,"GENERAL";"TAB4",#N/A,TRUE,"GENERAL";"TAB5",#N/A,TRUE,"GENERAL"}</definedName>
    <definedName name="________r" localSheetId="0">#REF!</definedName>
    <definedName name="________r">#REF!</definedName>
    <definedName name="________r4r" hidden="1">{"via1",#N/A,TRUE,"general";"via2",#N/A,TRUE,"general";"via3",#N/A,TRUE,"general"}</definedName>
    <definedName name="________rc">#REF!</definedName>
    <definedName name="________SBC1">#REF!</definedName>
    <definedName name="________SBC3">#REF!</definedName>
    <definedName name="________SBC5">#REF!</definedName>
    <definedName name="________tab1" localSheetId="0">#REF!</definedName>
    <definedName name="________tab1">#REF!</definedName>
    <definedName name="________tab2" localSheetId="0">#REF!</definedName>
    <definedName name="________tab2">#REF!</definedName>
    <definedName name="________tab3" localSheetId="0">#REF!</definedName>
    <definedName name="________tab3">#REF!</definedName>
    <definedName name="________TAB4">#REF!</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iu2" localSheetId="0">#REF!</definedName>
    <definedName name="_______aiu2">#REF!</definedName>
    <definedName name="_______APU221">#REF!</definedName>
    <definedName name="_______APU46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 localSheetId="1">#REF!</definedName>
    <definedName name="_______EST1" localSheetId="0">#REF!</definedName>
    <definedName name="_______EST1">#REF!</definedName>
    <definedName name="_______EST10" localSheetId="1">#REF!</definedName>
    <definedName name="_______EST10" localSheetId="0">#REF!</definedName>
    <definedName name="_______EST10">#REF!</definedName>
    <definedName name="_______EST11" localSheetId="1">#REF!</definedName>
    <definedName name="_______EST11" localSheetId="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PMT5671">#REF!</definedName>
    <definedName name="_______PMT5805">#REF!</definedName>
    <definedName name="_______PMT5806">#REF!</definedName>
    <definedName name="_______PMT5815">#REF!</definedName>
    <definedName name="_______PMT5820">#REF!</definedName>
    <definedName name="_______r" localSheetId="1" hidden="1">{"TAB1",#N/A,TRUE,"GENERAL";"TAB2",#N/A,TRUE,"GENERAL";"TAB3",#N/A,TRUE,"GENERAL";"TAB4",#N/A,TRUE,"GENERAL";"TAB5",#N/A,TRUE,"GENERAL"}</definedName>
    <definedName name="_______r" localSheetId="0">#REF!</definedName>
    <definedName name="_______r">#REF!</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#REF!</definedName>
    <definedName name="_______SBC3">#REF!</definedName>
    <definedName name="_______SBC5">#REF!</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ab1">#REF!</definedName>
    <definedName name="_______tab2">#REF!</definedName>
    <definedName name="_______tab3">#REF!</definedName>
    <definedName name="_______TAB4">#REF!</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aiu2" localSheetId="0">#REF!</definedName>
    <definedName name="______aiu2">#REF!</definedName>
    <definedName name="______APU221">#REF!</definedName>
    <definedName name="______APU46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 localSheetId="1">#REF!</definedName>
    <definedName name="______EST1" localSheetId="0">#REF!</definedName>
    <definedName name="______EST1">#REF!</definedName>
    <definedName name="______EST10" localSheetId="1">#REF!</definedName>
    <definedName name="______EST10" localSheetId="0">#REF!</definedName>
    <definedName name="______EST10">#REF!</definedName>
    <definedName name="______EST11" localSheetId="1">#REF!</definedName>
    <definedName name="______EST11" localSheetId="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ORO10" localSheetId="0">#REF!</definedName>
    <definedName name="______ORO10">#REF!</definedName>
    <definedName name="______ORO11" localSheetId="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PMT5671" localSheetId="0">#REF!</definedName>
    <definedName name="______PMT5671">#REF!</definedName>
    <definedName name="______PMT5805" localSheetId="0">#REF!</definedName>
    <definedName name="______PMT5805">#REF!</definedName>
    <definedName name="______PMT5806" localSheetId="0">#REF!</definedName>
    <definedName name="______PMT5806">#REF!</definedName>
    <definedName name="______PMT5815" localSheetId="0">#REF!</definedName>
    <definedName name="______PMT5815">#REF!</definedName>
    <definedName name="______PMT5820">#REF!</definedName>
    <definedName name="______r" localSheetId="1" hidden="1">{"TAB1",#N/A,TRUE,"GENERAL";"TAB2",#N/A,TRUE,"GENERAL";"TAB3",#N/A,TRUE,"GENERAL";"TAB4",#N/A,TRUE,"GENERAL";"TAB5",#N/A,TRUE,"GENERAL"}</definedName>
    <definedName name="______r" localSheetId="0">#REF!</definedName>
    <definedName name="______r">#REF!</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AL1" localSheetId="0">#REF!</definedName>
    <definedName name="______SAL1">#REF!</definedName>
    <definedName name="______SBC1">#REF!</definedName>
    <definedName name="______SBC3">#REF!</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ab1" localSheetId="0">#REF!</definedName>
    <definedName name="______tab1">#REF!</definedName>
    <definedName name="______tab2" localSheetId="0">#REF!</definedName>
    <definedName name="______tab2">#REF!</definedName>
    <definedName name="______tab3" localSheetId="0">#REF!</definedName>
    <definedName name="______tab3">#REF!</definedName>
    <definedName name="______TAB4">#REF!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#REF!</definedName>
    <definedName name="_____adi2">#REF!</definedName>
    <definedName name="_____AFC1">#REF!</definedName>
    <definedName name="_____AFC3">#REF!</definedName>
    <definedName name="_____AFC5">#REF!</definedName>
    <definedName name="_____aiu2" localSheetId="0">#REF!</definedName>
    <definedName name="_____aiu2">#REF!</definedName>
    <definedName name="_____APU221">#REF!</definedName>
    <definedName name="_____APU465">#REF!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EST1" localSheetId="1">#REF!</definedName>
    <definedName name="_____EST1" localSheetId="0">#REF!</definedName>
    <definedName name="_____EST1">#REF!</definedName>
    <definedName name="_____EST10" localSheetId="1">#REF!</definedName>
    <definedName name="_____EST10" localSheetId="0">#REF!</definedName>
    <definedName name="_____EST10">#REF!</definedName>
    <definedName name="_____EST11" localSheetId="1">#REF!</definedName>
    <definedName name="_____EST11" localSheetId="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RO10" localSheetId="0">#REF!</definedName>
    <definedName name="_____ORO10">#REF!</definedName>
    <definedName name="_____ORO11" localSheetId="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PMT5671" localSheetId="0">#REF!</definedName>
    <definedName name="_____PMT5671">#REF!</definedName>
    <definedName name="_____PMT5805" localSheetId="0">#REF!</definedName>
    <definedName name="_____PMT5805">#REF!</definedName>
    <definedName name="_____PMT5806" localSheetId="0">#REF!</definedName>
    <definedName name="_____PMT5806">#REF!</definedName>
    <definedName name="_____PMT5815" localSheetId="0">#REF!</definedName>
    <definedName name="_____PMT5815">#REF!</definedName>
    <definedName name="_____PMT5820">#REF!</definedName>
    <definedName name="_____r" localSheetId="1" hidden="1">{"TAB1",#N/A,TRUE,"GENERAL";"TAB2",#N/A,TRUE,"GENERAL";"TAB3",#N/A,TRUE,"GENERAL";"TAB4",#N/A,TRUE,"GENERAL";"TAB5",#N/A,TRUE,"GENERAL"}</definedName>
    <definedName name="_____r" localSheetId="0">#REF!</definedName>
    <definedName name="_____r">#REF!</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AL1" localSheetId="0">#REF!</definedName>
    <definedName name="_____SAL1">#REF!</definedName>
    <definedName name="_____SBC1">#REF!</definedName>
    <definedName name="_____SBC3">#REF!</definedName>
    <definedName name="_____SBC5">#REF!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ol1" localSheetId="0">#REF!</definedName>
    <definedName name="_____Vol1">#REF!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#REF!</definedName>
    <definedName name="____adi2">#REF!</definedName>
    <definedName name="____AFC1">#REF!</definedName>
    <definedName name="____AFC3">#REF!</definedName>
    <definedName name="____AFC5">#REF!</definedName>
    <definedName name="____aiu2" localSheetId="0">#REF!</definedName>
    <definedName name="____aiu2">#REF!</definedName>
    <definedName name="____APU221">#REF!</definedName>
    <definedName name="____APU465">#REF!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EST1" localSheetId="1">#REF!</definedName>
    <definedName name="____EST1" localSheetId="0">#REF!</definedName>
    <definedName name="____EST1">#REF!</definedName>
    <definedName name="____EST10" localSheetId="1">#REF!</definedName>
    <definedName name="____EST10" localSheetId="0">#REF!</definedName>
    <definedName name="____EST10">#REF!</definedName>
    <definedName name="____EST11" localSheetId="1">#REF!</definedName>
    <definedName name="____EST11" localSheetId="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RO10" localSheetId="0">#REF!</definedName>
    <definedName name="____ORO10">#REF!</definedName>
    <definedName name="____ORO11" localSheetId="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PMT5671" localSheetId="0">#REF!</definedName>
    <definedName name="____PMT5671">#REF!</definedName>
    <definedName name="____PMT5805" localSheetId="0">#REF!</definedName>
    <definedName name="____PMT5805">#REF!</definedName>
    <definedName name="____PMT5806" localSheetId="0">#REF!</definedName>
    <definedName name="____PMT5806">#REF!</definedName>
    <definedName name="____PMT5815" localSheetId="0">#REF!</definedName>
    <definedName name="____PMT5815">#REF!</definedName>
    <definedName name="____PMT5820">#REF!</definedName>
    <definedName name="____pv2">#REF!</definedName>
    <definedName name="____pv3">#REF!</definedName>
    <definedName name="____r" localSheetId="1" hidden="1">{"TAB1",#N/A,TRUE,"GENERAL";"TAB2",#N/A,TRUE,"GENERAL";"TAB3",#N/A,TRUE,"GENERAL";"TAB4",#N/A,TRUE,"GENERAL";"TAB5",#N/A,TRUE,"GENERAL"}</definedName>
    <definedName name="____r" localSheetId="0">#REF!</definedName>
    <definedName name="____r">#REF!</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 localSheetId="0">#REF!</definedName>
    <definedName name="____SAL1">#REF!</definedName>
    <definedName name="____SBC1">#REF!</definedName>
    <definedName name="____SBC3">#REF!</definedName>
    <definedName name="____SBC5">#REF!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ol1" localSheetId="0">#REF!</definedName>
    <definedName name="____Vol1">#REF!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#REF!</definedName>
    <definedName name="___adi2">#REF!</definedName>
    <definedName name="___AFC1">#REF!</definedName>
    <definedName name="___AFC3">#REF!</definedName>
    <definedName name="___AFC5">#REF!</definedName>
    <definedName name="___aiu2" localSheetId="0">#REF!</definedName>
    <definedName name="___aiu2">#REF!</definedName>
    <definedName name="___APU221">#REF!</definedName>
    <definedName name="___APU465">#REF!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EST1" localSheetId="1">#REF!</definedName>
    <definedName name="___EST1" localSheetId="0">#REF!</definedName>
    <definedName name="___EST1">#REF!</definedName>
    <definedName name="___EST10" localSheetId="1">#REF!</definedName>
    <definedName name="___EST10" localSheetId="0">#REF!</definedName>
    <definedName name="___EST10">#REF!</definedName>
    <definedName name="___EST11" localSheetId="1">#REF!</definedName>
    <definedName name="___EST11" localSheetId="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ORO10" localSheetId="0">#REF!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PMT5671" localSheetId="0">#REF!</definedName>
    <definedName name="___PMT5671">#REF!</definedName>
    <definedName name="___PMT5805" localSheetId="0">#REF!</definedName>
    <definedName name="___PMT5805">#REF!</definedName>
    <definedName name="___PMT5806" localSheetId="0">#REF!</definedName>
    <definedName name="___PMT5806">#REF!</definedName>
    <definedName name="___PMT5815" localSheetId="0">#REF!</definedName>
    <definedName name="___PMT5815">#REF!</definedName>
    <definedName name="___PMT5820">#REF!</definedName>
    <definedName name="___pv2">#REF!</definedName>
    <definedName name="___pv3">#REF!</definedName>
    <definedName name="___r" localSheetId="1" hidden="1">{"TAB1",#N/A,TRUE,"GENERAL";"TAB2",#N/A,TRUE,"GENERAL";"TAB3",#N/A,TRUE,"GENERAL";"TAB4",#N/A,TRUE,"GENERAL";"TAB5",#N/A,TRUE,"GENERAL"}</definedName>
    <definedName name="___r" localSheetId="0">#REF!</definedName>
    <definedName name="___r">#REF!</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#REF!</definedName>
    <definedName name="___SBC3">#REF!</definedName>
    <definedName name="___SBC5">#REF!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 localSheetId="0">#REF!</definedName>
    <definedName name="___Vol1">#REF!</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 localSheetId="0">#REF!</definedName>
    <definedName name="__1Excel_BuiltIn_Print_Area_1_1_1">#REF!</definedName>
    <definedName name="__2Excel_BuiltIn_Print_Titles_1_1_1_1" localSheetId="0">#REF!</definedName>
    <definedName name="__2Excel_BuiltIn_Print_Titles_1_1_1_1">#REF!</definedName>
    <definedName name="__78UIHJ">#REF!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#REF!</definedName>
    <definedName name="__adi2">#REF!</definedName>
    <definedName name="__AFC1">#REF!</definedName>
    <definedName name="__AFC3">#REF!</definedName>
    <definedName name="__AFC5">#REF!</definedName>
    <definedName name="__aiu2" localSheetId="0">#REF!</definedName>
    <definedName name="__aiu2">#REF!</definedName>
    <definedName name="__APU221">#REF!</definedName>
    <definedName name="__APU465">#REF!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EST1" localSheetId="1">#REF!</definedName>
    <definedName name="__EST1" localSheetId="0">#REF!</definedName>
    <definedName name="__EST1">#REF!</definedName>
    <definedName name="__EST10" localSheetId="1">#REF!</definedName>
    <definedName name="__EST10" localSheetId="0">#REF!</definedName>
    <definedName name="__EST10">#REF!</definedName>
    <definedName name="__EST11" localSheetId="1">#REF!</definedName>
    <definedName name="__EST11" localSheetId="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52">#REF!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CONSULTORIA!err</definedName>
    <definedName name="__FS01">CONSULTORIA!err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IF(#REF!*#REF!*#REF!*#REF!&gt;0,1,0)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ORO10" localSheetId="0">#REF!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PMT5671" localSheetId="0">#REF!</definedName>
    <definedName name="__PMT5671">#REF!</definedName>
    <definedName name="__PMT5805" localSheetId="0">#REF!</definedName>
    <definedName name="__PMT5805">#REF!</definedName>
    <definedName name="__PMT5806" localSheetId="0">#REF!</definedName>
    <definedName name="__PMT5806">#REF!</definedName>
    <definedName name="__PMT5815" localSheetId="0">#REF!</definedName>
    <definedName name="__PMT5815">#REF!</definedName>
    <definedName name="__PMT5820">#REF!</definedName>
    <definedName name="__pv2">#REF!</definedName>
    <definedName name="__pv3">#REF!</definedName>
    <definedName name="__r" localSheetId="1" hidden="1">{"TAB1",#N/A,TRUE,"GENERAL";"TAB2",#N/A,TRUE,"GENERAL";"TAB3",#N/A,TRUE,"GENERAL";"TAB4",#N/A,TRUE,"GENERAL";"TAB5",#N/A,TRUE,"GENERAL"}</definedName>
    <definedName name="__r" localSheetId="0">#REF!</definedName>
    <definedName name="__r">#REF!</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AL1" localSheetId="0">#REF!</definedName>
    <definedName name="__SAL1">#REF!</definedName>
    <definedName name="__SBC1">#REF!</definedName>
    <definedName name="__SBC3">#REF!</definedName>
    <definedName name="__SBC5">#REF!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 localSheetId="1">#REF!</definedName>
    <definedName name="__tab1" localSheetId="0">#REF!</definedName>
    <definedName name="__tab1">#REF!</definedName>
    <definedName name="__tab2" localSheetId="1">#REF!</definedName>
    <definedName name="__tab2">#REF!</definedName>
    <definedName name="__tab3" localSheetId="1">#REF!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 localSheetId="0">#REF!</definedName>
    <definedName name="__Vol1">#REF!</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__Excel_BuiltIn_Print_Area_1_1_1" localSheetId="0">#REF!</definedName>
    <definedName name="_1__Excel_BuiltIn_Print_Area_1_1_1">#REF!</definedName>
    <definedName name="_10_PR64_500_–_PR_69_541.49">#REF!</definedName>
    <definedName name="_123" hidden="1">#REF!</definedName>
    <definedName name="_19Excel_BuiltIn_Print_Area_1_1_1" localSheetId="0">#REF!</definedName>
    <definedName name="_19Excel_BuiltIn_Print_Area_1_1_1">#REF!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2_Excel_BuiltIn_Print_Area_1_1">#REF!</definedName>
    <definedName name="_25Excel_BuiltIn_Print_Titles_1_1_1_1">#REF!</definedName>
    <definedName name="_2Excel_BuiltIn_Print_Titles_1_1_1_1">#REF!</definedName>
    <definedName name="_3_Excel_BuiltIn_Print_Titles_1_1_1_1">#REF!</definedName>
    <definedName name="_3214">#REF!</definedName>
    <definedName name="_5Excel_BuiltIn_Print_Area_1_1">#REF!</definedName>
    <definedName name="_7Excel_BuiltIn_Print_Area_1_1_1">#REF!</definedName>
    <definedName name="_9Excel_BuiltIn_Print_Titles_1_1_1_1">#REF!</definedName>
    <definedName name="_A1" localSheetId="1" hidden="1">{#N/A,#N/A,TRUE,"1842CWN0"}</definedName>
    <definedName name="_A1" localSheetId="0" hidden="1">{#N/A,#N/A,TRUE,"1842CWN0"}</definedName>
    <definedName name="_A1" hidden="1">{#N/A,#N/A,TRUE,"1842CWN0"}</definedName>
    <definedName name="_A1_1" hidden="1">{#N/A,#N/A,TRUE,"1842CWN0"}</definedName>
    <definedName name="_A1_2" hidden="1">{#N/A,#N/A,TRUE,"1842CWN0"}</definedName>
    <definedName name="_A17000">#REF!</definedName>
    <definedName name="_A20000">#REF!</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AA">#REF!</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1_1" hidden="1">{#N/A,#N/A,TRUE,"1842CWN0"}</definedName>
    <definedName name="_ABC1_2" hidden="1">{#N/A,#N/A,TRUE,"1842CWN0"}</definedName>
    <definedName name="_abc2" localSheetId="1" hidden="1">{#N/A,#N/A,TRUE,"1842CWN0"}</definedName>
    <definedName name="_abc2" localSheetId="0" hidden="1">{#N/A,#N/A,TRUE,"1842CWN0"}</definedName>
    <definedName name="_abc2" hidden="1">{#N/A,#N/A,TRUE,"1842CWN0"}</definedName>
    <definedName name="_abc2_1" hidden="1">{#N/A,#N/A,TRUE,"1842CWN0"}</definedName>
    <definedName name="_abc2_2" hidden="1">{#N/A,#N/A,TRUE,"1842CWN0"}</definedName>
    <definedName name="_adi1">#REF!</definedName>
    <definedName name="_adi2">#REF!</definedName>
    <definedName name="_AFC1">#REF!</definedName>
    <definedName name="_AFC3">#REF!</definedName>
    <definedName name="_AFC5">#REF!</definedName>
    <definedName name="_aiu2" localSheetId="0">#REF!</definedName>
    <definedName name="_aiu2">#REF!</definedName>
    <definedName name="_APU221">#REF!</definedName>
    <definedName name="_APU3">#REF!</definedName>
    <definedName name="_APU465">#REF!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dasd" hidden="1">#REF!</definedName>
    <definedName name="_dhc1">#REF!</definedName>
    <definedName name="_dhc2">#REF!</definedName>
    <definedName name="_dhc3">#REF!</definedName>
    <definedName name="_dhc4">#REF!</definedName>
    <definedName name="_dhc5">#REF!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ST1" localSheetId="1">#REF!</definedName>
    <definedName name="_EST1" localSheetId="0">#REF!</definedName>
    <definedName name="_EST1">#REF!</definedName>
    <definedName name="_EST10" localSheetId="1">#REF!</definedName>
    <definedName name="_EST10" localSheetId="0">#REF!</definedName>
    <definedName name="_EST10">#REF!</definedName>
    <definedName name="_EST11" localSheetId="1">#REF!</definedName>
    <definedName name="_EST11" localSheetId="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CONSULTORIA!err</definedName>
    <definedName name="_fc">#REF!</definedName>
    <definedName name="_Fill" localSheetId="1" hidden="1">#REF!</definedName>
    <definedName name="_Fill" localSheetId="0" hidden="1">#REF!</definedName>
    <definedName name="_Fill" hidden="1">#REF!</definedName>
    <definedName name="_xlnm._FilterDatabase" localSheetId="1" hidden="1">CONSULTORIA!$T$63:$T$63</definedName>
    <definedName name="_xlnm._FilterDatabase" hidden="1">#REF!</definedName>
    <definedName name="_FS01">CONSULTORIA!err</definedName>
    <definedName name="_G1">#N/A</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1" hidden="1">{"via1",#N/A,TRUE,"general";"via2",#N/A,TRUE,"general";"via3",#N/A,TRUE,"general"}</definedName>
    <definedName name="_hfh7" hidden="1">{"via1",#N/A,TRUE,"general";"via2",#N/A,TRUE,"general";"via3",#N/A,TRUE,"general"}</definedName>
    <definedName name="_HJGFG">#REF!</definedName>
    <definedName name="_i1">#REF!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c1">#REF!</definedName>
    <definedName name="_lac2">#REF!</definedName>
    <definedName name="_lac3">#REF!</definedName>
    <definedName name="_lac4">#REF!</definedName>
    <definedName name="_lac5">#REF!</definedName>
    <definedName name="_lar03">#REF!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AT1">#REF!</definedName>
    <definedName name="_mu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B">#REF!</definedName>
    <definedName name="_NEC1">#REF!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#REF!</definedName>
    <definedName name="_OCT2">#REF!</definedName>
    <definedName name="_OF">#REF!</definedName>
    <definedName name="_Order1" hidden="1">255</definedName>
    <definedName name="_Order2" hidden="1">255</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L">#REF!</definedName>
    <definedName name="_Parse_Out" localSheetId="1" hidden="1">#REF!</definedName>
    <definedName name="_Parse_Out" localSheetId="0" hidden="1">#REF!</definedName>
    <definedName name="_Parse_Out" hidden="1">#REF!</definedName>
    <definedName name="_PJ50" localSheetId="1">#REF!</definedName>
    <definedName name="_PJ50">#REF!</definedName>
    <definedName name="_pj51" localSheetId="1">#REF!</definedName>
    <definedName name="_pj51">#REF!</definedName>
    <definedName name="_PMT5671" localSheetId="0">#REF!</definedName>
    <definedName name="_PMT5671">#REF!</definedName>
    <definedName name="_PMT5805" localSheetId="0">#REF!</definedName>
    <definedName name="_PMT5805">#REF!</definedName>
    <definedName name="_PMT5806" localSheetId="0">#REF!</definedName>
    <definedName name="_PMT5806">#REF!</definedName>
    <definedName name="_PMT5815" localSheetId="0">#REF!</definedName>
    <definedName name="_PMT5815">#REF!</definedName>
    <definedName name="_PMT5820" localSheetId="0">#REF!</definedName>
    <definedName name="_PMT5820">#REF!</definedName>
    <definedName name="_PRE1">#REF!</definedName>
    <definedName name="_pv2" localSheetId="0">#REF!</definedName>
    <definedName name="_pv2">#REF!</definedName>
    <definedName name="_pv3" localSheetId="0">#REF!</definedName>
    <definedName name="_pv3">#REF!</definedName>
    <definedName name="_r" localSheetId="1" hidden="1">{"TAB1",#N/A,TRUE,"GENERAL";"TAB2",#N/A,TRUE,"GENERAL";"TAB3",#N/A,TRUE,"GENERAL";"TAB4",#N/A,TRUE,"GENERAL";"TAB5",#N/A,TRUE,"GENERAL"}</definedName>
    <definedName name="_r" localSheetId="0">#REF!</definedName>
    <definedName name="_r">#REF!</definedName>
    <definedName name="_r4r" localSheetId="1" hidden="1">{"via1",#N/A,TRUE,"general";"via2",#N/A,TRUE,"general";"via3",#N/A,TRUE,"general"}</definedName>
    <definedName name="_r4r" hidden="1">{"via1",#N/A,TRUE,"general";"via2",#N/A,TRUE,"general";"via3",#N/A,TRUE,"general"}</definedName>
    <definedName name="_RAS">#REF!</definedName>
    <definedName name="_rc">#REF!</definedName>
    <definedName name="_ref4">#REF!</definedName>
    <definedName name="_Regression_Int" hidden="1">1</definedName>
    <definedName name="_rf8">#REF!</definedName>
    <definedName name="_RF9">#REF!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AL1" localSheetId="0">#REF!</definedName>
    <definedName name="_SAL1">#REF!</definedName>
    <definedName name="_SBC1">#REF!</definedName>
    <definedName name="_SBC3">#REF!</definedName>
    <definedName name="_SBC5">#REF!</definedName>
    <definedName name="_Sort" localSheetId="1" hidden="1">#REF!</definedName>
    <definedName name="_Sort" localSheetId="0" hidden="1">#REF!</definedName>
    <definedName name="_Sort" hidden="1">#REF!</definedName>
    <definedName name="_srn00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Vol1" localSheetId="0">#REF!</definedName>
    <definedName name="_Vol1">#REF!</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1">#REF!</definedName>
    <definedName name="A" localSheetId="0">#REF!</definedName>
    <definedName name="A">#REF!</definedName>
    <definedName name="A_impresión_IM" localSheetId="1">#REF!</definedName>
    <definedName name="A_impresión_IM" localSheetId="0">#REF!</definedName>
    <definedName name="A_impresión_IM">#REF!</definedName>
    <definedName name="A000">#REF!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 hidden="1">{#N/A,#N/A,TRUE,"INGENIERIA";#N/A,#N/A,TRUE,"COMPRAS";#N/A,#N/A,TRUE,"DIRECCION";#N/A,#N/A,TRUE,"RESUMEN"}</definedName>
    <definedName name="AA" localSheetId="0" hidden="1">{#N/A,#N/A,TRUE,"INGENIERIA";#N/A,#N/A,TRUE,"COMPRAS";#N/A,#N/A,TRUE,"DIRECCION";#N/A,#N/A,TRUE,"RESUMEN"}</definedName>
    <definedName name="AA" hidden="1">{#N/A,#N/A,TRUE,"INGENIERIA";#N/A,#N/A,TRUE,"COMPRAS";#N/A,#N/A,TRUE,"DIRECCION";#N/A,#N/A,TRUE,"RESUMEN"}</definedName>
    <definedName name="AA_1" hidden="1">{#N/A,#N/A,TRUE,"INGENIERIA";#N/A,#N/A,TRUE,"COMPRAS";#N/A,#N/A,TRUE,"DIRECCION";#N/A,#N/A,TRUE,"RESUMEN"}</definedName>
    <definedName name="AA_2" hidden="1">{#N/A,#N/A,TRUE,"INGENIERIA";#N/A,#N/A,TRUE,"COMPRAS";#N/A,#N/A,TRUE,"DIRECCION";#N/A,#N/A,TRUE,"RESUMEN"}</definedName>
    <definedName name="AAA" localSheetId="1">CONSULTORIA!err</definedName>
    <definedName name="AAA" localSheetId="0">#REF!</definedName>
    <definedName name="AAA">#REF!</definedName>
    <definedName name="aaaa" hidden="1">{#N/A,#N/A,FALSE,"GRAFICO";#N/A,#N/A,FALSE,"CAJA (2)";#N/A,#N/A,FALSE,"TERCEROS-PROMEDIO";#N/A,#N/A,FALSE,"CAJA";#N/A,#N/A,FALSE,"INGRESOS1995-2003";#N/A,#N/A,FALSE,"GASTOS1995-2003"}</definedName>
    <definedName name="AAAAA">#REF!</definedName>
    <definedName name="AAAAAA">#REF!</definedName>
    <definedName name="AAAAAAAAAA" localSheetId="0">#REF!</definedName>
    <definedName name="AAAAAAAAAA">#REF!</definedName>
    <definedName name="AAAAAAAAAAAAAAAAAAAA" localSheetId="0">#REF!</definedName>
    <definedName name="AAAAAAAAAAAAAA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 localSheetId="0">#REF!</definedName>
    <definedName name="AADOQUINVEH">#REF!</definedName>
    <definedName name="Aanden" localSheetId="0">#REF!</definedName>
    <definedName name="Aanden">#REF!</definedName>
    <definedName name="AANDENES" localSheetId="0">#REF!</definedName>
    <definedName name="AANDENES">#REF!</definedName>
    <definedName name="AAS" localSheetId="1" hidden="1">{#N/A,#N/A,TRUE,"INGENIERIA";#N/A,#N/A,TRUE,"COMPRAS";#N/A,#N/A,TRUE,"DIRECCION";#N/A,#N/A,TRUE,"RESUMEN"}</definedName>
    <definedName name="AAS" localSheetId="0" hidden="1">{#N/A,#N/A,TRUE,"INGENIERIA";#N/A,#N/A,TRUE,"COMPRAS";#N/A,#N/A,TRUE,"DIRECCION";#N/A,#N/A,TRUE,"RESUMEN"}</definedName>
    <definedName name="AAS" hidden="1">{#N/A,#N/A,TRUE,"INGENIERIA";#N/A,#N/A,TRUE,"COMPRAS";#N/A,#N/A,TRUE,"DIRECCION";#N/A,#N/A,TRUE,"RESUMEN"}</definedName>
    <definedName name="AAS_1" hidden="1">{#N/A,#N/A,TRUE,"INGENIERIA";#N/A,#N/A,TRUE,"COMPRAS";#N/A,#N/A,TRUE,"DIRECCION";#N/A,#N/A,TRUE,"RESUMEN"}</definedName>
    <definedName name="AAS_2" hidden="1">{#N/A,#N/A,TRUE,"INGENIERIA";#N/A,#N/A,TRUE,"COMPRAS";#N/A,#N/A,TRUE,"DIRECCION";#N/A,#N/A,TRUE,"RESUMEN"}</definedName>
    <definedName name="ABC" localSheetId="1">#REF!</definedName>
    <definedName name="abc" localSheetId="0">#REF!</definedName>
    <definedName name="abc">#REF!</definedName>
    <definedName name="ABCD" localSheetId="1" hidden="1">#REF!</definedName>
    <definedName name="ABCD" localSheetId="0" hidden="1">#REF!</definedName>
    <definedName name="ABCD" hidden="1">#REF!</definedName>
    <definedName name="ABCDE" localSheetId="1" hidden="1">#REF!</definedName>
    <definedName name="ABCDE" localSheetId="0" hidden="1">#REF!</definedName>
    <definedName name="ABCDE" hidden="1">#REF!</definedName>
    <definedName name="ABG">#REF!</definedName>
    <definedName name="ABR" localSheetId="0">#REF!</definedName>
    <definedName name="ABR">#REF!</definedName>
    <definedName name="ABRIL">#REF!</definedName>
    <definedName name="absc">#REF!</definedName>
    <definedName name="absc_">#REF!</definedName>
    <definedName name="absc_1">#REF!</definedName>
    <definedName name="absc1">#REF!</definedName>
    <definedName name="ac" localSheetId="1">#REF!</definedName>
    <definedName name="ac" localSheetId="0">#REF!</definedName>
    <definedName name="ac">#REF!</definedName>
    <definedName name="ACALZADA" localSheetId="0">#REF!</definedName>
    <definedName name="ACALZADA">#REF!</definedName>
    <definedName name="Acarreo">#REF!</definedName>
    <definedName name="AccessDatabase" hidden="1">"C:\C-314\VOLUMENES\volfin4.mdb"</definedName>
    <definedName name="acci">#REF!</definedName>
    <definedName name="Acicloruta" localSheetId="0">#REF!</definedName>
    <definedName name="Acicloruta">#REF!</definedName>
    <definedName name="ACTAAJUSTE3" hidden="1">{"via1",#N/A,TRUE,"general";"via2",#N/A,TRUE,"general";"via3",#N/A,TRUE,"general"}</definedName>
    <definedName name="Actividad" localSheetId="0">#REF!</definedName>
    <definedName name="Actividad">#REF!</definedName>
    <definedName name="Actividades">#REF!</definedName>
    <definedName name="ad">#REF!</definedName>
    <definedName name="ADFGSDB" localSheetId="1" hidden="1">{"via1",#N/A,TRUE,"general";"via2",#N/A,TRUE,"general";"via3",#N/A,TRUE,"general"}</definedName>
    <definedName name="ADFGSDB" hidden="1">{"via1",#N/A,TRUE,"general";"via2",#N/A,TRUE,"general";"via3",#N/A,TRUE,"general"}</definedName>
    <definedName name="ADI">#REF!</definedName>
    <definedName name="adm">#REF!</definedName>
    <definedName name="ADMINISTRACION">#REF!</definedName>
    <definedName name="administrador">#REF!</definedName>
    <definedName name="ADMINISTRADOR_VIAL__ARMANDO_SANCHEZ_SANCHEZ">#REF!</definedName>
    <definedName name="ADMON">#REF!</definedName>
    <definedName name="adoc1">#REF!</definedName>
    <definedName name="ADOC125">#REF!</definedName>
    <definedName name="adoq">#REF!</definedName>
    <definedName name="ads">#REF!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excavacion" localSheetId="0">#REF!</definedName>
    <definedName name="Aexcavacion">#REF!</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GO" localSheetId="0">#REF!</definedName>
    <definedName name="AGO">#REF!</definedName>
    <definedName name="agua" localSheetId="0">#REF!</definedName>
    <definedName name="agua">#REF!</definedName>
    <definedName name="ah">#REF!</definedName>
    <definedName name="ahe">#REF!</definedName>
    <definedName name="AIU" localSheetId="1">#REF!</definedName>
    <definedName name="aiu" localSheetId="0">#REF!</definedName>
    <definedName name="aiu">#REF!</definedName>
    <definedName name="AIU_ADMON" localSheetId="0">#REF!</definedName>
    <definedName name="AIU_ADMON">#REF!</definedName>
    <definedName name="AIU_IMP" localSheetId="0">#REF!</definedName>
    <definedName name="AIU_IMP">#REF!</definedName>
    <definedName name="AIU_UTIL" localSheetId="0">#REF!</definedName>
    <definedName name="AIU_UTIL">#REF!</definedName>
    <definedName name="aj">#REF!</definedName>
    <definedName name="AjustDelAIU">#REF!</definedName>
    <definedName name="Ajuste" localSheetId="0">#REF!</definedName>
    <definedName name="Ajuste">#REF!</definedName>
    <definedName name="alambre14">#REF!</definedName>
    <definedName name="alambrecal14">#REF!</definedName>
    <definedName name="alc">#REF!</definedName>
    <definedName name="Ambien" hidden="1">#REF!</definedName>
    <definedName name="AMBIENTAL" localSheetId="0">#REF!</definedName>
    <definedName name="AMBIENTAL">#REF!</definedName>
    <definedName name="ANCLAJE">#REF!</definedName>
    <definedName name="ANDEN" localSheetId="0">#REF!</definedName>
    <definedName name="ANDEN">#REF!</definedName>
    <definedName name="Andenes" localSheetId="0">#REF!</definedName>
    <definedName name="Andenes" hidden="1">#REF!</definedName>
    <definedName name="ANE">#REF!</definedName>
    <definedName name="anscount" hidden="1">1</definedName>
    <definedName name="Antic">#REF!</definedName>
    <definedName name="ANTICIPO">#REF!</definedName>
    <definedName name="AÑO">#REF!</definedName>
    <definedName name="AÑOWUIE">#REF!</definedName>
    <definedName name="ao">#REF!</definedName>
    <definedName name="apoyo" localSheetId="0">#REF!</definedName>
    <definedName name="apoyo">#REF!</definedName>
    <definedName name="APU">'PRECIOS APU 2025'!#REF!</definedName>
    <definedName name="APU_directos">#REF!</definedName>
    <definedName name="APU221.1">#REF!</definedName>
    <definedName name="APU221.2">#REF!</definedName>
    <definedName name="APU5P">#REF!</definedName>
    <definedName name="aq">CONSULTORIA!err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REA" localSheetId="0">#REF!</definedName>
    <definedName name="AREA">#REF!</definedName>
    <definedName name="Area_canal">#REF!</definedName>
    <definedName name="_xlnm.Extract">#REF!</definedName>
    <definedName name="_xlnm.Print_Area" localSheetId="1">CONSULTORIA!$A$2:$T$66</definedName>
    <definedName name="_xlnm.Print_Area" localSheetId="0">'D. ENTRADA'!$B$2:$D$19</definedName>
    <definedName name="_xlnm.Print_Area">#REF!</definedName>
    <definedName name="Areadimp">#REF!</definedName>
    <definedName name="ARENA">#REF!</definedName>
    <definedName name="Arenag">#REF!</definedName>
    <definedName name="armuve">CONSULTORIA!err</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ticulos">#REF!</definedName>
    <definedName name="ARTURO">#REF!</definedName>
    <definedName name="as">#REF!</definedName>
    <definedName name="AS2DocOpenMode" hidden="1">"AS2DocumentEdit"</definedName>
    <definedName name="asasdasd">#N/A</definedName>
    <definedName name="ASB">#REF!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CONSULTORIA!err</definedName>
    <definedName name="asdfñk">#N/A</definedName>
    <definedName name="Aseparador" localSheetId="0">#REF!</definedName>
    <definedName name="Aseparador">#REF!</definedName>
    <definedName name="ASFALTO">#REF!</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pecto" localSheetId="0">#REF!</definedName>
    <definedName name="aspecto">#REF!</definedName>
    <definedName name="at">#REF!</definedName>
    <definedName name="au" localSheetId="1">#REF!</definedName>
    <definedName name="AU" localSheetId="0">#REF!</definedName>
    <definedName name="AU">#REF!</definedName>
    <definedName name="aur">#REF!</definedName>
    <definedName name="auto1">#REF!</definedName>
    <definedName name="auto123">#REF!</definedName>
    <definedName name="auto2">#REF!</definedName>
    <definedName name="AUTO22">#REF!</definedName>
    <definedName name="AUTOPISTA" localSheetId="0">#REF!</definedName>
    <definedName name="AUTOPISTA">#REF!</definedName>
    <definedName name="av">#REF!</definedName>
    <definedName name="Averde" localSheetId="0">#REF!</definedName>
    <definedName name="Averde">#REF!</definedName>
    <definedName name="AW">#REF!</definedName>
    <definedName name="AWA" hidden="1">{#N/A,#N/A,TRUE,"INGENIERIA";#N/A,#N/A,TRUE,"COMPRAS";#N/A,#N/A,TRUE,"DIRECCION";#N/A,#N/A,TRUE,"RESUMEN"}</definedName>
    <definedName name="ax">#REF!</definedName>
    <definedName name="Ay">#REF!</definedName>
    <definedName name="ayudante">#REF!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Azonaverde" localSheetId="0">#REF!</definedName>
    <definedName name="Azonaverde">#REF!</definedName>
    <definedName name="B" localSheetId="1" hidden="1">{"via1",#N/A,TRUE,"general";"via2",#N/A,TRUE,"general";"via3",#N/A,TRUE,"general"}</definedName>
    <definedName name="b" localSheetId="0">#REF!</definedName>
    <definedName name="b">#REF!</definedName>
    <definedName name="B_impresión_IM" localSheetId="1">#REF!</definedName>
    <definedName name="B_impresión_IM" localSheetId="0">#REF!</definedName>
    <definedName name="B_impresión_IM">#REF!</definedName>
    <definedName name="BANCO" localSheetId="1">#REF!</definedName>
    <definedName name="BANCO">#REF!</definedName>
    <definedName name="BARA">#REF!</definedName>
    <definedName name="BASE">#REF!</definedName>
    <definedName name="base_VaR">#REF!</definedName>
    <definedName name="BASEDATOS">#REF!</definedName>
    <definedName name="_xlnm.Database">#REF!</definedName>
    <definedName name="bb">#REF!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BDFDFBH">#REF!</definedName>
    <definedName name="BDFBGDFG">#REF!</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GDFG">#REF!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vfcdx" localSheetId="1" hidden="1">{"via1",#N/A,TRUE,"general";"via2",#N/A,TRUE,"general";"via3",#N/A,TRUE,"general"}</definedName>
    <definedName name="bgvfcdx" hidden="1">{"via1",#N/A,TRUE,"general";"via2",#N/A,TRUE,"general";"via3",#N/A,TRUE,"general"}</definedName>
    <definedName name="BHT">#REF!</definedName>
    <definedName name="bimestre" localSheetId="1">#REF!</definedName>
    <definedName name="bimestre">#REF!</definedName>
    <definedName name="bl" localSheetId="1">#REF!</definedName>
    <definedName name="BL" localSheetId="0">#REF!</definedName>
    <definedName name="BL">#REF!</definedName>
    <definedName name="blanco">#REF!</definedName>
    <definedName name="bn">#REF!</definedName>
    <definedName name="bnm">#REF!</definedName>
    <definedName name="BO" localSheetId="0">#REF!</definedName>
    <definedName name="BO">#REF!</definedName>
    <definedName name="BOBCAT">#REF!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GDFGDFG">#REF!</definedName>
    <definedName name="bvn" localSheetId="1"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hidden="1">{"via1",#N/A,TRUE,"general";"via2",#N/A,TRUE,"general";"via3",#N/A,TRUE,"general"}</definedName>
    <definedName name="C_">#REF!</definedName>
    <definedName name="CAB">#REF!</definedName>
    <definedName name="cadenero">#REF!</definedName>
    <definedName name="CANGURO">#REF!</definedName>
    <definedName name="CANT">#REF!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ptacion" localSheetId="0">#REF!</definedName>
    <definedName name="captacion">#REF!</definedName>
    <definedName name="Car">#REF!</definedName>
    <definedName name="CARGADOR">#REF!</definedName>
    <definedName name="CARGO" localSheetId="1">#REF!</definedName>
    <definedName name="CARGO" localSheetId="0">#REF!</definedName>
    <definedName name="CARGO">#REF!</definedName>
    <definedName name="CARGO_CONTRATISTA">#REF!</definedName>
    <definedName name="CARGO_INTERVENTORIA">#REF!</definedName>
    <definedName name="CARLOS">#REF!</definedName>
    <definedName name="CARRETERA">#REF!</definedName>
    <definedName name="CARRO">#REF!</definedName>
    <definedName name="CASA" localSheetId="1">#REF!</definedName>
    <definedName name="casa" localSheetId="0">#REF!</definedName>
    <definedName name="casa">#REF!</definedName>
    <definedName name="CASITA">#REF!</definedName>
    <definedName name="CATD8">#REF!</definedName>
    <definedName name="CATEGORIA" localSheetId="1">#REF!</definedName>
    <definedName name="Categoria">#REF!</definedName>
    <definedName name="causa" localSheetId="1">#REF!</definedName>
    <definedName name="causa">#REF!</definedName>
    <definedName name="cc" localSheetId="1">#REF!</definedName>
    <definedName name="CC" localSheetId="0">#REF!</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o210" localSheetId="1">#REF!</definedName>
    <definedName name="ccto210">#REF!</definedName>
    <definedName name="cd">#REF!</definedName>
    <definedName name="cdcd" hidden="1">#REF!</definedName>
    <definedName name="cdcdc" localSheetId="1" hidden="1">{"via1",#N/A,TRUE,"general";"via2",#N/A,TRUE,"general";"via3",#N/A,TRUE,"general"}</definedName>
    <definedName name="cdcdc" hidden="1">{"via1",#N/A,TRUE,"general";"via2",#N/A,TRUE,"general";"via3",#N/A,TRUE,"general"}</definedName>
    <definedName name="CDctrl">#REF!</definedName>
    <definedName name="CDS_V_INDICES_CIRCUITO_CAUSA" localSheetId="0">#REF!</definedName>
    <definedName name="CDS_V_INDICES_CIRCUITO_CAUSA">#REF!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#REF!</definedName>
    <definedName name="centro" hidden="1">{#N/A,#N/A,FALSE,"GRAFICO";#N/A,#N/A,FALSE,"CAJA (2)";#N/A,#N/A,FALSE,"TERCEROS-PROMEDIO";#N/A,#N/A,FALSE,"CAJA";#N/A,#N/A,FALSE,"INGRESOS1995-2003";#N/A,#N/A,FALSE,"GASTOS1995-2003"}</definedName>
    <definedName name="cesped">#REF!</definedName>
    <definedName name="CIRCUITOS" localSheetId="0">#REF!</definedName>
    <definedName name="CIRCUITOS">#REF!</definedName>
    <definedName name="CIRCUNVALAR" localSheetId="0">#REF!</definedName>
    <definedName name="CIRCUNVALAR">#REF!</definedName>
    <definedName name="CIUDAD">#REF!</definedName>
    <definedName name="civ" localSheetId="1" hidden="1">{#N/A,#N/A,TRUE,"1842CWN0"}</definedName>
    <definedName name="civ" localSheetId="0" hidden="1">{#N/A,#N/A,TRUE,"1842CWN0"}</definedName>
    <definedName name="civ" hidden="1">{#N/A,#N/A,TRUE,"1842CWN0"}</definedName>
    <definedName name="civ_1" hidden="1">{#N/A,#N/A,TRUE,"1842CWN0"}</definedName>
    <definedName name="civ_2" hidden="1">{#N/A,#N/A,TRUE,"1842CWN0"}</definedName>
    <definedName name="CL" localSheetId="0">#REF!</definedName>
    <definedName name="CL">#REF!</definedName>
    <definedName name="clase" localSheetId="1">#REF!</definedName>
    <definedName name="CLASE">#REF!</definedName>
    <definedName name="CN">#REF!</definedName>
    <definedName name="co">#REF!</definedName>
    <definedName name="CODIGO">#REF!</definedName>
    <definedName name="codigos" localSheetId="0">#REF!</definedName>
    <definedName name="codigos">#REF!</definedName>
    <definedName name="COMPAÑIA_CONTRATISTA">#REF!</definedName>
    <definedName name="COMPAÑIA_INTERVENTORIA">#REF!</definedName>
    <definedName name="COMPRE">#REF!</definedName>
    <definedName name="COMPRESOR">#REF!</definedName>
    <definedName name="COMPROBANTE_DE_PAGO">#REF!</definedName>
    <definedName name="comunidades" localSheetId="0">#REF!</definedName>
    <definedName name="comunidades">#REF!</definedName>
    <definedName name="concreto">#REF!</definedName>
    <definedName name="Concreto1_m">#REF!</definedName>
    <definedName name="Concreto2_m">#REF!</definedName>
    <definedName name="Concreto3_m">#REF!</definedName>
    <definedName name="Concreto4_m">#REF!</definedName>
    <definedName name="Concreto5_m">#REF!</definedName>
    <definedName name="CONDI1" localSheetId="0">#REF!</definedName>
    <definedName name="CONDI1">#REF!</definedName>
    <definedName name="conductor">#REF!</definedName>
    <definedName name="Consultor" localSheetId="1">#N/A</definedName>
    <definedName name="Consultor" localSheetId="0">#REF!</definedName>
    <definedName name="Consultor">#REF!</definedName>
    <definedName name="contra">#REF!</definedName>
    <definedName name="Contratante" localSheetId="1">#N/A</definedName>
    <definedName name="Contratante">#REF!</definedName>
    <definedName name="contratista" localSheetId="1">#REF!</definedName>
    <definedName name="CONTRATISTA" localSheetId="0">#REF!</definedName>
    <definedName name="CONTRATISTA">#REF!</definedName>
    <definedName name="CONTRATO" localSheetId="1">#REF!</definedName>
    <definedName name="Contrato" localSheetId="0">#REF!</definedName>
    <definedName name="Contrato">#REF!</definedName>
    <definedName name="Coordinador" localSheetId="0">#REF!</definedName>
    <definedName name="Coordinador">#REF!</definedName>
    <definedName name="COPIA">CONSULTORIA!err</definedName>
    <definedName name="copiao4">CONSULTORIA!err</definedName>
    <definedName name="corri">CONSULTORIA!err</definedName>
    <definedName name="COSTO_TRANSPORTE">#REF!</definedName>
    <definedName name="COSTODIRECTO">#REF!</definedName>
    <definedName name="Costopérdidas" localSheetId="0">#REF!</definedName>
    <definedName name="Costopérdidas">#REF!</definedName>
    <definedName name="COSTOS">#REF!</definedName>
    <definedName name="cp">#REF!</definedName>
    <definedName name="_xlnm.Criteria" localSheetId="1">#REF!</definedName>
    <definedName name="_xlnm.Criteria" hidden="1">{#N/A,#N/A,FALSE,"GRAFICO";#N/A,#N/A,FALSE,"CAJA (2)";#N/A,#N/A,FALSE,"TERCEROS-PROMEDIO";#N/A,#N/A,FALSE,"CAJA";#N/A,#N/A,FALSE,"INGRESOS1995-2003";#N/A,#N/A,FALSE,"GASTOS1995-2003"}</definedName>
    <definedName name="Criticos">#REF!</definedName>
    <definedName name="crt" hidden="1">{#N/A,#N/A,FALSE,"GRAFICO";#N/A,#N/A,FALSE,"CAJA (2)";#N/A,#N/A,FALSE,"TERCEROS-PROMEDIO";#N/A,#N/A,FALSE,"CAJA";#N/A,#N/A,FALSE,"INGRESOS1995-2003";#N/A,#N/A,FALSE,"GASTOS1995-2003"}</definedName>
    <definedName name="CT" localSheetId="0">#REF!</definedName>
    <definedName name="CT">#REF!</definedName>
    <definedName name="CTA">#REF!</definedName>
    <definedName name="ctoin">#REF!</definedName>
    <definedName name="CU" localSheetId="0">#REF!</definedName>
    <definedName name="CU">#REF!</definedName>
    <definedName name="cuad1" localSheetId="1">#REF!</definedName>
    <definedName name="cuad1" localSheetId="0">#REF!</definedName>
    <definedName name="cuad1">#REF!</definedName>
    <definedName name="cuad2" localSheetId="1">#REF!</definedName>
    <definedName name="cuad2" localSheetId="0">#REF!</definedName>
    <definedName name="cuad2">#REF!</definedName>
    <definedName name="cuad3" localSheetId="1">#REF!</definedName>
    <definedName name="cuad3" localSheetId="0">#REF!</definedName>
    <definedName name="cuad3">#REF!</definedName>
    <definedName name="cuad4">#REF!</definedName>
    <definedName name="CUAD5">#REF!</definedName>
    <definedName name="cuado">#REF!</definedName>
    <definedName name="cuadrilla" localSheetId="0">#REF!</definedName>
    <definedName name="cuadrilla">#REF!</definedName>
    <definedName name="CUAL">CONSULTORIA!err</definedName>
    <definedName name="CUBS">#REF!</definedName>
    <definedName name="CUENTA">#REF!</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x">#REF!</definedName>
    <definedName name="CZXDCSDC">#REF!</definedName>
    <definedName name="d" localSheetId="1" hidden="1">{"TAB1",#N/A,TRUE,"GENERAL";"TAB2",#N/A,TRUE,"GENERAL";"TAB3",#N/A,TRUE,"GENERAL";"TAB4",#N/A,TRUE,"GENERAL";"TAB5",#N/A,TRUE,"GENERAL"}</definedName>
    <definedName name="D" localSheetId="0">#REF!</definedName>
    <definedName name="D">#REF!</definedName>
    <definedName name="d_percápita">#REF!</definedName>
    <definedName name="dario">#REF!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 localSheetId="1">#REF!</definedName>
    <definedName name="Datos" localSheetId="0">#REF!</definedName>
    <definedName name="Datos">#REF!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1" hidden="1">{"via1",#N/A,TRUE,"general";"via2",#N/A,TRUE,"general";"via3",#N/A,TRUE,"general"}</definedName>
    <definedName name="DCSDCTV" hidden="1">{"via1",#N/A,TRUE,"general";"via2",#N/A,TRUE,"general";"via3",#N/A,TRUE,"general"}</definedName>
    <definedName name="dd" localSheetId="1" hidden="1">{#N/A,#N/A,TRUE,"INGENIERIA";#N/A,#N/A,TRUE,"COMPRAS";#N/A,#N/A,TRUE,"DIRECCION";#N/A,#N/A,TRUE,"RESUMEN"}</definedName>
    <definedName name="dd" localSheetId="0" hidden="1">{#N/A,#N/A,TRUE,"INGENIERIA";#N/A,#N/A,TRUE,"COMPRAS";#N/A,#N/A,TRUE,"DIRECCION";#N/A,#N/A,TRUE,"RESUMEN"}</definedName>
    <definedName name="dd" hidden="1">{#N/A,#N/A,TRUE,"INGENIERIA";#N/A,#N/A,TRUE,"COMPRAS";#N/A,#N/A,TRUE,"DIRECCION";#N/A,#N/A,TRUE,"RESUMEN"}</definedName>
    <definedName name="dd_1" hidden="1">{#N/A,#N/A,TRUE,"INGENIERIA";#N/A,#N/A,TRUE,"COMPRAS";#N/A,#N/A,TRUE,"DIRECCION";#N/A,#N/A,TRUE,"RESUMEN"}</definedName>
    <definedName name="dd_2" hidden="1">{#N/A,#N/A,TRUE,"INGENIERIA";#N/A,#N/A,TRUE,"COMPRAS";#N/A,#N/A,TRUE,"DIRECCION";#N/A,#N/A,TRUE,"RESUMEN"}</definedName>
    <definedName name="ddd" localSheetId="1" hidden="1">{"via1",#N/A,TRUE,"general";"via2",#N/A,TRUE,"general";"via3",#N/A,TRUE,"general"}</definedName>
    <definedName name="ddd" hidden="1">{"via1",#N/A,TRUE,"general";"via2",#N/A,TRUE,"general";"via3",#N/A,TRUE,"general"}</definedName>
    <definedName name="DDDD">#N/A</definedName>
    <definedName name="ddddt" localSheetId="1" hidden="1">{"via1",#N/A,TRUE,"general";"via2",#N/A,TRUE,"general";"via3",#N/A,TRUE,"general"}</definedName>
    <definedName name="ddddt" hidden="1">{"via1",#N/A,TRUE,"general";"via2",#N/A,TRUE,"general";"via3",#N/A,TRUE,"general"}</definedName>
    <definedName name="DDE" localSheetId="1" hidden="1">{#N/A,#N/A,TRUE,"1842CWN0"}</definedName>
    <definedName name="DDE" localSheetId="0" hidden="1">{#N/A,#N/A,TRUE,"1842CWN0"}</definedName>
    <definedName name="DDE" hidden="1">{#N/A,#N/A,TRUE,"1842CWN0"}</definedName>
    <definedName name="DDE_1" hidden="1">{#N/A,#N/A,TRUE,"1842CWN0"}</definedName>
    <definedName name="DDE_2" hidden="1">{#N/A,#N/A,TRUE,"1842CWN0"}</definedName>
    <definedName name="ddee">#REF!</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DSDSDSD" hidden="1">#REF!</definedName>
    <definedName name="Decision">#REF!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nuncias" localSheetId="0">#REF!</definedName>
    <definedName name="denuncias">#REF!</definedName>
    <definedName name="depositos" localSheetId="0">#REF!</definedName>
    <definedName name="depositos">#REF!</definedName>
    <definedName name="DER">#N/A</definedName>
    <definedName name="derrames" localSheetId="0">#REF!</definedName>
    <definedName name="derrames">#REF!</definedName>
    <definedName name="DERRUMBES111">#REF!</definedName>
    <definedName name="DESC1" localSheetId="0">#REF!</definedName>
    <definedName name="DESC1">#REF!</definedName>
    <definedName name="DESC521" localSheetId="0">#REF!</definedName>
    <definedName name="DESC521">#REF!</definedName>
    <definedName name="DESCRP1" localSheetId="0">#REF!</definedName>
    <definedName name="DESCRP1">#REF!</definedName>
    <definedName name="DESCRP2" localSheetId="0">#REF!</definedName>
    <definedName name="DESCRP2">#REF!</definedName>
    <definedName name="DESFRE" hidden="1">{#N/A,#N/A,FALSE,"GRAFICO";#N/A,#N/A,FALSE,"CAJA (2)";#N/A,#N/A,FALSE,"TERCEROS-PROMEDIO";#N/A,#N/A,FALSE,"CAJA";#N/A,#N/A,FALSE,"INGRESOS1995-2003";#N/A,#N/A,FALSE,"GASTOS1995-2003"}</definedName>
    <definedName name="DEX">#REF!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E" localSheetId="1" hidden="1">{#N/A,#N/A,TRUE,"1842CWN0"}</definedName>
    <definedName name="DFDE" localSheetId="0" hidden="1">{#N/A,#N/A,TRUE,"1842CWN0"}</definedName>
    <definedName name="DFDE" hidden="1">{#N/A,#N/A,TRUE,"1842CWN0"}</definedName>
    <definedName name="DFDE_1" hidden="1">{#N/A,#N/A,TRUE,"1842CWN0"}</definedName>
    <definedName name="DFDE_2" hidden="1">{#N/A,#N/A,TRUE,"1842CWN0"}</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EET" localSheetId="1" hidden="1">{#N/A,#N/A,TRUE,"INGENIERIA";#N/A,#N/A,TRUE,"COMPRAS";#N/A,#N/A,TRUE,"DIRECCION";#N/A,#N/A,TRUE,"RESUMEN"}</definedName>
    <definedName name="DFEET" localSheetId="0" hidden="1">{#N/A,#N/A,TRUE,"INGENIERIA";#N/A,#N/A,TRUE,"COMPRAS";#N/A,#N/A,TRUE,"DIRECCION";#N/A,#N/A,TRUE,"RESUMEN"}</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FGDFG">#REF!</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HB">#REF!</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VDFGDFG">#REF!</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GDFGDFGDF">#REF!</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localSheetId="1" hidden="1">{#N/A,#N/A,TRUE,"1842CWN0"}</definedName>
    <definedName name="DGFEE" localSheetId="0" hidden="1">{#N/A,#N/A,TRUE,"1842CWN0"}</definedName>
    <definedName name="DGFEE" hidden="1">{#N/A,#N/A,TRUE,"1842CWN0"}</definedName>
    <definedName name="DGFEE_1" hidden="1">{#N/A,#N/A,TRUE,"1842CWN0"}</definedName>
    <definedName name="DGFEE_2" hidden="1">{#N/A,#N/A,TRUE,"1842CWN0"}</definedName>
    <definedName name="DGFG" localSheetId="1" hidden="1">{"via1",#N/A,TRUE,"general";"via2",#N/A,TRUE,"general";"via3",#N/A,TRUE,"general"}</definedName>
    <definedName name="DGFG" hidden="1">{"via1",#N/A,TRUE,"general";"via2",#N/A,TRUE,"general";"via3",#N/A,TRUE,"general"}</definedName>
    <definedName name="DGFGGHF" localSheetId="1" hidden="1">{#N/A,#N/A,TRUE,"INGENIERIA";#N/A,#N/A,TRUE,"COMPRAS";#N/A,#N/A,TRUE,"DIRECCION";#N/A,#N/A,TRUE,"RESUMEN"}</definedName>
    <definedName name="DGFGGHF" localSheetId="0" hidden="1">{#N/A,#N/A,TRUE,"INGENIERIA";#N/A,#N/A,TRUE,"COMPRAS";#N/A,#N/A,TRUE,"DIRECCION";#N/A,#N/A,TRUE,"RESUMEN"}</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localSheetId="1" hidden="1">{#N/A,#N/A,TRUE,"1842CWN0"}</definedName>
    <definedName name="DGFR" localSheetId="0" hidden="1">{#N/A,#N/A,TRUE,"1842CWN0"}</definedName>
    <definedName name="DGFR" hidden="1">{#N/A,#N/A,TRUE,"1842CWN0"}</definedName>
    <definedName name="DGFR_1" hidden="1">{#N/A,#N/A,TRUE,"1842CWN0"}</definedName>
    <definedName name="DGFR_2" hidden="1">{#N/A,#N/A,TRUE,"1842CWN0"}</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localSheetId="1" hidden="1">{#N/A,#N/A,TRUE,"INGENIERIA";#N/A,#N/A,TRUE,"COMPRAS";#N/A,#N/A,TRUE,"DIRECCION";#N/A,#N/A,TRUE,"RESUMEN"}</definedName>
    <definedName name="DGGGHHJT" localSheetId="0" hidden="1">{#N/A,#N/A,TRUE,"INGENIERIA";#N/A,#N/A,TRUE,"COMPRAS";#N/A,#N/A,TRUE,"DIRECCION";#N/A,#N/A,TRUE,"RESUMEN"}</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GRR" localSheetId="1" hidden="1">{#N/A,#N/A,TRUE,"INGENIERIA";#N/A,#N/A,TRUE,"COMPRAS";#N/A,#N/A,TRUE,"DIRECCION";#N/A,#N/A,TRUE,"RESUMEN"}</definedName>
    <definedName name="DGRR" localSheetId="0" hidden="1">{#N/A,#N/A,TRUE,"INGENIERIA";#N/A,#N/A,TRUE,"COMPRAS";#N/A,#N/A,TRUE,"DIRECCION";#N/A,#N/A,TRUE,"RESUMEN"}</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gsdggh">#REF!</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#REF!</definedName>
    <definedName name="DIA">#REF!</definedName>
    <definedName name="DIC" localSheetId="0">#REF!</definedName>
    <definedName name="DIC">#REF!</definedName>
    <definedName name="diego">#REF!</definedName>
    <definedName name="diego1">#REF!</definedName>
    <definedName name="direccion" localSheetId="0">#REF!</definedName>
    <definedName name="direccion">#REF!</definedName>
    <definedName name="DIRECTO1" localSheetId="0">#REF!</definedName>
    <definedName name="DIRECTO1">#REF!</definedName>
    <definedName name="DIRECTO10" localSheetId="0">#REF!</definedName>
    <definedName name="DIRECTO10">#REF!</definedName>
    <definedName name="DIRECTO100" localSheetId="0">#REF!</definedName>
    <definedName name="DIRECTO100">#REF!</definedName>
    <definedName name="DIRECTO101" localSheetId="0">#REF!</definedName>
    <definedName name="DIRECTO101">#REF!</definedName>
    <definedName name="DIRECTO102" localSheetId="0">#REF!</definedName>
    <definedName name="DIRECTO102">#REF!</definedName>
    <definedName name="DIRECTO103" localSheetId="0">#REF!</definedName>
    <definedName name="DIRECTO103">#REF!</definedName>
    <definedName name="DIRECTO104" localSheetId="0">#REF!</definedName>
    <definedName name="DIRECTO104">#REF!</definedName>
    <definedName name="DIRECTO105" localSheetId="0">#REF!</definedName>
    <definedName name="DIRECTO105">#REF!</definedName>
    <definedName name="DIRECTO11" localSheetId="0">#REF!</definedName>
    <definedName name="DIRECTO11">#REF!</definedName>
    <definedName name="DIRECTO12" localSheetId="0">#REF!</definedName>
    <definedName name="DIRECTO12">#REF!</definedName>
    <definedName name="DIRECTO124" localSheetId="0">#REF!</definedName>
    <definedName name="DIRECTO124">#REF!</definedName>
    <definedName name="DIRECTO125" localSheetId="0">#REF!</definedName>
    <definedName name="DIRECTO125">#REF!</definedName>
    <definedName name="DIRECTO126" localSheetId="0">#REF!</definedName>
    <definedName name="DIRECTO126">#REF!</definedName>
    <definedName name="DIRECTO127" localSheetId="0">#REF!</definedName>
    <definedName name="DIRECTO127">#REF!</definedName>
    <definedName name="DIRECTO128" localSheetId="0">#REF!</definedName>
    <definedName name="DIRECTO128">#REF!</definedName>
    <definedName name="DIRECTO129" localSheetId="0">#REF!</definedName>
    <definedName name="DIRECTO129">#REF!</definedName>
    <definedName name="DIRECTO13" localSheetId="0">#REF!</definedName>
    <definedName name="DIRECTO13">#REF!</definedName>
    <definedName name="DIRECTO130" localSheetId="0">#REF!</definedName>
    <definedName name="DIRECTO130">#REF!</definedName>
    <definedName name="DIRECTO131" localSheetId="0">#REF!</definedName>
    <definedName name="DIRECTO131">#REF!</definedName>
    <definedName name="DIRECTO132" localSheetId="0">#REF!</definedName>
    <definedName name="DIRECTO132">#REF!</definedName>
    <definedName name="DIRECTO133" localSheetId="0">#REF!</definedName>
    <definedName name="DIRECTO133">#REF!</definedName>
    <definedName name="DIRECTO134" localSheetId="0">#REF!</definedName>
    <definedName name="DIRECTO134">#REF!</definedName>
    <definedName name="DIRECTO14" localSheetId="0">#REF!</definedName>
    <definedName name="DIRECTO14">#REF!</definedName>
    <definedName name="DIRECTO15" localSheetId="0">#REF!</definedName>
    <definedName name="DIRECTO15">#REF!</definedName>
    <definedName name="DIRECTO16" localSheetId="0">#REF!</definedName>
    <definedName name="DIRECTO16">#REF!</definedName>
    <definedName name="DIRECTO17" localSheetId="0">#REF!</definedName>
    <definedName name="DIRECTO17">#REF!</definedName>
    <definedName name="DIRECTO18" localSheetId="0">#REF!</definedName>
    <definedName name="DIRECTO18">#REF!</definedName>
    <definedName name="DIRECTO2" localSheetId="0">#REF!</definedName>
    <definedName name="DIRECTO2">#REF!</definedName>
    <definedName name="DIRECTO2.10" localSheetId="0">#REF!</definedName>
    <definedName name="DIRECTO2.10">#REF!</definedName>
    <definedName name="DIRECTO2.11" localSheetId="0">#REF!</definedName>
    <definedName name="DIRECTO2.11">#REF!</definedName>
    <definedName name="DIRECTO2.12" localSheetId="0">#REF!</definedName>
    <definedName name="DIRECTO2.12">#REF!</definedName>
    <definedName name="DIRECTO2.9" localSheetId="0">#REF!</definedName>
    <definedName name="DIRECTO2.9">#REF!</definedName>
    <definedName name="DIRECTO21" localSheetId="0">#REF!</definedName>
    <definedName name="DIRECTO21">#REF!</definedName>
    <definedName name="DIRECTO22" localSheetId="0">#REF!</definedName>
    <definedName name="DIRECTO22">#REF!</definedName>
    <definedName name="DIRECTO23" localSheetId="0">#REF!</definedName>
    <definedName name="DIRECTO23">#REF!</definedName>
    <definedName name="DIRECTO24" localSheetId="0">#REF!</definedName>
    <definedName name="DIRECTO24">#REF!</definedName>
    <definedName name="DIRECTO25" localSheetId="0">#REF!</definedName>
    <definedName name="DIRECTO25">#REF!</definedName>
    <definedName name="DIRECTO26" localSheetId="0">#REF!</definedName>
    <definedName name="DIRECTO26">#REF!</definedName>
    <definedName name="DIRECTO27" localSheetId="0">#REF!</definedName>
    <definedName name="DIRECTO27">#REF!</definedName>
    <definedName name="DIRECTO28" localSheetId="0">#REF!</definedName>
    <definedName name="DIRECTO28">#REF!</definedName>
    <definedName name="DIRECTO29" localSheetId="0">#REF!</definedName>
    <definedName name="DIRECTO29">#REF!</definedName>
    <definedName name="DIRECTO3" localSheetId="0">#REF!</definedName>
    <definedName name="DIRECTO3">#REF!</definedName>
    <definedName name="DIRECTO3.15" localSheetId="0">#REF!</definedName>
    <definedName name="DIRECTO3.15">#REF!</definedName>
    <definedName name="DIRECTO3.16" localSheetId="0">#REF!</definedName>
    <definedName name="DIRECTO3.16">#REF!</definedName>
    <definedName name="DIRECTO3.17" localSheetId="0">#REF!</definedName>
    <definedName name="DIRECTO3.17">#REF!</definedName>
    <definedName name="DIRECTO3.18" localSheetId="0">#REF!</definedName>
    <definedName name="DIRECTO3.18">#REF!</definedName>
    <definedName name="DIRECTO3.19" localSheetId="0">#REF!</definedName>
    <definedName name="DIRECTO3.19">#REF!</definedName>
    <definedName name="DIRECTO3.20" localSheetId="0">#REF!</definedName>
    <definedName name="DIRECTO3.20">#REF!</definedName>
    <definedName name="DIRECTO3.21" localSheetId="0">#REF!</definedName>
    <definedName name="DIRECTO3.21">#REF!</definedName>
    <definedName name="DIRECTO3.22" localSheetId="0">#REF!</definedName>
    <definedName name="DIRECTO3.22">#REF!</definedName>
    <definedName name="DIRECTO3.23" localSheetId="0">#REF!</definedName>
    <definedName name="DIRECTO3.23">#REF!</definedName>
    <definedName name="DIRECTO3.24" localSheetId="0">#REF!</definedName>
    <definedName name="DIRECTO3.24">#REF!</definedName>
    <definedName name="DIRECTO3.25" localSheetId="0">#REF!</definedName>
    <definedName name="DIRECTO3.25">#REF!</definedName>
    <definedName name="DIRECTO3.26" localSheetId="0">#REF!</definedName>
    <definedName name="DIRECTO3.26">#REF!</definedName>
    <definedName name="DIRECTO3.27" localSheetId="0">#REF!</definedName>
    <definedName name="DIRECTO3.27">#REF!</definedName>
    <definedName name="DIRECTO3.28" localSheetId="0">#REF!</definedName>
    <definedName name="DIRECTO3.28">#REF!</definedName>
    <definedName name="DIRECTO30" localSheetId="0">#REF!</definedName>
    <definedName name="DIRECTO30">#REF!</definedName>
    <definedName name="DIRECTO31" localSheetId="0">#REF!</definedName>
    <definedName name="DIRECTO31">#REF!</definedName>
    <definedName name="DIRECTO32" localSheetId="0">#REF!</definedName>
    <definedName name="DIRECTO32">#REF!</definedName>
    <definedName name="DIRECTO33" localSheetId="0">#REF!</definedName>
    <definedName name="DIRECTO33">#REF!</definedName>
    <definedName name="DIRECTO34" localSheetId="0">#REF!</definedName>
    <definedName name="DIRECTO34">#REF!</definedName>
    <definedName name="DIRECTO35" localSheetId="0">#REF!</definedName>
    <definedName name="DIRECTO35">#REF!</definedName>
    <definedName name="DIRECTO36" localSheetId="0">#REF!</definedName>
    <definedName name="DIRECTO36">#REF!</definedName>
    <definedName name="DIRECTO37" localSheetId="0">#REF!</definedName>
    <definedName name="DIRECTO37">#REF!</definedName>
    <definedName name="DIRECTO38" localSheetId="0">#REF!</definedName>
    <definedName name="DIRECTO38">#REF!</definedName>
    <definedName name="DIRECTO39" localSheetId="0">#REF!</definedName>
    <definedName name="DIRECTO39">#REF!</definedName>
    <definedName name="DIRECTO4" localSheetId="0">#REF!</definedName>
    <definedName name="DIRECTO4">#REF!</definedName>
    <definedName name="DIRECTO4.20" localSheetId="0">#REF!</definedName>
    <definedName name="DIRECTO4.20">#REF!</definedName>
    <definedName name="DIRECTO4.21" localSheetId="0">#REF!</definedName>
    <definedName name="DIRECTO4.21">#REF!</definedName>
    <definedName name="DIRECTO4.22" localSheetId="0">#REF!</definedName>
    <definedName name="DIRECTO4.22">#REF!</definedName>
    <definedName name="DIRECTO4.23" localSheetId="0">#REF!</definedName>
    <definedName name="DIRECTO4.23">#REF!</definedName>
    <definedName name="DIRECTO4.24" localSheetId="0">#REF!</definedName>
    <definedName name="DIRECTO4.24">#REF!</definedName>
    <definedName name="DIRECTO4.25" localSheetId="0">#REF!</definedName>
    <definedName name="DIRECTO4.25">#REF!</definedName>
    <definedName name="DIRECTO4.26" localSheetId="0">#REF!</definedName>
    <definedName name="DIRECTO4.26">#REF!</definedName>
    <definedName name="DIRECTO4.27" localSheetId="0">#REF!</definedName>
    <definedName name="DIRECTO4.27">#REF!</definedName>
    <definedName name="DIRECTO4.28" localSheetId="0">#REF!</definedName>
    <definedName name="DIRECTO4.28">#REF!</definedName>
    <definedName name="DIRECTO4.29" localSheetId="0">#REF!</definedName>
    <definedName name="DIRECTO4.29">#REF!</definedName>
    <definedName name="DIRECTO4.30" localSheetId="0">#REF!</definedName>
    <definedName name="DIRECTO4.30">#REF!</definedName>
    <definedName name="DIRECTO4.31" localSheetId="0">#REF!</definedName>
    <definedName name="DIRECTO4.31">#REF!</definedName>
    <definedName name="DIRECTO4.32" localSheetId="0">#REF!</definedName>
    <definedName name="DIRECTO4.32">#REF!</definedName>
    <definedName name="DIRECTO4.33" localSheetId="0">#REF!</definedName>
    <definedName name="DIRECTO4.33">#REF!</definedName>
    <definedName name="DIRECTO4.34" localSheetId="0">#REF!</definedName>
    <definedName name="DIRECTO4.34">#REF!</definedName>
    <definedName name="DIRECTO4.35" localSheetId="0">#REF!</definedName>
    <definedName name="DIRECTO4.35">#REF!</definedName>
    <definedName name="DIRECTO4.36" localSheetId="0">#REF!</definedName>
    <definedName name="DIRECTO4.36">#REF!</definedName>
    <definedName name="DIRECTO4.37" localSheetId="0">#REF!</definedName>
    <definedName name="DIRECTO4.37">#REF!</definedName>
    <definedName name="DIRECTO4.38" localSheetId="0">#REF!</definedName>
    <definedName name="DIRECTO4.38">#REF!</definedName>
    <definedName name="DIRECTO4.39" localSheetId="0">#REF!</definedName>
    <definedName name="DIRECTO4.39">#REF!</definedName>
    <definedName name="DIRECTO4.40" localSheetId="0">#REF!</definedName>
    <definedName name="DIRECTO4.40">#REF!</definedName>
    <definedName name="DIRECTO4.41" localSheetId="0">#REF!</definedName>
    <definedName name="DIRECTO4.41">#REF!</definedName>
    <definedName name="DIRECTO4.42" localSheetId="0">#REF!</definedName>
    <definedName name="DIRECTO4.42">#REF!</definedName>
    <definedName name="DIRECTO4.43" localSheetId="0">#REF!</definedName>
    <definedName name="DIRECTO4.43">#REF!</definedName>
    <definedName name="DIRECTO4.44" localSheetId="0">#REF!</definedName>
    <definedName name="DIRECTO4.44">#REF!</definedName>
    <definedName name="DIRECTO4.45" localSheetId="0">#REF!</definedName>
    <definedName name="DIRECTO4.45">#REF!</definedName>
    <definedName name="DIRECTO4.46" localSheetId="0">#REF!</definedName>
    <definedName name="DIRECTO4.46">#REF!</definedName>
    <definedName name="DIRECTO4.47" localSheetId="0">#REF!</definedName>
    <definedName name="DIRECTO4.47">#REF!</definedName>
    <definedName name="DIRECTO4.48" localSheetId="0">#REF!</definedName>
    <definedName name="DIRECTO4.48">#REF!</definedName>
    <definedName name="DIRECTO4.49" localSheetId="0">#REF!</definedName>
    <definedName name="DIRECTO4.49">#REF!</definedName>
    <definedName name="DIRECTO4.50" localSheetId="0">#REF!</definedName>
    <definedName name="DIRECTO4.50">#REF!</definedName>
    <definedName name="DIRECTO4.51" localSheetId="0">#REF!</definedName>
    <definedName name="DIRECTO4.51">#REF!</definedName>
    <definedName name="DIRECTO4.52" localSheetId="0">#REF!</definedName>
    <definedName name="DIRECTO4.52">#REF!</definedName>
    <definedName name="DIRECTO40" localSheetId="0">#REF!</definedName>
    <definedName name="DIRECTO40">#REF!</definedName>
    <definedName name="DIRECTO41" localSheetId="0">#REF!</definedName>
    <definedName name="DIRECTO41">#REF!</definedName>
    <definedName name="DIRECTO42" localSheetId="0">#REF!</definedName>
    <definedName name="DIRECTO42">#REF!</definedName>
    <definedName name="DIRECTO43" localSheetId="0">#REF!</definedName>
    <definedName name="DIRECTO43">#REF!</definedName>
    <definedName name="DIRECTO44" localSheetId="0">#REF!</definedName>
    <definedName name="DIRECTO44">#REF!</definedName>
    <definedName name="DIRECTO45" localSheetId="0">#REF!</definedName>
    <definedName name="DIRECTO45">#REF!</definedName>
    <definedName name="DIRECTO46" localSheetId="0">#REF!</definedName>
    <definedName name="DIRECTO46">#REF!</definedName>
    <definedName name="DIRECTO47" localSheetId="0">#REF!</definedName>
    <definedName name="DIRECTO47">#REF!</definedName>
    <definedName name="DIRECTO48" localSheetId="0">#REF!</definedName>
    <definedName name="DIRECTO48">#REF!</definedName>
    <definedName name="DIRECTO49" localSheetId="0">#REF!</definedName>
    <definedName name="DIRECTO49">#REF!</definedName>
    <definedName name="DIRECTO5" localSheetId="0">#REF!</definedName>
    <definedName name="DIRECTO5">#REF!</definedName>
    <definedName name="DIRECTO5.100" localSheetId="0">#REF!</definedName>
    <definedName name="DIRECTO5.100">#REF!</definedName>
    <definedName name="DIRECTO5.101" localSheetId="0">#REF!</definedName>
    <definedName name="DIRECTO5.101">#REF!</definedName>
    <definedName name="DIRECTO5.104" localSheetId="0">#REF!</definedName>
    <definedName name="DIRECTO5.104">#REF!</definedName>
    <definedName name="DIRECTO5.105" localSheetId="0">#REF!</definedName>
    <definedName name="DIRECTO5.105">#REF!</definedName>
    <definedName name="DIRECTO5.106" localSheetId="0">#REF!</definedName>
    <definedName name="DIRECTO5.106">#REF!</definedName>
    <definedName name="DIRECTO5.107" localSheetId="0">#REF!</definedName>
    <definedName name="DIRECTO5.107">#REF!</definedName>
    <definedName name="DIRECTO5.108" localSheetId="0">#REF!</definedName>
    <definedName name="DIRECTO5.108">#REF!</definedName>
    <definedName name="DIRECTO5.109" localSheetId="0">#REF!</definedName>
    <definedName name="DIRECTO5.109">#REF!</definedName>
    <definedName name="DIRECTO5.111" localSheetId="0">#REF!</definedName>
    <definedName name="DIRECTO5.111">#REF!</definedName>
    <definedName name="DIRECTO5.112" localSheetId="0">#REF!</definedName>
    <definedName name="DIRECTO5.112">#REF!</definedName>
    <definedName name="DIRECTO5.113" localSheetId="0">#REF!</definedName>
    <definedName name="DIRECTO5.113">#REF!</definedName>
    <definedName name="DIRECTO5.114" localSheetId="0">#REF!</definedName>
    <definedName name="DIRECTO5.114">#REF!</definedName>
    <definedName name="DIRECTO5.115" localSheetId="0">#REF!</definedName>
    <definedName name="DIRECTO5.115">#REF!</definedName>
    <definedName name="DIRECTO5.53" localSheetId="0">#REF!</definedName>
    <definedName name="DIRECTO5.53">#REF!</definedName>
    <definedName name="DIRECTO5.54" localSheetId="0">#REF!</definedName>
    <definedName name="DIRECTO5.54">#REF!</definedName>
    <definedName name="DIRECTO5.55" localSheetId="0">#REF!</definedName>
    <definedName name="DIRECTO5.55">#REF!</definedName>
    <definedName name="DIRECTO5.56" localSheetId="0">#REF!</definedName>
    <definedName name="DIRECTO5.56">#REF!</definedName>
    <definedName name="DIRECTO5.57" localSheetId="0">#REF!</definedName>
    <definedName name="DIRECTO5.57">#REF!</definedName>
    <definedName name="DIRECTO5.58" localSheetId="0">#REF!</definedName>
    <definedName name="DIRECTO5.58">#REF!</definedName>
    <definedName name="DIRECTO5.59" localSheetId="0">#REF!</definedName>
    <definedName name="DIRECTO5.59">#REF!</definedName>
    <definedName name="DIRECTO5.60" localSheetId="0">#REF!</definedName>
    <definedName name="DIRECTO5.60">#REF!</definedName>
    <definedName name="DIRECTO5.61" localSheetId="0">#REF!</definedName>
    <definedName name="DIRECTO5.61">#REF!</definedName>
    <definedName name="DIRECTO5.62" localSheetId="0">#REF!</definedName>
    <definedName name="DIRECTO5.62">#REF!</definedName>
    <definedName name="DIRECTO5.63" localSheetId="0">#REF!</definedName>
    <definedName name="DIRECTO5.63">#REF!</definedName>
    <definedName name="DIRECTO5.64" localSheetId="0">#REF!</definedName>
    <definedName name="DIRECTO5.64">#REF!</definedName>
    <definedName name="DIRECTO5.65" localSheetId="0">#REF!</definedName>
    <definedName name="DIRECTO5.65">#REF!</definedName>
    <definedName name="DIRECTO5.66" localSheetId="0">#REF!</definedName>
    <definedName name="DIRECTO5.66">#REF!</definedName>
    <definedName name="DIRECTO5.67" localSheetId="0">#REF!</definedName>
    <definedName name="DIRECTO5.67">#REF!</definedName>
    <definedName name="DIRECTO5.68" localSheetId="0">#REF!</definedName>
    <definedName name="DIRECTO5.68">#REF!</definedName>
    <definedName name="DIRECTO5.69" localSheetId="0">#REF!</definedName>
    <definedName name="DIRECTO5.69">#REF!</definedName>
    <definedName name="DIRECTO5.70" localSheetId="0">#REF!</definedName>
    <definedName name="DIRECTO5.70">#REF!</definedName>
    <definedName name="DIRECTO5.71" localSheetId="0">#REF!</definedName>
    <definedName name="DIRECTO5.71">#REF!</definedName>
    <definedName name="DIRECTO5.72" localSheetId="0">#REF!</definedName>
    <definedName name="DIRECTO5.72">#REF!</definedName>
    <definedName name="DIRECTO5.73" localSheetId="0">#REF!</definedName>
    <definedName name="DIRECTO5.73">#REF!</definedName>
    <definedName name="DIRECTO5.74" localSheetId="0">#REF!</definedName>
    <definedName name="DIRECTO5.74">#REF!</definedName>
    <definedName name="DIRECTO5.77" localSheetId="0">#REF!</definedName>
    <definedName name="DIRECTO5.77">#REF!</definedName>
    <definedName name="DIRECTO5.78" localSheetId="0">#REF!</definedName>
    <definedName name="DIRECTO5.78">#REF!</definedName>
    <definedName name="DIRECTO5.79" localSheetId="0">#REF!</definedName>
    <definedName name="DIRECTO5.79">#REF!</definedName>
    <definedName name="DIRECTO5.80" localSheetId="0">#REF!</definedName>
    <definedName name="DIRECTO5.80">#REF!</definedName>
    <definedName name="DIRECTO5.82" localSheetId="0">#REF!</definedName>
    <definedName name="DIRECTO5.82">#REF!</definedName>
    <definedName name="DIRECTO5.83" localSheetId="0">#REF!</definedName>
    <definedName name="DIRECTO5.83">#REF!</definedName>
    <definedName name="DIRECTO5.84" localSheetId="0">#REF!</definedName>
    <definedName name="DIRECTO5.84">#REF!</definedName>
    <definedName name="DIRECTO5.85" localSheetId="0">#REF!</definedName>
    <definedName name="DIRECTO5.85">#REF!</definedName>
    <definedName name="DIRECTO5.86" localSheetId="0">#REF!</definedName>
    <definedName name="DIRECTO5.86">#REF!</definedName>
    <definedName name="DIRECTO5.87" localSheetId="0">#REF!</definedName>
    <definedName name="DIRECTO5.87">#REF!</definedName>
    <definedName name="DIRECTO5.88" localSheetId="0">#REF!</definedName>
    <definedName name="DIRECTO5.88">#REF!</definedName>
    <definedName name="DIRECTO5.89" localSheetId="0">#REF!</definedName>
    <definedName name="DIRECTO5.89">#REF!</definedName>
    <definedName name="DIRECTO5.90" localSheetId="0">#REF!</definedName>
    <definedName name="DIRECTO5.90">#REF!</definedName>
    <definedName name="DIRECTO5.91" localSheetId="0">#REF!</definedName>
    <definedName name="DIRECTO5.91">#REF!</definedName>
    <definedName name="DIRECTO5.92" localSheetId="0">#REF!</definedName>
    <definedName name="DIRECTO5.92">#REF!</definedName>
    <definedName name="DIRECTO5.93" localSheetId="0">#REF!</definedName>
    <definedName name="DIRECTO5.93">#REF!</definedName>
    <definedName name="DIRECTO5.94" localSheetId="0">#REF!</definedName>
    <definedName name="DIRECTO5.94">#REF!</definedName>
    <definedName name="DIRECTO5.95" localSheetId="0">#REF!</definedName>
    <definedName name="DIRECTO5.95">#REF!</definedName>
    <definedName name="DIRECTO5.96" localSheetId="0">#REF!</definedName>
    <definedName name="DIRECTO5.96">#REF!</definedName>
    <definedName name="DIRECTO5.97" localSheetId="0">#REF!</definedName>
    <definedName name="DIRECTO5.97">#REF!</definedName>
    <definedName name="DIRECTO5.98" localSheetId="0">#REF!</definedName>
    <definedName name="DIRECTO5.98">#REF!</definedName>
    <definedName name="DIRECTO5.99" localSheetId="0">#REF!</definedName>
    <definedName name="DIRECTO5.99">#REF!</definedName>
    <definedName name="DIRECTO50" localSheetId="0">#REF!</definedName>
    <definedName name="DIRECTO50">#REF!</definedName>
    <definedName name="DIRECTO51" localSheetId="0">#REF!</definedName>
    <definedName name="DIRECTO51">#REF!</definedName>
    <definedName name="DIRECTO52" localSheetId="0">#REF!</definedName>
    <definedName name="DIRECTO52">#REF!</definedName>
    <definedName name="DIRECTO53" localSheetId="0">#REF!</definedName>
    <definedName name="DIRECTO53">#REF!</definedName>
    <definedName name="DIRECTO54" localSheetId="0">#REF!</definedName>
    <definedName name="DIRECTO54">#REF!</definedName>
    <definedName name="DIRECTO55" localSheetId="0">#REF!</definedName>
    <definedName name="DIRECTO55">#REF!</definedName>
    <definedName name="DIRECTO56" localSheetId="0">#REF!</definedName>
    <definedName name="DIRECTO56">#REF!</definedName>
    <definedName name="DIRECTO57" localSheetId="0">#REF!</definedName>
    <definedName name="DIRECTO57">#REF!</definedName>
    <definedName name="DIRECTO58" localSheetId="0">#REF!</definedName>
    <definedName name="DIRECTO58">#REF!</definedName>
    <definedName name="DIRECTO59" localSheetId="0">#REF!</definedName>
    <definedName name="DIRECTO59">#REF!</definedName>
    <definedName name="DIRECTO6" localSheetId="0">#REF!</definedName>
    <definedName name="DIRECTO6">#REF!</definedName>
    <definedName name="DIRECTO60" localSheetId="0">#REF!</definedName>
    <definedName name="DIRECTO60">#REF!</definedName>
    <definedName name="DIRECTO61" localSheetId="0">#REF!</definedName>
    <definedName name="DIRECTO61">#REF!</definedName>
    <definedName name="DIRECTO62" localSheetId="0">#REF!</definedName>
    <definedName name="DIRECTO62">#REF!</definedName>
    <definedName name="DIRECTO63" localSheetId="0">#REF!</definedName>
    <definedName name="DIRECTO63">#REF!</definedName>
    <definedName name="DIRECTO64" localSheetId="0">#REF!</definedName>
    <definedName name="DIRECTO64">#REF!</definedName>
    <definedName name="DIRECTO65" localSheetId="0">#REF!</definedName>
    <definedName name="DIRECTO65">#REF!</definedName>
    <definedName name="DIRECTO66" localSheetId="0">#REF!</definedName>
    <definedName name="DIRECTO66">#REF!</definedName>
    <definedName name="DIRECTO67" localSheetId="0">#REF!</definedName>
    <definedName name="DIRECTO67">#REF!</definedName>
    <definedName name="DIRECTO68" localSheetId="0">#REF!</definedName>
    <definedName name="DIRECTO68">#REF!</definedName>
    <definedName name="DIRECTO69" localSheetId="0">#REF!</definedName>
    <definedName name="DIRECTO69">#REF!</definedName>
    <definedName name="DIRECTO7" localSheetId="0">#REF!</definedName>
    <definedName name="DIRECTO7">#REF!</definedName>
    <definedName name="DIRECTO7.12" localSheetId="0">#REF!</definedName>
    <definedName name="DIRECTO7.12">#REF!</definedName>
    <definedName name="DIRECTO7.13" localSheetId="0">#REF!</definedName>
    <definedName name="DIRECTO7.13">#REF!</definedName>
    <definedName name="DIRECTO7.14" localSheetId="0">#REF!</definedName>
    <definedName name="DIRECTO7.14">#REF!</definedName>
    <definedName name="DIRECTO7.15" localSheetId="0">#REF!</definedName>
    <definedName name="DIRECTO7.15">#REF!</definedName>
    <definedName name="DIRECTO7.16" localSheetId="0">#REF!</definedName>
    <definedName name="DIRECTO7.16">#REF!</definedName>
    <definedName name="DIRECTO7.17" localSheetId="0">#REF!</definedName>
    <definedName name="DIRECTO7.17">#REF!</definedName>
    <definedName name="DIRECTO7.18" localSheetId="0">#REF!</definedName>
    <definedName name="DIRECTO7.18">#REF!</definedName>
    <definedName name="DIRECTO7.19" localSheetId="0">#REF!</definedName>
    <definedName name="DIRECTO7.19">#REF!</definedName>
    <definedName name="DIRECTO7.20" localSheetId="0">#REF!</definedName>
    <definedName name="DIRECTO7.20">#REF!</definedName>
    <definedName name="DIRECTO7.21" localSheetId="0">#REF!</definedName>
    <definedName name="DIRECTO7.21">#REF!</definedName>
    <definedName name="DIRECTO7.22" localSheetId="0">#REF!</definedName>
    <definedName name="DIRECTO7.22">#REF!</definedName>
    <definedName name="DIRECTO7.23" localSheetId="0">#REF!</definedName>
    <definedName name="DIRECTO7.23">#REF!</definedName>
    <definedName name="DIRECTO7.24" localSheetId="0">#REF!</definedName>
    <definedName name="DIRECTO7.24">#REF!</definedName>
    <definedName name="DIRECTO7.25" localSheetId="0">#REF!</definedName>
    <definedName name="DIRECTO7.25">#REF!</definedName>
    <definedName name="DIRECTO7.26" localSheetId="0">#REF!</definedName>
    <definedName name="DIRECTO7.26">#REF!</definedName>
    <definedName name="DIRECTO7.27" localSheetId="0">#REF!</definedName>
    <definedName name="DIRECTO7.27">#REF!</definedName>
    <definedName name="DIRECTO7.28" localSheetId="0">#REF!</definedName>
    <definedName name="DIRECTO7.28">#REF!</definedName>
    <definedName name="DIRECTO7.29" localSheetId="0">#REF!</definedName>
    <definedName name="DIRECTO7.29">#REF!</definedName>
    <definedName name="DIRECTO7.30" localSheetId="0">#REF!</definedName>
    <definedName name="DIRECTO7.30">#REF!</definedName>
    <definedName name="DIRECTO7.31" localSheetId="0">#REF!</definedName>
    <definedName name="DIRECTO7.31">#REF!</definedName>
    <definedName name="DIRECTO7.32" localSheetId="0">#REF!</definedName>
    <definedName name="DIRECTO7.32">#REF!</definedName>
    <definedName name="DIRECTO7.33" localSheetId="0">#REF!</definedName>
    <definedName name="DIRECTO7.33">#REF!</definedName>
    <definedName name="DIRECTO7.34" localSheetId="0">#REF!</definedName>
    <definedName name="DIRECTO7.34">#REF!</definedName>
    <definedName name="DIRECTO7.35" localSheetId="0">#REF!</definedName>
    <definedName name="DIRECTO7.35">#REF!</definedName>
    <definedName name="DIRECTO7.36" localSheetId="0">#REF!</definedName>
    <definedName name="DIRECTO7.36">#REF!</definedName>
    <definedName name="DIRECTO7.37" localSheetId="0">#REF!</definedName>
    <definedName name="DIRECTO7.37">#REF!</definedName>
    <definedName name="DIRECTO7.38" localSheetId="0">#REF!</definedName>
    <definedName name="DIRECTO7.38">#REF!</definedName>
    <definedName name="DIRECTO7.39" localSheetId="0">#REF!</definedName>
    <definedName name="DIRECTO7.39">#REF!</definedName>
    <definedName name="DIRECTO7.40" localSheetId="0">#REF!</definedName>
    <definedName name="DIRECTO7.40">#REF!</definedName>
    <definedName name="DIRECTO7.41" localSheetId="0">#REF!</definedName>
    <definedName name="DIRECTO7.41">#REF!</definedName>
    <definedName name="DIRECTO7.42" localSheetId="0">#REF!</definedName>
    <definedName name="DIRECTO7.42">#REF!</definedName>
    <definedName name="DIRECTO7.43" localSheetId="0">#REF!</definedName>
    <definedName name="DIRECTO7.43">#REF!</definedName>
    <definedName name="DIRECTO7.44" localSheetId="0">#REF!</definedName>
    <definedName name="DIRECTO7.44">#REF!</definedName>
    <definedName name="DIRECTO70" localSheetId="0">#REF!</definedName>
    <definedName name="DIRECTO70">#REF!</definedName>
    <definedName name="DIRECTO71" localSheetId="0">#REF!</definedName>
    <definedName name="DIRECTO71">#REF!</definedName>
    <definedName name="DIRECTO72" localSheetId="0">#REF!</definedName>
    <definedName name="DIRECTO72">#REF!</definedName>
    <definedName name="DIRECTO73" localSheetId="0">#REF!</definedName>
    <definedName name="DIRECTO73">#REF!</definedName>
    <definedName name="DIRECTO74" localSheetId="0">#REF!</definedName>
    <definedName name="DIRECTO74">#REF!</definedName>
    <definedName name="DIRECTO75" localSheetId="0">#REF!</definedName>
    <definedName name="DIRECTO75">#REF!</definedName>
    <definedName name="DIRECTO76" localSheetId="0">#REF!</definedName>
    <definedName name="DIRECTO76">#REF!</definedName>
    <definedName name="DIRECTO77" localSheetId="0">#REF!</definedName>
    <definedName name="DIRECTO77">#REF!</definedName>
    <definedName name="DIRECTO78" localSheetId="0">#REF!</definedName>
    <definedName name="DIRECTO78">#REF!</definedName>
    <definedName name="DIRECTO79" localSheetId="0">#REF!</definedName>
    <definedName name="DIRECTO79">#REF!</definedName>
    <definedName name="DIRECTO8" localSheetId="0">#REF!</definedName>
    <definedName name="DIRECTO8">#REF!</definedName>
    <definedName name="DIRECTO80" localSheetId="0">#REF!</definedName>
    <definedName name="DIRECTO80">#REF!</definedName>
    <definedName name="DIRECTO81" localSheetId="0">#REF!</definedName>
    <definedName name="DIRECTO81">#REF!</definedName>
    <definedName name="DIRECTO82" localSheetId="0">#REF!</definedName>
    <definedName name="DIRECTO82">#REF!</definedName>
    <definedName name="DIRECTO83" localSheetId="0">#REF!</definedName>
    <definedName name="DIRECTO83">#REF!</definedName>
    <definedName name="DIRECTO84" localSheetId="0">#REF!</definedName>
    <definedName name="DIRECTO84">#REF!</definedName>
    <definedName name="DIRECTO85" localSheetId="0">#REF!</definedName>
    <definedName name="DIRECTO85">#REF!</definedName>
    <definedName name="DIRECTO86" localSheetId="0">#REF!</definedName>
    <definedName name="DIRECTO86">#REF!</definedName>
    <definedName name="DIRECTO87" localSheetId="0">#REF!</definedName>
    <definedName name="DIRECTO87">#REF!</definedName>
    <definedName name="DIRECTO88" localSheetId="0">#REF!</definedName>
    <definedName name="DIRECTO88">#REF!</definedName>
    <definedName name="DIRECTO89" localSheetId="0">#REF!</definedName>
    <definedName name="DIRECTO89">#REF!</definedName>
    <definedName name="DIRECTO9" localSheetId="0">#REF!</definedName>
    <definedName name="DIRECTO9">#REF!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0" localSheetId="0">#REF!</definedName>
    <definedName name="DIRECTO90">#REF!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6" localSheetId="0">#REF!</definedName>
    <definedName name="DIRECTO96">#REF!</definedName>
    <definedName name="DIRECTO97" localSheetId="0">#REF!</definedName>
    <definedName name="DIRECTO97">#REF!</definedName>
    <definedName name="DIRECTO98" localSheetId="0">#REF!</definedName>
    <definedName name="DIRECTO98">#REF!</definedName>
    <definedName name="DIRECTO99" localSheetId="0">#REF!</definedName>
    <definedName name="DIRECTO99">#REF!</definedName>
    <definedName name="DistanciasPRS7801">#REF!</definedName>
    <definedName name="DistanciasPRS9003">#REF!</definedName>
    <definedName name="DistanciasPRS9004">#REF!</definedName>
    <definedName name="DISTRIBUCION" hidden="1">{#N/A,#N/A,FALSE,"GRAFICO";#N/A,#N/A,FALSE,"CAJA (2)";#N/A,#N/A,FALSE,"TERCEROS-PROMEDIO";#N/A,#N/A,FALSE,"CAJA";#N/A,#N/A,FALSE,"INGRESOS1995-2003";#N/A,#N/A,FALSE,"GASTOS1995-2003"}</definedName>
    <definedName name="dj">#REF!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#REF!</definedName>
    <definedName name="drf">#REF!</definedName>
    <definedName name="dry" localSheetId="1" hidden="1">{"via1",#N/A,TRUE,"general";"via2",#N/A,TRUE,"general";"via3",#N/A,TRUE,"general"}</definedName>
    <definedName name="dry" hidden="1">{"via1",#N/A,TRUE,"general";"via2",#N/A,TRUE,"general";"via3",#N/A,TRUE,"general"}</definedName>
    <definedName name="DS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GDFGSDFGDF">#REF!</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#REF!</definedName>
    <definedName name="dtrhj" localSheetId="1" hidden="1">{"via1",#N/A,TRUE,"general";"via2",#N/A,TRUE,"general";"via3",#N/A,TRUE,"general"}</definedName>
    <definedName name="dtrhj" hidden="1">{"via1",#N/A,TRUE,"general";"via2",#N/A,TRUE,"general";"via3",#N/A,TRUE,"general"}</definedName>
    <definedName name="DTS">#REF!</definedName>
    <definedName name="DURACION" localSheetId="0">#REF!*30</definedName>
    <definedName name="DURACION">#REF!*30</definedName>
    <definedName name="Dv">#REF!</definedName>
    <definedName name="DWPRICE" localSheetId="1" hidden="1">#REF!</definedName>
    <definedName name="DWPRICE" localSheetId="0" hidden="1">#REF!</definedName>
    <definedName name="DWPRICE" hidden="1">#REF!</definedName>
    <definedName name="dxfgg" localSheetId="1" hidden="1">{"via1",#N/A,TRUE,"general";"via2",#N/A,TRUE,"general";"via3",#N/A,TRUE,"general"}</definedName>
    <definedName name="dxfgg" hidden="1">{"via1",#N/A,TRUE,"general";"via2",#N/A,TRUE,"general";"via3",#N/A,TRUE,"general"}</definedName>
    <definedName name="E_03">#REF!</definedName>
    <definedName name="e3e33" localSheetId="1"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hidden="1">#REF!</definedName>
    <definedName name="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Scheduled_Payment+Extra_Payment</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 localSheetId="1">#REF!</definedName>
    <definedName name="EF" localSheetId="0">#REF!</definedName>
    <definedName name="EF">#REF!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l">#REF!</definedName>
    <definedName name="emanto">#REF!</definedName>
    <definedName name="emanto_51">#REF!</definedName>
    <definedName name="eme">CONSULTORIA!err</definedName>
    <definedName name="emergencia" localSheetId="0">#REF!</definedName>
    <definedName name="emergencia">#REF!</definedName>
    <definedName name="EMPRESA">#REF!</definedName>
    <definedName name="enaturales" localSheetId="0">#REF!</definedName>
    <definedName name="enaturales">#REF!</definedName>
    <definedName name="End_Bal">#REF!</definedName>
    <definedName name="ENE" localSheetId="0">#REF!</definedName>
    <definedName name="ENE">#REF!</definedName>
    <definedName name="ENERO">#REF!</definedName>
    <definedName name="ENEROA">#REF!</definedName>
    <definedName name="Ensayo" hidden="1">{"AURES1",#N/A,TRUE,"GENERAL";"AURES2",#N/A,TRUE,"GENERAL";"AURES3",#N/A,TRUE,"GENERAL";"AURES4",#N/A,TRUE,"GENERAL";"AURES5",#N/A,TRUE,"GENERAL";"AURES6",#N/A,TRUE,"GENERAL";"AURES7",#N/A,TRUE,"GENERAL"}</definedName>
    <definedName name="entorno" localSheetId="0">#REF!</definedName>
    <definedName name="entorno">#REF!</definedName>
    <definedName name="ENTRADASP">#REF!</definedName>
    <definedName name="EPS">#REF!</definedName>
    <definedName name="EQUI">#REF!</definedName>
    <definedName name="EQUIPO" localSheetId="1">#REF!</definedName>
    <definedName name="EQUIPO" localSheetId="0">#REF!</definedName>
    <definedName name="EQUIPO">#REF!</definedName>
    <definedName name="Equipos">#REF!</definedName>
    <definedName name="eqw" localSheetId="1" hidden="1">{"via1",#N/A,TRUE,"general";"via2",#N/A,TRUE,"general";"via3",#N/A,TRUE,"general"}</definedName>
    <definedName name="eqw" hidden="1">{"via1",#N/A,TRUE,"general";"via2",#N/A,TRUE,"general";"via3",#N/A,TRUE,"general"}</definedName>
    <definedName name="er">#REF!</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#REF!</definedName>
    <definedName name="ERROR5">#REF!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CONSULTORIA!err</definedName>
    <definedName name="ES" localSheetId="0">#REF!</definedName>
    <definedName name="ES">#REF!</definedName>
    <definedName name="ESCENARIO" hidden="1">{#N/A,#N/A,FALSE,"GRAFICO";#N/A,#N/A,FALSE,"CAJA (2)";#N/A,#N/A,FALSE,"TERCEROS-PROMEDIO";#N/A,#N/A,FALSE,"CAJA";#N/A,#N/A,FALSE,"INGRESOS1995-2003";#N/A,#N/A,FALSE,"GASTOS1995-2003"}</definedName>
    <definedName name="ESP220.1">#REF!</definedName>
    <definedName name="ESP320.1">#REF!</definedName>
    <definedName name="ESP330.1">#REF!</definedName>
    <definedName name="ESP330.2">#REF!</definedName>
    <definedName name="ESP640.1.2">#REF!</definedName>
    <definedName name="ESP673.1">#REF!</definedName>
    <definedName name="ESP673.2">#REF!</definedName>
    <definedName name="ESP700.1">#REF!</definedName>
    <definedName name="ESPECIFICACION">#REF!</definedName>
    <definedName name="Especificación">#REF!</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STADO" localSheetId="0">#REF!</definedName>
    <definedName name="estado">#REF!</definedName>
    <definedName name="estado2">#REF!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t">#REF!</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vento" localSheetId="0">#REF!</definedName>
    <definedName name="evento">#REF!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_FilterDatabase_2" localSheetId="0">#REF!</definedName>
    <definedName name="Excel_BuiltIn__FilterDatabase_2">#REF!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 localSheetId="1">#REF!</definedName>
    <definedName name="Excel_BuiltIn_Print_Titles_3" localSheetId="0">#REF!</definedName>
    <definedName name="Excel_BuiltIn_Print_Titles_3">#REF!</definedName>
    <definedName name="Excel_BuiltIn_Print_Titles_3_51">#REF!</definedName>
    <definedName name="Excel_BuiltIn_Print_Titles_4" localSheetId="0">#REF!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#REF!</definedName>
    <definedName name="EXTERNO" localSheetId="0">#REF!</definedName>
    <definedName name="EXTERNO">#REF!</definedName>
    <definedName name="Extra_Pay">#REF!</definedName>
    <definedName name="F.M">F.M!$C$6:$I$46</definedName>
    <definedName name="fa">#REF!</definedName>
    <definedName name="FAC" hidden="1">#REF!</definedName>
    <definedName name="FACIL">#REF!</definedName>
    <definedName name="FactorCostoPotencia" localSheetId="0">#REF!</definedName>
    <definedName name="FactorCostoPotencia">#REF!</definedName>
    <definedName name="FACTURADO">#REF!</definedName>
    <definedName name="fb">#REF!</definedName>
    <definedName name="fd">#REF!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 localSheetId="0">#REF!</definedName>
    <definedName name="fds">#REF!</definedName>
    <definedName name="fdsafd">#REF!</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1.32</definedName>
    <definedName name="FEB" localSheetId="0">#REF!</definedName>
    <definedName name="FEB">#REF!</definedName>
    <definedName name="FEBRERO">#REF!</definedName>
    <definedName name="FECH" localSheetId="0">#REF!</definedName>
    <definedName name="FECH">#REF!</definedName>
    <definedName name="FECHA" localSheetId="1">#REF!</definedName>
    <definedName name="Fecha" localSheetId="0">#REF!</definedName>
    <definedName name="Fecha">#REF!</definedName>
    <definedName name="FECHA_ELABORACION">#REF!</definedName>
    <definedName name="FENREO">#REF!</definedName>
    <definedName name="fer">#REF!</definedName>
    <definedName name="ferfer" localSheetId="1" hidden="1">{"via1",#N/A,TRUE,"general";"via2",#N/A,TRUE,"general";"via3",#N/A,TRUE,"general"}</definedName>
    <definedName name="ferfer" hidden="1">{"via1",#N/A,TRUE,"general";"via2",#N/A,TRUE,"general";"via3",#N/A,TRUE,"general"}</definedName>
    <definedName name="FERNANDO">#REF!</definedName>
    <definedName name="fevenad1">#REF!</definedName>
    <definedName name="fevenad2">#REF!</definedName>
    <definedName name="fevenin">#REF!</definedName>
    <definedName name="ff">#REF!</definedName>
    <definedName name="fff" localSheetId="1" hidden="1">{"via1",#N/A,TRUE,"general";"via2",#N/A,TRUE,"general";"via3",#N/A,TRUE,"general"}</definedName>
    <definedName name="fff" hidden="1">{"via1",#N/A,TRUE,"general";"via2",#N/A,TRUE,"general";"via3",#N/A,TRUE,"general"}</definedName>
    <definedName name="ffff" localSheetId="0">#REF!</definedName>
    <definedName name="ffff">#REF!</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localSheetId="0" hidden="1">{#N/A,#N/A,TRUE,"1842CWN0"}</definedName>
    <definedName name="fhg" hidden="1">{#N/A,#N/A,TRUE,"1842CWN0"}</definedName>
    <definedName name="fhg_1" hidden="1">{#N/A,#N/A,TRUE,"1842CWN0"}</definedName>
    <definedName name="fhg_2"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DUCIASOCTUBRE" hidden="1">{#N/A,#N/A,FALSE,"Aging Summary";#N/A,#N/A,FALSE,"Ratio Analysis";#N/A,#N/A,FALSE,"Test 120 Day Accts";#N/A,#N/A,FALSE,"Tickmarks"}</definedName>
    <definedName name="final" localSheetId="1">#REF!</definedName>
    <definedName name="FINAL" localSheetId="0">#REF!</definedName>
    <definedName name="FINAL">#REF!</definedName>
    <definedName name="FINANCIACION">CONSULTORIA!err</definedName>
    <definedName name="FINI">#REF!</definedName>
    <definedName name="Finisher">#REF!</definedName>
    <definedName name="fk">#REF!</definedName>
    <definedName name="flq">#REF!</definedName>
    <definedName name="fm" localSheetId="1">#REF!</definedName>
    <definedName name="FM">1.18</definedName>
    <definedName name="FO" localSheetId="0">#REF!</definedName>
    <definedName name="FO">#REF!</definedName>
    <definedName name="FONDOPEN">#REF!</definedName>
    <definedName name="FORMALE">#REF!</definedName>
    <definedName name="Formulario">+#REF!</definedName>
    <definedName name="FOTO">#REF!</definedName>
    <definedName name="FOTOS">#REF!</definedName>
    <definedName name="FP">#REF!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1" hidden="1">{"via1",#N/A,TRUE,"general";"via2",#N/A,TRUE,"general";"via3",#N/A,TRUE,"general"}</definedName>
    <definedName name="frefr" hidden="1">{"via1",#N/A,TRUE,"general";"via2",#N/A,TRUE,"general";"via3",#N/A,TRUE,"general"}</definedName>
    <definedName name="fres">#REF!</definedName>
    <definedName name="FREV" hidden="1">{"PYGT",#N/A,FALSE,"PYG";"ACTIT",#N/A,FALSE,"BCE_GRAL-ACTIVO";"PASIT",#N/A,FALSE,"BCE_GRAL-PASIVO-PATRIM";"CAJAT",#N/A,FALSE,"CAJA"}</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#REF!</definedName>
    <definedName name="fu">#REF!</definedName>
    <definedName name="FUENTE" localSheetId="0">#REF!</definedName>
    <definedName name="FUENTE">#REF!</definedName>
    <definedName name="fuenteruido" localSheetId="0">#REF!</definedName>
    <definedName name="fuenteruido">#REF!</definedName>
    <definedName name="fuentesem" localSheetId="0">#REF!</definedName>
    <definedName name="fuentesem">#REF!</definedName>
    <definedName name="Full_Print">#REF!</definedName>
    <definedName name="fv">#REF!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stos" hidden="1">{#N/A,#N/A,FALSE,"GRAFICO";#N/A,#N/A,FALSE,"CAJA (2)";#N/A,#N/A,FALSE,"TERCEROS-PROMEDIO";#N/A,#N/A,FALSE,"CAJA";#N/A,#N/A,FALSE,"INGRESOS1995-2003";#N/A,#N/A,FALSE,"GASTOS1995-2003"}</definedName>
    <definedName name="GATO">#REF!</definedName>
    <definedName name="gavion">#REF!</definedName>
    <definedName name="gb">#REF!</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FGDFDF">#REF!</definedName>
    <definedName name="GDFGDFGDF">#REF!</definedName>
    <definedName name="gdj">#REF!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otex">#REF!</definedName>
    <definedName name="geotextil">#REF!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t">#REF!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#REF!</definedName>
    <definedName name="GG">#REF!</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CONSULTORIA!err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_CANT_A" hidden="1">#REF!</definedName>
    <definedName name="GJ_CANT_B" hidden="1">#REF!</definedName>
    <definedName name="GJ_CANT_C" hidden="1">#REF!</definedName>
    <definedName name="GJ_CANT_D" hidden="1">#REF!</definedName>
    <definedName name="GJ_CANT_E" hidden="1">#REF!</definedName>
    <definedName name="GJ_CANT_F" hidden="1">#REF!</definedName>
    <definedName name="GJ_CANT_G" hidden="1">#REF!</definedName>
    <definedName name="GJ_CANT_H" hidden="1">#REF!</definedName>
    <definedName name="GJ_CANT_I" hidden="1">#REF!</definedName>
    <definedName name="GJ_CANT_J" hidden="1">#REF!</definedName>
    <definedName name="GJ_CANT_K" hidden="1">#REF!</definedName>
    <definedName name="GJ_CANT_L" hidden="1">#REF!</definedName>
    <definedName name="GJ_CANT_M" hidden="1">#REF!</definedName>
    <definedName name="GJ_CANT_N" hidden="1">#REF!</definedName>
    <definedName name="GJ_CANT_O" hidden="1">#REF!</definedName>
    <definedName name="GJ_CANT_P" hidden="1">#REF!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#REF!</definedName>
    <definedName name="GM">#N/A</definedName>
    <definedName name="gmt">#REF!</definedName>
    <definedName name="gn">#REF!</definedName>
    <definedName name="gnm">#REF!</definedName>
    <definedName name="gñ">#REF!</definedName>
    <definedName name="gp">#REF!</definedName>
    <definedName name="_xlnm.Recorder" localSheetId="0">#REF!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#REF!</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 localSheetId="1">#REF!</definedName>
    <definedName name="h" localSheetId="0">#REF!</definedName>
    <definedName name="h">#REF!</definedName>
    <definedName name="H427." localSheetId="0">#REF!</definedName>
    <definedName name="H427.">#REF!</definedName>
    <definedName name="h9h" localSheetId="1" hidden="1">{"via1",#N/A,TRUE,"general";"via2",#N/A,TRUE,"general";"via3",#N/A,TRUE,"general"}</definedName>
    <definedName name="h9h" hidden="1">{"via1",#N/A,TRUE,"general";"via2",#N/A,TRUE,"general";"via3",#N/A,TRUE,"general"}</definedName>
    <definedName name="ha">#REF!</definedName>
    <definedName name="hab___viv">#REF!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 hidden="1">#REF!</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GG" hidden="1">#REF!</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1">#REF!</definedName>
    <definedName name="hh" hidden="1">#REF!</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erro">#REF!</definedName>
    <definedName name="hit">#REF!</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CONSULTORIA!err</definedName>
    <definedName name="hl">#REF!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ha" hidden="1">{"PYGT",#N/A,FALSE,"PYG";"ACTIT",#N/A,FALSE,"BCE_GRAL-ACTIVO";"PASIT",#N/A,FALSE,"BCE_GRAL-PASIVO-PATRIM";"CAJAT",#N/A,FALSE,"CAJA"}</definedName>
    <definedName name="HOJA1">#REF!</definedName>
    <definedName name="HOJA8">#REF!</definedName>
    <definedName name="HORA2">#REF!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PathFileMac" hidden="1">"Macintosh HD:HomePageStuff:New_Home_Page:datafile:histret.html"</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U">#REF!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j">#REF!</definedName>
    <definedName name="HYSTER">#REF!</definedName>
    <definedName name="HYT">#REF!</definedName>
    <definedName name="hytirs" localSheetId="1" hidden="1">{"via1",#N/A,TRUE,"general";"via2",#N/A,TRUE,"general";"via3",#N/A,TRUE,"general"}</definedName>
    <definedName name="hytirs" hidden="1">{"via1",#N/A,TRUE,"general";"via2",#N/A,TRUE,"general";"via3",#N/A,TRUE,"general"}</definedName>
    <definedName name="i" localSheetId="0">#REF!</definedName>
    <definedName name="i">#REF!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#N/A</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p">#REF!</definedName>
    <definedName name="IMPRE">#REF!</definedName>
    <definedName name="IMPREVISTOS">#REF!</definedName>
    <definedName name="incendio" localSheetId="0">#REF!</definedName>
    <definedName name="incendio">#REF!</definedName>
    <definedName name="INDI">#N/A</definedName>
    <definedName name="INDICE">#REF!</definedName>
    <definedName name="inf">#REF!</definedName>
    <definedName name="INFG">#REF!</definedName>
    <definedName name="Ing">#REF!</definedName>
    <definedName name="Inicio">#REF!</definedName>
    <definedName name="INSUMOS">'INSUMOS 2025'!#REF!</definedName>
    <definedName name="Insumos_auxiliares">#REF!</definedName>
    <definedName name="Insumos_basicos">#REF!</definedName>
    <definedName name="int">#REF!</definedName>
    <definedName name="INTEGRAL" localSheetId="0">#REF!</definedName>
    <definedName name="INTEGRAL">#REF!</definedName>
    <definedName name="Interest_Rate">#REF!</definedName>
    <definedName name="Interventor" localSheetId="0">#REF!</definedName>
    <definedName name="Interventor">#REF!</definedName>
    <definedName name="INTERVENTORIA" hidden="1">#REF!</definedName>
    <definedName name="INV">#REF!</definedName>
    <definedName name="INV_11">#REF!</definedName>
    <definedName name="io" localSheetId="1">#REF!</definedName>
    <definedName name="Io" localSheetId="0">#REF!</definedName>
    <definedName name="Io">#REF!</definedName>
    <definedName name="io0ioprhyi0i90ryi90">#REF!</definedName>
    <definedName name="IOUHH">CONSULTORIA!err</definedName>
    <definedName name="ir">#REF!</definedName>
    <definedName name="irrigador">#REF!</definedName>
    <definedName name="it.">#REF!</definedName>
    <definedName name="ITEM" localSheetId="1">#REF!</definedName>
    <definedName name="Item" localSheetId="0">#REF!</definedName>
    <definedName name="Item">#REF!</definedName>
    <definedName name="ITEM1" localSheetId="1">#REF!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 localSheetId="1">#REF!</definedName>
    <definedName name="ITEM2" localSheetId="0">#REF!</definedName>
    <definedName name="ITEM2">#REF!</definedName>
    <definedName name="ITEM2.10" localSheetId="0">#REF!</definedName>
    <definedName name="ITEM2.10">#REF!</definedName>
    <definedName name="ITEM2.11" localSheetId="0">#REF!</definedName>
    <definedName name="ITEM2.11">#REF!</definedName>
    <definedName name="ITEM2.12" localSheetId="0">#REF!</definedName>
    <definedName name="ITEM2.1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15" localSheetId="0">#REF!</definedName>
    <definedName name="ITEM3.15">#REF!</definedName>
    <definedName name="ITEM3.16" localSheetId="0">#REF!</definedName>
    <definedName name="ITEM3.16">#REF!</definedName>
    <definedName name="ITEM3.17" localSheetId="0">#REF!</definedName>
    <definedName name="ITEM3.17">#REF!</definedName>
    <definedName name="ITEM3.18" localSheetId="0">#REF!</definedName>
    <definedName name="ITEM3.18">#REF!</definedName>
    <definedName name="ITEM3.19" localSheetId="0">#REF!</definedName>
    <definedName name="ITEM3.19">#REF!</definedName>
    <definedName name="ITEM3.20" localSheetId="0">#REF!</definedName>
    <definedName name="ITEM3.20">#REF!</definedName>
    <definedName name="ITEM3.21" localSheetId="0">#REF!</definedName>
    <definedName name="ITEM3.21">#REF!</definedName>
    <definedName name="ITEM3.22" localSheetId="0">#REF!</definedName>
    <definedName name="ITEM3.22">#REF!</definedName>
    <definedName name="ITEM3.23" localSheetId="0">#REF!</definedName>
    <definedName name="ITEM3.2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 localSheetId="0">#REF!</definedName>
    <definedName name="ITEM4.20">#REF!</definedName>
    <definedName name="ITEM4.21" localSheetId="0">#REF!</definedName>
    <definedName name="ITEM4.21">#REF!</definedName>
    <definedName name="ITEM4.22" localSheetId="0">#REF!</definedName>
    <definedName name="ITEM4.22">#REF!</definedName>
    <definedName name="ITEM4.23" localSheetId="0">#REF!</definedName>
    <definedName name="ITEM4.23">#REF!</definedName>
    <definedName name="ITEM4.24" localSheetId="0">#REF!</definedName>
    <definedName name="ITEM4.24">#REF!</definedName>
    <definedName name="ITEM4.25" localSheetId="0">#REF!</definedName>
    <definedName name="ITEM4.25">#REF!</definedName>
    <definedName name="ITEM4.26" localSheetId="0">#REF!</definedName>
    <definedName name="ITEM4.26">#REF!</definedName>
    <definedName name="ITEM4.27" localSheetId="0">#REF!</definedName>
    <definedName name="ITEM4.27">#REF!</definedName>
    <definedName name="ITEM4.28" localSheetId="0">#REF!</definedName>
    <definedName name="ITEM4.28">#REF!</definedName>
    <definedName name="ITEM4.29" localSheetId="0">#REF!</definedName>
    <definedName name="ITEM4.29">#REF!</definedName>
    <definedName name="ITEM4.30" localSheetId="0">#REF!</definedName>
    <definedName name="ITEM4.30">#REF!</definedName>
    <definedName name="ITEM4.31" localSheetId="0">#REF!</definedName>
    <definedName name="ITEM4.31">#REF!</definedName>
    <definedName name="ITEM4.32" localSheetId="0">#REF!</definedName>
    <definedName name="ITEM4.32">#REF!</definedName>
    <definedName name="ITEM4.33" localSheetId="0">#REF!</definedName>
    <definedName name="ITEM4.33">#REF!</definedName>
    <definedName name="ITEM4.34" localSheetId="0">#REF!</definedName>
    <definedName name="ITEM4.34">#REF!</definedName>
    <definedName name="ITEM4.35" localSheetId="0">#REF!</definedName>
    <definedName name="ITEM4.35">#REF!</definedName>
    <definedName name="ITEM4.36" localSheetId="0">#REF!</definedName>
    <definedName name="ITEM4.36">#REF!</definedName>
    <definedName name="ITEM4.37" localSheetId="0">#REF!</definedName>
    <definedName name="ITEM4.37">#REF!</definedName>
    <definedName name="ITEM4.38" localSheetId="0">#REF!</definedName>
    <definedName name="ITEM4.38">#REF!</definedName>
    <definedName name="ITEM4.39" localSheetId="0">#REF!</definedName>
    <definedName name="ITEM4.39">#REF!</definedName>
    <definedName name="ITEM4.40" localSheetId="0">#REF!</definedName>
    <definedName name="ITEM4.40">#REF!</definedName>
    <definedName name="ITEM4.41" localSheetId="0">#REF!</definedName>
    <definedName name="ITEM4.41">#REF!</definedName>
    <definedName name="ITEM4.42" localSheetId="0">#REF!</definedName>
    <definedName name="ITEM4.42">#REF!</definedName>
    <definedName name="ITEM4.43" localSheetId="0">#REF!</definedName>
    <definedName name="ITEM4.43">#REF!</definedName>
    <definedName name="ITEM4.44" localSheetId="0">#REF!</definedName>
    <definedName name="ITEM4.44">#REF!</definedName>
    <definedName name="ITEM4.45" localSheetId="0">#REF!</definedName>
    <definedName name="ITEM4.45">#REF!</definedName>
    <definedName name="ITEM4.46" localSheetId="0">#REF!</definedName>
    <definedName name="ITEM4.46">#REF!</definedName>
    <definedName name="item420">#REF!</definedName>
    <definedName name="item450.2P">#REF!</definedName>
    <definedName name="ITEM5.100" localSheetId="0">#REF!</definedName>
    <definedName name="ITEM5.100">#REF!</definedName>
    <definedName name="ITEM5.101" localSheetId="0">#REF!</definedName>
    <definedName name="ITEM5.101">#REF!</definedName>
    <definedName name="ITEM5.104" localSheetId="0">#REF!</definedName>
    <definedName name="ITEM5.104">#REF!</definedName>
    <definedName name="ITEM5.105" localSheetId="0">#REF!</definedName>
    <definedName name="ITEM5.105">#REF!</definedName>
    <definedName name="ITEM5.106" localSheetId="0">#REF!</definedName>
    <definedName name="ITEM5.106">#REF!</definedName>
    <definedName name="ITEM5.107" localSheetId="0">#REF!</definedName>
    <definedName name="ITEM5.107">#REF!</definedName>
    <definedName name="ITEM5.108" localSheetId="0">#REF!</definedName>
    <definedName name="ITEM5.108">#REF!</definedName>
    <definedName name="ITEM5.109" localSheetId="0">#REF!</definedName>
    <definedName name="ITEM5.109">#REF!</definedName>
    <definedName name="ITEM5.111" localSheetId="0">#REF!</definedName>
    <definedName name="ITEM5.111">#REF!</definedName>
    <definedName name="ITEM5.112" localSheetId="0">#REF!</definedName>
    <definedName name="ITEM5.112">#REF!</definedName>
    <definedName name="ITEM5.113" localSheetId="0">#REF!</definedName>
    <definedName name="ITEM5.113">#REF!</definedName>
    <definedName name="ITEM5.114" localSheetId="0">#REF!</definedName>
    <definedName name="ITEM5.114">#REF!</definedName>
    <definedName name="ITEM5.115" localSheetId="0">#REF!</definedName>
    <definedName name="ITEM5.115">#REF!</definedName>
    <definedName name="ITEM5.53" localSheetId="0">#REF!</definedName>
    <definedName name="ITEM5.53">#REF!</definedName>
    <definedName name="ITEM5.54" localSheetId="0">#REF!</definedName>
    <definedName name="ITEM5.54">#REF!</definedName>
    <definedName name="ITEM5.55" localSheetId="0">#REF!</definedName>
    <definedName name="ITEM5.55">#REF!</definedName>
    <definedName name="ITEM5.56" localSheetId="0">#REF!</definedName>
    <definedName name="ITEM5.56">#REF!</definedName>
    <definedName name="ITEM5.57" localSheetId="0">#REF!</definedName>
    <definedName name="ITEM5.57">#REF!</definedName>
    <definedName name="ITEM5.58" localSheetId="0">#REF!</definedName>
    <definedName name="ITEM5.58">#REF!</definedName>
    <definedName name="ITEM5.59" localSheetId="0">#REF!</definedName>
    <definedName name="ITEM5.59">#REF!</definedName>
    <definedName name="ITEM5.60" localSheetId="0">#REF!</definedName>
    <definedName name="ITEM5.60">#REF!</definedName>
    <definedName name="ITEM5.61" localSheetId="0">#REF!</definedName>
    <definedName name="ITEM5.61">#REF!</definedName>
    <definedName name="ITEM5.62" localSheetId="0">#REF!</definedName>
    <definedName name="ITEM5.62">#REF!</definedName>
    <definedName name="ITEM5.63" localSheetId="0">#REF!</definedName>
    <definedName name="ITEM5.63">#REF!</definedName>
    <definedName name="ITEM5.64" localSheetId="0">#REF!</definedName>
    <definedName name="ITEM5.64">#REF!</definedName>
    <definedName name="ITEM5.65" localSheetId="0">#REF!</definedName>
    <definedName name="ITEM5.65">#REF!</definedName>
    <definedName name="ITEM5.66" localSheetId="0">#REF!</definedName>
    <definedName name="ITEM5.66">#REF!</definedName>
    <definedName name="ITEM5.67" localSheetId="0">#REF!</definedName>
    <definedName name="ITEM5.67">#REF!</definedName>
    <definedName name="ITEM5.68" localSheetId="0">#REF!</definedName>
    <definedName name="ITEM5.68">#REF!</definedName>
    <definedName name="ITEM5.69" localSheetId="0">#REF!</definedName>
    <definedName name="ITEM5.69">#REF!</definedName>
    <definedName name="ITEM5.70" localSheetId="0">#REF!</definedName>
    <definedName name="ITEM5.70">#REF!</definedName>
    <definedName name="ITEM5.71" localSheetId="0">#REF!</definedName>
    <definedName name="ITEM5.71">#REF!</definedName>
    <definedName name="ITEM5.72" localSheetId="0">#REF!</definedName>
    <definedName name="ITEM5.72">#REF!</definedName>
    <definedName name="ITEM5.73" localSheetId="0">#REF!</definedName>
    <definedName name="ITEM5.73">#REF!</definedName>
    <definedName name="ITEM5.74" localSheetId="0">#REF!</definedName>
    <definedName name="ITEM5.74">#REF!</definedName>
    <definedName name="ITEM5.77" localSheetId="0">#REF!</definedName>
    <definedName name="ITEM5.77">#REF!</definedName>
    <definedName name="ITEM5.78" localSheetId="0">#REF!</definedName>
    <definedName name="ITEM5.78">#REF!</definedName>
    <definedName name="ITEM5.79" localSheetId="0">#REF!</definedName>
    <definedName name="ITEM5.79">#REF!</definedName>
    <definedName name="ITEM5.80" localSheetId="0">#REF!</definedName>
    <definedName name="ITEM5.80">#REF!</definedName>
    <definedName name="ITEM5.82" localSheetId="0">#REF!</definedName>
    <definedName name="ITEM5.82">#REF!</definedName>
    <definedName name="ITEM5.83" localSheetId="0">#REF!</definedName>
    <definedName name="ITEM5.83">#REF!</definedName>
    <definedName name="ITEM5.84" localSheetId="0">#REF!</definedName>
    <definedName name="ITEM5.84">#REF!</definedName>
    <definedName name="ITEM5.85" localSheetId="0">#REF!</definedName>
    <definedName name="ITEM5.85">#REF!</definedName>
    <definedName name="ITEM5.86" localSheetId="0">#REF!</definedName>
    <definedName name="ITEM5.86">#REF!</definedName>
    <definedName name="ITEM5.87" localSheetId="0">#REF!</definedName>
    <definedName name="ITEM5.87">#REF!</definedName>
    <definedName name="ITEM5.88" localSheetId="0">#REF!</definedName>
    <definedName name="ITEM5.88">#REF!</definedName>
    <definedName name="ITEM5.89" localSheetId="0">#REF!</definedName>
    <definedName name="ITEM5.89">#REF!</definedName>
    <definedName name="ITEM5.90" localSheetId="0">#REF!</definedName>
    <definedName name="ITEM5.90">#REF!</definedName>
    <definedName name="ITEM5.91" localSheetId="0">#REF!</definedName>
    <definedName name="ITEM5.91">#REF!</definedName>
    <definedName name="ITEM5.92" localSheetId="0">#REF!</definedName>
    <definedName name="ITEM5.92">#REF!</definedName>
    <definedName name="ITEM5.93" localSheetId="0">#REF!</definedName>
    <definedName name="ITEM5.93">#REF!</definedName>
    <definedName name="ITEM5.94" localSheetId="0">#REF!</definedName>
    <definedName name="ITEM5.94">#REF!</definedName>
    <definedName name="ITEM5.95" localSheetId="0">#REF!</definedName>
    <definedName name="ITEM5.95">#REF!</definedName>
    <definedName name="ITEM5.96" localSheetId="0">#REF!</definedName>
    <definedName name="ITEM5.96">#REF!</definedName>
    <definedName name="ITEM5.97" localSheetId="0">#REF!</definedName>
    <definedName name="ITEM5.97">#REF!</definedName>
    <definedName name="ITEM5.98" localSheetId="0">#REF!</definedName>
    <definedName name="ITEM5.98">#REF!</definedName>
    <definedName name="ITEM5.99" localSheetId="0">#REF!</definedName>
    <definedName name="ITEM5.99">#REF!</definedName>
    <definedName name="ITEM521" localSheetId="0">#REF!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 localSheetId="0">#REF!</definedName>
    <definedName name="ITEM7.1">#REF!</definedName>
    <definedName name="ITEM7.10" localSheetId="0">#REF!</definedName>
    <definedName name="ITEM7.10">#REF!</definedName>
    <definedName name="ITEM7.11" localSheetId="0">#REF!</definedName>
    <definedName name="ITEM7.11">#REF!</definedName>
    <definedName name="ITEM7.12" localSheetId="0">#REF!</definedName>
    <definedName name="ITEM7.12">#REF!</definedName>
    <definedName name="ITEM7.13" localSheetId="0">#REF!</definedName>
    <definedName name="ITEM7.13">#REF!</definedName>
    <definedName name="ITEM7.14" localSheetId="0">#REF!</definedName>
    <definedName name="ITEM7.14">#REF!</definedName>
    <definedName name="ITEM7.15" localSheetId="0">#REF!</definedName>
    <definedName name="ITEM7.15">#REF!</definedName>
    <definedName name="ITEM7.16" localSheetId="0">#REF!</definedName>
    <definedName name="ITEM7.16">#REF!</definedName>
    <definedName name="ITEM7.17" localSheetId="0">#REF!</definedName>
    <definedName name="ITEM7.17">#REF!</definedName>
    <definedName name="ITEM7.18" localSheetId="0">#REF!</definedName>
    <definedName name="ITEM7.18">#REF!</definedName>
    <definedName name="ITEM7.19" localSheetId="0">#REF!</definedName>
    <definedName name="ITEM7.19">#REF!</definedName>
    <definedName name="ITEM7.2" localSheetId="0">#REF!</definedName>
    <definedName name="ITEM7.2">#REF!</definedName>
    <definedName name="ITEM7.20" localSheetId="0">#REF!</definedName>
    <definedName name="ITEM7.20">#REF!</definedName>
    <definedName name="ITEM7.21" localSheetId="0">#REF!</definedName>
    <definedName name="ITEM7.21">#REF!</definedName>
    <definedName name="ITEM7.22" localSheetId="0">#REF!</definedName>
    <definedName name="ITEM7.22">#REF!</definedName>
    <definedName name="ITEM7.23" localSheetId="0">#REF!</definedName>
    <definedName name="ITEM7.23">#REF!</definedName>
    <definedName name="ITEM7.24" localSheetId="0">#REF!</definedName>
    <definedName name="ITEM7.24">#REF!</definedName>
    <definedName name="ITEM7.25" localSheetId="0">#REF!</definedName>
    <definedName name="ITEM7.25">#REF!</definedName>
    <definedName name="ITEM7.26" localSheetId="0">#REF!</definedName>
    <definedName name="ITEM7.26">#REF!</definedName>
    <definedName name="ITEM7.27" localSheetId="0">#REF!</definedName>
    <definedName name="ITEM7.27">#REF!</definedName>
    <definedName name="ITEM7.28" localSheetId="0">#REF!</definedName>
    <definedName name="ITEM7.28">#REF!</definedName>
    <definedName name="ITEM7.29" localSheetId="0">#REF!</definedName>
    <definedName name="ITEM7.29">#REF!</definedName>
    <definedName name="ITEM7.3" localSheetId="0">#REF!</definedName>
    <definedName name="ITEM7.3">#REF!</definedName>
    <definedName name="ITEM7.30" localSheetId="0">#REF!</definedName>
    <definedName name="ITEM7.30">#REF!</definedName>
    <definedName name="ITEM7.31" localSheetId="0">#REF!</definedName>
    <definedName name="ITEM7.31">#REF!</definedName>
    <definedName name="ITEM7.32" localSheetId="0">#REF!</definedName>
    <definedName name="ITEM7.32">#REF!</definedName>
    <definedName name="ITEM7.33" localSheetId="0">#REF!</definedName>
    <definedName name="ITEM7.33">#REF!</definedName>
    <definedName name="ITEM7.34" localSheetId="0">#REF!</definedName>
    <definedName name="ITEM7.34">#REF!</definedName>
    <definedName name="ITEM7.35" localSheetId="0">#REF!</definedName>
    <definedName name="ITEM7.35">#REF!</definedName>
    <definedName name="ITEM7.4" localSheetId="0">#REF!</definedName>
    <definedName name="ITEM7.4">#REF!</definedName>
    <definedName name="ITEM7.5" localSheetId="0">#REF!</definedName>
    <definedName name="ITEM7.5">#REF!</definedName>
    <definedName name="ITEM7.6" localSheetId="0">#REF!</definedName>
    <definedName name="ITEM7.6">#REF!</definedName>
    <definedName name="ITEM7.7" localSheetId="0">#REF!</definedName>
    <definedName name="ITEM7.7">#REF!</definedName>
    <definedName name="ITEM7.8" localSheetId="0">#REF!</definedName>
    <definedName name="ITEM7.8">#REF!</definedName>
    <definedName name="ITEM7.9" localSheetId="0">#REF!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#REF!</definedName>
    <definedName name="Ítem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 localSheetId="0">#REF!</definedName>
    <definedName name="IVA_UTIL">#REF!</definedName>
    <definedName name="iyuiuyi" localSheetId="1" hidden="1">{"via1",#N/A,TRUE,"general";"via2",#N/A,TRUE,"general";"via3",#N/A,TRUE,"general"}</definedName>
    <definedName name="iyuiuyi" hidden="1">{"via1",#N/A,TRUE,"general";"via2",#N/A,TRUE,"general";"via3",#N/A,TRUE,"general"}</definedName>
    <definedName name="IZQ">#N/A</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#REF!</definedName>
    <definedName name="jjjjju" localSheetId="1" hidden="1">{"via1",#N/A,TRUE,"general";"via2",#N/A,TRUE,"general";"via3",#N/A,TRUE,"general"}</definedName>
    <definedName name="jjjjju" hidden="1">{"via1",#N/A,TRUE,"general";"via2",#N/A,TRUE,"general";"via3",#N/A,TRUE,"general"}</definedName>
    <definedName name="JJKJKJK" hidden="1">#REF!</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#REF!</definedName>
    <definedName name="JKJKJKJK" hidden="1">#REF!</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CONSULTORIA!err</definedName>
    <definedName name="Jornal" localSheetId="0">#REF!</definedName>
    <definedName name="Jornal">#REF!</definedName>
    <definedName name="JRYJ" localSheetId="1"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L" localSheetId="0">#REF!</definedName>
    <definedName name="JUL">#REF!</definedName>
    <definedName name="jun" localSheetId="1">#REF!</definedName>
    <definedName name="JUN" localSheetId="0">#REF!</definedName>
    <definedName name="JUN">#REF!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 localSheetId="1">#REF!</definedName>
    <definedName name="K0F1" localSheetId="0">#REF!</definedName>
    <definedName name="K0F1">#REF!</definedName>
    <definedName name="K0F2" localSheetId="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1" hidden="1">{#N/A,#N/A,TRUE,"1842CWN0"}</definedName>
    <definedName name="KDL" localSheetId="0" hidden="1">{#N/A,#N/A,TRUE,"1842CWN0"}</definedName>
    <definedName name="KDL" hidden="1">{#N/A,#N/A,TRUE,"1842CWN0"}</definedName>
    <definedName name="KDL_1" hidden="1">{#N/A,#N/A,TRUE,"1842CWN0"}</definedName>
    <definedName name="KDL_2" hidden="1">{#N/A,#N/A,TRUE,"1842CWN0"}</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localSheetId="0">#REF!</definedName>
    <definedName name="KK">#REF!</definedName>
    <definedName name="K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lklk">#REF!</definedName>
    <definedName name="kñy">#REF!</definedName>
    <definedName name="ko" localSheetId="1">#REF!</definedName>
    <definedName name="KO" hidden="1">#REF!</definedName>
    <definedName name="krtrk" localSheetId="1" hidden="1">{"via1",#N/A,TRUE,"general";"via2",#N/A,TRUE,"general";"via3",#N/A,TRUE,"general"}</definedName>
    <definedName name="krtrk" hidden="1">{"via1",#N/A,TRUE,"general";"via2",#N/A,TRUE,"general";"via3",#N/A,TRUE,"general"}</definedName>
    <definedName name="kuh">#REF!</definedName>
    <definedName name="kuy">#REF!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#REF!</definedName>
    <definedName name="Last_Row">#N/A</definedName>
    <definedName name="LE">#REF!</definedName>
    <definedName name="legal" localSheetId="0">#REF!</definedName>
    <definedName name="legal">#REF!</definedName>
    <definedName name="lia">#REF!</definedName>
    <definedName name="LICITACION">#REF!</definedName>
    <definedName name="LINA">#REF!</definedName>
    <definedName name="linc1">#REF!</definedName>
    <definedName name="linc2">#REF!</definedName>
    <definedName name="linc3">#REF!</definedName>
    <definedName name="linc4">#REF!</definedName>
    <definedName name="linc5">#REF!</definedName>
    <definedName name="LINEA">#REF!</definedName>
    <definedName name="listequi">#REF!</definedName>
    <definedName name="listmat">#REF!</definedName>
    <definedName name="liston">#REF!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NTAS">#REF!</definedName>
    <definedName name="lll">#REF!</definedName>
    <definedName name="LL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M">#REF!</definedName>
    <definedName name="LÑP">#REF!</definedName>
    <definedName name="lo" localSheetId="1">#REF!</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#REF!</definedName>
    <definedName name="LOCA">#REF!</definedName>
    <definedName name="LOCA1">#REF!</definedName>
    <definedName name="LOCA2">#REF!</definedName>
    <definedName name="LOCALIDAD" localSheetId="0">#REF!</definedName>
    <definedName name="LOCALIDAD">#REF!</definedName>
    <definedName name="LOCALIZACION">#REF!</definedName>
    <definedName name="LOCALIZACION_Y_REPLANTEO">#REF!</definedName>
    <definedName name="LOCALIZACIÓN_Y_REPLANTEO._ESTRUCTURAS">#REF!</definedName>
    <definedName name="LOGO">CONSULTORIA!err</definedName>
    <definedName name="LOI">#REF!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EP" localSheetId="0">#REF!</definedName>
    <definedName name="LongEP">#REF!</definedName>
    <definedName name="Longitud" localSheetId="1">#REF!</definedName>
    <definedName name="Longitud" localSheetId="0">#REF!</definedName>
    <definedName name="Longitud">#REF!</definedName>
    <definedName name="Longitud1" localSheetId="1">#REF!</definedName>
    <definedName name="Longitud1" localSheetId="0">#REF!</definedName>
    <definedName name="Longitud1">#REF!</definedName>
    <definedName name="Longitud2" localSheetId="1">#REF!</definedName>
    <definedName name="Longitud2" localSheetId="0">#REF!</definedName>
    <definedName name="Longitud2">#REF!</definedName>
    <definedName name="LongitudTubo">#N/A</definedName>
    <definedName name="LOPE">#REF!</definedName>
    <definedName name="LP" localSheetId="0">#REF!</definedName>
    <definedName name="LP">#REF!</definedName>
    <definedName name="lplpl" localSheetId="1" hidden="1">{"via1",#N/A,TRUE,"general";"via2",#N/A,TRUE,"general";"via3",#N/A,TRUE,"general"}</definedName>
    <definedName name="lplpl" hidden="1">{"via1",#N/A,TRUE,"general";"via2",#N/A,TRUE,"general";"via3",#N/A,TRUE,"general"}</definedName>
    <definedName name="lsttros">#REF!</definedName>
    <definedName name="LT">#REF!</definedName>
    <definedName name="lucy" hidden="1">{"TAB1",#N/A,TRUE,"GENERAL";"TAB2",#N/A,TRUE,"GENERAL";"TAB3",#N/A,TRUE,"GENERAL";"TAB4",#N/A,TRUE,"GENERAL";"TAB5",#N/A,TRUE,"GENERAL"}</definedName>
    <definedName name="LUGAR" localSheetId="0">#REF!</definedName>
    <definedName name="LUGAR">#REF!</definedName>
    <definedName name="lun">#REF!</definedName>
    <definedName name="LUNA">#REF!</definedName>
    <definedName name="m">#REF!</definedName>
    <definedName name="MA">#REF!</definedName>
    <definedName name="maestro">#REF!</definedName>
    <definedName name="mafdsf" localSheetId="1" hidden="1">{"via1",#N/A,TRUE,"general";"via2",#N/A,TRUE,"general";"via3",#N/A,TRUE,"general"}</definedName>
    <definedName name="mafdsf" hidden="1">{"via1",#N/A,TRUE,"general";"via2",#N/A,TRUE,"general";"via3",#N/A,TRUE,"general"}</definedName>
    <definedName name="MAL">#REF!&lt;2.5</definedName>
    <definedName name="MALO">#REF!&lt;2.5</definedName>
    <definedName name="mantenimiento" localSheetId="0">#REF!</definedName>
    <definedName name="mantenimiento">#REF!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#REF!</definedName>
    <definedName name="Maquinaria">#N/A</definedName>
    <definedName name="mar" localSheetId="1">#REF!</definedName>
    <definedName name="MAR" localSheetId="0">#REF!</definedName>
    <definedName name="MAR">#REF!</definedName>
    <definedName name="MARAVILLA" hidden="1">{"PRES REHAB ARM-PER POR ITEMS  KM A KM",#N/A,TRUE,"Rehabilitacion Arm-Per"}</definedName>
    <definedName name="marcela">#REF!</definedName>
    <definedName name="maria">#REF!</definedName>
    <definedName name="MARILUZ">#REF!</definedName>
    <definedName name="MARINAS">#REF!</definedName>
    <definedName name="MarkP" hidden="1">{#N/A,#N/A,FALSE,"GRAFICO";#N/A,#N/A,FALSE,"CAJA (2)";#N/A,#N/A,FALSE,"TERCEROS-PROMEDIO";#N/A,#N/A,FALSE,"CAJA";#N/A,#N/A,FALSE,"INGRESOS1995-2003";#N/A,#N/A,FALSE,"GASTOS1995-2003"}</definedName>
    <definedName name="martillo">#REF!</definedName>
    <definedName name="MARY">#REF!</definedName>
    <definedName name="MARYLUZ" hidden="1">{"PRES REHAB ARM-PER POR ITEMS  KM A KM",#N/A,TRUE,"Rehabilitacion Arm-Per"}</definedName>
    <definedName name="marzito">#REF!</definedName>
    <definedName name="MARZO">#REF!</definedName>
    <definedName name="masor" localSheetId="1" hidden="1">{"via1",#N/A,TRUE,"general";"via2",#N/A,TRUE,"general";"via3",#N/A,TRUE,"general"}</definedName>
    <definedName name="masor" hidden="1">{"via1",#N/A,TRUE,"general";"via2",#N/A,TRUE,"general";"via3",#N/A,TRUE,"general"}</definedName>
    <definedName name="MAT">#REF!</definedName>
    <definedName name="mate">#REF!</definedName>
    <definedName name="MATERIAL">#REF!</definedName>
    <definedName name="materiales" localSheetId="1">#REF!</definedName>
    <definedName name="materiales">#REF!</definedName>
    <definedName name="matriz">#REF!,#REF!</definedName>
    <definedName name="MATRIZRICS">#REF!</definedName>
    <definedName name="MAX">#REF!</definedName>
    <definedName name="MAY" localSheetId="0">#REF!</definedName>
    <definedName name="MAY">#REF!</definedName>
    <definedName name="MAYO">#REF!</definedName>
    <definedName name="mdd" localSheetId="1" hidden="1">{"via1",#N/A,TRUE,"general";"via2",#N/A,TRUE,"general";"via3",#N/A,TRUE,"general"}</definedName>
    <definedName name="mdd" hidden="1">{"via1",#N/A,TRUE,"general";"via2",#N/A,TRUE,"general";"via3",#N/A,TRUE,"general"}</definedName>
    <definedName name="MEDARDO">#REF!</definedName>
    <definedName name="MEDIDAS" localSheetId="0">#REF!</definedName>
    <definedName name="MEDIDAS">#REF!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 localSheetId="1">#REF!</definedName>
    <definedName name="meses" localSheetId="0">#REF!</definedName>
    <definedName name="meses">#REF!</definedName>
    <definedName name="met" localSheetId="1" hidden="1">{#N/A,#N/A,TRUE,"1842CWN0"}</definedName>
    <definedName name="met" localSheetId="0" hidden="1">{#N/A,#N/A,TRUE,"1842CWN0"}</definedName>
    <definedName name="met" hidden="1">{#N/A,#N/A,TRUE,"1842CWN0"}</definedName>
    <definedName name="met_1" hidden="1">{#N/A,#N/A,TRUE,"1842CWN0"}</definedName>
    <definedName name="met_2" hidden="1">{#N/A,#N/A,TRUE,"1842CWN0"}</definedName>
    <definedName name="metal" localSheetId="1" hidden="1">{#N/A,#N/A,TRUE,"1842CWN0"}</definedName>
    <definedName name="metal" localSheetId="0" hidden="1">{#N/A,#N/A,TRUE,"1842CWN0"}</definedName>
    <definedName name="metal" hidden="1">{#N/A,#N/A,TRUE,"1842CWN0"}</definedName>
    <definedName name="metal_1" hidden="1">{#N/A,#N/A,TRUE,"1842CWN0"}</definedName>
    <definedName name="metal_2" hidden="1">{#N/A,#N/A,TRUE,"1842CWN0"}</definedName>
    <definedName name="METRO2" localSheetId="0">#REF!</definedName>
    <definedName name="METRO2">#REF!</definedName>
    <definedName name="METROL" localSheetId="0">#REF!</definedName>
    <definedName name="METROL">#REF!</definedName>
    <definedName name="mf">#REF!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ínimo" localSheetId="0">#REF!</definedName>
    <definedName name="Mínimo">#REF!</definedName>
    <definedName name="MIO">#REF!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 localSheetId="1">#REF!</definedName>
    <definedName name="MO" localSheetId="0">#REF!</definedName>
    <definedName name="MO">#REF!</definedName>
    <definedName name="MOdificad" hidden="1">#REF!</definedName>
    <definedName name="MOTO">#REF!</definedName>
    <definedName name="MOTOBOMBA">#REF!</definedName>
    <definedName name="Motoniv">#REF!</definedName>
    <definedName name="motosierra">#REF!</definedName>
    <definedName name="mp">#REF!</definedName>
    <definedName name="mpdirint">#REF!</definedName>
    <definedName name="mprelecon">#REF!</definedName>
    <definedName name="mr">#REF!</definedName>
    <definedName name="MU" localSheetId="0">#REF!</definedName>
    <definedName name="MU">#REF!</definedName>
    <definedName name="MZ" localSheetId="0">#REF!</definedName>
    <definedName name="MZ">#REF!</definedName>
    <definedName name="n" localSheetId="1" hidden="1">{"via1",#N/A,TRUE,"general";"via2",#N/A,TRUE,"general";"via3",#N/A,TRUE,"general"}</definedName>
    <definedName name="n" hidden="1">{"via1",#N/A,TRUE,"general";"via2",#N/A,TRUE,"general";"via3",#N/A,TRUE,"general"}</definedName>
    <definedName name="N.CicloRutas" localSheetId="0">#REF!</definedName>
    <definedName name="N.CicloRutas">#REF!</definedName>
    <definedName name="Nanden" localSheetId="0">#REF!</definedName>
    <definedName name="Nanden">#REF!</definedName>
    <definedName name="nb">#REF!</definedName>
    <definedName name="nbv">#REF!</definedName>
    <definedName name="nbvnv" localSheetId="1" hidden="1">{"via1",#N/A,TRUE,"general";"via2",#N/A,TRUE,"general";"via3",#N/A,TRUE,"general"}</definedName>
    <definedName name="nbvnv" hidden="1">{"via1",#N/A,TRUE,"general";"via2",#N/A,TRUE,"general";"via3",#N/A,TRUE,"general"}</definedName>
    <definedName name="NCalzadas" localSheetId="0">#REF!</definedName>
    <definedName name="NCalzadas">#REF!</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G">#REF!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JH">#REF!</definedName>
    <definedName name="NM">#REF!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#REF!</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CONSULTORIA!err</definedName>
    <definedName name="NO" hidden="1">{"PYGT",#N/A,FALSE,"PYG";"ACTIT",#N/A,FALSE,"BCE_GRAL-ACTIVO";"PASIT",#N/A,FALSE,"BCE_GRAL-PASIVO-PATRIM";"CAJAT",#N/A,FALSE,"CAJA"}</definedName>
    <definedName name="No._tanques">#REF!</definedName>
    <definedName name="NºCONTRATO" localSheetId="0">#REF!</definedName>
    <definedName name="NºCONTRATO">#REF!</definedName>
    <definedName name="NOMBRE" localSheetId="1">#REF!</definedName>
    <definedName name="NOMBRE" localSheetId="0">#REF!</definedName>
    <definedName name="NOMBRE">#REF!</definedName>
    <definedName name="NOV" localSheetId="0">#REF!</definedName>
    <definedName name="NOV">#REF!</definedName>
    <definedName name="NOVIEMBRE">MATCH(0.01,#REF!,-1)+1</definedName>
    <definedName name="NP">#REF!</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UNI" localSheetId="0">#REF!</definedName>
    <definedName name="NUNI">#REF!</definedName>
    <definedName name="nxn" localSheetId="1"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1" hidden="1">{"via1",#N/A,TRUE,"general";"via2",#N/A,TRUE,"general";"via3",#N/A,TRUE,"general"}</definedName>
    <definedName name="o9o9" hidden="1">{"via1",#N/A,TRUE,"general";"via2",#N/A,TRUE,"general";"via3",#N/A,TRUE,"general"}</definedName>
    <definedName name="obj">#REF!</definedName>
    <definedName name="OBJETO" localSheetId="1">#REF!</definedName>
    <definedName name="OBJETO">#REF!</definedName>
    <definedName name="Obra" localSheetId="1">#REF!</definedName>
    <definedName name="Obra" localSheetId="0">#REF!</definedName>
    <definedName name="Obra">#REF!</definedName>
    <definedName name="obrero">#REF!</definedName>
    <definedName name="obser" localSheetId="1">#REF!</definedName>
    <definedName name="obser" localSheetId="0">#REF!</definedName>
    <definedName name="obser">#REF!</definedName>
    <definedName name="OBSERVACIONES" localSheetId="1">#REF!</definedName>
    <definedName name="OBSERVACIONES" localSheetId="0">#REF!</definedName>
    <definedName name="OBSERVACIONES">#REF!</definedName>
    <definedName name="OCT" localSheetId="0">#REF!</definedName>
    <definedName name="OCT">#REF!</definedName>
    <definedName name="oera" hidden="1">{#N/A,#N/A,FALSE,"Aging Summary";#N/A,#N/A,FALSE,"Ratio Analysis";#N/A,#N/A,FALSE,"Test 120 Day Accts";#N/A,#N/A,FALSE,"Tickmarks"}</definedName>
    <definedName name="Of">#REF!</definedName>
    <definedName name="oficial">#REF!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JO" hidden="1">#REF!</definedName>
    <definedName name="oo" localSheetId="1">#REF!</definedName>
    <definedName name="OO" hidden="1">{#N/A,#N/A,TRUE,"1842CWN0"}</definedName>
    <definedName name="ooo" localSheetId="1">#REF!</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erador">#REF!</definedName>
    <definedName name="OPERADORES">#REF!</definedName>
    <definedName name="ORIGEN" localSheetId="0">#REF!</definedName>
    <definedName name="ORIGEN">#REF!</definedName>
    <definedName name="ORO" localSheetId="0">#REF!</definedName>
    <definedName name="ORO">#REF!</definedName>
    <definedName name="os">#REF!</definedName>
    <definedName name="OSCAR">#REF!</definedName>
    <definedName name="OTR">#REF!</definedName>
    <definedName name="OTRO">#REF!</definedName>
    <definedName name="otros">#REF!</definedName>
    <definedName name="p">#REF!</definedName>
    <definedName name="p0p0" localSheetId="1" hidden="1">{"via1",#N/A,TRUE,"general";"via2",#N/A,TRUE,"general";"via3",#N/A,TRUE,"general"}</definedName>
    <definedName name="p0p0" hidden="1">{"via1",#N/A,TRUE,"general";"via2",#N/A,TRUE,"general";"via3",#N/A,TRUE,"general"}</definedName>
    <definedName name="PAJARITA">#REF!</definedName>
    <definedName name="particulares1" hidden="1">{#N/A,#N/A,FALSE,"Aging Summary";#N/A,#N/A,FALSE,"Ratio Analysis";#N/A,#N/A,FALSE,"Test 120 Day Accts";#N/A,#N/A,FALSE,"Tickmarks"}</definedName>
    <definedName name="Pav">#N/A</definedName>
    <definedName name="Pay_Date">#REF!</definedName>
    <definedName name="Pay_Num">#REF!</definedName>
    <definedName name="Payment_Date">DATE(YEAR(Loan_Start),MONTH(Loan_Start)+Payment_Number,DAY(Loan_Start))</definedName>
    <definedName name="PAZ">#REF!</definedName>
    <definedName name="PB" localSheetId="0">#REF!</definedName>
    <definedName name="PB">#REF!</definedName>
    <definedName name="pc">#REF!</definedName>
    <definedName name="PEPE">CONSULTORIA!err</definedName>
    <definedName name="PERIODO">#REF!</definedName>
    <definedName name="PERMANENTE" localSheetId="0">#REF!</definedName>
    <definedName name="PERMANENTE">#REF!</definedName>
    <definedName name="PERRD">#REF!</definedName>
    <definedName name="PERRITO">#REF!</definedName>
    <definedName name="personal" localSheetId="0">#REF!</definedName>
    <definedName name="personal">#REF!</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i">#REF!</definedName>
    <definedName name="piedram">#REF!</definedName>
    <definedName name="PILOTE">#REF!</definedName>
    <definedName name="PISOS" localSheetId="0">#REF!</definedName>
    <definedName name="PISOS">#REF!</definedName>
    <definedName name="pk">#REF!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zo">#REF!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T" localSheetId="0">#REF!</definedName>
    <definedName name="PMT">#REF!</definedName>
    <definedName name="pñ">#REF!</definedName>
    <definedName name="po">#REF!</definedName>
    <definedName name="POCETAS">#REF!</definedName>
    <definedName name="poi">#REF!</definedName>
    <definedName name="POIL">#REF!</definedName>
    <definedName name="POIUP" localSheetId="1" hidden="1">{"via1",#N/A,TRUE,"general";"via2",#N/A,TRUE,"general";"via3",#N/A,TRUE,"general"}</definedName>
    <definedName name="POIUP" hidden="1">{"via1",#N/A,TRUE,"general";"via2",#N/A,TRUE,"general";"via3",#N/A,TRUE,"general"}</definedName>
    <definedName name="Polizas">#REF!</definedName>
    <definedName name="POO">#REF!</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#REF!</definedName>
    <definedName name="pouig" localSheetId="1" hidden="1">{"via1",#N/A,TRUE,"general";"via2",#N/A,TRUE,"general";"via3",#N/A,TRUE,"general"}</definedName>
    <definedName name="pouig" hidden="1">{"via1",#N/A,TRUE,"general";"via2",#N/A,TRUE,"general";"via3",#N/A,TRUE,"general"}</definedName>
    <definedName name="pp">#REF!</definedName>
    <definedName name="ppp">#REF!</definedName>
    <definedName name="ppppp">IF(________________y7,[0]!Header_Row+iiiii,[0]!Header_Row)</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e" localSheetId="0">#REF!</definedName>
    <definedName name="pre">#REF!</definedName>
    <definedName name="PRECIO" localSheetId="1">#REF!</definedName>
    <definedName name="PRECIO" localSheetId="0">#REF!</definedName>
    <definedName name="PRECIO">#REF!</definedName>
    <definedName name="precios">#REF!</definedName>
    <definedName name="PRECIOS_IDU">#REF!</definedName>
    <definedName name="PREST">#REF!</definedName>
    <definedName name="Prest.">1.75</definedName>
    <definedName name="PRESTACIONES" localSheetId="1">#REF!</definedName>
    <definedName name="Prestaciones">#REF!</definedName>
    <definedName name="PresuDerivGuatDef" hidden="1">{"via1",#N/A,TRUE,"general";"via2",#N/A,TRUE,"general";"via3",#N/A,TRUE,"general"}</definedName>
    <definedName name="PresuPresaDef" hidden="1">{"via1",#N/A,TRUE,"general";"via2",#N/A,TRUE,"general";"via3",#N/A,TRUE,"general"}</definedName>
    <definedName name="PRESUPUESTADO" localSheetId="0">#REF!</definedName>
    <definedName name="PRESUPUESTADO">#REF!</definedName>
    <definedName name="PRESUPUESTO" localSheetId="1">#REF!</definedName>
    <definedName name="Presupuesto" hidden="1">#REF!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#N/A</definedName>
    <definedName name="Print_Area_Reset">OFFSET(Full_Print,0,0,Last_Row)</definedName>
    <definedName name="PRINT_TITLES">#N/A</definedName>
    <definedName name="PRINT_TITLES_MI">#N/A</definedName>
    <definedName name="PROA" localSheetId="0">#REF!</definedName>
    <definedName name="PROA">#REF!</definedName>
    <definedName name="PROB" localSheetId="0">#REF!</definedName>
    <definedName name="PROB">#REF!</definedName>
    <definedName name="PROC" localSheetId="0">#REF!</definedName>
    <definedName name="PROC">#REF!</definedName>
    <definedName name="procedimientos" localSheetId="0">#REF!</definedName>
    <definedName name="procedimientos">#REF!</definedName>
    <definedName name="PROCESO">#REF!</definedName>
    <definedName name="PROD" localSheetId="0">#REF!</definedName>
    <definedName name="PROD">#REF!</definedName>
    <definedName name="PRODUCTO">#REF!</definedName>
    <definedName name="PROE" localSheetId="0">#REF!</definedName>
    <definedName name="PROE">#REF!</definedName>
    <definedName name="PROF" localSheetId="0">#REF!</definedName>
    <definedName name="PROF">#REF!</definedName>
    <definedName name="PrOfic">#REF!</definedName>
    <definedName name="PROG" hidden="1">#REF!</definedName>
    <definedName name="programainv">CONSULTORIA!err</definedName>
    <definedName name="PROP" localSheetId="0">#REF!</definedName>
    <definedName name="PROP">#REF!</definedName>
    <definedName name="Proponente">#REF!</definedName>
    <definedName name="PROPUESTA2">#REF!</definedName>
    <definedName name="PROVISIONALES" localSheetId="1" hidden="1">#REF!</definedName>
    <definedName name="PROVISIONALES" localSheetId="0" hidden="1">#REF!</definedName>
    <definedName name="PROVISIONALES" hidden="1">#REF!</definedName>
    <definedName name="PRUEBA">#REF!</definedName>
    <definedName name="prueba1">#REF!</definedName>
    <definedName name="PRUEBA2">#REF!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untilla">#REF!</definedName>
    <definedName name="puntovertido" localSheetId="0">#REF!</definedName>
    <definedName name="puntovertido">#REF!</definedName>
    <definedName name="PVCdren4">#REF!</definedName>
    <definedName name="PVCmang3">#REF!</definedName>
    <definedName name="q" localSheetId="1" hidden="1">{"via1",#N/A,TRUE,"general";"via2",#N/A,TRUE,"general";"via3",#N/A,TRUE,"general"}</definedName>
    <definedName name="Q" localSheetId="0">#REF!</definedName>
    <definedName name="Q">#REF!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#REF!</definedName>
    <definedName name="QE">#REF!</definedName>
    <definedName name="QE_TE">#REF!</definedName>
    <definedName name="qedcd" localSheetId="1" hidden="1">{"via1",#N/A,TRUE,"general";"via2",#N/A,TRUE,"general";"via3",#N/A,TRUE,"general"}</definedName>
    <definedName name="qedcd" hidden="1">{"via1",#N/A,TRUE,"general";"via2",#N/A,TRUE,"general";"via3",#N/A,TRUE,"general"}</definedName>
    <definedName name="QEFDEDFEW3E">#REF!</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I">#REF!</definedName>
    <definedName name="QI_TI">#REF!</definedName>
    <definedName name="QN">#REF!</definedName>
    <definedName name="QN_QI">#REF!</definedName>
    <definedName name="QNS">#REF!</definedName>
    <definedName name="QQ">#REF!</definedName>
    <definedName name="QQQ" localSheetId="1">DATE(YEAR(Loan_Start),MONTH(Loan_Start)+Payment_Number,DAY(Loan_Start))</definedName>
    <definedName name="qqq" localSheetId="0">#REF!</definedName>
    <definedName name="qqq">#REF!</definedName>
    <definedName name="qqqq">Scheduled_Payment+Extra_Payment</definedName>
    <definedName name="qqqqq">#REF!</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CONSULTORIA!err</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os">#REF!</definedName>
    <definedName name="rana">#REF!</definedName>
    <definedName name="rds">#REF!</definedName>
    <definedName name="RE">#N/A</definedName>
    <definedName name="recebo">#REF!</definedName>
    <definedName name="receptores" localSheetId="0">#REF!</definedName>
    <definedName name="receptores">#REF!</definedName>
    <definedName name="RECICLA">#REF!</definedName>
    <definedName name="RECURSOS">#REF!</definedName>
    <definedName name="RED">#REF!</definedName>
    <definedName name="REG">#REF!&gt;2.5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 localSheetId="1">#REF!</definedName>
    <definedName name="regional">#REF!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CONSULTORIA!err</definedName>
    <definedName name="reinicio">CONSULTORIA!err</definedName>
    <definedName name="REJHE" localSheetId="1" hidden="1">{"via1",#N/A,TRUE,"general";"via2",#N/A,TRUE,"general";"via3",#N/A,TRUE,"general"}</definedName>
    <definedName name="REJHE" hidden="1">{"via1",#N/A,TRUE,"general";"via2",#N/A,TRUE,"general";"via3",#N/A,TRUE,"general"}</definedName>
    <definedName name="relaciones" localSheetId="0">#REF!</definedName>
    <definedName name="relaciones">#REF!</definedName>
    <definedName name="RELACUION">#REF!</definedName>
    <definedName name="relecon">#REF!</definedName>
    <definedName name="rell">#REF!</definedName>
    <definedName name="RELLG">#REF!</definedName>
    <definedName name="REPROGRAMACION">#REF!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sidente" localSheetId="1">#REF!</definedName>
    <definedName name="residente">#REF!</definedName>
    <definedName name="residuos" localSheetId="0">#REF!</definedName>
    <definedName name="residuos">#REF!</definedName>
    <definedName name="Resistenciaconductor" localSheetId="0">#REF!</definedName>
    <definedName name="Resistenciaconductor">#REF!</definedName>
    <definedName name="RESPONSABLE_CONTRATISTA">#REF!</definedName>
    <definedName name="RESPONSABLE_INTERVENTORIA">#REF!</definedName>
    <definedName name="resul">#REF!</definedName>
    <definedName name="RESUMEN">#REF!</definedName>
    <definedName name="Retenc">#REF!</definedName>
    <definedName name="RETRO">#REF!</definedName>
    <definedName name="retromartillo">#REF!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adf">#REF!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idocem" localSheetId="0">#REF!</definedName>
    <definedName name="ruidocem">#REF!</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#REF!</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hidden="1">{"via1",#N/A,TRUE,"general";"via2",#N/A,TRUE,"general";"via3",#N/A,TRUE,"general"}</definedName>
    <definedName name="S12EQ3R4R324R">#REF!</definedName>
    <definedName name="SA">#REF!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MINIMO">#REF!</definedName>
    <definedName name="salarios">CONSULTORIA!err</definedName>
    <definedName name="SalMinimo">#REF!</definedName>
    <definedName name="sanitario" localSheetId="0">#REF!</definedName>
    <definedName name="sanitario">#REF!</definedName>
    <definedName name="sbe">#REF!</definedName>
    <definedName name="sbgfbgdr" localSheetId="1"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c">#REF!</definedName>
    <definedName name="seccion1" localSheetId="1">#REF!</definedName>
    <definedName name="seccion1">#REF!</definedName>
    <definedName name="seccion2" localSheetId="1">#REF!</definedName>
    <definedName name="seccion2">#REF!</definedName>
    <definedName name="SECTOR">#REF!</definedName>
    <definedName name="SEGUNDO">#REF!</definedName>
    <definedName name="SEP" localSheetId="0">#REF!</definedName>
    <definedName name="SEP">#REF!</definedName>
    <definedName name="SERO">CONSULTORIA!err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 localSheetId="0">#REF!</definedName>
    <definedName name="SF">#REF!</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0">#REF!</definedName>
    <definedName name="SGI_V_INDICES_CIRCUITO_CAUSA">#REF!</definedName>
    <definedName name="SHARED_FORMULA_12">#N/A</definedName>
    <definedName name="SHARED_FORMULA_19">#N/A</definedName>
    <definedName name="SHARED_FORMULA_24">#N/A</definedName>
    <definedName name="SHARED_FORMULA_4">#N/A</definedName>
    <definedName name="si">#REF!</definedName>
    <definedName name="SISISIS">CONSULTORIA!err</definedName>
    <definedName name="SJ" localSheetId="0">#REF!</definedName>
    <definedName name="SJ">#REF!</definedName>
    <definedName name="sk">#REF!</definedName>
    <definedName name="sm" localSheetId="1">#REF!</definedName>
    <definedName name="SM" localSheetId="0">#REF!</definedName>
    <definedName name="SM">#REF!</definedName>
    <definedName name="SMLMV">#REF!</definedName>
    <definedName name="SMMV" localSheetId="0">#REF!</definedName>
    <definedName name="SMMV">#REF!</definedName>
    <definedName name="sn">#REF!</definedName>
    <definedName name="snw">#REF!</definedName>
    <definedName name="sñ">#REF!</definedName>
    <definedName name="so">#REF!</definedName>
    <definedName name="SOBREANCHO">#REF!</definedName>
    <definedName name="SOCIAL" localSheetId="0">#REF!</definedName>
    <definedName name="SOCIAL">#REF!</definedName>
    <definedName name="SOL">#REF!</definedName>
    <definedName name="Spanner_Auto_File">"F:\Proyectos\CEI\Tunja-Barbosa\tra2b.x2a"</definedName>
    <definedName name="Spanner_Auto_Select">#N/A</definedName>
    <definedName name="sr">#REF!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CONSULTORIA!err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 localSheetId="0">#REF!</definedName>
    <definedName name="st">#REF!</definedName>
    <definedName name="stt" localSheetId="1" hidden="1">{"via1",#N/A,TRUE,"general";"via2",#N/A,TRUE,"general";"via3",#N/A,TRUE,"general"}</definedName>
    <definedName name="stt" hidden="1">{"via1",#N/A,TRUE,"general";"via2",#N/A,TRUE,"general";"via3",#N/A,TRUE,"general"}</definedName>
    <definedName name="SU" localSheetId="0">#REF!</definedName>
    <definedName name="SU">#REF!</definedName>
    <definedName name="SUBBASE">#REF!</definedName>
    <definedName name="SUBESTACIONES" localSheetId="0">#REF!</definedName>
    <definedName name="SUBESTACIONES">#REF!</definedName>
    <definedName name="Subrasante" localSheetId="0">#REF!</definedName>
    <definedName name="Subrasante">#REF!</definedName>
    <definedName name="SUBTRANS" localSheetId="0">#REF!</definedName>
    <definedName name="SUBTRANS">#REF!</definedName>
    <definedName name="SUCIO">#REF!</definedName>
    <definedName name="suma">#REF!</definedName>
    <definedName name="Summary" localSheetId="1">#REF!</definedName>
    <definedName name="Summary" localSheetId="0">#REF!</definedName>
    <definedName name="Summary">#REF!</definedName>
    <definedName name="SUPERVISOR_IDU">#REF!</definedName>
    <definedName name="sw">CONSULTORIA!err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LA">#REF!</definedName>
    <definedName name="TABLA_DE_CONTENIDO__A1">#REF!</definedName>
    <definedName name="tabla2" localSheetId="1">#REF!</definedName>
    <definedName name="tabla2" localSheetId="0">#REF!</definedName>
    <definedName name="tabla2">#REF!</definedName>
    <definedName name="TANQUE">#REF!</definedName>
    <definedName name="TARIFAS">#REF!</definedName>
    <definedName name="tb" localSheetId="1">#REF!</definedName>
    <definedName name="TB" localSheetId="0">#REF!</definedName>
    <definedName name="TB">#REF!</definedName>
    <definedName name="TC" hidden="1">{#N/A,#N/A,FALSE,"GRAFICO";#N/A,#N/A,FALSE,"CAJA (2)";#N/A,#N/A,FALSE,"TERCEROS-PROMEDIO";#N/A,#N/A,FALSE,"CAJA";#N/A,#N/A,FALSE,"INGRESOS1995-2003";#N/A,#N/A,FALSE,"GASTOS1995-2003"}</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 localSheetId="1">#REF!</definedName>
    <definedName name="TE" localSheetId="0">#REF!</definedName>
    <definedName name="TE">#REF!</definedName>
    <definedName name="TER">CONSULTORIA!err</definedName>
    <definedName name="TERM">CONSULTORIA!err</definedName>
    <definedName name="TÉRMINOS">CONSULTORIA!err</definedName>
    <definedName name="TERR">#REF!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#REF!</definedName>
    <definedName name="TIEMPO">#REF!</definedName>
    <definedName name="TIPO">#REF!</definedName>
    <definedName name="Tipo_Ensayo">#REF!</definedName>
    <definedName name="Tipo_Impuesto">#REF!</definedName>
    <definedName name="TIPODEVÍA" localSheetId="0">#REF!</definedName>
    <definedName name="TIPODEVÍA">#REF!</definedName>
    <definedName name="Tipopav" localSheetId="0">#REF!</definedName>
    <definedName name="Tipopav">#REF!</definedName>
    <definedName name="tipov" localSheetId="1">#REF!</definedName>
    <definedName name="tipov">#REF!</definedName>
    <definedName name="tipov2">#REF!</definedName>
    <definedName name="TIT">#REF!</definedName>
    <definedName name="TITU">#REF!</definedName>
    <definedName name="TITULO">#REF!</definedName>
    <definedName name="_xlnm.Print_Titles" localSheetId="1">CONSULTORIA!$2:$15</definedName>
    <definedName name="_xlnm.Print_Titles">#N/A</definedName>
    <definedName name="Títulos_a_imprimir_IM">#REF!</definedName>
    <definedName name="tj">#REF!</definedName>
    <definedName name="tl">#REF!</definedName>
    <definedName name="tn">#REF!</definedName>
    <definedName name="To" localSheetId="0">#REF!</definedName>
    <definedName name="To">#REF!</definedName>
    <definedName name="tonto">#REF!</definedName>
    <definedName name="topagrafia">#REF!</definedName>
    <definedName name="topografia">#REF!</definedName>
    <definedName name="topografo">#REF!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 localSheetId="0">#REF!</definedName>
    <definedName name="Total">#REF!</definedName>
    <definedName name="Total_Interest">#REF!</definedName>
    <definedName name="Total_Kilometro_típico_aereo_11.4_kV" localSheetId="0">#REF!</definedName>
    <definedName name="Total_Kilometro_típico_aereo_11.4_kV">#REF!</definedName>
    <definedName name="Total_Kilometro_típico_aereo_34.5_kV" localSheetId="0">#REF!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Scheduled_Payment+Extra_Payment</definedName>
    <definedName name="TP">#REF!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MO">#REF!</definedName>
    <definedName name="TRANS">#REF!</definedName>
    <definedName name="TRAT">#REF!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turado">#REF!</definedName>
    <definedName name="trjfgjh" localSheetId="1" hidden="1">{"via1",#N/A,TRUE,"general";"via2",#N/A,TRUE,"general";"via3",#N/A,TRUE,"general"}</definedName>
    <definedName name="trjfgjh" hidden="1">{"via1",#N/A,TRUE,"general";"via2",#N/A,TRUE,"general";"via3",#N/A,TRUE,"general"}</definedName>
    <definedName name="TRM" localSheetId="1">#REF!</definedName>
    <definedName name="TRM" localSheetId="0">#REF!</definedName>
    <definedName name="TRM">#REF!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{#N/A,#N/A,TRUE,"INGENIERIA";#N/A,#N/A,TRUE,"COMPRAS";#N/A,#N/A,TRUE,"DIRECCION";#N/A,#N/A,TRUE,"RESUMEN"}</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#REF!</definedName>
    <definedName name="TU">#REF!</definedName>
    <definedName name="tubo24">#REF!</definedName>
    <definedName name="tubor24">#REF!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M" localSheetId="0">#REF!</definedName>
    <definedName name="UM">#REF!</definedName>
    <definedName name="UN">#REF!</definedName>
    <definedName name="UND" localSheetId="0">#REF!</definedName>
    <definedName name="UND">#REF!</definedName>
    <definedName name="Unidad">#REF!</definedName>
    <definedName name="UNIDAD1" localSheetId="0">#REF!</definedName>
    <definedName name="UNIDAD1">#REF!</definedName>
    <definedName name="UNIDAD521" localSheetId="0">#REF!</definedName>
    <definedName name="UNIDAD521">#REF!</definedName>
    <definedName name="UNITARIO">#REF!</definedName>
    <definedName name="Unitarios">#REF!</definedName>
    <definedName name="uno">CONSULTORIA!err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PZ" localSheetId="0">#REF!</definedName>
    <definedName name="UPZ">#REF!</definedName>
    <definedName name="uriel">CONSULTORIA!err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 localSheetId="0">#REF!</definedName>
    <definedName name="US">#REF!</definedName>
    <definedName name="ut">#REF!</definedName>
    <definedName name="uti">#REF!</definedName>
    <definedName name="UTIL">#REF!</definedName>
    <definedName name="UTILIDAD">#REF!</definedName>
    <definedName name="UTL">#REF!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CA">#REF!</definedName>
    <definedName name="VALDES">#REF!</definedName>
    <definedName name="valor1">#REF!</definedName>
    <definedName name="valor2">#REF!</definedName>
    <definedName name="VALOR3">#REF!</definedName>
    <definedName name="Valoracion">#REF!</definedName>
    <definedName name="VALORACIÓN">#REF!</definedName>
    <definedName name="Values_Entered">IF(Loan_Amount*Interest_Rate*Loan_Years*Loan_Start&gt;0,1,0)</definedName>
    <definedName name="vaquita" hidden="1">{"PRES REHAB ARM-PER POR ITEMS  KM A KM",#N/A,TRUE,"Rehabilitacion Arm-Per"}</definedName>
    <definedName name="variacion" localSheetId="0">#REF!</definedName>
    <definedName name="variacion">#REF!</definedName>
    <definedName name="Varios">#REF!</definedName>
    <definedName name="Varios2">#REF!</definedName>
    <definedName name="vb">#REF!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 localSheetId="0">#REF!</definedName>
    <definedName name="VE">#REF!</definedName>
    <definedName name="VentaAiu">#REF!</definedName>
    <definedName name="vertidos" localSheetId="0">#REF!</definedName>
    <definedName name="vertidos">#REF!</definedName>
    <definedName name="vfbgnhyt" localSheetId="1" hidden="1">{"via1",#N/A,TRUE,"general";"via2",#N/A,TRUE,"general";"via3",#N/A,TRUE,"general"}</definedName>
    <definedName name="vfbgnhyt" hidden="1">{"via1",#N/A,TRUE,"general";"via2",#N/A,TRUE,"general";"via3",#N/A,TRUE,"general"}</definedName>
    <definedName name="vfn">#REF!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GDFGDFG">#REF!</definedName>
    <definedName name="VI" localSheetId="0">#REF!</definedName>
    <definedName name="VI">#REF!</definedName>
    <definedName name="VIA">#REF!</definedName>
    <definedName name="VIBRA">#REF!</definedName>
    <definedName name="VIBRADOR">#REF!</definedName>
    <definedName name="VIBRO">#REF!</definedName>
    <definedName name="villa">#REF!</definedName>
    <definedName name="vk" localSheetId="1"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QUETA">#REF!</definedName>
    <definedName name="volquetamk">#REF!</definedName>
    <definedName name="VOLQUETAS">#REF!</definedName>
    <definedName name="vr">Scheduled_Payment+Extra_Payment</definedName>
    <definedName name="vrbasad1">#REF!</definedName>
    <definedName name="vrbasad2">#REF!</definedName>
    <definedName name="vrbasin">#REF!</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TAlcanPluvial" localSheetId="0">#REF!</definedName>
    <definedName name="VTAlcanPluvial">#REF!</definedName>
    <definedName name="VTAlcanSanitario" localSheetId="0">#REF!</definedName>
    <definedName name="VTAlcanSanitario">#REF!</definedName>
    <definedName name="VTAndenes" localSheetId="0">#REF!</definedName>
    <definedName name="VTAndenes">#REF!</definedName>
    <definedName name="VTCicloRuta">#REF!</definedName>
    <definedName name="VTESpPubAdic">#REF!</definedName>
    <definedName name="VTEspPublico">#REF!</definedName>
    <definedName name="VTEstructuras">#REF!</definedName>
    <definedName name="VTMobUrbano">#REF!</definedName>
    <definedName name="VTPavimentos">#REF!</definedName>
    <definedName name="VTPavimentos1">#REF!</definedName>
    <definedName name="VTPreliminares">#REF!</definedName>
    <definedName name="VTPreliminares1">#REF!</definedName>
    <definedName name="VTRedesSecas">#REF!</definedName>
    <definedName name="VTRElectrica">#REF!</definedName>
    <definedName name="VTRHumedas">#REF!</definedName>
    <definedName name="VTRTelfColTel">#REF!</definedName>
    <definedName name="VTRTelfETB">#REF!</definedName>
    <definedName name="VTSeñDemSem">#REF!</definedName>
    <definedName name="VTVegetacion">#REF!</definedName>
    <definedName name="vv">#REF!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bordador" localSheetId="0">#REF!</definedName>
    <definedName name="Wabordador">#REF!</definedName>
    <definedName name="Wcalzada" localSheetId="0">#REF!</definedName>
    <definedName name="Wcalzada">#REF!</definedName>
    <definedName name="WcicloRuta" localSheetId="0">#REF!</definedName>
    <definedName name="WcicloRuta">#REF!</definedName>
    <definedName name="WDFSDF">#REF!</definedName>
    <definedName name="WDWEFDEWF">#REF!</definedName>
    <definedName name="we">#REF!</definedName>
    <definedName name="WEFWE">#REF!</definedName>
    <definedName name="WER">#REF!</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peatonal" localSheetId="0">#REF!</definedName>
    <definedName name="Wpeatonal">#REF!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ging._.and._.Trend._.Analysis." hidden="1">{#N/A,#N/A,FALSE,"Aging Summary";#N/A,#N/A,FALSE,"Ratio Analysis";#N/A,#N/A,FALSE,"Test 120 Day Accts";#N/A,#N/A,FALSE,"Tickmarks"}</definedName>
    <definedName name="wrn.civil._.works." localSheetId="1" hidden="1">{#N/A,#N/A,TRUE,"1842CWN0"}</definedName>
    <definedName name="wrn.civil._.works." localSheetId="0" hidden="1">{#N/A,#N/A,TRUE,"1842CWN0"}</definedName>
    <definedName name="wrn.civil._.works." hidden="1">{#N/A,#N/A,TRUE,"1842CWN0"}</definedName>
    <definedName name="wrn.civil._.works._1" hidden="1">{#N/A,#N/A,TRUE,"1842CWN0"}</definedName>
    <definedName name="wrn.civil._.works._2" hidden="1">{#N/A,#N/A,TRUE,"1842CWN0"}</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 hidden="1">{"VIA1",#N/A,TRUE,"formul";"VIA2",#N/A,TRUE,"formul";"VIA3",#N/A,TRUE,"formul"}</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IMPRESION." hidden="1">{"IMPRESION",#N/A,FALSE,"pequeño"}</definedName>
    <definedName name="wrn.OBRASC." hidden="1">{"AURES1",#N/A,FALSE,"GENERAL";"AURES2",#N/A,FALSE,"GENERAL";"AURES3",#N/A,FALSE,"GENERAL";"AURES4",#N/A,FALSE,"GENERAL";"AURES5",#N/A,FALSE,"GENERAL";"AURES6",#N/A,FALSE,"GENERAL";"AURES7",#N/A,FALSE,"GENERAL"}</definedName>
    <definedName name="wrn.PROYEC." hidden="1">{#N/A,#N/A,FALSE,"GRAFICO";#N/A,#N/A,FALSE,"CAJA (2)";#N/A,#N/A,FALSE,"TERCEROS-PROMEDIO";#N/A,#N/A,FALSE,"CAJA";#N/A,#N/A,FALSE,"INGRESOS1995-2003";#N/A,#N/A,FALSE,"GASTOS1995-2003"}</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separador" localSheetId="0">#REF!</definedName>
    <definedName name="Wseparador">#REF!</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 localSheetId="1">#REF!</definedName>
    <definedName name="www" localSheetId="0">#REF!</definedName>
    <definedName name="www">#REF!</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 localSheetId="0">#REF!</definedName>
    <definedName name="x">#REF!</definedName>
    <definedName name="XA" hidden="1">#REF!</definedName>
    <definedName name="xb">#REF!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CXCXCXCXCXC" hidden="1">#REF!</definedName>
    <definedName name="xo">#REF!</definedName>
    <definedName name="XSW" localSheetId="1" hidden="1">{#N/A,#N/A,TRUE,"1842CWN0"}</definedName>
    <definedName name="XSW" localSheetId="0" hidden="1">{#N/A,#N/A,TRUE,"1842CWN0"}</definedName>
    <definedName name="XSW" hidden="1">{#N/A,#N/A,TRUE,"1842CWN0"}</definedName>
    <definedName name="XSW_1" hidden="1">{#N/A,#N/A,TRUE,"1842CWN0"}</definedName>
    <definedName name="XSW_2"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_51">#REF!</definedName>
    <definedName name="xxfg" localSheetId="1" hidden="1">{"via1",#N/A,TRUE,"general";"via2",#N/A,TRUE,"general";"via3",#N/A,TRUE,"general"}</definedName>
    <definedName name="xxfg" hidden="1">{"via1",#N/A,TRUE,"general";"via2",#N/A,TRUE,"general";"via3",#N/A,TRUE,"general"}</definedName>
    <definedName name="xxx" localSheetId="0">#REF!</definedName>
    <definedName name="xxx">#REF!</definedName>
    <definedName name="XXXX" localSheetId="1" hidden="1">#REF!</definedName>
    <definedName name="XXXX" localSheetId="0" hidden="1">#REF!</definedName>
    <definedName name="XXXX" hidden="1">#REF!</definedName>
    <definedName name="xxxxx">#REF!</definedName>
    <definedName name="xxxxxds" localSheetId="1" hidden="1">{"via1",#N/A,TRUE,"general";"via2",#N/A,TRUE,"general";"via3",#N/A,TRUE,"general"}</definedName>
    <definedName name="xxxxxds" hidden="1">{"via1",#N/A,TRUE,"general";"via2",#N/A,TRUE,"general";"via3",#N/A,TRUE,"general"}</definedName>
    <definedName name="xxxxxx">#REF!</definedName>
    <definedName name="xxxxxxcxxxx" hidden="1">"C:\C-314\VOLUMENES\volfin4.mdb"</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ZS" localSheetId="1" hidden="1">#REF!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1">#REF!</definedName>
    <definedName name="y" localSheetId="0">#REF!</definedName>
    <definedName name="y">#REF!</definedName>
    <definedName name="y6y6" localSheetId="1" hidden="1">{"via1",#N/A,TRUE,"general";"via2",#N/A,TRUE,"general";"via3",#N/A,TRUE,"general"}</definedName>
    <definedName name="y6y6" hidden="1">{"via1",#N/A,TRUE,"general";"via2",#N/A,TRUE,"general";"via3",#N/A,TRUE,"general"}</definedName>
    <definedName name="YA">#REF!</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hidden="1">{#N/A,#N/A,FALSE,"GRAFICO";#N/A,#N/A,FALSE,"CAJA (2)";#N/A,#N/A,FALSE,"TERCEROS-PROMEDIO";#N/A,#N/A,FALSE,"CAJA";#N/A,#N/A,FALSE,"INGRESOS1995-2003";#N/A,#N/A,FALSE,"GASTOS1995-2003"}</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#REF!</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#REF!</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localSheetId="1" hidden="1">{"via1",#N/A,TRUE,"general";"via2",#N/A,TRUE,"general";"via3",#N/A,TRUE,"general"}</definedName>
    <definedName name="zdervr" hidden="1">{"via1",#N/A,TRUE,"general";"via2",#N/A,TRUE,"general";"via3",#N/A,TRUE,"general"}</definedName>
    <definedName name="ZDF">#REF!</definedName>
    <definedName name="zdr">#REF!</definedName>
    <definedName name="zx">#REF!</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ZZZZZZZZZ">#REF!</definedName>
  </definedNames>
  <calcPr calcId="191029"/>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DB_CONSULTORIA-cbfda9ad-7863-495e-b4e5-c7e16cdec3dc" name="DB_CONSULTORIA" connection="Consulta - DB_CONSULTORIA"/>
          <x15:modelTable id="DB_CONSULTORIA-8c9b8b3f-1708-41d9-a1e4-8e755a657d7f" name="DB_CONSULTORIA1" connection="Consulta - DB_CONSULTORIA (2)"/>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6" i="27" l="1"/>
  <c r="E41" i="27"/>
  <c r="E42" i="27"/>
  <c r="E43" i="27"/>
  <c r="E44" i="27"/>
  <c r="E40" i="27"/>
  <c r="E37" i="27"/>
  <c r="E38" i="27"/>
  <c r="E36" i="27"/>
  <c r="E32" i="27"/>
  <c r="E33" i="27"/>
  <c r="E34" i="27"/>
  <c r="E31" i="27"/>
  <c r="E16" i="27"/>
  <c r="E17" i="27"/>
  <c r="E18" i="27"/>
  <c r="E19" i="27"/>
  <c r="E20" i="27"/>
  <c r="E21" i="27"/>
  <c r="E22" i="27"/>
  <c r="E23" i="27"/>
  <c r="E24" i="27"/>
  <c r="E25" i="27"/>
  <c r="E26" i="27"/>
  <c r="E27" i="27"/>
  <c r="E28" i="27"/>
  <c r="E29" i="27"/>
  <c r="E15" i="27"/>
  <c r="E8" i="27"/>
  <c r="E9" i="27"/>
  <c r="E10" i="27"/>
  <c r="E11" i="27"/>
  <c r="E12" i="27"/>
  <c r="E13" i="27"/>
  <c r="E7" i="27"/>
  <c r="F52" i="25"/>
  <c r="F53" i="25"/>
  <c r="F54" i="25"/>
  <c r="F55" i="25"/>
  <c r="F56" i="25"/>
  <c r="F57" i="25"/>
  <c r="E52" i="25"/>
  <c r="E53" i="25"/>
  <c r="E54" i="25"/>
  <c r="E55" i="25"/>
  <c r="E56" i="25"/>
  <c r="E57" i="25"/>
  <c r="C52" i="25"/>
  <c r="C53" i="25"/>
  <c r="C54" i="25"/>
  <c r="C55" i="25"/>
  <c r="C56" i="25"/>
  <c r="C57" i="25"/>
  <c r="E51" i="25"/>
  <c r="F51" i="25"/>
  <c r="C51" i="25"/>
  <c r="C46" i="25"/>
  <c r="C44" i="25"/>
  <c r="C42" i="25"/>
  <c r="C41" i="25"/>
  <c r="C38" i="25"/>
  <c r="C39" i="25"/>
  <c r="C37" i="25"/>
  <c r="F38" i="25"/>
  <c r="F39" i="25"/>
  <c r="F40" i="25"/>
  <c r="F41" i="25"/>
  <c r="F42" i="25"/>
  <c r="F43" i="25"/>
  <c r="F44" i="25"/>
  <c r="F45" i="25"/>
  <c r="F46" i="25"/>
  <c r="F22" i="25"/>
  <c r="F23" i="25"/>
  <c r="F24" i="25"/>
  <c r="F25" i="25"/>
  <c r="F26" i="25"/>
  <c r="F27" i="25"/>
  <c r="F28" i="25"/>
  <c r="F29" i="25"/>
  <c r="F30" i="25"/>
  <c r="F31" i="25"/>
  <c r="F32" i="25"/>
  <c r="F33" i="25"/>
  <c r="F34" i="25"/>
  <c r="F35" i="25"/>
  <c r="F36" i="25"/>
  <c r="F37" i="25"/>
  <c r="F21" i="25"/>
  <c r="F17" i="25"/>
  <c r="F18" i="25"/>
  <c r="G46" i="27"/>
  <c r="G41" i="27"/>
  <c r="G42" i="27"/>
  <c r="G43" i="27"/>
  <c r="G44" i="27"/>
  <c r="G40" i="27"/>
  <c r="G32" i="27"/>
  <c r="G33" i="27"/>
  <c r="G34" i="27"/>
  <c r="G35" i="27"/>
  <c r="G36" i="27"/>
  <c r="G37" i="27"/>
  <c r="G38" i="27"/>
  <c r="G31" i="27"/>
  <c r="G16" i="27"/>
  <c r="G17" i="27"/>
  <c r="G18" i="27"/>
  <c r="G19" i="27"/>
  <c r="G20" i="27"/>
  <c r="G21" i="27"/>
  <c r="G22" i="27"/>
  <c r="G23" i="27"/>
  <c r="G24" i="27"/>
  <c r="G25" i="27"/>
  <c r="G26" i="27"/>
  <c r="G27" i="27"/>
  <c r="G28" i="27"/>
  <c r="G29" i="27"/>
  <c r="G15" i="27"/>
  <c r="G8" i="27"/>
  <c r="G9" i="27"/>
  <c r="G10" i="27"/>
  <c r="G11" i="27"/>
  <c r="G12" i="27"/>
  <c r="G13" i="27"/>
  <c r="G7" i="27"/>
  <c r="L5" i="27"/>
  <c r="V62" i="25"/>
  <c r="W60" i="25" s="1"/>
  <c r="C11" i="29"/>
  <c r="R32" i="25"/>
  <c r="R31" i="25"/>
  <c r="R35" i="25"/>
  <c r="W61" i="25" l="1"/>
  <c r="W62" i="25" s="1"/>
  <c r="R41" i="25"/>
  <c r="R53" i="25"/>
  <c r="R57" i="25"/>
  <c r="R56" i="25"/>
  <c r="R55" i="25"/>
  <c r="R54" i="25"/>
  <c r="R52" i="25"/>
  <c r="R51" i="25"/>
  <c r="R46" i="25"/>
  <c r="R44" i="25"/>
  <c r="R42" i="25"/>
  <c r="R39" i="25"/>
  <c r="R38" i="25"/>
  <c r="R37" i="25"/>
  <c r="R33" i="25"/>
  <c r="R29" i="25"/>
  <c r="R27" i="25"/>
  <c r="R25" i="25"/>
  <c r="R23" i="25"/>
  <c r="R21" i="25"/>
  <c r="R18" i="25"/>
  <c r="R17" i="25"/>
  <c r="S42" i="25" l="1"/>
  <c r="C14" i="29"/>
  <c r="C17" i="29" s="1"/>
  <c r="D8" i="25"/>
  <c r="T42" i="25" l="1"/>
  <c r="T56" i="25"/>
  <c r="T53" i="25" l="1"/>
  <c r="S46" i="25"/>
  <c r="S44" i="25"/>
  <c r="S41" i="25"/>
  <c r="S39" i="25"/>
  <c r="S38" i="25"/>
  <c r="S37" i="25"/>
  <c r="S35" i="25"/>
  <c r="S33" i="25"/>
  <c r="S32" i="25"/>
  <c r="S31" i="25"/>
  <c r="S29" i="25"/>
  <c r="S27" i="25"/>
  <c r="S25" i="25"/>
  <c r="S23" i="25"/>
  <c r="S21" i="25"/>
  <c r="S18" i="25"/>
  <c r="S17" i="25"/>
  <c r="E35" i="25"/>
  <c r="E33" i="25"/>
  <c r="E32" i="25"/>
  <c r="E31" i="25"/>
  <c r="E29" i="25"/>
  <c r="E27" i="25"/>
  <c r="E25" i="25"/>
  <c r="E23" i="25"/>
  <c r="E21" i="25"/>
  <c r="E18" i="25"/>
  <c r="E17" i="25"/>
  <c r="H41" i="27"/>
  <c r="H42" i="27"/>
  <c r="H43" i="27"/>
  <c r="H44" i="27"/>
  <c r="H40" i="27"/>
  <c r="H37" i="27"/>
  <c r="H38" i="27"/>
  <c r="H36" i="27"/>
  <c r="H32" i="27"/>
  <c r="H33" i="27"/>
  <c r="H34" i="27"/>
  <c r="H31" i="27"/>
  <c r="H16" i="27"/>
  <c r="H17" i="27"/>
  <c r="H18" i="27"/>
  <c r="H19" i="27"/>
  <c r="H20" i="27"/>
  <c r="H21" i="27"/>
  <c r="H22" i="27"/>
  <c r="H23" i="27"/>
  <c r="H24" i="27"/>
  <c r="H25" i="27"/>
  <c r="H26" i="27"/>
  <c r="H27" i="27"/>
  <c r="H28" i="27"/>
  <c r="H29" i="27"/>
  <c r="H15" i="27"/>
  <c r="H8" i="27"/>
  <c r="H9" i="27"/>
  <c r="H10" i="27"/>
  <c r="H11" i="27"/>
  <c r="H12" i="27"/>
  <c r="H13" i="27"/>
  <c r="H7" i="27"/>
  <c r="F46" i="27"/>
  <c r="F44" i="27"/>
  <c r="F43" i="27"/>
  <c r="F42" i="27"/>
  <c r="F41" i="27"/>
  <c r="F40" i="27"/>
  <c r="F38" i="27"/>
  <c r="E46" i="25" s="1"/>
  <c r="F37" i="27"/>
  <c r="E39" i="25" s="1"/>
  <c r="F36" i="27"/>
  <c r="E38" i="25" s="1"/>
  <c r="F34" i="27"/>
  <c r="F33" i="27"/>
  <c r="E44" i="25" s="1"/>
  <c r="F32" i="27"/>
  <c r="F31" i="27"/>
  <c r="F29" i="27"/>
  <c r="F28" i="27"/>
  <c r="F27" i="27"/>
  <c r="E41" i="25" s="1"/>
  <c r="F26" i="27"/>
  <c r="F25" i="27"/>
  <c r="F24" i="27"/>
  <c r="F23" i="27"/>
  <c r="E42" i="25" s="1"/>
  <c r="F22" i="27"/>
  <c r="F21" i="27"/>
  <c r="F20" i="27"/>
  <c r="F19" i="27"/>
  <c r="E37" i="25" s="1"/>
  <c r="F18" i="27"/>
  <c r="F17" i="27"/>
  <c r="F16" i="27"/>
  <c r="F15" i="27"/>
  <c r="T17" i="25" l="1"/>
  <c r="T54" i="25"/>
  <c r="T23" i="25" l="1"/>
  <c r="T21" i="25"/>
  <c r="T18" i="25" l="1"/>
  <c r="T57" i="25" l="1"/>
  <c r="T52" i="25"/>
  <c r="T32" i="25" l="1"/>
  <c r="T46" i="25"/>
  <c r="T44" i="25"/>
  <c r="T38" i="25"/>
  <c r="T35" i="25"/>
  <c r="T27" i="25"/>
  <c r="T29" i="25"/>
  <c r="T51" i="25"/>
  <c r="T31" i="25"/>
  <c r="T37" i="25"/>
  <c r="T55" i="25"/>
  <c r="T25" i="25"/>
  <c r="T41" i="25"/>
  <c r="T39" i="25"/>
  <c r="T33" i="25"/>
  <c r="T58" i="25" l="1"/>
  <c r="T47" i="25"/>
  <c r="T60" i="25" l="1"/>
  <c r="T61" i="25" s="1"/>
  <c r="T63" i="25" s="1"/>
  <c r="D11" i="25" s="1"/>
  <c r="V58" i="25" l="1"/>
  <c r="V55" i="25" s="1"/>
  <c r="V56" i="25" s="1"/>
  <c r="X55" i="25" s="1"/>
  <c r="D14" i="29"/>
  <c r="D16" i="29"/>
  <c r="V54" i="25" l="1"/>
  <c r="V53" i="25" s="1"/>
  <c r="W53" i="25" s="1"/>
  <c r="D17" i="29"/>
  <c r="L6" i="27" l="1"/>
  <c r="L7" i="27" s="1"/>
  <c r="G17" i="29"/>
  <c r="H15"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yerik betancourt</author>
  </authors>
  <commentList>
    <comment ref="B7" authorId="0" shapeId="0" xr:uid="{8955D365-C78C-4438-AC8C-0D3CD498B4CE}">
      <text>
        <r>
          <rPr>
            <b/>
            <sz val="9"/>
            <color indexed="81"/>
            <rFont val="Tahoma"/>
            <family val="2"/>
          </rPr>
          <t>yerik betancourt:</t>
        </r>
        <r>
          <rPr>
            <sz val="9"/>
            <color indexed="81"/>
            <rFont val="Tahoma"/>
            <family val="2"/>
          </rPr>
          <t xml:space="preserve">
INCLUIR NUMERO DE PROCESO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2728490-E0B2-43DB-A4D9-D43D2C464127}" keepAlive="1" name="Consulta - APU_IDU" description="Conexión a la consulta 'APU_IDU' en el libro." type="5" refreshedVersion="0" background="1">
    <dbPr connection="Provider=Microsoft.Mashup.OleDb.1;Data Source=$Workbook$;Location=APU_IDU;Extended Properties=&quot;&quot;" command="SELECT * FROM [APU_IDU]"/>
  </connection>
  <connection id="2" xr16:uid="{AD48B722-DF41-468A-A1D4-2768965B5FBE}" name="Consulta - DB_CONSULTORIA" description="Conexión a la consulta 'DB_CONSULTORIA' en el libro." type="100" refreshedVersion="7" minRefreshableVersion="5">
    <extLst>
      <ext xmlns:x15="http://schemas.microsoft.com/office/spreadsheetml/2010/11/main" uri="{DE250136-89BD-433C-8126-D09CA5730AF9}">
        <x15:connection id="0ed28bcd-7bb8-48c4-a90e-e80d5df041b3">
          <x15:oledbPr connection="Provider=Microsoft.Mashup.OleDb.1;Data Source=$Workbook$;Location=DB_CONSULTORIA;Extended Properties=&quot;&quot;">
            <x15:dbTables>
              <x15:dbTable name="DB_CONSULTORIA"/>
            </x15:dbTables>
          </x15:oledbPr>
        </x15:connection>
      </ext>
    </extLst>
  </connection>
  <connection id="3" xr16:uid="{B9EDC9A6-DC98-4534-B0F7-251758FA3E93}" name="Consulta - DB_CONSULTORIA (2)" description="Conexión a la consulta 'DB_CONSULTORIA (2)' en el libro." type="100" refreshedVersion="7" minRefreshableVersion="5">
    <extLst>
      <ext xmlns:x15="http://schemas.microsoft.com/office/spreadsheetml/2010/11/main" uri="{DE250136-89BD-433C-8126-D09CA5730AF9}">
        <x15:connection id="8048f451-dd66-456d-84a6-44e7b5d5ed2c">
          <x15:oledbPr connection="Provider=Microsoft.Mashup.OleDb.1;Data Source=$Workbook$;Location=&quot;DB_CONSULTORIA (2)&quot;;Extended Properties=&quot;&quot;">
            <x15:dbTables>
              <x15:dbTable name="DB_CONSULTORIA (2)"/>
            </x15:dbTables>
          </x15:oledbPr>
        </x15:connection>
      </ext>
    </extLst>
  </connection>
  <connection id="4" xr16:uid="{A904312B-3125-4EF0-9FA1-6E0A6A128E4B}" keepAlive="1" name="Consulta - DB_ID_CON_IDU" description="Conexión a la consulta 'DB_ID_CON_IDU' en el libro." type="5" refreshedVersion="0" background="1">
    <dbPr connection="Provider=Microsoft.Mashup.OleDb.1;Data Source=$Workbook$;Location=DB_ID_CON_IDU;Extended Properties=&quot;&quot;" command="SELECT * FROM [DB_ID_CON_IDU]"/>
  </connection>
  <connection id="5" xr16:uid="{DD860D9B-5EDB-4F08-8372-A28997D31FA4}" keepAlive="1" name="Consulta - G1" description="Conexión a la consulta 'G1' en el libro." type="5" refreshedVersion="0" background="1">
    <dbPr connection="Provider=Microsoft.Mashup.OleDb.1;Data Source=$Workbook$;Location=G1;Extended Properties=&quot;&quot;" command="SELECT * FROM [G1]"/>
  </connection>
  <connection id="6" xr16:uid="{8972A4DF-975E-4682-8CD3-4380188016BC}" keepAlive="1" name="Consulta - G1 (2)" description="Conexión a la consulta 'G1 (2)' en el libro." type="5" refreshedVersion="0" background="1">
    <dbPr connection="Provider=Microsoft.Mashup.OleDb.1;Data Source=$Workbook$;Location=&quot;G1 (2)&quot;;Extended Properties=&quot;&quot;" command="SELECT * FROM [G1 (2)]"/>
  </connection>
  <connection id="7" xr16:uid="{1D1871F1-D2E5-410D-9E34-7A18E52DE0E6}" keepAlive="1" name="Consulta - G1 (3)" description="Conexión a la consulta 'G1 (3)' en el libro." type="5" refreshedVersion="0" background="1">
    <dbPr connection="Provider=Microsoft.Mashup.OleDb.1;Data Source=$Workbook$;Location=&quot;G1 (3)&quot;;Extended Properties=&quot;&quot;" command="SELECT * FROM [G1 (3)]"/>
  </connection>
  <connection id="8" xr16:uid="{F212BEA1-D6D6-42E0-9136-E55FA500A79C}" keepAlive="1" name="Consulta - G3" description="Conexión a la consulta 'G3' en el libro." type="5" refreshedVersion="0" background="1">
    <dbPr connection="Provider=Microsoft.Mashup.OleDb.1;Data Source=$Workbook$;Location=G3;Extended Properties=&quot;&quot;" command="SELECT * FROM [G3]"/>
  </connection>
  <connection id="9" xr16:uid="{B40404E1-638E-49B2-8F3B-FF58A5978A17}" keepAlive="1" name="Consulta - G3 (2)" description="Conexión a la consulta 'G3 (2)' en el libro." type="5" refreshedVersion="0" background="1">
    <dbPr connection="Provider=Microsoft.Mashup.OleDb.1;Data Source=$Workbook$;Location=&quot;G3 (2)&quot;;Extended Properties=&quot;&quot;" command="SELECT * FROM [G3 (2)]"/>
  </connection>
  <connection id="10" xr16:uid="{8CEBC539-A861-4856-8C9F-E57652D6EBB8}" keepAlive="1" name="Consulta - G3 (3)" description="Conexión a la consulta 'G3 (3)' en el libro." type="5" refreshedVersion="0" background="1">
    <dbPr connection="Provider=Microsoft.Mashup.OleDb.1;Data Source=$Workbook$;Location=&quot;G3 (3)&quot;;Extended Properties=&quot;&quot;" command="SELECT * FROM [G3 (3)]"/>
  </connection>
  <connection id="11" xr16:uid="{FEF25FBF-8A76-4821-A6A1-EA3323095E65}" keepAlive="1" name="Consulta - G4" description="Conexión a la consulta 'G4' en el libro." type="5" refreshedVersion="0" background="1">
    <dbPr connection="Provider=Microsoft.Mashup.OleDb.1;Data Source=$Workbook$;Location=G4;Extended Properties=&quot;&quot;" command="SELECT * FROM [G4]"/>
  </connection>
  <connection id="12" xr16:uid="{A8F11080-412A-4949-A891-F0155BFC7367}" keepAlive="1" name="Consulta - G4 (2)" description="Conexión a la consulta 'G4 (2)' en el libro." type="5" refreshedVersion="0" background="1">
    <dbPr connection="Provider=Microsoft.Mashup.OleDb.1;Data Source=$Workbook$;Location=&quot;G4 (2)&quot;;Extended Properties=&quot;&quot;" command="SELECT * FROM [G4 (2)]"/>
  </connection>
  <connection id="13" xr16:uid="{1185FA8E-A543-469F-8C3C-E9134C237B33}" keepAlive="1" name="Consulta - G4 (3)" description="Conexión a la consulta 'G4 (3)' en el libro." type="5" refreshedVersion="0" background="1">
    <dbPr connection="Provider=Microsoft.Mashup.OleDb.1;Data Source=$Workbook$;Location=&quot;G4 (3)&quot;;Extended Properties=&quot;&quot;" command="SELECT * FROM [G4 (3)]"/>
  </connection>
  <connection id="14" xr16:uid="{E95F8781-7113-48A0-BBD5-764DC36F0F32}" keepAlive="1" name="Consulta - G5" description="Conexión a la consulta 'G5' en el libro." type="5" refreshedVersion="0" background="1">
    <dbPr connection="Provider=Microsoft.Mashup.OleDb.1;Data Source=$Workbook$;Location=G5;Extended Properties=&quot;&quot;" command="SELECT * FROM [G5]"/>
  </connection>
  <connection id="15" xr16:uid="{8E0E03C5-6B19-421A-9EAC-4F8C3201B822}" keepAlive="1" name="Consulta - G5 (2)" description="Conexión a la consulta 'G5 (2)' en el libro." type="5" refreshedVersion="0" background="1">
    <dbPr connection="Provider=Microsoft.Mashup.OleDb.1;Data Source=$Workbook$;Location=&quot;G5 (2)&quot;;Extended Properties=&quot;&quot;" command="SELECT * FROM [G5 (2)]"/>
  </connection>
  <connection id="16" xr16:uid="{988F6088-363E-45B5-927B-B38D6A84765F}" keepAlive="1" name="Consulta - G5 (3)" description="Conexión a la consulta 'G5 (3)' en el libro." type="5" refreshedVersion="0" background="1">
    <dbPr connection="Provider=Microsoft.Mashup.OleDb.1;Data Source=$Workbook$;Location=&quot;G5 (3)&quot;;Extended Properties=&quot;&quot;" command="SELECT * FROM [G5 (3)]"/>
  </connection>
  <connection id="17" xr16:uid="{2ED242AF-804B-4C26-9D0B-D79829DE0523}" keepAlive="1" name="Consulta - G6" description="Conexión a la consulta 'G6' en el libro." type="5" refreshedVersion="0" background="1">
    <dbPr connection="Provider=Microsoft.Mashup.OleDb.1;Data Source=$Workbook$;Location=G6;Extended Properties=&quot;&quot;" command="SELECT * FROM [G6]"/>
  </connection>
  <connection id="18" xr16:uid="{82D59F3A-1241-4B72-BF27-C2235A48905B}" keepAlive="1" name="Consulta - G6 (2)" description="Conexión a la consulta 'G6 (2)' en el libro." type="5" refreshedVersion="0" background="1">
    <dbPr connection="Provider=Microsoft.Mashup.OleDb.1;Data Source=$Workbook$;Location=&quot;G6 (2)&quot;;Extended Properties=&quot;&quot;" command="SELECT * FROM [G6 (2)]"/>
  </connection>
  <connection id="19" xr16:uid="{62B20D67-5293-47F7-9943-C8A61C3735D9}" keepAlive="1" name="Consulta - G6 (3)" description="Conexión a la consulta 'G6 (3)' en el libro." type="5" refreshedVersion="0" background="1">
    <dbPr connection="Provider=Microsoft.Mashup.OleDb.1;Data Source=$Workbook$;Location=&quot;G6 (3)&quot;;Extended Properties=&quot;&quot;" command="SELECT * FROM [G6 (3)]"/>
  </connection>
  <connection id="20" xr16:uid="{FABF10DE-7D05-4AD7-AF68-BACF8F386CAA}" keepAlive="1" name="Consulta - G7" description="Conexión a la consulta 'G7' en el libro." type="5" refreshedVersion="0" background="1">
    <dbPr connection="Provider=Microsoft.Mashup.OleDb.1;Data Source=$Workbook$;Location=G7;Extended Properties=&quot;&quot;" command="SELECT * FROM [G7]"/>
  </connection>
  <connection id="21" xr16:uid="{5AC99B47-7B74-4EBA-8C34-8DDEBE229114}" keepAlive="1" name="Consulta - G7 (2)" description="Conexión a la consulta 'G7 (2)' en el libro." type="5" refreshedVersion="0" background="1">
    <dbPr connection="Provider=Microsoft.Mashup.OleDb.1;Data Source=$Workbook$;Location=&quot;G7 (2)&quot;;Extended Properties=&quot;&quot;" command="SELECT * FROM [G7 (2)]"/>
  </connection>
  <connection id="22" xr16:uid="{CA29F9E2-D90A-46A0-A654-18424D007D23}" keepAlive="1" name="Consulta - G7 (3)" description="Conexión a la consulta 'G7 (3)' en el libro." type="5" refreshedVersion="0" background="1">
    <dbPr connection="Provider=Microsoft.Mashup.OleDb.1;Data Source=$Workbook$;Location=&quot;G7 (3)&quot;;Extended Properties=&quot;&quot;" command="SELECT * FROM [G7 (3)]"/>
  </connection>
  <connection id="23" xr16:uid="{C5A397CA-4A3C-4493-B318-889344C9927C}" keepAlive="1" name="Consulta - G8" description="Conexión a la consulta 'G8' en el libro." type="5" refreshedVersion="0" background="1">
    <dbPr connection="Provider=Microsoft.Mashup.OleDb.1;Data Source=$Workbook$;Location=G8;Extended Properties=&quot;&quot;" command="SELECT * FROM [G8]"/>
  </connection>
  <connection id="24" xr16:uid="{121BA4D1-6B64-4990-83D4-75B71DA9BB00}" keepAlive="1" name="Consulta - G8 (2)" description="Conexión a la consulta 'G8 (2)' en el libro." type="5" refreshedVersion="0" background="1">
    <dbPr connection="Provider=Microsoft.Mashup.OleDb.1;Data Source=$Workbook$;Location=&quot;G8 (2)&quot;;Extended Properties=&quot;&quot;" command="SELECT * FROM [G8 (2)]"/>
  </connection>
  <connection id="25" xr16:uid="{63FE0CBD-5EAE-41B2-ABC6-42EA55A2991D}" keepAlive="1" name="Consulta - G8 (3)" description="Conexión a la consulta 'G8 (3)' en el libro." type="5" refreshedVersion="0" background="1">
    <dbPr connection="Provider=Microsoft.Mashup.OleDb.1;Data Source=$Workbook$;Location=&quot;G8 (3)&quot;;Extended Properties=&quot;&quot;" command="SELECT * FROM [G8 (3)]"/>
  </connection>
  <connection id="26" xr16:uid="{A6727C97-5EE5-4B99-AAF3-F4BEE6671E55}" keepAlive="1" name="Consulta - NP_conID_IDU" description="Conexión a la consulta 'NP_conID_IDU' en el libro." type="5" refreshedVersion="0" background="1">
    <dbPr connection="Provider=Microsoft.Mashup.OleDb.1;Data Source=$Workbook$;Location=NP_conID_IDU;Extended Properties=&quot;&quot;" command="SELECT * FROM [NP_conID_IDU]"/>
  </connection>
  <connection id="27" xr16:uid="{4FC777F6-1561-48C9-8F21-0D8A2C58165C}" keepAlive="1" name="Consulta - NP_CONSULTORIA" description="Conexión a la consulta 'NP_CONSULTORIA' en el libro." type="5" refreshedVersion="0" background="1">
    <dbPr connection="Provider=Microsoft.Mashup.OleDb.1;Data Source=$Workbook$;Location=NP_CONSULTORIA;Extended Properties=&quot;&quot;" command="SELECT * FROM [NP_CONSULTORIA]"/>
  </connection>
  <connection id="28" xr16:uid="{85E254EF-8546-4ECA-B1A3-41296E360E87}" keepAlive="1" name="ThisWorkbookDataModel" description="Modelo de datos" type="5" refreshedVersion="7"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<sst xmlns="http://schemas.openxmlformats.org/spreadsheetml/2006/main" count="32905" uniqueCount="6284">
  <si>
    <t>Código</t>
  </si>
  <si>
    <t>Nombre</t>
  </si>
  <si>
    <t>UM</t>
  </si>
  <si>
    <t>Valor</t>
  </si>
  <si>
    <t>M2</t>
  </si>
  <si>
    <t>M3</t>
  </si>
  <si>
    <t>ML</t>
  </si>
  <si>
    <t>UN</t>
  </si>
  <si>
    <t>KG</t>
  </si>
  <si>
    <t>HR</t>
  </si>
  <si>
    <t>KM</t>
  </si>
  <si>
    <t>UN/MES</t>
  </si>
  <si>
    <t>VIAJE</t>
  </si>
  <si>
    <t>MES</t>
  </si>
  <si>
    <t>UN/DIA</t>
  </si>
  <si>
    <t>TON-M</t>
  </si>
  <si>
    <t>M3-KM</t>
  </si>
  <si>
    <t>Km-Car</t>
  </si>
  <si>
    <t>M2/MES</t>
  </si>
  <si>
    <t>DIA</t>
  </si>
  <si>
    <t>GLB</t>
  </si>
  <si>
    <t>AGUA</t>
  </si>
  <si>
    <t>LT</t>
  </si>
  <si>
    <t>VÍDEO BEAM - ALQUILER POR DIA</t>
  </si>
  <si>
    <t>AFICHE TAMAÑO MEDIO PLIEGO A 4X0 TINTAS EN PROPALCOTE DE 115 GR.</t>
  </si>
  <si>
    <t>PLEGABLES DE SOSTENIBILIDAD EN TRES CUERPOS TAMAÑO CARTA A 4X4 TINTAS EN PROPALCOTE.</t>
  </si>
  <si>
    <t>VOLANTES TAMAÑO 1/2 CARTA POLICROMÍA COTE DE 115 GR.</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</si>
  <si>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</si>
  <si>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</si>
  <si>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M2/DIA</t>
  </si>
  <si>
    <t>TARIFA MES - PERSONAL TÉCNICO - TOPÓGRAFO INSPECTOR (NO INCLUYE FACTOR DE PRESTACIONES)</t>
  </si>
  <si>
    <t>GLB/MS</t>
  </si>
  <si>
    <t>PORTÁTILES - Procesador minimo: intel, Core i3 4005U, celeron o similar, Memoria RAM de 4 GB(2x2048 MB) Disco duro de 500gb a 7200 rpm Pantalla LED HP BrightView widescreen alta definición con 35,6 cm</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</si>
  <si>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</si>
  <si>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PERSONAL ADMINISTRATIVO</t>
  </si>
  <si>
    <t>CODIGO IDU</t>
  </si>
  <si>
    <t>PERSONAL AUXILIAR TECNICO</t>
  </si>
  <si>
    <t>FORMATO</t>
  </si>
  <si>
    <t>PROCESO</t>
  </si>
  <si>
    <t>CANTIDAD</t>
  </si>
  <si>
    <t>CÓDIGO</t>
  </si>
  <si>
    <t>Proyectos</t>
  </si>
  <si>
    <t>FO-DP-01</t>
  </si>
  <si>
    <t>PRESUPUESTO TOTAL (IVA INCLUIDO):</t>
  </si>
  <si>
    <t xml:space="preserve">DURACION (meses): </t>
  </si>
  <si>
    <t>PERSONAL ESPECIALISTA, PROFESIONAL O DE APOYO / DESCRIPCION</t>
  </si>
  <si>
    <t>CATEGORIA / UNID</t>
  </si>
  <si>
    <t>Vr. H/MES $ SEGÚN CATEGORIA  / VR. UNIT</t>
  </si>
  <si>
    <t>Mes 1</t>
  </si>
  <si>
    <t>Mes2</t>
  </si>
  <si>
    <t>Mes 3</t>
  </si>
  <si>
    <t>FACTOR MULTIPLICADOR</t>
  </si>
  <si>
    <t>DIRECTOR/COORDINACIÓN</t>
  </si>
  <si>
    <t>ESPECIALISTAS Y/O PROFESIONALES</t>
  </si>
  <si>
    <t>TRANSITO</t>
  </si>
  <si>
    <t>Especialista en Tránsito y Transporte</t>
  </si>
  <si>
    <t>ESPACIO PUBLICO</t>
  </si>
  <si>
    <t>GEOTECNIA Y PAVIMENTOS</t>
  </si>
  <si>
    <t>REDES HIDROSANITARIAS</t>
  </si>
  <si>
    <t xml:space="preserve">PRESUPUESTOS Y PROGRAMACION </t>
  </si>
  <si>
    <t>GESTION AMBIENTAL</t>
  </si>
  <si>
    <t>Residente Ambiental</t>
  </si>
  <si>
    <t>GESTION SOCIAL</t>
  </si>
  <si>
    <t>Residente Social</t>
  </si>
  <si>
    <t>COMISION TOPOGRAFÍA</t>
  </si>
  <si>
    <t>OTRO PERSONAL</t>
  </si>
  <si>
    <t>SUBTOTAL 1</t>
  </si>
  <si>
    <t>COSTOS OPERACIONALES</t>
  </si>
  <si>
    <t xml:space="preserve">ALQUILER EQUIPO, SUMINISTROS Y OTROS ELEMENTOS </t>
  </si>
  <si>
    <t>UNIDAD</t>
  </si>
  <si>
    <t>COSTO UNITARIO SIN IVA ($)</t>
  </si>
  <si>
    <t>SUBTOTAL 2</t>
  </si>
  <si>
    <t>SUBTOTAL 1+2: VR. BASICO PERSONAL+COSTOS OPERACIONALES:</t>
  </si>
  <si>
    <t>IVA 19%</t>
  </si>
  <si>
    <t>VALOR TOTAL ( SUBTOTAL 4 + 5 )</t>
  </si>
  <si>
    <t xml:space="preserve">ALCALDIA LOCAL DE SUBA </t>
  </si>
  <si>
    <t>Mes4</t>
  </si>
  <si>
    <t>Mes5</t>
  </si>
  <si>
    <t>Mes6</t>
  </si>
  <si>
    <t>Mes7</t>
  </si>
  <si>
    <t>ALCALDIA MAYOR DE BOGOTA</t>
  </si>
  <si>
    <t>FONDO DE DESARROLLO LOCAL</t>
  </si>
  <si>
    <t>Precio</t>
  </si>
  <si>
    <t xml:space="preserve">Fecha de Actualización </t>
  </si>
  <si>
    <t>CONCRETO GRAVA COMÚN 2000 PSI 14 MPa (140 Kg/m2)</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</si>
  <si>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</si>
  <si>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</si>
  <si>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</si>
  <si>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</si>
  <si>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</si>
  <si>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</si>
  <si>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</si>
  <si>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</si>
  <si>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GRAMA</t>
  </si>
  <si>
    <t>FORMALETA METÁLICA SARDINEL</t>
  </si>
  <si>
    <t>ML/DI</t>
  </si>
  <si>
    <t>ALAMBRE RECOCIDO No.18</t>
  </si>
  <si>
    <t>LADRILLO TOLETE RECOCIDO 24x12x6</t>
  </si>
  <si>
    <t>ARENA DE PEÑA</t>
  </si>
  <si>
    <t>ARENA DE RIO</t>
  </si>
  <si>
    <t>MARCO Y TAPA PARA CAJA DE INSPECCIÓN 0.5x0.5m</t>
  </si>
  <si>
    <t>LADRILLO TOLETE COMUN</t>
  </si>
  <si>
    <t>RECEBO COMUN</t>
  </si>
  <si>
    <t>FORMALETA MADERA (CAMILLA  0.73x1.4m, CRUCETA, CERCHA, PARAL CORTO)</t>
  </si>
  <si>
    <t>FORMALETA MADERA PARA TAPAS-CAJAS Y CAMARAS</t>
  </si>
  <si>
    <t>DUCTO TELEFONICO LIVIANO PVC TIPO EB D=3"</t>
  </si>
  <si>
    <t>DUCTO TELEFONICO LIVIANO PVC TIPO EB D=4"</t>
  </si>
  <si>
    <t>DUCTO PVC TIPO TDP D=3"</t>
  </si>
  <si>
    <t>DUCTO PVC TIPO TDP D=4"</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</si>
  <si>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</si>
  <si>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</si>
  <si>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</si>
  <si>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</si>
  <si>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</si>
  <si>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</si>
  <si>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</si>
  <si>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</si>
  <si>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</si>
  <si>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</si>
  <si>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</si>
  <si>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</si>
  <si>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</si>
  <si>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</si>
  <si>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</si>
  <si>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</si>
  <si>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</si>
  <si>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</si>
  <si>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TARIFA JORNAL - PERSONAL DE OBRA - AYUDANTE (INCLUYE FACTOR DE PRESTACIONES)</t>
  </si>
  <si>
    <t>JR</t>
  </si>
  <si>
    <t>TARIFA JORNAL - PERSONAL DE OBRA - OFICIAL (INCLUYE FACTOR DE PRESTACIONES)</t>
  </si>
  <si>
    <t>HERRAMIENTA MENOR</t>
  </si>
  <si>
    <t>No aplica actualización</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</si>
  <si>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</si>
  <si>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</si>
  <si>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</si>
  <si>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</si>
  <si>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</si>
  <si>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</si>
  <si>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</si>
  <si>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COMPRESOR REMOLCABLE PARA MARTILLOS NEUMATICOS - CAUDAL DE AIRE DE 185 CFM - INCLUYE COMBUSTIBLE</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</si>
  <si>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</si>
  <si>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</si>
  <si>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</si>
  <si>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</si>
  <si>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</si>
  <si>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</si>
  <si>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</si>
  <si>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</si>
  <si>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</si>
  <si>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</si>
  <si>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</si>
  <si>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</si>
  <si>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</si>
  <si>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</si>
  <si>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</si>
  <si>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</si>
  <si>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</si>
  <si>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</si>
  <si>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</si>
  <si>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</si>
  <si>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</si>
  <si>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</si>
  <si>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</si>
  <si>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</si>
  <si>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</si>
  <si>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</si>
  <si>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</si>
  <si>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</si>
  <si>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</si>
  <si>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</si>
  <si>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</si>
  <si>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</si>
  <si>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</si>
  <si>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</si>
  <si>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</si>
  <si>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</si>
  <si>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</si>
  <si>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</si>
  <si>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</si>
  <si>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</si>
  <si>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</si>
  <si>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</si>
  <si>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</si>
  <si>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</si>
  <si>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</si>
  <si>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</si>
  <si>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</si>
  <si>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</si>
  <si>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</si>
  <si>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</si>
  <si>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</si>
  <si>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</si>
  <si>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</si>
  <si>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</si>
  <si>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</si>
  <si>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</si>
  <si>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</si>
  <si>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</si>
  <si>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</si>
  <si>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</si>
  <si>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</si>
  <si>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</si>
  <si>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</si>
  <si>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</si>
  <si>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</si>
  <si>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</si>
  <si>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</si>
  <si>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</si>
  <si>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</si>
  <si>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</si>
  <si>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</si>
  <si>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</si>
  <si>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</si>
  <si>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</si>
  <si>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</si>
  <si>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</si>
  <si>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</si>
  <si>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</si>
  <si>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</si>
  <si>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</si>
  <si>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</si>
  <si>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</si>
  <si>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</si>
  <si>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</si>
  <si>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</si>
  <si>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</si>
  <si>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</si>
  <si>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</si>
  <si>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</si>
  <si>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</si>
  <si>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</si>
  <si>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</si>
  <si>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</si>
  <si>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</si>
  <si>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</si>
  <si>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</si>
  <si>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</si>
  <si>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</si>
  <si>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</si>
  <si>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</si>
  <si>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</si>
  <si>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</si>
  <si>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</si>
  <si>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</si>
  <si>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</si>
  <si>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</si>
  <si>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</si>
  <si>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</si>
  <si>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</si>
  <si>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</si>
  <si>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</si>
  <si>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</si>
  <si>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</si>
  <si>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</si>
  <si>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</si>
  <si>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</si>
  <si>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</si>
  <si>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</si>
  <si>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</si>
  <si>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</si>
  <si>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</si>
  <si>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</si>
  <si>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TUBERIA CONDUIT PVC D=1"</t>
  </si>
  <si>
    <t>TUBERIA CONDUIT PVC D=1 1/4"</t>
  </si>
  <si>
    <t>TUBERIA CONDUIT PVC D=1 1/2"</t>
  </si>
  <si>
    <t>TUBERIA CONDUIT PVC D=2"</t>
  </si>
  <si>
    <t>TERMINADORA DE ASFALTO - ANCHO DE PAVIMENTACIÓN ESTÁNDAR DE 2 A 6m - VOLUMEN DE LA TOLVA DE 5 A 8 M3 - INCLUYE OPERARIO Y COMBUSTIBLE</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</si>
  <si>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</si>
  <si>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</si>
  <si>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</si>
  <si>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</si>
  <si>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</si>
  <si>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</si>
  <si>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</si>
  <si>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</si>
  <si>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</si>
  <si>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</si>
  <si>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</si>
  <si>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</si>
  <si>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CARROTANQUE IRRIGADOR DE AGUA - HORA</t>
  </si>
  <si>
    <t>TRITURADO 3/4"</t>
  </si>
  <si>
    <t>RAJÓN SUELTO &gt; = 12" (30 - 50 cm)</t>
  </si>
  <si>
    <t>MEZCLADORA DE CONCRETO (1,5 BULTOS) - INCLUYE COMBUSTIBLE</t>
  </si>
  <si>
    <t>FOTOCELDA CON BASE</t>
  </si>
  <si>
    <t>POSTE METALICO H=10m BRAZO SENCILLO (PINTADO)</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</si>
  <si>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</si>
  <si>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</si>
  <si>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</si>
  <si>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</si>
  <si>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</si>
  <si>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</si>
  <si>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</si>
  <si>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</si>
  <si>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</si>
  <si>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</si>
  <si>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</si>
  <si>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</si>
  <si>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</si>
  <si>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</si>
  <si>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</si>
  <si>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</si>
  <si>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</si>
  <si>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</si>
  <si>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</si>
  <si>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</si>
  <si>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</si>
  <si>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</si>
  <si>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</si>
  <si>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</si>
  <si>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</si>
  <si>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</si>
  <si>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</si>
  <si>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</si>
  <si>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</si>
  <si>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</si>
  <si>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</si>
  <si>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</si>
  <si>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</si>
  <si>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</si>
  <si>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</si>
  <si>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</si>
  <si>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</si>
  <si>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</si>
  <si>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</si>
  <si>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</si>
  <si>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CEMENTO ASFÁLTICO MODIFICADO CON POLÍMEROS TIPO I</t>
  </si>
  <si>
    <t>TRANSPORTE DE BASES ASFALTICAS</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</si>
  <si>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</si>
  <si>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</si>
  <si>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</si>
  <si>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</si>
  <si>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</si>
  <si>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</si>
  <si>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</si>
  <si>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</si>
  <si>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</si>
  <si>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</si>
  <si>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</si>
  <si>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</si>
  <si>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</si>
  <si>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</si>
  <si>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</si>
  <si>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</si>
  <si>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</si>
  <si>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</si>
  <si>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</si>
  <si>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</si>
  <si>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</si>
  <si>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</si>
  <si>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</si>
  <si>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</si>
  <si>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</si>
  <si>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</si>
  <si>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</si>
  <si>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</si>
  <si>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</si>
  <si>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</si>
  <si>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</si>
  <si>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</si>
  <si>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</si>
  <si>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</si>
  <si>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</si>
  <si>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</si>
  <si>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</si>
  <si>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</si>
  <si>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</si>
  <si>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</si>
  <si>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</si>
  <si>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</si>
  <si>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</si>
  <si>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</si>
  <si>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</si>
  <si>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</si>
  <si>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</si>
  <si>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D=160MM (EN ROLLO CON FILTRO)</t>
  </si>
  <si>
    <t>CONCRETO DE BAJA PERMEABILIDAD 4000 PSI 28 MPa (280 Kg/cm2)</t>
  </si>
  <si>
    <t>ADITIVO IMPERMEABILIZANTE PARA CONCRETOS Y MORTEROS</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</si>
  <si>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</si>
  <si>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</si>
  <si>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</si>
  <si>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</si>
  <si>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</si>
  <si>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</si>
  <si>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</si>
  <si>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</si>
  <si>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</si>
  <si>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</si>
  <si>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</si>
  <si>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</si>
  <si>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</si>
  <si>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</si>
  <si>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</si>
  <si>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</si>
  <si>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</si>
  <si>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</si>
  <si>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</si>
  <si>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</si>
  <si>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</si>
  <si>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</si>
  <si>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</si>
  <si>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</si>
  <si>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</si>
  <si>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</si>
  <si>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</si>
  <si>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</si>
  <si>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</si>
  <si>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</si>
  <si>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</si>
  <si>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</si>
  <si>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</si>
  <si>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</si>
  <si>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</si>
  <si>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</si>
  <si>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</si>
  <si>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</si>
  <si>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</si>
  <si>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</si>
  <si>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</si>
  <si>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</si>
  <si>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</si>
  <si>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</si>
  <si>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</si>
  <si>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</si>
  <si>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</si>
  <si>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</si>
  <si>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</si>
  <si>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</si>
  <si>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</si>
  <si>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</si>
  <si>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</si>
  <si>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</si>
  <si>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</si>
  <si>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</si>
  <si>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</si>
  <si>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</si>
  <si>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</si>
  <si>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</si>
  <si>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</si>
  <si>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</si>
  <si>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</si>
  <si>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</si>
  <si>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</si>
  <si>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</si>
  <si>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</si>
  <si>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</si>
  <si>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</si>
  <si>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</si>
  <si>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</si>
  <si>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</si>
  <si>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</si>
  <si>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</si>
  <si>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</si>
  <si>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</si>
  <si>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</si>
  <si>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</si>
  <si>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</si>
  <si>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</si>
  <si>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</si>
  <si>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</si>
  <si>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</si>
  <si>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</si>
  <si>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</si>
  <si>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</si>
  <si>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</si>
  <si>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</si>
  <si>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</si>
  <si>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</si>
  <si>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</si>
  <si>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</si>
  <si>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</si>
  <si>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</si>
  <si>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</si>
  <si>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</si>
  <si>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</si>
  <si>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</si>
  <si>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</si>
  <si>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</si>
  <si>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</si>
  <si>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</si>
  <si>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</si>
  <si>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</si>
  <si>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</si>
  <si>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</si>
  <si>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</si>
  <si>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</si>
  <si>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</si>
  <si>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</si>
  <si>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</si>
  <si>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</si>
  <si>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</si>
  <si>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</si>
  <si>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</si>
  <si>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</si>
  <si>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</si>
  <si>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</si>
  <si>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</si>
  <si>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</si>
  <si>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DISCO DIAMANTADO ASFALTO-CONCRETO 14"/350mm, cortes aprox. 1.600 a 1.800 mts. de profundidad máxima hasta 100mm.</t>
  </si>
  <si>
    <t>MOTOBOMBA SUMERGIBLE Ø 2" O 3"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</si>
  <si>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</si>
  <si>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</si>
  <si>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</si>
  <si>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</si>
  <si>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ACERO FIGURADO No. 8 (Ø 1") F'y=60000 PSI</t>
  </si>
  <si>
    <t>ACERO FIGURADO No. 10 (Ø 1 1/4") F'y=60000 PSI</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</si>
  <si>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</si>
  <si>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</si>
  <si>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</si>
  <si>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</si>
  <si>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</si>
  <si>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</si>
  <si>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</si>
  <si>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</si>
  <si>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</si>
  <si>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EL TIEMPO DE FRAGUADO DEL CEMENTO HIDRAULICO MEDIANTE EL APARATO DE VICAT. Norma técnica: NTC-118-20 ASTM C119-21.</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</si>
  <si>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</si>
  <si>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</si>
  <si>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</si>
  <si>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</si>
  <si>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</si>
  <si>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</si>
  <si>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</si>
  <si>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</si>
  <si>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</si>
  <si>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</si>
  <si>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</si>
  <si>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ENSAYO DE ADHERENCIA EN BANDEJA. Norma técnica: INVE-740-13.</t>
  </si>
  <si>
    <t>SEÑALIZACION TUBULAR COLOMBINA PLASTICA</t>
  </si>
  <si>
    <t>CINTA DE SEÑALIZACION CAL 4 (ROLLO 500mx0.10m)</t>
  </si>
  <si>
    <t>PLASTICO NEGRO CALIBRE 6</t>
  </si>
  <si>
    <t>BOLSA DE LONA</t>
  </si>
  <si>
    <t>TELA VERDE DE CERRAMIENTO (2.10mx250)</t>
  </si>
  <si>
    <t>POLISOMBRA 65% (1x7m) R-800 NEGRA</t>
  </si>
  <si>
    <t>POLISOMBRA 47% (4x100m)</t>
  </si>
  <si>
    <t>POSTE ROLLIZO D= 12cm a 15cm</t>
  </si>
  <si>
    <t>SEÑAL EN POLIETILENO ALVEOLAR PARE-SIGA 45cms. DECORADA CON REFLECTIVO, GRADO ALTA INTENSIDAD</t>
  </si>
  <si>
    <t>EXTINTOR x 5LB</t>
  </si>
  <si>
    <t>CONOS H= 0,9- 1,0mt</t>
  </si>
  <si>
    <t>CAPA IMPERMEABLE CALIBRE 14 - 16</t>
  </si>
  <si>
    <t>PROTECCION AUDITIVA DE INSERTAR (PAR)</t>
  </si>
  <si>
    <t>GAFAS DE SEGURIDAD</t>
  </si>
  <si>
    <t>MASCARILLA DESECHABLE</t>
  </si>
  <si>
    <t>CASCO DE SEGURIDAD DIELECTRICO</t>
  </si>
  <si>
    <t>PETO EN CARNAZA</t>
  </si>
  <si>
    <t>PROTECTOR AUDITIVO TIPO COPA</t>
  </si>
  <si>
    <t>SARDINEL ALTO RAMPA A86</t>
  </si>
  <si>
    <t>ESTOPEROL 10 cm x 3 cm (NO INCLUYE ELEMENTOS DE ANCLAJE)</t>
  </si>
  <si>
    <t>PEGANTE EPOXICO DE DOS COMPONENTES</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</si>
  <si>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</si>
  <si>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</si>
  <si>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</si>
  <si>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</si>
  <si>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</si>
  <si>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</si>
  <si>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</si>
  <si>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</si>
  <si>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</si>
  <si>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</si>
  <si>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</si>
  <si>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</si>
  <si>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</si>
  <si>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</si>
  <si>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</si>
  <si>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</si>
  <si>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</si>
  <si>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</si>
  <si>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</si>
  <si>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</si>
  <si>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</si>
  <si>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</si>
  <si>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</si>
  <si>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</si>
  <si>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</si>
  <si>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</si>
  <si>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</si>
  <si>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</si>
  <si>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</si>
  <si>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</si>
  <si>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</si>
  <si>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</si>
  <si>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</si>
  <si>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</si>
  <si>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</si>
  <si>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</si>
  <si>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</si>
  <si>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</si>
  <si>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</si>
  <si>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</si>
  <si>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</si>
  <si>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</si>
  <si>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</si>
  <si>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</si>
  <si>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</si>
  <si>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</si>
  <si>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</si>
  <si>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</si>
  <si>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</si>
  <si>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</si>
  <si>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</si>
  <si>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</si>
  <si>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</si>
  <si>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</si>
  <si>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</si>
  <si>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</si>
  <si>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</si>
  <si>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</si>
  <si>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</si>
  <si>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</si>
  <si>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</si>
  <si>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</si>
  <si>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</si>
  <si>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</si>
  <si>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</si>
  <si>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</si>
  <si>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</si>
  <si>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</si>
  <si>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</si>
  <si>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</si>
  <si>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</si>
  <si>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</si>
  <si>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</si>
  <si>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</si>
  <si>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</si>
  <si>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INDICES DE APLANAMIENTO Y ALARGAMIENTO DE LOS AGREGADOS PARA CARRETERAS. Norma técnica: INVE-230-13.</t>
  </si>
  <si>
    <t>PENETRACION DE LOS MATERIALES BITUMINOSOS. Norma técnica: INVE-706-13 NTC-5028-16 ASTM D5/D5M-20</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</si>
  <si>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</si>
  <si>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</si>
  <si>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</si>
  <si>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</si>
  <si>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</si>
  <si>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</si>
  <si>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</si>
  <si>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</si>
  <si>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</si>
  <si>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</si>
  <si>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</si>
  <si>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</si>
  <si>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</si>
  <si>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</si>
  <si>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</si>
  <si>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</si>
  <si>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</si>
  <si>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</si>
  <si>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</si>
  <si>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</si>
  <si>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</si>
  <si>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</si>
  <si>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</si>
  <si>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</si>
  <si>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PAR</t>
  </si>
  <si>
    <t>BOTA CUERO LISA NEGRA SEGURIDAD PUNTERA DE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</si>
  <si>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</si>
  <si>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</si>
  <si>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</si>
  <si>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</si>
  <si>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</si>
  <si>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</si>
  <si>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</si>
  <si>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OVEROL IMPERMEABLE INDUSTRIAL AMARILLO 2 PIEZAS CON CAPUCHA</t>
  </si>
  <si>
    <t>GUANTE NITRILO 13" RESISTENTE CONTRA QUIMICOS COMBUSTIBLES SOLVENTES GRASAS</t>
  </si>
  <si>
    <t>CINTA PARA SEÑALIZACION DE 500MT X 4" PELIGRO CALIBRE 3.5</t>
  </si>
  <si>
    <t>ROLLO</t>
  </si>
  <si>
    <t>TELA VERDE PARA CERRAMIENTO 2.10 METRO DE ANCHO DE 60GR</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</si>
  <si>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</si>
  <si>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</si>
  <si>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</si>
  <si>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</si>
  <si>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</si>
  <si>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IMPRESIÓN HOJA CARTA, A 1X0 TINTAS EN PAPEL BOND DE 75 GR.</t>
  </si>
  <si>
    <t>VOLANTES TAMAÑO CARTA POLICROMÍA DE 114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</si>
  <si>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</si>
  <si>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</si>
  <si>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</si>
  <si>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</si>
  <si>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</si>
  <si>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</si>
  <si>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</si>
  <si>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DETERGENTE/DESENGRASANTE INDUSTRIAL</t>
  </si>
  <si>
    <t>TACHÓN PLÁSTICO  REFLECTIVO ALTA RESISTENCIA DE L:40cm x Ancho:15cm x Alto:8cm INCLUYE TORNILLOS DE ANCLAJE</t>
  </si>
  <si>
    <t>CINTA TEFLON - CINTA SELLANTE 1/2" x 0.20 DENSIDAD</t>
  </si>
  <si>
    <t>LB</t>
  </si>
  <si>
    <t>CAJILLA PLASTICA Y TAPA EN POLIPROPILENO PARA MEDIDOR.</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</si>
  <si>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</si>
  <si>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</si>
  <si>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</si>
  <si>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</si>
  <si>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</si>
  <si>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</si>
  <si>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</si>
  <si>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</si>
  <si>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</si>
  <si>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MOLDE PARA ESTAMPADO DE CONCRETO</t>
  </si>
  <si>
    <t>COLOR ENDURECEDOR DE CUARZO (4 Kg/m2)</t>
  </si>
  <si>
    <t>DESMOLDANTE EN POLVO COLOR (0.2 Kg/m2)</t>
  </si>
  <si>
    <t>SELLADOR ACRÍLICO TRANSPARENTE SEMILUSTRE (0.25 L/m2)</t>
  </si>
  <si>
    <t>ADHESIVO TIPO LATEX PARA MORTERO</t>
  </si>
  <si>
    <t>SUBBASE GRANULAR PEA (SBG_PEA)</t>
  </si>
  <si>
    <t>MATERIAL SELECCIONADO</t>
  </si>
  <si>
    <t>CINTA MÉTRICA DE 30 MT</t>
  </si>
  <si>
    <t>CARROTANQUE IRRIGADOR DE ASFALTO - VOLUMEN DEL TANQUE DE 4500 A 6000 LITROS</t>
  </si>
  <si>
    <t>CARPA VESTIER 2.0m x 2.0m TECHO Y ESTRUCTURA CON LATERALES EN LONA</t>
  </si>
  <si>
    <t>MALLA DE GALLINERO 1 1/4" (ROLLO 0.90m x 10.0m)</t>
  </si>
  <si>
    <t>ADITIVO POTENCIALIZADOR DE CEMENTO (AUMENTO DE RESISTENCIA Y FLEXIBILIDAD DE SUELO)</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</si>
  <si>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</si>
  <si>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</si>
  <si>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CBR SOBRE MUESTRA INALTERADA (METODO II). Norma técnica: INVE-148-13 NTC-2122-13 ASTM D1883-21.</t>
  </si>
  <si>
    <t>COMPRESION INCONFINADA EN MUESTRAS DE SUELOS. Norma técnica: INVE-152-13 NTC-1527-00 ASTM D2166/D2166M-16.</t>
  </si>
  <si>
    <t>DETECCIÓN DEL REFUERZO UTILIZANDO FERROSCAN (POR DÍA)</t>
  </si>
  <si>
    <t>DETERMINACION DE LA PROFUNDIDAD DE CARBONATACION EN CONCRETO ENDURECIDO Y PUESTO EN SERVICIO. Norma técnica: UNE-112011-11 CPC-18-88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</si>
  <si>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</si>
  <si>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</si>
  <si>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</si>
  <si>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</si>
  <si>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</si>
  <si>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</si>
  <si>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</si>
  <si>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ACERO LISO  D= 1 1/4"</t>
  </si>
  <si>
    <t>ANDAMIO TUBULAR DE 1.50m (6 SECCIONES)</t>
  </si>
  <si>
    <t>PARAL METÁLICO LARGO - LONGITUD DE 2.00 A 3.50 M</t>
  </si>
  <si>
    <t>TUBERÍA ESTRUCTURAL METÁLICO CUADRADO DE 6mt (50mm x 50mm) ESPESOR 2mm</t>
  </si>
  <si>
    <t>REGISTRO DE INCORPORACIÓN HG 1/2" CON ACOPLE</t>
  </si>
  <si>
    <t>REGISTRO DE BOLA TIPO PESADO 1/2"</t>
  </si>
  <si>
    <t>TRANSPORTE DE MAQUINARIA DE 6 A 9 TONELADAS. INCLUYE ESCOLTA. VIAJE IDA Y VUELTA</t>
  </si>
  <si>
    <t>SISTEMA DE ANCLAJE PARA POSTES METÁLICOS 3/4" x 1500 (4 PERNOS)</t>
  </si>
  <si>
    <t>EQUIPO DE OXICORTE - PRESIÓN DE OXÍGENO 125 PSI - PRESIÓN GAS COMBUSTIBLE 15 PSI</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</si>
  <si>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</si>
  <si>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</si>
  <si>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</si>
  <si>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</si>
  <si>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</si>
  <si>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</si>
  <si>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</si>
  <si>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</si>
  <si>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</si>
  <si>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</si>
  <si>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GRÚA TELESCÓPICA  MOVIL - CARGA MÁXIMA DE 35 A 39 TONELADAS - INCLUYE TRANSPORTE DE IDA Y VUELTA, COMBUSTIBLE Y OPERARIO</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</si>
  <si>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</si>
  <si>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</si>
  <si>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</si>
  <si>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</si>
  <si>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</si>
  <si>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</si>
  <si>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</si>
  <si>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</si>
  <si>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</si>
  <si>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</si>
  <si>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</si>
  <si>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</si>
  <si>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</si>
  <si>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</si>
  <si>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</si>
  <si>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</si>
  <si>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YEE PVC SANITARIA D= 2"</t>
  </si>
  <si>
    <t>YEE DOBLE PVC SANITARIA D= 4"</t>
  </si>
  <si>
    <t>CODO 45° PVC E.L. D=1"</t>
  </si>
  <si>
    <t>CODO 45° PVC E.L.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</si>
  <si>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</si>
  <si>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</si>
  <si>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</si>
  <si>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</si>
  <si>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</si>
  <si>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</si>
  <si>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</si>
  <si>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</si>
  <si>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</si>
  <si>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</si>
  <si>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</si>
  <si>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</si>
  <si>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</si>
  <si>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</si>
  <si>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</si>
  <si>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</si>
  <si>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</si>
  <si>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</si>
  <si>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</si>
  <si>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</si>
  <si>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</si>
  <si>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</si>
  <si>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</si>
  <si>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</si>
  <si>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</si>
  <si>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GRAPA PARA TUBERIA EMT D=3/4"</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</si>
  <si>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</si>
  <si>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</si>
  <si>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</si>
  <si>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</si>
  <si>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</si>
  <si>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</si>
  <si>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</si>
  <si>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</si>
  <si>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</si>
  <si>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</si>
  <si>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</si>
  <si>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</si>
  <si>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</si>
  <si>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</si>
  <si>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</si>
  <si>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</si>
  <si>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</si>
  <si>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</si>
  <si>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</si>
  <si>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</si>
  <si>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</si>
  <si>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</si>
  <si>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COLLAR DERIVACION 4" x 1/2"</t>
  </si>
  <si>
    <t>COLLAR DERIVACION 6" x 1/2"</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</si>
  <si>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</si>
  <si>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</si>
  <si>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</si>
  <si>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</si>
  <si>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</si>
  <si>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</si>
  <si>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</si>
  <si>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</si>
  <si>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</si>
  <si>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</si>
  <si>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</si>
  <si>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</si>
  <si>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</si>
  <si>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</si>
  <si>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</si>
  <si>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</si>
  <si>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</si>
  <si>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</si>
  <si>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</si>
  <si>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</si>
  <si>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</si>
  <si>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</si>
  <si>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</si>
  <si>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</si>
  <si>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</si>
  <si>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</si>
  <si>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</si>
  <si>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</si>
  <si>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</si>
  <si>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</si>
  <si>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</si>
  <si>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</si>
  <si>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</si>
  <si>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</si>
  <si>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</si>
  <si>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</si>
  <si>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</si>
  <si>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</si>
  <si>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</si>
  <si>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</si>
  <si>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</si>
  <si>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</si>
  <si>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</si>
  <si>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</si>
  <si>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</si>
  <si>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</si>
  <si>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</si>
  <si>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</si>
  <si>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</si>
  <si>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</si>
  <si>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</si>
  <si>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</si>
  <si>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</si>
  <si>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</si>
  <si>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</si>
  <si>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</si>
  <si>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</si>
  <si>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</si>
  <si>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</si>
  <si>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</si>
  <si>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</si>
  <si>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</si>
  <si>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</si>
  <si>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</si>
  <si>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</si>
  <si>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</si>
  <si>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</si>
  <si>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</si>
  <si>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</si>
  <si>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</si>
  <si>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</si>
  <si>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</si>
  <si>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</si>
  <si>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</si>
  <si>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</si>
  <si>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</si>
  <si>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</si>
  <si>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</si>
  <si>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</si>
  <si>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ICOPOR D-12 20 MM (LAMINA) DE 1.0m x 1.0m</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</si>
  <si>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</si>
  <si>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</si>
  <si>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</si>
  <si>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</si>
  <si>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</si>
  <si>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</si>
  <si>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</si>
  <si>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</si>
  <si>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</si>
  <si>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</si>
  <si>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GRANITO (MEZCLA)</t>
  </si>
  <si>
    <t>BULTO</t>
  </si>
  <si>
    <t>PEGANTE PARA PISOS DE CAUCHO SINTÉTICO</t>
  </si>
  <si>
    <t>LAVAMANOS INSTITUCIONAL</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</si>
  <si>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</si>
  <si>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</si>
  <si>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</si>
  <si>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</si>
  <si>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</si>
  <si>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</si>
  <si>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</si>
  <si>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</si>
  <si>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</si>
  <si>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</si>
  <si>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</si>
  <si>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</si>
  <si>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</si>
  <si>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</si>
  <si>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</si>
  <si>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</si>
  <si>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</si>
  <si>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</si>
  <si>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</si>
  <si>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</si>
  <si>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</si>
  <si>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</si>
  <si>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</si>
  <si>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</si>
  <si>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</si>
  <si>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</si>
  <si>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</si>
  <si>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</si>
  <si>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</si>
  <si>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</si>
  <si>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</si>
  <si>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</si>
  <si>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</si>
  <si>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</si>
  <si>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</si>
  <si>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</si>
  <si>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</si>
  <si>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</si>
  <si>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</si>
  <si>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</si>
  <si>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</si>
  <si>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</si>
  <si>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</si>
  <si>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</si>
  <si>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</si>
  <si>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</si>
  <si>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</si>
  <si>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</si>
  <si>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</si>
  <si>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</si>
  <si>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</si>
  <si>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</si>
  <si>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</si>
  <si>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</si>
  <si>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</si>
  <si>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</si>
  <si>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</si>
  <si>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</si>
  <si>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</si>
  <si>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</si>
  <si>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</si>
  <si>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</si>
  <si>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</si>
  <si>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</si>
  <si>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</si>
  <si>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</si>
  <si>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</si>
  <si>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</si>
  <si>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</si>
  <si>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</si>
  <si>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</si>
  <si>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</si>
  <si>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</si>
  <si>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UNION GIBAULT HD PARA AC CL.25  D= 14" (350mm)</t>
  </si>
  <si>
    <t>UNION DE TRANSICION PVC-AC  CL.25  D= 14"</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</si>
  <si>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</si>
  <si>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</si>
  <si>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</si>
  <si>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</si>
  <si>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</si>
  <si>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</si>
  <si>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</si>
  <si>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</si>
  <si>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</si>
  <si>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</si>
  <si>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</si>
  <si>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</si>
  <si>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</si>
  <si>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</si>
  <si>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</si>
  <si>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</si>
  <si>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</si>
  <si>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</si>
  <si>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</si>
  <si>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</si>
  <si>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</si>
  <si>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</si>
  <si>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</si>
  <si>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</si>
  <si>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</si>
  <si>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</si>
  <si>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</si>
  <si>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</si>
  <si>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</si>
  <si>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</si>
  <si>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</si>
  <si>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</si>
  <si>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</si>
  <si>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</si>
  <si>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</si>
  <si>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</si>
  <si>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</si>
  <si>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</si>
  <si>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</si>
  <si>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</si>
  <si>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</si>
  <si>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</si>
  <si>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</si>
  <si>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</si>
  <si>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</si>
  <si>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</si>
  <si>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</si>
  <si>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</si>
  <si>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</si>
  <si>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</si>
  <si>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</si>
  <si>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</si>
  <si>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</si>
  <si>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</si>
  <si>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</si>
  <si>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</si>
  <si>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</si>
  <si>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</si>
  <si>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</si>
  <si>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</si>
  <si>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</si>
  <si>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</si>
  <si>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</si>
  <si>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</si>
  <si>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</si>
  <si>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</si>
  <si>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</si>
  <si>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</si>
  <si>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</si>
  <si>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</si>
  <si>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</si>
  <si>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</si>
  <si>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</si>
  <si>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</si>
  <si>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</si>
  <si>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</si>
  <si>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</si>
  <si>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</si>
  <si>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</si>
  <si>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</si>
  <si>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</si>
  <si>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</si>
  <si>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</si>
  <si>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</si>
  <si>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</si>
  <si>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</si>
  <si>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</si>
  <si>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PALETA PARE-SIGA REGLAMENTADA</t>
  </si>
  <si>
    <t>ARANDELA (Kg)</t>
  </si>
  <si>
    <t>TORNILLO (Kg)</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</si>
  <si>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</si>
  <si>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</si>
  <si>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</si>
  <si>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</si>
  <si>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</si>
  <si>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</si>
  <si>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</si>
  <si>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</si>
  <si>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</si>
  <si>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</si>
  <si>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</si>
  <si>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</si>
  <si>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</si>
  <si>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</si>
  <si>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</si>
  <si>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</si>
  <si>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</si>
  <si>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</si>
  <si>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</si>
  <si>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</si>
  <si>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</si>
  <si>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</si>
  <si>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</si>
  <si>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</si>
  <si>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</si>
  <si>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</si>
  <si>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</si>
  <si>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</si>
  <si>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</si>
  <si>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</si>
  <si>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</si>
  <si>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ENSAYO DE CORTE DIRECTO EN CONDICION NO CONSOLIDADA, NO DRENADA (UU 3 PUNTOS). Norma técnica: INVE-154-13* (Norma de referencia) UNE-EN-ISO-17892-10 (19)* (Norma de referencia).</t>
  </si>
  <si>
    <t>ENSAYO DE COMPRESION TRIAXIAL SOBRE SUELOS COHESIVOS (EN CONDICION NO CONSOLIDADA, NO DRENADA UU 3 PUNTOS). Norma técnica: INVE-153-13 UNE-EN-ISO-17892-8-19 ASTM D2850-23.</t>
  </si>
  <si>
    <t>BOLSA PARA BASURA TIPO INDUSTRIAL NEGRA DE 60 x 90 Cm CALIBRE 2 (PAQUETE DE 30 UNIDADES)</t>
  </si>
  <si>
    <t>GUANTE CAUCHO NEGRO CORRUGADO CALIBRE 35</t>
  </si>
  <si>
    <t>OVEROL EN DRILL DOS PIEZAS, CAMISA Y PANTALÓN</t>
  </si>
  <si>
    <t>PALA REDONDA No.  2 CON CABO</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</si>
  <si>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</si>
  <si>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</si>
  <si>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</si>
  <si>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</si>
  <si>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</si>
  <si>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</si>
  <si>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</si>
  <si>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</si>
  <si>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</si>
  <si>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</si>
  <si>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</si>
  <si>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</si>
  <si>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</si>
  <si>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</si>
  <si>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</si>
  <si>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</si>
  <si>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</si>
  <si>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</si>
  <si>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</si>
  <si>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DENSIDAD BULK (PESO UNITARIO) Y PORCENTAJE DE VACIOS DE LOS AGREGADOS EN ESTADO SUELTO Y COMPACTO. Norma técnica: INVE-217-13 NTC-92-19</t>
  </si>
  <si>
    <t>CANTIDAD DE PARTICULAS LIVIANAS EN UN AGREGADO PETREO. Norma técnica: INVE-221-13 NTC-130-94 ASTM C123/C123M-23</t>
  </si>
  <si>
    <t>DETERMINACION DEL CONTENIDO DE AZUFRE EN LOS AGREGADOS PETREOS. Norma técnica: INVE-233-13.</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</si>
  <si>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</si>
  <si>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</si>
  <si>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</si>
  <si>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</si>
  <si>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</si>
  <si>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</si>
  <si>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PUNTOS DE INFLAMACION Y DE COMBUSTION MEDIANTE LA COPA ABIERTA CLEVELAND. Norma técnica: INVE-709-13 ASTM D92-18.</t>
  </si>
  <si>
    <t>SOLUBILIDAD DE MATERIALES ASFALTICOS EN TRICLOROETILENO. Norma técnica: INVE-713-13</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</si>
  <si>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</si>
  <si>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</si>
  <si>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</si>
  <si>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</si>
  <si>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</si>
  <si>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</si>
  <si>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</si>
  <si>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RECUPERACION ELASTICA POR TORSION DE ASFALTOS MODIFICADOS. Norma técnica: INVE-727-13 NLT-329-91.</t>
  </si>
  <si>
    <t>DESTILACION DE EMULSIONES ASFALTICAS. Norma técnica: INVE-762-13 ASTM D6997-12 (20).</t>
  </si>
  <si>
    <t>DISEÑO DE MEZCLAS DE CONCRETO CON DOS AGREGADOS PARA UNA RESISTENCIA DADA (Incluye caracterización)</t>
  </si>
  <si>
    <t>METODO DE PRUEBA ESTANDAR PARA DETERMINAR LA CARGA DE ROTURA Y ELONGACION DE GEOTEXTILES (METODO GRAB). Norma técnica: ASTM D4632/D4632M-15a (23)</t>
  </si>
  <si>
    <t>ADOQUINES DE CONCRETO PARA PAVIMENTOS (RESISTENCIA A LA FLEXOTRACCION - MODULO DE ROTURA). Norma técnica: NTC-2017-18 Numeral 6.4.</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</si>
  <si>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</si>
  <si>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</si>
  <si>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</si>
  <si>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</si>
  <si>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</si>
  <si>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</si>
  <si>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COSTO DE LA REPRODUCCIÓN DE PLANOS TAMAÑO PLIEGO</t>
  </si>
  <si>
    <t>COSTO DE CERTIFICADO DE TRADICIÓN Y LIBERTAD DE INMUEBLES</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</si>
  <si>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</si>
  <si>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</si>
  <si>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</si>
  <si>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</si>
  <si>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CONCENTRACION CRITICA DE LLENANTE EN MEZCLAS DE CONCRETO ASFALTICO. Norma técnica: INVE-745-13 IRAM-1542-83</t>
  </si>
  <si>
    <t>ADHESIVIDAD DE LOS LIGANTES BITUMINOSOS A LOS ARIDOS EN PRESENCIA DE AGUA (STRIPPING). Norma técnica: AASHTO T-182-02 NLT-166-92</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</si>
  <si>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</si>
  <si>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</si>
  <si>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</si>
  <si>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</si>
  <si>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</si>
  <si>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</si>
  <si>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</si>
  <si>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</si>
  <si>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</si>
  <si>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</si>
  <si>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</si>
  <si>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</si>
  <si>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</si>
  <si>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</si>
  <si>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</si>
  <si>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</si>
  <si>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</si>
  <si>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</si>
  <si>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</si>
  <si>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</si>
  <si>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</si>
  <si>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</si>
  <si>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</si>
  <si>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</si>
  <si>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</si>
  <si>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</si>
  <si>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</si>
  <si>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</si>
  <si>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</si>
  <si>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</si>
  <si>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</si>
  <si>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</si>
  <si>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</si>
  <si>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</si>
  <si>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</si>
  <si>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</si>
  <si>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</si>
  <si>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</si>
  <si>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</si>
  <si>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</si>
  <si>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</si>
  <si>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</si>
  <si>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</si>
  <si>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</si>
  <si>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</si>
  <si>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</si>
  <si>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</si>
  <si>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</si>
  <si>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</si>
  <si>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</si>
  <si>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</si>
  <si>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</si>
  <si>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</si>
  <si>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</si>
  <si>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</si>
  <si>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</si>
  <si>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</si>
  <si>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</si>
  <si>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</si>
  <si>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</si>
  <si>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</si>
  <si>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</si>
  <si>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</si>
  <si>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</si>
  <si>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</si>
  <si>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</si>
  <si>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</si>
  <si>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</si>
  <si>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</si>
  <si>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</si>
  <si>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</si>
  <si>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</si>
  <si>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</si>
  <si>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</si>
  <si>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</si>
  <si>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</si>
  <si>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</si>
  <si>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</si>
  <si>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</si>
  <si>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</si>
  <si>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</si>
  <si>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</si>
  <si>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</si>
  <si>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</si>
  <si>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</si>
  <si>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</si>
  <si>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</si>
  <si>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</si>
  <si>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</si>
  <si>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</si>
  <si>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</si>
  <si>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</si>
  <si>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</si>
  <si>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</si>
  <si>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</si>
  <si>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</si>
  <si>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</si>
  <si>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</si>
  <si>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</si>
  <si>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</si>
  <si>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</si>
  <si>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</si>
  <si>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</si>
  <si>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</si>
  <si>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</si>
  <si>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</si>
  <si>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</si>
  <si>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</si>
  <si>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</si>
  <si>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</si>
  <si>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</si>
  <si>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</si>
  <si>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</si>
  <si>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ADHESIVO ESTRUCTURAL PARA ANCLAJE DE BARRAS AL CONCRETO. USO EN CONCRETO FISURADO Y NO FISURADO POR 600 ml</t>
  </si>
  <si>
    <t>ADHESIVO EPÓXICO DE DOS COMPONENTES DE CONSISTENCIA PASTOSA</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</si>
  <si>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</si>
  <si>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</si>
  <si>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</si>
  <si>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</si>
  <si>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</si>
  <si>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</si>
  <si>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</si>
  <si>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</si>
  <si>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</si>
  <si>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</si>
  <si>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</si>
  <si>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</si>
  <si>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</si>
  <si>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</si>
  <si>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</si>
  <si>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</si>
  <si>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</si>
  <si>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</si>
  <si>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TUBERIA CONDUIT METALICA GALVANIZADA IMC D= 3/4"</t>
  </si>
  <si>
    <t>TUBERIA CONDUIT METALICA EMT D= 1 1/4"</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</si>
  <si>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</si>
  <si>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</si>
  <si>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</si>
  <si>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</si>
  <si>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</si>
  <si>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</si>
  <si>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</si>
  <si>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</si>
  <si>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</si>
  <si>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</si>
  <si>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</si>
  <si>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</si>
  <si>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</si>
  <si>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</si>
  <si>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HIDROFUGANTE - PROTECTOR DEL CONCRETO - con ingrediente activo 100% en base a siliconas órganoreactivas de alta penetración</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</si>
  <si>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</si>
  <si>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</si>
  <si>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</si>
  <si>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</si>
  <si>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</si>
  <si>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</si>
  <si>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</si>
  <si>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</si>
  <si>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</si>
  <si>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</si>
  <si>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</si>
  <si>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</si>
  <si>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</si>
  <si>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</si>
  <si>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</si>
  <si>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</si>
  <si>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</si>
  <si>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</si>
  <si>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</si>
  <si>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</si>
  <si>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</si>
  <si>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</si>
  <si>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</si>
  <si>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</si>
  <si>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</si>
  <si>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</si>
  <si>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</si>
  <si>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</si>
  <si>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</si>
  <si>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</si>
  <si>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</si>
  <si>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</si>
  <si>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</si>
  <si>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</si>
  <si>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</si>
  <si>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</si>
  <si>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</si>
  <si>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</si>
  <si>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</si>
  <si>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</si>
  <si>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</si>
  <si>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</si>
  <si>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</si>
  <si>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</si>
  <si>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</si>
  <si>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</si>
  <si>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</si>
  <si>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</si>
  <si>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</si>
  <si>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</si>
  <si>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</si>
  <si>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</si>
  <si>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</si>
  <si>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</si>
  <si>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</si>
  <si>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</si>
  <si>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</si>
  <si>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</si>
  <si>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</si>
  <si>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</si>
  <si>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</si>
  <si>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</si>
  <si>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</si>
  <si>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</si>
  <si>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</si>
  <si>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</si>
  <si>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</si>
  <si>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</si>
  <si>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</si>
  <si>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</si>
  <si>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</si>
  <si>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</si>
  <si>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</si>
  <si>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</si>
  <si>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</si>
  <si>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</si>
  <si>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</si>
  <si>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</si>
  <si>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</si>
  <si>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</si>
  <si>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</si>
  <si>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</si>
  <si>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</si>
  <si>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</si>
  <si>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</si>
  <si>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</si>
  <si>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</si>
  <si>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</si>
  <si>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</si>
  <si>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</si>
  <si>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TRAGANTE CÚPULA 5" x 4" PLÁSTICAS</t>
  </si>
  <si>
    <t>TRAGANTE CÚPULA 6" x 4" EN ALUMINIO</t>
  </si>
  <si>
    <t>VALVULA CHEQUE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</si>
  <si>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</si>
  <si>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</si>
  <si>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</si>
  <si>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</si>
  <si>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</si>
  <si>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</si>
  <si>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</si>
  <si>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</si>
  <si>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</si>
  <si>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</si>
  <si>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</si>
  <si>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BORNA TERMINAL DE ALUMINIO 1 HUECO BARRIL LARGO, 500 KCMIL</t>
  </si>
  <si>
    <t>SEÑALES INFORMATIVAS REGLAMENTARIAS - Letreros Señalética en Trovicel.</t>
  </si>
  <si>
    <t>REGISTRO DE PASO DIRECTO TIPO PESADO 1/2" EN BRONCE</t>
  </si>
  <si>
    <t>TRANSFORMADOR TRIFASICO SECO 150 KVA, 11400 V - 208/120 V</t>
  </si>
  <si>
    <t>CONECTORES PLUG RJ 45 PARA CABLE UTP</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</si>
  <si>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</si>
  <si>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</si>
  <si>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</si>
  <si>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</si>
  <si>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</si>
  <si>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</si>
  <si>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</si>
  <si>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</si>
  <si>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</si>
  <si>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</si>
  <si>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</si>
  <si>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</si>
  <si>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</si>
  <si>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</si>
  <si>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</si>
  <si>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</si>
  <si>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</si>
  <si>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DETERMINACION DE SUELOS EXPANSIVOS (PROBETA). Norma técnica: INVE-132-13.</t>
  </si>
  <si>
    <t>DETECCIÓN DEL REFUERZO UTILIZANDO FERROSCAN (POR ELEMENTO)</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</si>
  <si>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</si>
  <si>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</si>
  <si>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</si>
  <si>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</si>
  <si>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</si>
  <si>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</si>
  <si>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</si>
  <si>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</si>
  <si>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</si>
  <si>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</si>
  <si>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</si>
  <si>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</si>
  <si>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</si>
  <si>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</si>
  <si>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</si>
  <si>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</si>
  <si>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</si>
  <si>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</si>
  <si>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UNION DRESSER HD D=16"</t>
  </si>
  <si>
    <t>SEÑAL VERTICAL GRUPO DE PREVENTIVAS SR-38 Y SR-39 TIPO RECTÁNGULO (75cm x 25cm)</t>
  </si>
  <si>
    <t>LLAVE MANGUERA 1/2"</t>
  </si>
  <si>
    <t>PLANTACIÓN DE LIQUIDAMBAR H=1.5 m. (Incluye suministro al sitio de obra, plantacion, caja, tierra, abono y tutor)</t>
  </si>
  <si>
    <t>PLANTACIÓN DE CEDRO H=1.5 m. (Incluye suministro al sitio de obra, plantacion, caja, tierra, abono y tutor)</t>
  </si>
  <si>
    <t>MASILLA PARA LÁMINAS DE YESO Y CARTÓN, PARA DRY WALL</t>
  </si>
  <si>
    <t>BARRAJE PREFORMADO BT DE 6 SALIDAS, AP 280 CON FUSIBLE DE 175 AMP</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</si>
  <si>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</si>
  <si>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</si>
  <si>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</si>
  <si>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</si>
  <si>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</si>
  <si>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</si>
  <si>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</si>
  <si>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</si>
  <si>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</si>
  <si>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</si>
  <si>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</si>
  <si>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</si>
  <si>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</si>
  <si>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</si>
  <si>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</si>
  <si>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</si>
  <si>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FLECHA LUMINOSA INTERMITENTE DE 1.10 MTS DE LONGITUD Y 40 CMS DE ANCHO CON ESTRUCTURA EN TUBO CUADRADO DE 1" DE 1.60CMS DE ALTO (ALTURA TOTAL 2 MTS) EN CALIBRE 20. ESTRUCTURA EN ANGULO DE 1 1/2 X 1/8</t>
  </si>
  <si>
    <t>SEÑAL VERTICAL SP/SR PARA CICLORUTA DE 0.45 m x 0.45 m, INCLUYE POSTE</t>
  </si>
  <si>
    <t>PALMA DE CERA H=3.5 m. (Incluye suministro al sitio de obra, tutor H=3.00m con manguera y alambre. No incluye caja y abono).</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</si>
  <si>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</si>
  <si>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</si>
  <si>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</si>
  <si>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</si>
  <si>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</si>
  <si>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</si>
  <si>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</si>
  <si>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</si>
  <si>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</si>
  <si>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KIT DE PUESTA A TIERRA CAPACITIVO VERTICAL DE 90 KG DE HIDROSOLTA</t>
  </si>
  <si>
    <t>VÁLVULA TIPO GLOBO DN =4 BR CL 125</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</si>
  <si>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</si>
  <si>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</si>
  <si>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</si>
  <si>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</si>
  <si>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VALVULA DE COMPUERTA Ø 4" (E.L) CON SELLO EN BRONCE</t>
  </si>
  <si>
    <t>SEÑAL METÁLICA DEFINITIVA DOBLE DE 0.75x0.75m REFLECTIVO GRADO INGENIERÍA ÁNGULOS DE 2x1/4", LÁMINA CLA. 16 PINTADA UNA CARA PINTURA ELECTROSTÁTICA. INCL. POSTE</t>
  </si>
  <si>
    <t>SEÑAL DOBLE DE 60 CM, REFLECTIVO ALTA DENSIDAD TIPO IV EN LAMINA GALVANIZADA, PEDESTAL EN ANGULO SP/SR/SI. (SUMINISTRO E INSTALACION)</t>
  </si>
  <si>
    <t>SEÑAL VERTICAL REGLAMENTARIA CICLORRUTA (D= 45cm) CON PLAQUETA. INCLUYE POSTE.</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</si>
  <si>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</si>
  <si>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</si>
  <si>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</si>
  <si>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POSTE TIPO MÁSTIL T1 (3.80m) EN TUBO SCH 40 GALVANIZADO Y PINTADO</t>
  </si>
  <si>
    <t>AGUA - E. COLI</t>
  </si>
  <si>
    <t>MUESTRA</t>
  </si>
  <si>
    <t>DETERMINACION DEL COLOR DEL AGUA (METODO DE COMPARACION VISUAL - COLOR APARENTE). Norma técnica: SM-2120-B-17</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</si>
  <si>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</si>
  <si>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</si>
  <si>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</si>
  <si>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</si>
  <si>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</si>
  <si>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</si>
  <si>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</si>
  <si>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</si>
  <si>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</si>
  <si>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</si>
  <si>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</si>
  <si>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</si>
  <si>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</si>
  <si>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</si>
  <si>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</si>
  <si>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</si>
  <si>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</si>
  <si>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</si>
  <si>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</si>
  <si>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</si>
  <si>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</si>
  <si>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</si>
  <si>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</si>
  <si>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</si>
  <si>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</si>
  <si>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</si>
  <si>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</si>
  <si>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</si>
  <si>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</si>
  <si>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</si>
  <si>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</si>
  <si>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</si>
  <si>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</si>
  <si>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APIQUE MANUAL HASTA 2 M DE 1.5 M X 1.5 M - RELLENO Y ADECUACIÓN DEL SITIO - INCLUYE TRANSPORTE</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</si>
  <si>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</si>
  <si>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</si>
  <si>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</si>
  <si>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</si>
  <si>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</si>
  <si>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</si>
  <si>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</si>
  <si>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</si>
  <si>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</si>
  <si>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</si>
  <si>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</si>
  <si>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</si>
  <si>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</si>
  <si>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</si>
  <si>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</si>
  <si>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</si>
  <si>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</si>
  <si>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</si>
  <si>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</si>
  <si>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</si>
  <si>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</si>
  <si>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</si>
  <si>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</si>
  <si>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</si>
  <si>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</si>
  <si>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</si>
  <si>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</si>
  <si>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</si>
  <si>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</si>
  <si>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</si>
  <si>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</si>
  <si>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</si>
  <si>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</si>
  <si>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</si>
  <si>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</si>
  <si>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</si>
  <si>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</si>
  <si>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</si>
  <si>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</si>
  <si>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</si>
  <si>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</si>
  <si>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</si>
  <si>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</si>
  <si>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</si>
  <si>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</si>
  <si>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</si>
  <si>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</si>
  <si>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</si>
  <si>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</si>
  <si>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</si>
  <si>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</si>
  <si>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</si>
  <si>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</si>
  <si>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</si>
  <si>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</si>
  <si>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</si>
  <si>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</si>
  <si>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</si>
  <si>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</si>
  <si>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</si>
  <si>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</si>
  <si>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</si>
  <si>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</si>
  <si>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</si>
  <si>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</si>
  <si>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</si>
  <si>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</si>
  <si>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</si>
  <si>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</si>
  <si>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</si>
  <si>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</si>
  <si>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</si>
  <si>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</si>
  <si>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</si>
  <si>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</si>
  <si>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</si>
  <si>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</si>
  <si>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</si>
  <si>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</si>
  <si>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</si>
  <si>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</si>
  <si>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</si>
  <si>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</si>
  <si>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TUBERIA HG Ø1 1/2"</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</si>
  <si>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</si>
  <si>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</si>
  <si>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</si>
  <si>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</si>
  <si>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</si>
  <si>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</si>
  <si>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</si>
  <si>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</si>
  <si>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</si>
  <si>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</si>
  <si>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</si>
  <si>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</si>
  <si>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</si>
  <si>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</si>
  <si>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Pto.3R</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</si>
  <si>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</si>
  <si>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</si>
  <si>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</si>
  <si>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</si>
  <si>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</si>
  <si>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METODO DE ENSAYO PARA MEDIR LA EXPANSION DEL CEMENTO HIDRAULICO EN BARRAS DE MORTERO SUMERGIDAS EN AGUA. Norma técnica: NTC-4927-20.</t>
  </si>
  <si>
    <t>ENSAYO PARA DETERMINAR LA ACTIVIDAD PUZOLANICA EN CEMENTOS CON PUZOLANA. Norma técnica: NTC-1512-18.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</si>
  <si>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</si>
  <si>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</si>
  <si>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</si>
  <si>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</si>
  <si>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</si>
  <si>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</si>
  <si>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</si>
  <si>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</si>
  <si>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</si>
  <si>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</si>
  <si>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</si>
  <si>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</si>
  <si>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</si>
  <si>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ESTABILIDAD DE LAS EMULSIONES ASFALTICAS DURANTE EL ALMACENAMIENTO. Norma técnica: INVE-764-13 ASTM D6930-19.</t>
  </si>
  <si>
    <t>DETERIORO DEL CAUCHO. AGRIETAMIENTO EN UN AMBIENTE CON OZONO CONTROLADO. Norma técnica: NTC-6292-18 ASTM D1149-18</t>
  </si>
  <si>
    <t>DETERMINACION DE LA RESISTENCIA AL DESGARRE DEL CAUCHO VULCANIZADO CONVENCIONAL DE ELASTOMEROS TERMOPLASTICOS. Norma técnica: NTC-445-06 ASTM D624-00 (20)</t>
  </si>
  <si>
    <t>METODO ESTANDAR PARA DETERMINAR EL DETERIORO DEL CAUCHO VULCANIZADO EN UNA CAMARA DE AIRE (AIR OVEN). 70 HORAS. Norma técnica: NTC-447-05 ASTM D573-04 (19) ISO-188-23</t>
  </si>
  <si>
    <t>METODO DE PRUEBA ESTANDAR PARA PROPIEDADES DE COMPRESION DE PLASTICOS RIGIDOS. Norma técnica: ASTM D695-23.</t>
  </si>
  <si>
    <t>PERFILES C GR 50/GR 36 GALVANIZADO</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</si>
  <si>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</si>
  <si>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</si>
  <si>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</si>
  <si>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</si>
  <si>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</si>
  <si>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</si>
  <si>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</si>
  <si>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</si>
  <si>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</si>
  <si>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</si>
  <si>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</si>
  <si>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</si>
  <si>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</si>
  <si>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</si>
  <si>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</si>
  <si>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</si>
  <si>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</si>
  <si>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</si>
  <si>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</si>
  <si>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</si>
  <si>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</si>
  <si>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</si>
  <si>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</si>
  <si>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</si>
  <si>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</si>
  <si>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</si>
  <si>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</si>
  <si>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</si>
  <si>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</si>
  <si>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SALIDA NORMAL EN ACERO F 12" CON EXTREMO BRIDADO. REVESTIMIENTOS INTERIOR Y EXTERIOR EN PINTURA EPÓXICA. L=0.15M. INSTALADA EN FÁBRICA SOBRE TUBO O ACCESORIO HASTA F 30".. SUMINISTRO Y TRANSPORTE</t>
  </si>
  <si>
    <t>TEE EN ACERO Ø 20" x 20" CON EXTREMOS ESPIGO/CAMPANA Y BRIDA EN LA DERIVACIÓN (ACERO). SUMINISTRO Y TRANSPORTE</t>
  </si>
  <si>
    <t>VÁLVULA DE COMPUERTA DE Ø 3" BRONCE T/P RED WHITE.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</si>
  <si>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</si>
  <si>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</si>
  <si>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</si>
  <si>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</si>
  <si>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</si>
  <si>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</si>
  <si>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</si>
  <si>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</si>
  <si>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</si>
  <si>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</si>
  <si>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</si>
  <si>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</si>
  <si>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</si>
  <si>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</si>
  <si>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</si>
  <si>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UNIÓN 4" PE 100, PN16 - RDE 11</t>
  </si>
  <si>
    <t>PORTABRIDA POLIETILENO D= 8" PE 100, PN 16 - RDE 11</t>
  </si>
  <si>
    <t>UNIÓN 6" PE 100, PN16 - RDE 11</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</si>
  <si>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</si>
  <si>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</si>
  <si>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</si>
  <si>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</si>
  <si>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</si>
  <si>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</si>
  <si>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</si>
  <si>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</si>
  <si>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PORTABRIDA POLIETILENO D= 3" PE 100, PN 16 - RDE 11</t>
  </si>
  <si>
    <t>TRAGANTE CÚPULA 3" x 2" EN ALUMINIO</t>
  </si>
  <si>
    <t>PORTABRIDA POLIETILENO D= 6" PE 100, PN 16 - RDE 11</t>
  </si>
  <si>
    <t>CAPACETE METALICO GALVANIZADO IMC DE 6"</t>
  </si>
  <si>
    <t>SOPORTE PARA TUBERÍA DIÁMETRO 3" TIPO "OMEGA"</t>
  </si>
  <si>
    <t>TRANSFORMADOR TIPO PEDESTAL PARA AP DE 75 KVA 11.4/0.380-0.220KV EN ACEITE VEGETAL.</t>
  </si>
  <si>
    <t>BREAKER INDUSTRIAL GRADUABLE DE 40A HASTA 100A</t>
  </si>
  <si>
    <t>BLOQUE DE CEMENTO MACIZO 6X20X20 COLOR ARENA, CHOCOLATE O SIMILAR</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</si>
  <si>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</si>
  <si>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</si>
  <si>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</si>
  <si>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</si>
  <si>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</si>
  <si>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</si>
  <si>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</si>
  <si>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</si>
  <si>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</si>
  <si>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</si>
  <si>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</si>
  <si>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</si>
  <si>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</si>
  <si>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</si>
  <si>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</si>
  <si>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</si>
  <si>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</si>
  <si>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</si>
  <si>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</si>
  <si>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</si>
  <si>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</si>
  <si>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</si>
  <si>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</si>
  <si>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</si>
  <si>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</si>
  <si>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</si>
  <si>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</si>
  <si>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</si>
  <si>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</si>
  <si>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</si>
  <si>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</si>
  <si>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</si>
  <si>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</si>
  <si>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</si>
  <si>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</si>
  <si>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</si>
  <si>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</si>
  <si>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ENSAYO DE PUNZONAMIENTO SIMPLE PARA PISOS EN PLASTICO RIGIDO DE PUENTES PEATONALES PROTOTIPO PARA BOGOTA. Norma técnica: Protocolo CTO IDU-791-17</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</si>
  <si>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</si>
  <si>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</si>
  <si>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</si>
  <si>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</si>
  <si>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</si>
  <si>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</si>
  <si>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CUERDA NYLON D= 3mm</t>
  </si>
  <si>
    <t>PERFORACIÓN HORIZONTAL PARA DUCTO DE POLIETILENO D=4", INCL. TUBERÍA (INCL. SUMINISTRO E INSTALACIÓN)</t>
  </si>
  <si>
    <t>VÁLVULA DE PIE ANTIGOLPE DE ARIETE - BRONCE D= 3".</t>
  </si>
  <si>
    <t>SOLDADURA SOLVENTE PARA CPVC (1/8 GLN)</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</si>
  <si>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</si>
  <si>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</si>
  <si>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</si>
  <si>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</si>
  <si>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</si>
  <si>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</si>
  <si>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</si>
  <si>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</si>
  <si>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</si>
  <si>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</si>
  <si>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</si>
  <si>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</si>
  <si>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</si>
  <si>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</si>
  <si>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</si>
  <si>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</si>
  <si>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</si>
  <si>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</si>
  <si>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</si>
  <si>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</si>
  <si>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</si>
  <si>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</si>
  <si>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BLOQUE No. 3</t>
  </si>
  <si>
    <t>TRANSFORMADOR SEMISUMERGIBLE 300 KVA 11,4K/208-120V</t>
  </si>
  <si>
    <t>BASE GRANULAR CLASE A (BGA_BG38)</t>
  </si>
  <si>
    <t>AGREGADOS RECICLADOS PARA SUBBASE GRANULAR (AR_SBG50)</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</si>
  <si>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</si>
  <si>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</si>
  <si>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</si>
  <si>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</si>
  <si>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</si>
  <si>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</si>
  <si>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</si>
  <si>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</si>
  <si>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</si>
  <si>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</si>
  <si>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</si>
  <si>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</si>
  <si>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</si>
  <si>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BASE GRANULAR CLASE B (BGB_BG38)</t>
  </si>
  <si>
    <t>BARRERA DE SEGURIDAD - SEPARADOR CICLORUTA TIPO A-165 SIN ANCLAJE (0.53m x 0.60m x 1.50m) COLOR GRIS RESISTENCIA CONCRETO 28 Mpa</t>
  </si>
  <si>
    <t>TOALLAS DE PAPEL PARA MANOS. TIPO Z.  DOBLE HOJA. (PAQUETE 150 HOJAS)_(Según Apéndice Bioseguridad Covid 19)</t>
  </si>
  <si>
    <t>MESA PLÁSTICA DE 0.72m x 0.72m x 0.72m._(Según Apéndice Bioseguridad Covid 19)</t>
  </si>
  <si>
    <t>LAVAMANOS PORTÁTIL EN ACERO INOXIDABLE CON DOS TANQUES PARA AGUA LIMPIA Y RESIDUAL DE 20 LT C/U_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</si>
  <si>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</si>
  <si>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</si>
  <si>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</si>
  <si>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</si>
  <si>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</si>
  <si>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</si>
  <si>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</si>
  <si>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</si>
  <si>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</si>
  <si>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PETO PVC</t>
  </si>
  <si>
    <t>CANECA PLÁSTICA CON TAPA 60 LTS</t>
  </si>
  <si>
    <t>TEE PE 12"X6" PE100, PN16 - RDE 11</t>
  </si>
  <si>
    <t>ANGEO PLÁSTICO</t>
  </si>
  <si>
    <t>TRAGANTE CÚPULA CONCÉNTRICA DE 8"x 6" EN ALUMINIO</t>
  </si>
  <si>
    <t>ABONO ORGÁNICO COMPOST (No incluye transporte)</t>
  </si>
  <si>
    <t>REJA TIPO PASARELA FUNDICIÓN CLASE DE CARGA C250, Long=500 mm, H=22 mm, Ancho=323 mm</t>
  </si>
  <si>
    <t>TEE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</si>
  <si>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</si>
  <si>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</si>
  <si>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</si>
  <si>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</si>
  <si>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</si>
  <si>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</si>
  <si>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</si>
  <si>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</si>
  <si>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</si>
  <si>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</si>
  <si>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</si>
  <si>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BLOQUE DE CEMENTO MACIZO 4.2MPA VERDE DE 6X10X20 cm.</t>
  </si>
  <si>
    <t>MICROFIBRA SINTÉTICA MULTIFILAMENTO  DE POLIPROPILENO</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</si>
  <si>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</si>
  <si>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</si>
  <si>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</si>
  <si>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</si>
  <si>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</si>
  <si>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</si>
  <si>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</si>
  <si>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</si>
  <si>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</si>
  <si>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</si>
  <si>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</si>
  <si>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</si>
  <si>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</si>
  <si>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</si>
  <si>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</si>
  <si>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</si>
  <si>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</si>
  <si>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</si>
  <si>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</si>
  <si>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</si>
  <si>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</si>
  <si>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</si>
  <si>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</si>
  <si>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</si>
  <si>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</si>
  <si>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</si>
  <si>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</si>
  <si>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</si>
  <si>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</si>
  <si>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</si>
  <si>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</si>
  <si>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</si>
  <si>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</si>
  <si>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</si>
  <si>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</si>
  <si>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</si>
  <si>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</si>
  <si>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</si>
  <si>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</si>
  <si>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</si>
  <si>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</si>
  <si>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</si>
  <si>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</si>
  <si>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 xml:space="preserve">APOYOS DE NEOPRENO DE 500mm x 400mm x 50mm Dureza 60. Con refuerzo de 2 láminas de 1/4" </t>
  </si>
  <si>
    <t>CONCRETO MR45 (350 Kg/cm2) ACELERADO 7 DÍAS</t>
  </si>
  <si>
    <t>JUNTA DE DILATACIÓN ELASTOMERICA MOVIMIENTO 160 mm  (+/- 80 mm)</t>
  </si>
  <si>
    <t>JUNTA DE DILATACIÓN ELASTOMERICA MOVIMIENTO 230 mm  (+/- 115 mm)</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</si>
  <si>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</si>
  <si>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</si>
  <si>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</si>
  <si>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</si>
  <si>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</si>
  <si>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</si>
  <si>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</si>
  <si>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</si>
  <si>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</si>
  <si>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</si>
  <si>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</si>
  <si>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</si>
  <si>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</si>
  <si>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</si>
  <si>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</si>
  <si>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CALIBRACION TERMOMETRO DIGITAL_(Según Apéndice Bioseguridad Covid 19_V2)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</si>
  <si>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</si>
  <si>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</si>
  <si>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</si>
  <si>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</si>
  <si>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</si>
  <si>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</si>
  <si>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</si>
  <si>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</si>
  <si>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</si>
  <si>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</si>
  <si>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</si>
  <si>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</si>
  <si>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</si>
  <si>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</si>
  <si>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</si>
  <si>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</si>
  <si>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</si>
  <si>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</si>
  <si>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</si>
  <si>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</si>
  <si>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</si>
  <si>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METODO DE PRUEBA ESTANDAR PARA LA RESISTENCIA DE LA UNION DE GEOMALLAS INDIVIDUALES. Norma Técnica: ASTM D7737/D7737M-15 (23)</t>
  </si>
  <si>
    <t>PRUEBA DE SANIDAD DE SOLDADURA REALIZADA EN LABORATORIO (INCLUYE PROBETAS). Norma Técnica: AWS D1.1/D1.1M-20</t>
  </si>
  <si>
    <t>EFECTOS DEL CALOR Y DEL AIRE SOBRE EL ASFALTO EN LAMINA DELGADA. Norma técnica: INVE-721-13.</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</si>
  <si>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</si>
  <si>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</si>
  <si>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</si>
  <si>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</si>
  <si>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</si>
  <si>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</si>
  <si>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</si>
  <si>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</si>
  <si>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</si>
  <si>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</si>
  <si>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</si>
  <si>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</si>
  <si>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</si>
  <si>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</si>
  <si>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</si>
  <si>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</si>
  <si>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</si>
  <si>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</si>
  <si>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</si>
  <si>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</si>
  <si>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</si>
  <si>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</si>
  <si>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</si>
  <si>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</si>
  <si>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</si>
  <si>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</si>
  <si>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</si>
  <si>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</si>
  <si>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</si>
  <si>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</si>
  <si>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</si>
  <si>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</si>
  <si>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</si>
  <si>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</si>
  <si>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</si>
  <si>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</si>
  <si>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</si>
  <si>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</si>
  <si>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</si>
  <si>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</si>
  <si>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</si>
  <si>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</si>
  <si>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</si>
  <si>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</si>
  <si>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</si>
  <si>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</si>
  <si>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</si>
  <si>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</si>
  <si>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</si>
  <si>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</si>
  <si>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</si>
  <si>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</si>
  <si>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</si>
  <si>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</si>
  <si>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</si>
  <si>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</si>
  <si>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PARAL METÁLICO CORTO DE 1.50 m A 2.7 m</t>
  </si>
  <si>
    <t>ANDAMIO MULTIDIRECCIONAL - ALTURA 9 m - ÁREA 4 m2</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</si>
  <si>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</si>
  <si>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</si>
  <si>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</si>
  <si>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</si>
  <si>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</si>
  <si>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</si>
  <si>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</si>
  <si>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</si>
  <si>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</si>
  <si>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</si>
  <si>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</si>
  <si>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</si>
  <si>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</si>
  <si>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</si>
  <si>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</si>
  <si>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</si>
  <si>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</si>
  <si>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</si>
  <si>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</si>
  <si>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</si>
  <si>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</si>
  <si>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</si>
  <si>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</si>
  <si>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</si>
  <si>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</si>
  <si>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</si>
  <si>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</si>
  <si>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ACOPLE PARA TUBERIA PVC A PEAD DE 4”</t>
  </si>
  <si>
    <t>ENDURECEDOR COLOR GRIS (4 Kg/m2)</t>
  </si>
  <si>
    <t>ENDURECEDOR COLOR AMARILLO (4 Kg/m2)</t>
  </si>
  <si>
    <t>ENDURECEDOR COLOR SALMON (4 Kg/m2)</t>
  </si>
  <si>
    <t>ENDURECEDOR COLOR OCRE (4 Kg/m2)</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</si>
  <si>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</si>
  <si>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</si>
  <si>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</si>
  <si>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</si>
  <si>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</si>
  <si>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</si>
  <si>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</si>
  <si>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</si>
  <si>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</si>
  <si>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</si>
  <si>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</si>
  <si>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</si>
  <si>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</si>
  <si>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</si>
  <si>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</si>
  <si>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</si>
  <si>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</si>
  <si>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</si>
  <si>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</si>
  <si>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</si>
  <si>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</si>
  <si>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</si>
  <si>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</si>
  <si>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</si>
  <si>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</si>
  <si>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</si>
  <si>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</si>
  <si>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</si>
  <si>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</si>
  <si>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</si>
  <si>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</si>
  <si>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</si>
  <si>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</si>
  <si>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</si>
  <si>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</si>
  <si>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</si>
  <si>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</si>
  <si>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</si>
  <si>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</si>
  <si>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</si>
  <si>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</si>
  <si>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</si>
  <si>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</si>
  <si>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</si>
  <si>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</si>
  <si>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</si>
  <si>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Fecha de actualización</t>
  </si>
  <si>
    <t>REPLANTEO GENERAL</t>
  </si>
  <si>
    <t>EXCAVACION MANUAL PARA REDES PROFUNDIDAD 0M - 2M (INCLUYE CARGUE)</t>
  </si>
  <si>
    <t>DEMOLICION PAVIMENTO ASFALTICO (INCLUYE CARGUE). NO INCLUYE TRANSPORTE Y DISPOSICIÓN FINAL DE SOBRANTES.</t>
  </si>
  <si>
    <t>DEMOLICION MANUAL SARDINEL EXISTENTE (INCLUYE CARGUE). NO INCLUYE TRANSPORTE Y DISPOSICIÓN FINAL DE SOBRANTES.</t>
  </si>
  <si>
    <t>DEMOLICIÓN PISOS DE CONCRETO (ESPESOR VARIABLE HASTA 0.10 M. INCLUYE CARGUE). NO INCLUYE TRANSPORTE Y DISPOSICIÓN FINAL DE SOBRANTES.</t>
  </si>
  <si>
    <t>RETIRO DE POSTES DE AP/LA (INCLUYE TRASLADO A SITIO DE ACOPIO)</t>
  </si>
  <si>
    <t>TRANSPORTE Y DISPOSICIÓN FINAL DE ESCOMBROS EN SITIO AUTORIZADO (DISTANCIA DE TRANSPORTE 21 KM). A DISTANCIA MAYOR DEL ACARREO LIBRE (90 M) EN SITIO AUTORIZADO POR LA ENTIDAD AMBIENTAL COMPETENTE.</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</si>
  <si>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</si>
  <si>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</si>
  <si>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</si>
  <si>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 PARA REDES EN ARENA DE PEÑA (SUMINISTRO, EXTENDIDO, HUMEDECIMIENTO Y COMPACTACIÓN)</t>
  </si>
  <si>
    <t>SARDINEL TIPO A10 (SUMINISTRO E INSTALACIÓN. INCLUYE 3CM MORTERO 1:5)</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</si>
  <si>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</si>
  <si>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</si>
  <si>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</si>
  <si>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</si>
  <si>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</si>
  <si>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</si>
  <si>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</si>
  <si>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</si>
  <si>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</si>
  <si>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</si>
  <si>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</si>
  <si>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</si>
  <si>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</si>
  <si>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</si>
  <si>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</si>
  <si>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</si>
  <si>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</si>
  <si>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</si>
  <si>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</si>
  <si>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</si>
  <si>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</si>
  <si>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</si>
  <si>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</si>
  <si>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</si>
  <si>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</si>
  <si>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</si>
  <si>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</si>
  <si>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SIEMBRA DE GRAMA (INCLUYE SUMINISTRO E INSTALACIÓN. NO INCLUYE TIERRA NEGRA)</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</si>
  <si>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</si>
  <si>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</si>
  <si>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</si>
  <si>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</si>
  <si>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</si>
  <si>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</si>
  <si>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</si>
  <si>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</si>
  <si>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</si>
  <si>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</si>
  <si>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</si>
  <si>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3000 PSI HECHO EN OBRA PARA REDES (SUMINISTRO Y COLOCACIÓN)</t>
  </si>
  <si>
    <t>CONCRETO 2500 PSI HECHO EN OBRA PARA REDES (SUMINISTRO Y COLOCACIÓN)</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</si>
  <si>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</si>
  <si>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</si>
  <si>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</si>
  <si>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</si>
  <si>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</si>
  <si>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</si>
  <si>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</si>
  <si>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</si>
  <si>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</si>
  <si>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</si>
  <si>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</si>
  <si>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</si>
  <si>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</si>
  <si>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</si>
  <si>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</si>
  <si>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</si>
  <si>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</si>
  <si>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</si>
  <si>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</si>
  <si>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</si>
  <si>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</si>
  <si>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</si>
  <si>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</si>
  <si>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</si>
  <si>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</si>
  <si>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</si>
  <si>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</si>
  <si>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</si>
  <si>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</si>
  <si>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</si>
  <si>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</si>
  <si>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</si>
  <si>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</si>
  <si>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</si>
  <si>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</si>
  <si>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</si>
  <si>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</si>
  <si>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</si>
  <si>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</si>
  <si>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</si>
  <si>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</si>
  <si>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</si>
  <si>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</si>
  <si>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</si>
  <si>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</si>
  <si>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</si>
  <si>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</si>
  <si>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</si>
  <si>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</si>
  <si>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</si>
  <si>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</si>
  <si>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</si>
  <si>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</si>
  <si>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</si>
  <si>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</si>
  <si>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</si>
  <si>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</si>
  <si>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</si>
  <si>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</si>
  <si>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</si>
  <si>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</si>
  <si>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</si>
  <si>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</si>
  <si>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</si>
  <si>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</si>
  <si>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</si>
  <si>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</si>
  <si>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</si>
  <si>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</si>
  <si>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</si>
  <si>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</si>
  <si>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</si>
  <si>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</si>
  <si>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</si>
  <si>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</si>
  <si>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</si>
  <si>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</si>
  <si>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</si>
  <si>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</si>
  <si>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</si>
  <si>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</si>
  <si>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</si>
  <si>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</si>
  <si>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</si>
  <si>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</si>
  <si>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</si>
  <si>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</si>
  <si>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</si>
  <si>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</si>
  <si>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</si>
  <si>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</si>
  <si>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</si>
  <si>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</si>
  <si>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</si>
  <si>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</si>
  <si>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</si>
  <si>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</si>
  <si>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</si>
  <si>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</si>
  <si>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</si>
  <si>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</si>
  <si>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</si>
  <si>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</si>
  <si>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</si>
  <si>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</si>
  <si>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</si>
  <si>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</si>
  <si>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</si>
  <si>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</si>
  <si>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</si>
  <si>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</si>
  <si>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</si>
  <si>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</si>
  <si>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</si>
  <si>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</si>
  <si>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</si>
  <si>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</si>
  <si>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</si>
  <si>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</si>
  <si>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</si>
  <si>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</si>
  <si>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</si>
  <si>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</si>
  <si>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</si>
  <si>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</si>
  <si>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</si>
  <si>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</si>
  <si>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</si>
  <si>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</si>
  <si>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</si>
  <si>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</si>
  <si>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</si>
  <si>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</si>
  <si>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</si>
  <si>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</si>
  <si>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</si>
  <si>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</si>
  <si>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</si>
  <si>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</si>
  <si>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</si>
  <si>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</si>
  <si>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</si>
  <si>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</si>
  <si>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</si>
  <si>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</si>
  <si>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</si>
  <si>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</si>
  <si>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</si>
  <si>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</si>
  <si>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</si>
  <si>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</si>
  <si>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</si>
  <si>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</si>
  <si>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</si>
  <si>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</si>
  <si>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 CONCRETO GRAVA COMÚN DE 3000 PSI (210 KG/CM2) PREMEZCLADO E=0.10M (INCLUYE SUMINISTRO, FORMALETEO, FUNDIDA Y CURADO)</t>
  </si>
  <si>
    <t>SARDINEL H=0.40M, E=0.15M CONCRETO 3000 PSI (FUNDIDO EN SITIO, CONCRETO HECHO EN OBRA. INC. SUMIN, FORMALET. Y CONST.)</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</si>
  <si>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</si>
  <si>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</si>
  <si>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</si>
  <si>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</si>
  <si>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</si>
  <si>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</si>
  <si>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</si>
  <si>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</si>
  <si>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</si>
  <si>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</si>
  <si>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</si>
  <si>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</si>
  <si>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</si>
  <si>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</si>
  <si>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</si>
  <si>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</si>
  <si>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</si>
  <si>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</si>
  <si>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</si>
  <si>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</si>
  <si>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</si>
  <si>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</si>
  <si>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</si>
  <si>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</si>
  <si>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</si>
  <si>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</si>
  <si>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</si>
  <si>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</si>
  <si>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</si>
  <si>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</si>
  <si>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</si>
  <si>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</si>
  <si>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</si>
  <si>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</si>
  <si>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</si>
  <si>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</si>
  <si>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</si>
  <si>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</si>
  <si>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</si>
  <si>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</si>
  <si>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</si>
  <si>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</si>
  <si>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</si>
  <si>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</si>
  <si>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</si>
  <si>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</si>
  <si>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</si>
  <si>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</si>
  <si>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</si>
  <si>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</si>
  <si>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</si>
  <si>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</si>
  <si>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</si>
  <si>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</si>
  <si>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</si>
  <si>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</si>
  <si>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</si>
  <si>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</si>
  <si>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</si>
  <si>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</si>
  <si>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</si>
  <si>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</si>
  <si>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</si>
  <si>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</si>
  <si>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</si>
  <si>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</si>
  <si>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</si>
  <si>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</si>
  <si>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</si>
  <si>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</si>
  <si>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</si>
  <si>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</si>
  <si>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</si>
  <si>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</si>
  <si>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</si>
  <si>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</si>
  <si>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</si>
  <si>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</si>
  <si>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</si>
  <si>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</si>
  <si>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</si>
  <si>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</si>
  <si>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</si>
  <si>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</si>
  <si>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</si>
  <si>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</si>
  <si>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</si>
  <si>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</si>
  <si>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</si>
  <si>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</si>
  <si>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</si>
  <si>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</si>
  <si>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</si>
  <si>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</si>
  <si>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</si>
  <si>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</si>
  <si>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</si>
  <si>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</si>
  <si>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</si>
  <si>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</si>
  <si>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</si>
  <si>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</si>
  <si>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</si>
  <si>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</si>
  <si>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</si>
  <si>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</si>
  <si>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</si>
  <si>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</si>
  <si>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</si>
  <si>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</si>
  <si>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</si>
  <si>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</si>
  <si>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</si>
  <si>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</si>
  <si>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</si>
  <si>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</si>
  <si>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</si>
  <si>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</si>
  <si>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</si>
  <si>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</si>
  <si>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</si>
  <si>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</si>
  <si>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</si>
  <si>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</si>
  <si>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</si>
  <si>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</si>
  <si>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</si>
  <si>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</si>
  <si>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</si>
  <si>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</si>
  <si>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</si>
  <si>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</si>
  <si>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</si>
  <si>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</si>
  <si>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</si>
  <si>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</si>
  <si>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</si>
  <si>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</si>
  <si>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</si>
  <si>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</si>
  <si>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</si>
  <si>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</si>
  <si>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</si>
  <si>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</si>
  <si>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</si>
  <si>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</si>
  <si>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</si>
  <si>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</si>
  <si>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</si>
  <si>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</si>
  <si>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</si>
  <si>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</si>
  <si>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</si>
  <si>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CUADRILLA (OFICIAL + 6 AYUDANTES). INCLUYE FACTOR DE PRESTACIONES.</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</si>
  <si>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</si>
  <si>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</si>
  <si>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</si>
  <si>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</si>
  <si>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</si>
  <si>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</si>
  <si>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</si>
  <si>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</si>
  <si>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</si>
  <si>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</si>
  <si>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</si>
  <si>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</si>
  <si>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CORTE DE PAVIMENTO - INCLUYE EQUIPO: CORTADORA DE CONCRETO INCLUYE OPERARIO Y COMBUSTIBLE. INCLUYE DISCO DIAMANTADO ASFALTO-CONCRETO 350 MM, AGUA Y MANO DE OBRA</t>
  </si>
  <si>
    <t>PINTURA EN ESMALTE URETANO GRIS (E=1MIL. INC. SUMIN. Y APLIC. NO INC. IMPRIMANTE, BARRERA, ESMALTE EPÓXICO O SIMILARES)</t>
  </si>
  <si>
    <t>SELLADO DE JUNTAS EN PAVIMENTO DE CONCRETO HIDRAULICO (INCLUYE LIMPIEZA, SUMINISTRO E INSTALACIÓN DE FONDO Y SELLANTE)</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</si>
  <si>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</si>
  <si>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</si>
  <si>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</si>
  <si>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</si>
  <si>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</si>
  <si>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</si>
  <si>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</si>
  <si>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</si>
  <si>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</si>
  <si>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</si>
  <si>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</si>
  <si>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</si>
  <si>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</si>
  <si>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</si>
  <si>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</si>
  <si>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</si>
  <si>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</si>
  <si>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</si>
  <si>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</si>
  <si>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</si>
  <si>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</si>
  <si>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</si>
  <si>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</si>
  <si>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</si>
  <si>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</si>
  <si>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</si>
  <si>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</si>
  <si>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</si>
  <si>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</si>
  <si>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</si>
  <si>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</si>
  <si>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</si>
  <si>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</si>
  <si>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</si>
  <si>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</si>
  <si>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</si>
  <si>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</si>
  <si>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</si>
  <si>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</si>
  <si>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</si>
  <si>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</si>
  <si>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</si>
  <si>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</si>
  <si>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</si>
  <si>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</si>
  <si>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</si>
  <si>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</si>
  <si>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</si>
  <si>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</si>
  <si>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</si>
  <si>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</si>
  <si>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</si>
  <si>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</si>
  <si>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</si>
  <si>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</si>
  <si>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</si>
  <si>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</si>
  <si>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</si>
  <si>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</si>
  <si>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</si>
  <si>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</si>
  <si>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</si>
  <si>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</si>
  <si>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</si>
  <si>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</si>
  <si>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</si>
  <si>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</si>
  <si>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</si>
  <si>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</si>
  <si>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</si>
  <si>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</si>
  <si>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</si>
  <si>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</si>
  <si>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</si>
  <si>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</si>
  <si>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</si>
  <si>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</si>
  <si>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</si>
  <si>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</si>
  <si>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</si>
  <si>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</si>
  <si>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</si>
  <si>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</si>
  <si>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</si>
  <si>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</si>
  <si>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</si>
  <si>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</si>
  <si>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</si>
  <si>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</si>
  <si>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</si>
  <si>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</si>
  <si>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</si>
  <si>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</si>
  <si>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</si>
  <si>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</si>
  <si>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</si>
  <si>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</si>
  <si>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</si>
  <si>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</si>
  <si>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</si>
  <si>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</si>
  <si>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</si>
  <si>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</si>
  <si>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</si>
  <si>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</si>
  <si>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</si>
  <si>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</si>
  <si>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</si>
  <si>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</si>
  <si>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</si>
  <si>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</si>
  <si>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</si>
  <si>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</si>
  <si>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</si>
  <si>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</si>
  <si>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</si>
  <si>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</si>
  <si>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</si>
  <si>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</si>
  <si>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</si>
  <si>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</si>
  <si>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</si>
  <si>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</si>
  <si>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</si>
  <si>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</si>
  <si>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</si>
  <si>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</si>
  <si>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</si>
  <si>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</si>
  <si>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</si>
  <si>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</si>
  <si>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</si>
  <si>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</si>
  <si>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</si>
  <si>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</si>
  <si>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</si>
  <si>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</si>
  <si>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</si>
  <si>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</si>
  <si>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</si>
  <si>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</si>
  <si>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</si>
  <si>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</si>
  <si>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</si>
  <si>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</si>
  <si>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</si>
  <si>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</si>
  <si>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</si>
  <si>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</si>
  <si>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</si>
  <si>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</si>
  <si>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</si>
  <si>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</si>
  <si>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</si>
  <si>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</si>
  <si>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</si>
  <si>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</si>
  <si>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</si>
  <si>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</si>
  <si>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</si>
  <si>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</si>
  <si>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</si>
  <si>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</si>
  <si>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</si>
  <si>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</si>
  <si>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</si>
  <si>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</si>
  <si>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</si>
  <si>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</si>
  <si>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</si>
  <si>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</si>
  <si>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</si>
  <si>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</si>
  <si>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</si>
  <si>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</si>
  <si>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</si>
  <si>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</si>
  <si>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</si>
  <si>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</si>
  <si>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</si>
  <si>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</si>
  <si>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</si>
  <si>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</si>
  <si>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</si>
  <si>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</si>
  <si>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</si>
  <si>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</si>
  <si>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</si>
  <si>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</si>
  <si>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</si>
  <si>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</si>
  <si>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</si>
  <si>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</si>
  <si>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</si>
  <si>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</si>
  <si>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</si>
  <si>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</si>
  <si>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</si>
  <si>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</si>
  <si>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</si>
  <si>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</si>
  <si>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</si>
  <si>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</si>
  <si>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</si>
  <si>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</si>
  <si>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</si>
  <si>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</si>
  <si>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</si>
  <si>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</si>
  <si>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</si>
  <si>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</si>
  <si>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</si>
  <si>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</si>
  <si>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</si>
  <si>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</si>
  <si>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</si>
  <si>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</si>
  <si>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</si>
  <si>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</si>
  <si>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</si>
  <si>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</si>
  <si>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</si>
  <si>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</si>
  <si>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</si>
  <si>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</si>
  <si>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</si>
  <si>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</si>
  <si>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</si>
  <si>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</si>
  <si>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</si>
  <si>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</si>
  <si>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</si>
  <si>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</si>
  <si>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</si>
  <si>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</si>
  <si>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</si>
  <si>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</si>
  <si>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</si>
  <si>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</si>
  <si>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</si>
  <si>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</si>
  <si>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</si>
  <si>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</si>
  <si>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</si>
  <si>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</si>
  <si>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</si>
  <si>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</si>
  <si>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</si>
  <si>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</si>
  <si>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</si>
  <si>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</si>
  <si>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</si>
  <si>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</si>
  <si>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</si>
  <si>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</si>
  <si>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</si>
  <si>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</si>
  <si>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</si>
  <si>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</si>
  <si>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</si>
  <si>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</si>
  <si>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</si>
  <si>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</si>
  <si>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</si>
  <si>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</si>
  <si>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</si>
  <si>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</si>
  <si>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</si>
  <si>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</si>
  <si>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</si>
  <si>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</si>
  <si>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</si>
  <si>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</si>
  <si>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</si>
  <si>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</si>
  <si>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</si>
  <si>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</si>
  <si>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</si>
  <si>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</si>
  <si>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</si>
  <si>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</si>
  <si>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</si>
  <si>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</si>
  <si>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</si>
  <si>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</si>
  <si>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</si>
  <si>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</si>
  <si>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</si>
  <si>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</si>
  <si>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</si>
  <si>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</si>
  <si>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</si>
  <si>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</si>
  <si>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</si>
  <si>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</si>
  <si>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</si>
  <si>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</si>
  <si>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</si>
  <si>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</si>
  <si>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</si>
  <si>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</si>
  <si>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</si>
  <si>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</si>
  <si>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</si>
  <si>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</si>
  <si>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</si>
  <si>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</si>
  <si>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</si>
  <si>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</si>
  <si>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</si>
  <si>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</si>
  <si>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</si>
  <si>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</si>
  <si>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</si>
  <si>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</si>
  <si>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</si>
  <si>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</si>
  <si>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</si>
  <si>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</si>
  <si>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</si>
  <si>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</si>
  <si>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</si>
  <si>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</si>
  <si>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</si>
  <si>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</si>
  <si>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</si>
  <si>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</si>
  <si>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</si>
  <si>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</si>
  <si>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</si>
  <si>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</si>
  <si>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</si>
  <si>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</si>
  <si>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</si>
  <si>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</si>
  <si>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</si>
  <si>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</si>
  <si>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</si>
  <si>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</si>
  <si>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</si>
  <si>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</si>
  <si>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</si>
  <si>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</si>
  <si>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</si>
  <si>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</si>
  <si>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</si>
  <si>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</si>
  <si>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</si>
  <si>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</si>
  <si>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</si>
  <si>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</si>
  <si>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</si>
  <si>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</si>
  <si>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</si>
  <si>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</si>
  <si>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</si>
  <si>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</si>
  <si>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</si>
  <si>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</si>
  <si>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</si>
  <si>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</si>
  <si>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</si>
  <si>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</si>
  <si>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</si>
  <si>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</si>
  <si>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</si>
  <si>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</si>
  <si>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</si>
  <si>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</si>
  <si>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</si>
  <si>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</si>
  <si>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</si>
  <si>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</si>
  <si>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</si>
  <si>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</si>
  <si>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</si>
  <si>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</si>
  <si>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</si>
  <si>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</si>
  <si>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</si>
  <si>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</si>
  <si>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</si>
  <si>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</si>
  <si>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</si>
  <si>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</si>
  <si>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</si>
  <si>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</si>
  <si>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</si>
  <si>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</si>
  <si>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</si>
  <si>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</si>
  <si>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</si>
  <si>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</si>
  <si>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</si>
  <si>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</si>
  <si>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</si>
  <si>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</si>
  <si>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</si>
  <si>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</si>
  <si>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</si>
  <si>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</si>
  <si>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</si>
  <si>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</si>
  <si>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</si>
  <si>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</si>
  <si>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</si>
  <si>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</si>
  <si>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</si>
  <si>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</si>
  <si>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</si>
  <si>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</si>
  <si>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</si>
  <si>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</si>
  <si>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</si>
  <si>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</si>
  <si>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</si>
  <si>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</si>
  <si>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</si>
  <si>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</si>
  <si>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</si>
  <si>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</si>
  <si>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</si>
  <si>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</si>
  <si>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</si>
  <si>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</si>
  <si>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</si>
  <si>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</si>
  <si>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</si>
  <si>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</si>
  <si>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</si>
  <si>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</si>
  <si>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</si>
  <si>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</si>
  <si>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</si>
  <si>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</si>
  <si>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</si>
  <si>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</si>
  <si>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</si>
  <si>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</si>
  <si>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</si>
  <si>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</si>
  <si>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</si>
  <si>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</si>
  <si>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</si>
  <si>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</si>
  <si>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</si>
  <si>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</si>
  <si>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</si>
  <si>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</si>
  <si>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</si>
  <si>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</si>
  <si>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</si>
  <si>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</si>
  <si>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</si>
  <si>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</si>
  <si>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</si>
  <si>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</si>
  <si>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</si>
  <si>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</si>
  <si>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</si>
  <si>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</si>
  <si>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</si>
  <si>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</si>
  <si>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</si>
  <si>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</si>
  <si>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</si>
  <si>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</si>
  <si>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</si>
  <si>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</si>
  <si>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</si>
  <si>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</si>
  <si>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</si>
  <si>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</si>
  <si>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</si>
  <si>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</si>
  <si>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</si>
  <si>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</si>
  <si>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</si>
  <si>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</si>
  <si>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</si>
  <si>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</si>
  <si>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</si>
  <si>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</si>
  <si>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</si>
  <si>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</si>
  <si>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</si>
  <si>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</si>
  <si>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</si>
  <si>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</si>
  <si>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</si>
  <si>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</si>
  <si>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</si>
  <si>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</si>
  <si>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</si>
  <si>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</si>
  <si>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</si>
  <si>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</si>
  <si>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</si>
  <si>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</si>
  <si>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</si>
  <si>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</si>
  <si>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</si>
  <si>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</si>
  <si>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</si>
  <si>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</si>
  <si>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</si>
  <si>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</si>
  <si>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</si>
  <si>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</si>
  <si>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</si>
  <si>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</si>
  <si>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</si>
  <si>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</si>
  <si>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</si>
  <si>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</si>
  <si>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</si>
  <si>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</si>
  <si>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</si>
  <si>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</si>
  <si>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</si>
  <si>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</si>
  <si>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</si>
  <si>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</si>
  <si>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</si>
  <si>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</si>
  <si>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</si>
  <si>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</si>
  <si>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</si>
  <si>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</si>
  <si>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</si>
  <si>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</si>
  <si>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</si>
  <si>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</si>
  <si>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</si>
  <si>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</si>
  <si>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</si>
  <si>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</si>
  <si>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</si>
  <si>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</si>
  <si>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</si>
  <si>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</si>
  <si>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</si>
  <si>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</si>
  <si>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</si>
  <si>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</si>
  <si>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</si>
  <si>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</si>
  <si>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</si>
  <si>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</si>
  <si>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</si>
  <si>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</si>
  <si>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</si>
  <si>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</si>
  <si>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</si>
  <si>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</si>
  <si>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</si>
  <si>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</si>
  <si>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</si>
  <si>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</si>
  <si>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</si>
  <si>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</si>
  <si>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</si>
  <si>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</si>
  <si>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</si>
  <si>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</si>
  <si>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</si>
  <si>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</si>
  <si>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</si>
  <si>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</si>
  <si>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</si>
  <si>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</si>
  <si>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</si>
  <si>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</si>
  <si>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</si>
  <si>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</si>
  <si>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</si>
  <si>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</si>
  <si>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</si>
  <si>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</si>
  <si>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</si>
  <si>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</si>
  <si>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</si>
  <si>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</si>
  <si>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</si>
  <si>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</si>
  <si>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</si>
  <si>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</si>
  <si>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</si>
  <si>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</si>
  <si>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</si>
  <si>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</si>
  <si>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</si>
  <si>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</si>
  <si>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</si>
  <si>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</si>
  <si>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</si>
  <si>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</si>
  <si>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</si>
  <si>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</si>
  <si>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</si>
  <si>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</si>
  <si>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</si>
  <si>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</si>
  <si>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</si>
  <si>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</si>
  <si>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</si>
  <si>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</si>
  <si>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</si>
  <si>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</si>
  <si>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</si>
  <si>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</si>
  <si>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</si>
  <si>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</si>
  <si>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</si>
  <si>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</si>
  <si>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</si>
  <si>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</si>
  <si>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</si>
  <si>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</si>
  <si>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</si>
  <si>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</si>
  <si>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</si>
  <si>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</si>
  <si>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</si>
  <si>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</si>
  <si>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</si>
  <si>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</si>
  <si>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</si>
  <si>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</si>
  <si>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</si>
  <si>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</si>
  <si>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</si>
  <si>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</si>
  <si>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</si>
  <si>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</si>
  <si>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</si>
  <si>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</si>
  <si>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</si>
  <si>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</si>
  <si>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</si>
  <si>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</si>
  <si>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</si>
  <si>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</si>
  <si>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</si>
  <si>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</si>
  <si>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</si>
  <si>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</si>
  <si>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</si>
  <si>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</si>
  <si>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</si>
  <si>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</si>
  <si>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</si>
  <si>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</si>
  <si>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</si>
  <si>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</si>
  <si>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</si>
  <si>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</si>
  <si>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</si>
  <si>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</si>
  <si>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</si>
  <si>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</si>
  <si>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</si>
  <si>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</si>
  <si>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</si>
  <si>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</si>
  <si>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</si>
  <si>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</si>
  <si>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</si>
  <si>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</si>
  <si>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</si>
  <si>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</si>
  <si>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</si>
  <si>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</si>
  <si>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</si>
  <si>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</si>
  <si>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</si>
  <si>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</si>
  <si>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</si>
  <si>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</si>
  <si>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</si>
  <si>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</si>
  <si>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</si>
  <si>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</si>
  <si>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</si>
  <si>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</si>
  <si>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</si>
  <si>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</si>
  <si>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</si>
  <si>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</si>
  <si>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</si>
  <si>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</si>
  <si>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</si>
  <si>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</si>
  <si>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</si>
  <si>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</si>
  <si>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</si>
  <si>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</si>
  <si>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</si>
  <si>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</si>
  <si>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BANDERERO (INCLUYE ALQUILER DE PALETA PARE-SIGA EN POLIETILENO).</t>
  </si>
  <si>
    <t>H/ME</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</si>
  <si>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</si>
  <si>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</si>
  <si>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</si>
  <si>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</si>
  <si>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</si>
  <si>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</si>
  <si>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</si>
  <si>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</si>
  <si>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</si>
  <si>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</si>
  <si>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</si>
  <si>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</si>
  <si>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</si>
  <si>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</si>
  <si>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</si>
  <si>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</si>
  <si>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</si>
  <si>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</si>
  <si>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</si>
  <si>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</si>
  <si>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</si>
  <si>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</si>
  <si>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</si>
  <si>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</si>
  <si>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</si>
  <si>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</si>
  <si>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</si>
  <si>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</si>
  <si>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</si>
  <si>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</si>
  <si>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</si>
  <si>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</si>
  <si>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</si>
  <si>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</si>
  <si>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</si>
  <si>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</si>
  <si>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</si>
  <si>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</si>
  <si>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</si>
  <si>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</si>
  <si>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</si>
  <si>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</si>
  <si>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</si>
  <si>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</si>
  <si>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</si>
  <si>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</si>
  <si>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</si>
  <si>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</si>
  <si>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</si>
  <si>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</si>
  <si>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</si>
  <si>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</si>
  <si>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</si>
  <si>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</si>
  <si>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</si>
  <si>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</si>
  <si>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</si>
  <si>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</si>
  <si>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</si>
  <si>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</si>
  <si>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</si>
  <si>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</si>
  <si>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</si>
  <si>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</si>
  <si>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</si>
  <si>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</si>
  <si>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</si>
  <si>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</si>
  <si>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</si>
  <si>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</si>
  <si>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</si>
  <si>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</si>
  <si>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FILOS (INCLUYE SUMINISTRO Y COLOCACIÓN DE MORTERO 1:4 IMPERMEABILIZADO HECHO EN OBRA)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</si>
  <si>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</si>
  <si>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</si>
  <si>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</si>
  <si>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</si>
  <si>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</si>
  <si>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</si>
  <si>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</si>
  <si>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</si>
  <si>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</si>
  <si>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</si>
  <si>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</si>
  <si>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</si>
  <si>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</si>
  <si>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</si>
  <si>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</si>
  <si>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</si>
  <si>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</si>
  <si>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</si>
  <si>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</si>
  <si>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</si>
  <si>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</si>
  <si>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</si>
  <si>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</si>
  <si>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</si>
  <si>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</si>
  <si>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</si>
  <si>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</si>
  <si>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</si>
  <si>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</si>
  <si>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</si>
  <si>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</si>
  <si>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</si>
  <si>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</si>
  <si>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</si>
  <si>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</si>
  <si>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</si>
  <si>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</si>
  <si>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</si>
  <si>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</si>
  <si>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</si>
  <si>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</si>
  <si>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</si>
  <si>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</si>
  <si>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</si>
  <si>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</si>
  <si>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</si>
  <si>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</si>
  <si>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</si>
  <si>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</si>
  <si>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</si>
  <si>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</si>
  <si>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</si>
  <si>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</si>
  <si>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</si>
  <si>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</si>
  <si>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</si>
  <si>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</si>
  <si>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</si>
  <si>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</si>
  <si>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</si>
  <si>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</si>
  <si>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</si>
  <si>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</si>
  <si>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</si>
  <si>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</si>
  <si>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</si>
  <si>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</si>
  <si>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</si>
  <si>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</si>
  <si>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</si>
  <si>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</si>
  <si>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</si>
  <si>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</si>
  <si>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</si>
  <si>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</si>
  <si>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</si>
  <si>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</si>
  <si>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</si>
  <si>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</si>
  <si>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</si>
  <si>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</si>
  <si>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</si>
  <si>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</si>
  <si>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</si>
  <si>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</si>
  <si>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</si>
  <si>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</si>
  <si>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</si>
  <si>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</si>
  <si>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</si>
  <si>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</si>
  <si>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</si>
  <si>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</si>
  <si>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</si>
  <si>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</si>
  <si>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</si>
  <si>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</si>
  <si>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</si>
  <si>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</si>
  <si>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</si>
  <si>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</si>
  <si>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</si>
  <si>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</si>
  <si>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</si>
  <si>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</si>
  <si>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</si>
  <si>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</si>
  <si>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</si>
  <si>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</si>
  <si>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</si>
  <si>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</si>
  <si>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</si>
  <si>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</si>
  <si>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</si>
  <si>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</si>
  <si>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</si>
  <si>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</si>
  <si>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</si>
  <si>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</si>
  <si>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</si>
  <si>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</si>
  <si>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</si>
  <si>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</si>
  <si>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</si>
  <si>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</si>
  <si>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</si>
  <si>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</si>
  <si>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</si>
  <si>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</si>
  <si>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</si>
  <si>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</si>
  <si>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</si>
  <si>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</si>
  <si>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</si>
  <si>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</si>
  <si>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</si>
  <si>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</si>
  <si>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</si>
  <si>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</si>
  <si>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</si>
  <si>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</si>
  <si>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</si>
  <si>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</si>
  <si>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</si>
  <si>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</si>
  <si>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</si>
  <si>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</si>
  <si>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</si>
  <si>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</si>
  <si>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</si>
  <si>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</si>
  <si>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</si>
  <si>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</si>
  <si>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</si>
  <si>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</si>
  <si>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</si>
  <si>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</si>
  <si>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</si>
  <si>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</si>
  <si>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</si>
  <si>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</si>
  <si>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</si>
  <si>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</si>
  <si>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</si>
  <si>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</si>
  <si>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</si>
  <si>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</si>
  <si>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</si>
  <si>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</si>
  <si>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</si>
  <si>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</si>
  <si>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</si>
  <si>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</si>
  <si>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</si>
  <si>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</si>
  <si>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</si>
  <si>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</si>
  <si>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</si>
  <si>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</si>
  <si>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</si>
  <si>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</si>
  <si>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</si>
  <si>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</si>
  <si>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</si>
  <si>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</si>
  <si>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</si>
  <si>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</si>
  <si>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</si>
  <si>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</si>
  <si>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</si>
  <si>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</si>
  <si>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TEJA DE ZINC. SUMINISTRO E INSTALACION. INCLUYE ESTRUCTURAS CUARTONES EN MADERA X 3.0M Y AMARRES.</t>
  </si>
  <si>
    <t>PINTURA ACEITE SOBRE LAMINA (INCLUYE ANTICORROSIVO). SUMINISTRO Y APLICACION.</t>
  </si>
  <si>
    <t>PINTURA VINILO TIPO 1 (2 MANOS).</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</si>
  <si>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</si>
  <si>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</si>
  <si>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</si>
  <si>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</si>
  <si>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</si>
  <si>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</si>
  <si>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</si>
  <si>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</si>
  <si>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</si>
  <si>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</si>
  <si>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</si>
  <si>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</si>
  <si>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</si>
  <si>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</si>
  <si>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</si>
  <si>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</si>
  <si>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</si>
  <si>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</si>
  <si>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</si>
  <si>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</si>
  <si>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</si>
  <si>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</si>
  <si>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</si>
  <si>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</si>
  <si>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</si>
  <si>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</si>
  <si>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</si>
  <si>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</si>
  <si>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</si>
  <si>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</si>
  <si>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</si>
  <si>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</si>
  <si>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</si>
  <si>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</si>
  <si>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</si>
  <si>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</si>
  <si>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</si>
  <si>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</si>
  <si>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</si>
  <si>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</si>
  <si>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</si>
  <si>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</si>
  <si>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</si>
  <si>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</si>
  <si>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</si>
  <si>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</si>
  <si>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</si>
  <si>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</si>
  <si>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</si>
  <si>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</si>
  <si>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</si>
  <si>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</si>
  <si>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</si>
  <si>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</si>
  <si>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</si>
  <si>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</si>
  <si>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</si>
  <si>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</si>
  <si>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</si>
  <si>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</si>
  <si>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</si>
  <si>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</si>
  <si>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</si>
  <si>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</si>
  <si>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</si>
  <si>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</si>
  <si>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</si>
  <si>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</si>
  <si>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</si>
  <si>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</si>
  <si>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</si>
  <si>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</si>
  <si>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</si>
  <si>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</si>
  <si>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</si>
  <si>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</si>
  <si>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</si>
  <si>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</si>
  <si>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</si>
  <si>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</si>
  <si>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</si>
  <si>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</si>
  <si>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</si>
  <si>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</si>
  <si>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</si>
  <si>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</si>
  <si>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</si>
  <si>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</si>
  <si>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</si>
  <si>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</si>
  <si>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</si>
  <si>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</si>
  <si>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</si>
  <si>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</si>
  <si>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</si>
  <si>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</si>
  <si>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</si>
  <si>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</si>
  <si>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</si>
  <si>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</si>
  <si>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</si>
  <si>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</si>
  <si>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</si>
  <si>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</si>
  <si>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</si>
  <si>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</si>
  <si>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</si>
  <si>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</si>
  <si>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</si>
  <si>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</si>
  <si>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</si>
  <si>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</si>
  <si>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</si>
  <si>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</si>
  <si>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</si>
  <si>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</si>
  <si>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</si>
  <si>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</si>
  <si>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</si>
  <si>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</si>
  <si>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</si>
  <si>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</si>
  <si>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</si>
  <si>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</si>
  <si>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</si>
  <si>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</si>
  <si>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</si>
  <si>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</si>
  <si>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</si>
  <si>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</si>
  <si>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</si>
  <si>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</si>
  <si>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</si>
  <si>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</si>
  <si>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</si>
  <si>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</si>
  <si>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</si>
  <si>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</si>
  <si>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</si>
  <si>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</si>
  <si>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</si>
  <si>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</si>
  <si>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</si>
  <si>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</si>
  <si>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</si>
  <si>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</si>
  <si>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</si>
  <si>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</si>
  <si>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</si>
  <si>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</si>
  <si>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</si>
  <si>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</si>
  <si>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</si>
  <si>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</si>
  <si>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</si>
  <si>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</si>
  <si>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</si>
  <si>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</si>
  <si>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</si>
  <si>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</si>
  <si>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</si>
  <si>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</si>
  <si>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</si>
  <si>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</si>
  <si>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</si>
  <si>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</si>
  <si>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</si>
  <si>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</si>
  <si>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</si>
  <si>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</si>
  <si>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</si>
  <si>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</si>
  <si>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</si>
  <si>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</si>
  <si>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</si>
  <si>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</si>
  <si>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</si>
  <si>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</si>
  <si>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</si>
  <si>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</si>
  <si>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</si>
  <si>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</si>
  <si>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</si>
  <si>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</si>
  <si>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</si>
  <si>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</si>
  <si>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</si>
  <si>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</si>
  <si>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</si>
  <si>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</si>
  <si>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</si>
  <si>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</si>
  <si>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</si>
  <si>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</si>
  <si>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</si>
  <si>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</si>
  <si>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</si>
  <si>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</si>
  <si>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</si>
  <si>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</si>
  <si>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</si>
  <si>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</si>
  <si>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</si>
  <si>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</si>
  <si>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</si>
  <si>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</si>
  <si>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</si>
  <si>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</si>
  <si>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</si>
  <si>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</si>
  <si>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</si>
  <si>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</si>
  <si>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</si>
  <si>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</si>
  <si>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</si>
  <si>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</si>
  <si>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</si>
  <si>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</si>
  <si>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</si>
  <si>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</si>
  <si>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</si>
  <si>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</si>
  <si>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</si>
  <si>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</si>
  <si>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</si>
  <si>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</si>
  <si>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</si>
  <si>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</si>
  <si>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</si>
  <si>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</si>
  <si>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</si>
  <si>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</si>
  <si>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</si>
  <si>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</si>
  <si>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</si>
  <si>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</si>
  <si>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</si>
  <si>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</si>
  <si>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</si>
  <si>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</si>
  <si>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</si>
  <si>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</si>
  <si>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</si>
  <si>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</si>
  <si>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</si>
  <si>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</si>
  <si>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</si>
  <si>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</si>
  <si>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</si>
  <si>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</si>
  <si>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</si>
  <si>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</si>
  <si>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</si>
  <si>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</si>
  <si>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</si>
  <si>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</si>
  <si>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</si>
  <si>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</si>
  <si>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</si>
  <si>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</si>
  <si>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</si>
  <si>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</si>
  <si>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</si>
  <si>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</si>
  <si>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</si>
  <si>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</si>
  <si>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</si>
  <si>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</si>
  <si>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</si>
  <si>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</si>
  <si>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</si>
  <si>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</si>
  <si>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</si>
  <si>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</si>
  <si>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</si>
  <si>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</si>
  <si>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</si>
  <si>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</si>
  <si>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</si>
  <si>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</si>
  <si>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</si>
  <si>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</si>
  <si>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</si>
  <si>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</si>
  <si>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</si>
  <si>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</si>
  <si>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</si>
  <si>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</si>
  <si>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</si>
  <si>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</si>
  <si>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</si>
  <si>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</si>
  <si>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</si>
  <si>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</si>
  <si>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</si>
  <si>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</si>
  <si>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</si>
  <si>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</si>
  <si>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</si>
  <si>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</si>
  <si>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</si>
  <si>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</si>
  <si>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</si>
  <si>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</si>
  <si>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</si>
  <si>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</si>
  <si>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</si>
  <si>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</si>
  <si>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</si>
  <si>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</si>
  <si>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</si>
  <si>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</si>
  <si>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</si>
  <si>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</si>
  <si>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</si>
  <si>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</si>
  <si>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</si>
  <si>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</si>
  <si>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</si>
  <si>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</si>
  <si>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</si>
  <si>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</si>
  <si>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</si>
  <si>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</si>
  <si>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</si>
  <si>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</si>
  <si>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</si>
  <si>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</si>
  <si>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</si>
  <si>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</si>
  <si>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</si>
  <si>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</si>
  <si>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</si>
  <si>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</si>
  <si>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</si>
  <si>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</si>
  <si>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</si>
  <si>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</si>
  <si>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</si>
  <si>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</si>
  <si>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</si>
  <si>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</si>
  <si>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</si>
  <si>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</si>
  <si>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</si>
  <si>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</si>
  <si>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</si>
  <si>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</si>
  <si>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</si>
  <si>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</si>
  <si>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</si>
  <si>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</si>
  <si>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</si>
  <si>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</si>
  <si>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</si>
  <si>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</si>
  <si>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</si>
  <si>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</si>
  <si>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</si>
  <si>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</si>
  <si>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</si>
  <si>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</si>
  <si>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</si>
  <si>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</si>
  <si>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</si>
  <si>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</si>
  <si>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</si>
  <si>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</si>
  <si>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</si>
  <si>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</si>
  <si>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</si>
  <si>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</si>
  <si>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ALQUILER DE PUESTO DE TRABAJO - ESCRITORIO 75X120X50CM</t>
  </si>
  <si>
    <t>ALQUILER DE SILLA PARA ESCRITORIO PARA PUESTO DE TRABAJO</t>
  </si>
  <si>
    <t>ALQUILER DE SILLA PLÁSTICA SIN BRAZOS</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</si>
  <si>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</si>
  <si>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</si>
  <si>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</si>
  <si>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</si>
  <si>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</si>
  <si>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</si>
  <si>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</si>
  <si>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</si>
  <si>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</si>
  <si>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</si>
  <si>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</si>
  <si>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</si>
  <si>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</si>
  <si>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</si>
  <si>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</si>
  <si>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</si>
  <si>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</si>
  <si>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</si>
  <si>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</si>
  <si>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</si>
  <si>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</si>
  <si>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</si>
  <si>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</si>
  <si>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</si>
  <si>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</si>
  <si>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</si>
  <si>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</si>
  <si>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</si>
  <si>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</si>
  <si>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</si>
  <si>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</si>
  <si>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</si>
  <si>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</si>
  <si>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</si>
  <si>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</si>
  <si>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</si>
  <si>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</si>
  <si>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</si>
  <si>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</si>
  <si>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</si>
  <si>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</si>
  <si>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</si>
  <si>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</si>
  <si>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</si>
  <si>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</si>
  <si>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</si>
  <si>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</si>
  <si>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</si>
  <si>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</si>
  <si>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</si>
  <si>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</si>
  <si>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</si>
  <si>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</si>
  <si>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</si>
  <si>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</si>
  <si>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</si>
  <si>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</si>
  <si>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</si>
  <si>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</si>
  <si>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CABLE DE REFORZAMIENTO EXTERNO DE 5/8" TENSIONADO 46,5 TON. TENSIONAMIENTO, MANO DE OBRA, EQUIPOS EN GENERAL.</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</si>
  <si>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</si>
  <si>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</si>
  <si>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</si>
  <si>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</si>
  <si>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</si>
  <si>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</si>
  <si>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</si>
  <si>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</si>
  <si>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</si>
  <si>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</si>
  <si>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</si>
  <si>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</si>
  <si>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</si>
  <si>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</si>
  <si>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</si>
  <si>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</si>
  <si>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</si>
  <si>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</si>
  <si>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</si>
  <si>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</si>
  <si>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</si>
  <si>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</si>
  <si>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</si>
  <si>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</si>
  <si>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</si>
  <si>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</si>
  <si>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</si>
  <si>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</si>
  <si>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</si>
  <si>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</si>
  <si>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</si>
  <si>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</si>
  <si>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</si>
  <si>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</si>
  <si>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</si>
  <si>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</si>
  <si>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</si>
  <si>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</si>
  <si>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</si>
  <si>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</si>
  <si>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</si>
  <si>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</si>
  <si>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</si>
  <si>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</si>
  <si>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</si>
  <si>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</si>
  <si>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</si>
  <si>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</si>
  <si>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</si>
  <si>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</si>
  <si>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</si>
  <si>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</si>
  <si>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</si>
  <si>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</si>
  <si>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</si>
  <si>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</si>
  <si>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</si>
  <si>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</si>
  <si>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</si>
  <si>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</si>
  <si>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</si>
  <si>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</si>
  <si>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</si>
  <si>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</si>
  <si>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</si>
  <si>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</si>
  <si>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</si>
  <si>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</si>
  <si>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</si>
  <si>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</si>
  <si>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</si>
  <si>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</si>
  <si>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</si>
  <si>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</si>
  <si>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</si>
  <si>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</si>
  <si>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</si>
  <si>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</si>
  <si>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</si>
  <si>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</si>
  <si>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</si>
  <si>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</si>
  <si>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</si>
  <si>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</si>
  <si>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</si>
  <si>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</si>
  <si>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</si>
  <si>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</si>
  <si>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</si>
  <si>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</si>
  <si>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</si>
  <si>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</si>
  <si>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</si>
  <si>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</si>
  <si>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</si>
  <si>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</si>
  <si>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</si>
  <si>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</si>
  <si>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</si>
  <si>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</si>
  <si>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</si>
  <si>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</si>
  <si>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</si>
  <si>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</si>
  <si>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</si>
  <si>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</si>
  <si>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</si>
  <si>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</si>
  <si>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</si>
  <si>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</si>
  <si>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</si>
  <si>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</si>
  <si>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</si>
  <si>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</si>
  <si>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</si>
  <si>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</si>
  <si>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</si>
  <si>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</si>
  <si>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</si>
  <si>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</si>
  <si>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</si>
  <si>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</si>
  <si>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</si>
  <si>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</si>
  <si>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</si>
  <si>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</si>
  <si>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</si>
  <si>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</si>
  <si>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</si>
  <si>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</si>
  <si>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</si>
  <si>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</si>
  <si>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</si>
  <si>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</si>
  <si>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</si>
  <si>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</si>
  <si>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</si>
  <si>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</si>
  <si>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</si>
  <si>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</si>
  <si>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</si>
  <si>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</si>
  <si>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</si>
  <si>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</si>
  <si>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</si>
  <si>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</si>
  <si>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</si>
  <si>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</si>
  <si>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</si>
  <si>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</si>
  <si>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</si>
  <si>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</si>
  <si>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</si>
  <si>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</si>
  <si>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</si>
  <si>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</si>
  <si>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</si>
  <si>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</si>
  <si>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</si>
  <si>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</si>
  <si>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</si>
  <si>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</si>
  <si>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</si>
  <si>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</si>
  <si>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</si>
  <si>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</si>
  <si>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</si>
  <si>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</si>
  <si>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</si>
  <si>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</si>
  <si>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</si>
  <si>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</si>
  <si>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</si>
  <si>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</si>
  <si>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</si>
  <si>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</si>
  <si>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</si>
  <si>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</si>
  <si>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</si>
  <si>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</si>
  <si>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</si>
  <si>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</si>
  <si>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</si>
  <si>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</si>
  <si>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</si>
  <si>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</si>
  <si>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</si>
  <si>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</si>
  <si>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</si>
  <si>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</si>
  <si>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</si>
  <si>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</si>
  <si>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</si>
  <si>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</si>
  <si>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</si>
  <si>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</si>
  <si>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</si>
  <si>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</si>
  <si>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</si>
  <si>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</si>
  <si>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</si>
  <si>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</si>
  <si>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REDUCCION PVC E.L. D= 1 1/2" X 1/2" (INCLUYE SUMINISTRO E INSTALACIÓN, SOLDADURA).</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</si>
  <si>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</si>
  <si>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</si>
  <si>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</si>
  <si>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</si>
  <si>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</si>
  <si>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</si>
  <si>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</si>
  <si>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</si>
  <si>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</si>
  <si>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</si>
  <si>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</si>
  <si>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</si>
  <si>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</si>
  <si>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</si>
  <si>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</si>
  <si>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</si>
  <si>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</si>
  <si>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</si>
  <si>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</si>
  <si>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</si>
  <si>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</si>
  <si>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</si>
  <si>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</si>
  <si>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</si>
  <si>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</si>
  <si>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</si>
  <si>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</si>
  <si>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</si>
  <si>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</si>
  <si>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</si>
  <si>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</si>
  <si>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</si>
  <si>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</si>
  <si>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</si>
  <si>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</si>
  <si>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</si>
  <si>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</si>
  <si>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</si>
  <si>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</si>
  <si>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CABLE MONOPOLAR DE COBRE, HF FR PARA 600V C.A. CALIBRE NO. 8 AWG. (INCLUYE SUMINISTRO E INSTALACIÓN)</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</si>
  <si>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</si>
  <si>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</si>
  <si>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</si>
  <si>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</si>
  <si>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</si>
  <si>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</si>
  <si>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</si>
  <si>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</si>
  <si>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</si>
  <si>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</si>
  <si>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</si>
  <si>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</si>
  <si>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</si>
  <si>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</si>
  <si>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</si>
  <si>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</si>
  <si>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</si>
  <si>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</si>
  <si>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</si>
  <si>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</si>
  <si>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</si>
  <si>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</si>
  <si>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</si>
  <si>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</si>
  <si>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</si>
  <si>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</si>
  <si>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</si>
  <si>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</si>
  <si>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</si>
  <si>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</si>
  <si>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</si>
  <si>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</si>
  <si>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</si>
  <si>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</si>
  <si>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</si>
  <si>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</si>
  <si>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</si>
  <si>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</si>
  <si>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SEÑAL CICLORUTA SIC-02, TABLERO 0.70M X 0.40M. EN LÁMINA GALVANIZADA CAL-16. INCLUYE SOPORTE EN TUBO REDONDO 2" EN REFLECTIVO CON PINTURA ELECTROSTÁTICA.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</si>
  <si>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</si>
  <si>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</si>
  <si>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</si>
  <si>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</si>
  <si>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</si>
  <si>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</si>
  <si>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</si>
  <si>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</si>
  <si>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</si>
  <si>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</si>
  <si>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</si>
  <si>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</si>
  <si>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</si>
  <si>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</si>
  <si>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</si>
  <si>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</si>
  <si>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</si>
  <si>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</si>
  <si>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</si>
  <si>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</si>
  <si>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</si>
  <si>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</si>
  <si>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</si>
  <si>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</si>
  <si>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</si>
  <si>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</si>
  <si>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</si>
  <si>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</si>
  <si>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</si>
  <si>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</si>
  <si>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</si>
  <si>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</si>
  <si>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</si>
  <si>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</si>
  <si>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</si>
  <si>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</si>
  <si>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</si>
  <si>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</si>
  <si>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</si>
  <si>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</si>
  <si>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</si>
  <si>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</si>
  <si>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</si>
  <si>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</si>
  <si>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</si>
  <si>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</si>
  <si>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</si>
  <si>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</si>
  <si>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</si>
  <si>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</si>
  <si>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</si>
  <si>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</si>
  <si>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</si>
  <si>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</si>
  <si>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</si>
  <si>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</si>
  <si>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</si>
  <si>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</si>
  <si>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</si>
  <si>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</si>
  <si>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</si>
  <si>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</si>
  <si>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</si>
  <si>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</si>
  <si>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</si>
  <si>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</si>
  <si>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</si>
  <si>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</si>
  <si>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</si>
  <si>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</si>
  <si>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</si>
  <si>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</si>
  <si>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</si>
  <si>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</si>
  <si>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</si>
  <si>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</si>
  <si>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</si>
  <si>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</si>
  <si>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</si>
  <si>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RECUBRIMIENTO DE TALUDES CON MALLA Y MORTERO 1:4 DE E= 3CM (INCLUYE SUMINISTRO, EQUIPOS, MATERIALES Y MANO DE OBRA)</t>
  </si>
  <si>
    <t>CODO G.RAD. PVC 22.50° TIPO U.M. D=4" (SUMINISTRO E INSTALACIÓN)</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</si>
  <si>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</si>
  <si>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</si>
  <si>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</si>
  <si>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</si>
  <si>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</si>
  <si>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</si>
  <si>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</si>
  <si>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</si>
  <si>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</si>
  <si>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</si>
  <si>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</si>
  <si>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</si>
  <si>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YEE REDUCIDA PVC SANITARIA 4" X 3" (INCLUYE SUMINISTRO E INSTALACIÓN)</t>
  </si>
  <si>
    <t>COLUMNAS DE GRAVA F= 0.60M (INCLUYE EXCAVACIÓN Y MATERIAL DE GRAVA ENTRE 2" Y 3/4" DESGASTE LOS ÁNGELES MENOR AL 20%, TRANSPORTE, SUMINISTRO, PILOTEADORA Y COLOCACIÓN).</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</si>
  <si>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</si>
  <si>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</si>
  <si>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</si>
  <si>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</si>
  <si>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</si>
  <si>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</si>
  <si>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</si>
  <si>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</si>
  <si>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</si>
  <si>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</si>
  <si>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</si>
  <si>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</si>
  <si>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</si>
  <si>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</si>
  <si>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</si>
  <si>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</si>
  <si>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</si>
  <si>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</si>
  <si>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</si>
  <si>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</si>
  <si>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</si>
  <si>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</si>
  <si>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</si>
  <si>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</si>
  <si>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</si>
  <si>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</si>
  <si>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</si>
  <si>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</si>
  <si>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</si>
  <si>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</si>
  <si>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</si>
  <si>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</si>
  <si>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</si>
  <si>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</si>
  <si>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</si>
  <si>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</si>
  <si>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</si>
  <si>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</si>
  <si>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</si>
  <si>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</si>
  <si>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</si>
  <si>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</si>
  <si>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</si>
  <si>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</si>
  <si>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</si>
  <si>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COLUMNA EN CONCRETO DE 3000 PSI, (21 MPa) PREMEZCLADO, GRAVA COMÚN (Incluye suministro, Grúa Telescópica, Bombeo, formaleteo metálico, colocación y curado, No incluye refuerzo).</t>
  </si>
  <si>
    <t>CAÑUELA TIPO FUNDIDA EN SITIO 1000X300X225 CON CONCRETO 3000 PSI HECHO EN OBRA (SUMINISTRO Y CONSTRUCCIÓN. INCLUYE CONCRETO DE 3000 PSI HECHO EN OBRA, IMPERMEABILIZANTE PARA CONCRETO).</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</si>
  <si>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</si>
  <si>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</si>
  <si>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</si>
  <si>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</si>
  <si>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</si>
  <si>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</si>
  <si>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</si>
  <si>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</si>
  <si>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</si>
  <si>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</si>
  <si>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</si>
  <si>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</si>
  <si>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</si>
  <si>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</si>
  <si>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</si>
  <si>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</si>
  <si>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</si>
  <si>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</si>
  <si>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</si>
  <si>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</si>
  <si>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</si>
  <si>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</si>
  <si>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</si>
  <si>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</si>
  <si>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</si>
  <si>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</si>
  <si>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</si>
  <si>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</si>
  <si>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</si>
  <si>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</si>
  <si>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</si>
  <si>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</si>
  <si>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</si>
  <si>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</si>
  <si>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</si>
  <si>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</si>
  <si>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</si>
  <si>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</si>
  <si>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</si>
  <si>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</si>
  <si>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</si>
  <si>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</si>
  <si>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</si>
  <si>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</si>
  <si>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</si>
  <si>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</si>
  <si>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</si>
  <si>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</si>
  <si>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</si>
  <si>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</si>
  <si>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</si>
  <si>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</si>
  <si>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</si>
  <si>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</si>
  <si>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</si>
  <si>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</si>
  <si>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</si>
  <si>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</si>
  <si>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</si>
  <si>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</si>
  <si>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</si>
  <si>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</si>
  <si>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</si>
  <si>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</si>
  <si>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</si>
  <si>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</si>
  <si>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</si>
  <si>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</si>
  <si>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</si>
  <si>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</si>
  <si>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</si>
  <si>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</si>
  <si>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</si>
  <si>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</si>
  <si>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</si>
  <si>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</si>
  <si>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</si>
  <si>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</si>
  <si>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</si>
  <si>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</si>
  <si>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</si>
  <si>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</si>
  <si>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</si>
  <si>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</si>
  <si>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</si>
  <si>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</si>
  <si>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</si>
  <si>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</si>
  <si>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</si>
  <si>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</si>
  <si>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</si>
  <si>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</si>
  <si>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</si>
  <si>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</si>
  <si>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</si>
  <si>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</si>
  <si>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</si>
  <si>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</si>
  <si>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</si>
  <si>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</si>
  <si>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</si>
  <si>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</si>
  <si>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</si>
  <si>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</si>
  <si>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</si>
  <si>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</si>
  <si>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</si>
  <si>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</si>
  <si>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</si>
  <si>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</si>
  <si>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</si>
  <si>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</si>
  <si>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</si>
  <si>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</si>
  <si>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</si>
  <si>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</si>
  <si>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</si>
  <si>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</si>
  <si>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</si>
  <si>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</si>
  <si>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</si>
  <si>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</si>
  <si>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</si>
  <si>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</si>
  <si>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</si>
  <si>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</si>
  <si>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</si>
  <si>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</si>
  <si>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</si>
  <si>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</si>
  <si>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</si>
  <si>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</si>
  <si>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</si>
  <si>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</si>
  <si>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</si>
  <si>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</si>
  <si>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</si>
  <si>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</si>
  <si>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</si>
  <si>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</si>
  <si>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</si>
  <si>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</si>
  <si>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</si>
  <si>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</si>
  <si>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</si>
  <si>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</si>
  <si>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</si>
  <si>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</si>
  <si>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</si>
  <si>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</si>
  <si>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</si>
  <si>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</si>
  <si>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</si>
  <si>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</si>
  <si>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</si>
  <si>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</si>
  <si>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</si>
  <si>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</si>
  <si>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</si>
  <si>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</si>
  <si>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</si>
  <si>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</si>
  <si>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</si>
  <si>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</si>
  <si>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</si>
  <si>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</si>
  <si>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</si>
  <si>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</si>
  <si>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</si>
  <si>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</si>
  <si>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</si>
  <si>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</si>
  <si>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</si>
  <si>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</si>
  <si>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</si>
  <si>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</si>
  <si>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</si>
  <si>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</si>
  <si>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</si>
  <si>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</si>
  <si>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</si>
  <si>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</si>
  <si>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</si>
  <si>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</si>
  <si>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</si>
  <si>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</si>
  <si>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</si>
  <si>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</si>
  <si>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</si>
  <si>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</si>
  <si>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</si>
  <si>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</si>
  <si>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</si>
  <si>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</si>
  <si>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</si>
  <si>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</si>
  <si>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</si>
  <si>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</si>
  <si>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</si>
  <si>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</si>
  <si>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</si>
  <si>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</si>
  <si>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</si>
  <si>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</si>
  <si>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</si>
  <si>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</si>
  <si>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</si>
  <si>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</si>
  <si>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</si>
  <si>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</si>
  <si>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</si>
  <si>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</si>
  <si>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</si>
  <si>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</si>
  <si>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</si>
  <si>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</si>
  <si>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</si>
  <si>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</si>
  <si>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</si>
  <si>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</si>
  <si>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</si>
  <si>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</si>
  <si>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</si>
  <si>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</si>
  <si>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</si>
  <si>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</si>
  <si>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</si>
  <si>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</si>
  <si>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</si>
  <si>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</si>
  <si>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</si>
  <si>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</si>
  <si>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</si>
  <si>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</si>
  <si>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</si>
  <si>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</si>
  <si>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</si>
  <si>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</si>
  <si>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</si>
  <si>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</si>
  <si>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</si>
  <si>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</si>
  <si>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</si>
  <si>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</si>
  <si>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</si>
  <si>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</si>
  <si>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</si>
  <si>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</si>
  <si>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</si>
  <si>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</si>
  <si>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</si>
  <si>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</si>
  <si>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</si>
  <si>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</si>
  <si>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</si>
  <si>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</si>
  <si>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</si>
  <si>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</si>
  <si>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</si>
  <si>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</si>
  <si>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</si>
  <si>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</si>
  <si>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</si>
  <si>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</si>
  <si>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</si>
  <si>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</si>
  <si>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</si>
  <si>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</si>
  <si>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</si>
  <si>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</si>
  <si>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</si>
  <si>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</si>
  <si>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</si>
  <si>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</si>
  <si>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</si>
  <si>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</si>
  <si>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</si>
  <si>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</si>
  <si>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</si>
  <si>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</si>
  <si>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</si>
  <si>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</si>
  <si>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</si>
  <si>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</si>
  <si>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</si>
  <si>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</si>
  <si>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</si>
  <si>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</si>
  <si>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</si>
  <si>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</si>
  <si>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</si>
  <si>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</si>
  <si>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</si>
  <si>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</si>
  <si>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</si>
  <si>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</si>
  <si>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</si>
  <si>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</si>
  <si>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</si>
  <si>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</si>
  <si>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</si>
  <si>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</si>
  <si>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</si>
  <si>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</si>
  <si>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</si>
  <si>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</si>
  <si>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</si>
  <si>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</si>
  <si>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</si>
  <si>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</si>
  <si>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</si>
  <si>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</si>
  <si>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</si>
  <si>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</si>
  <si>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</si>
  <si>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</si>
  <si>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</si>
  <si>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</si>
  <si>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</si>
  <si>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</si>
  <si>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</si>
  <si>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</si>
  <si>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</si>
  <si>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</si>
  <si>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</si>
  <si>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</si>
  <si>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</si>
  <si>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</si>
  <si>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</si>
  <si>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</si>
  <si>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</si>
  <si>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</si>
  <si>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</si>
  <si>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</si>
  <si>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</si>
  <si>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</si>
  <si>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</si>
  <si>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</si>
  <si>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</si>
  <si>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</si>
  <si>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</si>
  <si>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</si>
  <si>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</si>
  <si>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SOPORTE PARA TUBERÍA DIÁMETRO 3" (INCLUYE SUMINISTRO E INSTALACIÓN)</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</si>
  <si>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</si>
  <si>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</si>
  <si>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</si>
  <si>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</si>
  <si>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</si>
  <si>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</si>
  <si>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</si>
  <si>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</si>
  <si>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</si>
  <si>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</si>
  <si>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</si>
  <si>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</si>
  <si>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</si>
  <si>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</si>
  <si>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</si>
  <si>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</si>
  <si>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</si>
  <si>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</si>
  <si>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</si>
  <si>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</si>
  <si>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</si>
  <si>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</si>
  <si>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</si>
  <si>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</si>
  <si>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</si>
  <si>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</si>
  <si>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</si>
  <si>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</si>
  <si>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</si>
  <si>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</si>
  <si>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</si>
  <si>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</si>
  <si>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</si>
  <si>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</si>
  <si>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</si>
  <si>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</si>
  <si>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</si>
  <si>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</si>
  <si>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</si>
  <si>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</si>
  <si>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</si>
  <si>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</si>
  <si>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</si>
  <si>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</si>
  <si>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</si>
  <si>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</si>
  <si>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</si>
  <si>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</si>
  <si>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</si>
  <si>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</si>
  <si>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</si>
  <si>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</si>
  <si>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</si>
  <si>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</si>
  <si>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</si>
  <si>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</si>
  <si>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</si>
  <si>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</si>
  <si>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</si>
  <si>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</si>
  <si>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</si>
  <si>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</si>
  <si>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</si>
  <si>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</si>
  <si>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</si>
  <si>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</si>
  <si>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</si>
  <si>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</si>
  <si>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</si>
  <si>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</si>
  <si>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</si>
  <si>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</si>
  <si>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</si>
  <si>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</si>
  <si>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</si>
  <si>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</si>
  <si>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</si>
  <si>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</si>
  <si>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</si>
  <si>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</si>
  <si>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</si>
  <si>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</si>
  <si>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</si>
  <si>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</si>
  <si>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</si>
  <si>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</si>
  <si>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</si>
  <si>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TRATAMIENTO INTEGRAL DE ÁRBOLES DE 1M A 5M. (INCLUYE RIEGO, FERTILIZACIÓN EDÁFICA, MANO DE OBRA, PODA GENERAL Y RADICULAR).</t>
  </si>
  <si>
    <t>TRATAMIENTO INTEGRAL DE ÁRBOLES MAYORES A 5M. (INCLUYE RIEGO, FERTILIZACIÓN EDÁFICA, MANO DE OBRA, PODA GENERAL Y RADICULAR).</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</si>
  <si>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</si>
  <si>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</si>
  <si>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</si>
  <si>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</si>
  <si>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</si>
  <si>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</si>
  <si>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</si>
  <si>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</si>
  <si>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</si>
  <si>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</si>
  <si>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</si>
  <si>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</si>
  <si>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</si>
  <si>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</si>
  <si>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</si>
  <si>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</si>
  <si>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</si>
  <si>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</si>
  <si>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</si>
  <si>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</si>
  <si>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</si>
  <si>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</si>
  <si>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</si>
  <si>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</si>
  <si>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</si>
  <si>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</si>
  <si>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</si>
  <si>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</si>
  <si>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</si>
  <si>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</si>
  <si>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</si>
  <si>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</si>
  <si>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</si>
  <si>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</si>
  <si>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</si>
  <si>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</si>
  <si>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</si>
  <si>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</si>
  <si>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</si>
  <si>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</si>
  <si>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</si>
  <si>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</si>
  <si>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</si>
  <si>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</si>
  <si>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</si>
  <si>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</si>
  <si>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</si>
  <si>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</si>
  <si>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</si>
  <si>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</si>
  <si>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</si>
  <si>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</si>
  <si>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</si>
  <si>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</si>
  <si>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</si>
  <si>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</si>
  <si>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</si>
  <si>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</si>
  <si>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</si>
  <si>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</si>
  <si>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</si>
  <si>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</si>
  <si>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</si>
  <si>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</si>
  <si>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</si>
  <si>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</si>
  <si>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</si>
  <si>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</si>
  <si>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</si>
  <si>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</si>
  <si>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</si>
  <si>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</si>
  <si>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</si>
  <si>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</si>
  <si>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</si>
  <si>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</si>
  <si>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</si>
  <si>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</si>
  <si>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</si>
  <si>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</si>
  <si>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</si>
  <si>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</si>
  <si>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</si>
  <si>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</si>
  <si>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</si>
  <si>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</si>
  <si>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</si>
  <si>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</si>
  <si>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</si>
  <si>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</si>
  <si>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</si>
  <si>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</si>
  <si>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</si>
  <si>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</si>
  <si>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</si>
  <si>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</si>
  <si>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</si>
  <si>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</si>
  <si>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</si>
  <si>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</si>
  <si>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</si>
  <si>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</si>
  <si>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</si>
  <si>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</si>
  <si>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</si>
  <si>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</si>
  <si>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</si>
  <si>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</si>
  <si>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</si>
  <si>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</si>
  <si>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</si>
  <si>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</si>
  <si>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</si>
  <si>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</si>
  <si>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</si>
  <si>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</si>
  <si>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</si>
  <si>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</si>
  <si>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</si>
  <si>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</si>
  <si>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</si>
  <si>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</si>
  <si>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</si>
  <si>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</si>
  <si>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</si>
  <si>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</si>
  <si>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</si>
  <si>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</si>
  <si>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</si>
  <si>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</si>
  <si>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</si>
  <si>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</si>
  <si>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</si>
  <si>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</si>
  <si>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</si>
  <si>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</si>
  <si>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</si>
  <si>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</si>
  <si>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</si>
  <si>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</si>
  <si>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</si>
  <si>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</si>
  <si>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</si>
  <si>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</si>
  <si>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</si>
  <si>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</si>
  <si>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</si>
  <si>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</si>
  <si>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</si>
  <si>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</si>
  <si>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</si>
  <si>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</si>
  <si>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</si>
  <si>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</si>
  <si>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</si>
  <si>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</si>
  <si>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</si>
  <si>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</si>
  <si>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</si>
  <si>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</si>
  <si>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</si>
  <si>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</si>
  <si>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</si>
  <si>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</si>
  <si>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</si>
  <si>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</si>
  <si>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</si>
  <si>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</si>
  <si>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</si>
  <si>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</si>
  <si>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</si>
  <si>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</si>
  <si>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</si>
  <si>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</si>
  <si>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</si>
  <si>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</si>
  <si>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</si>
  <si>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</si>
  <si>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</si>
  <si>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</si>
  <si>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</si>
  <si>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</si>
  <si>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</si>
  <si>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</si>
  <si>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</si>
  <si>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</si>
  <si>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</si>
  <si>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</si>
  <si>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</si>
  <si>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</si>
  <si>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</si>
  <si>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</si>
  <si>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</si>
  <si>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</si>
  <si>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</si>
  <si>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</si>
  <si>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</si>
  <si>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</si>
  <si>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</si>
  <si>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</si>
  <si>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</si>
  <si>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</si>
  <si>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</si>
  <si>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</si>
  <si>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</si>
  <si>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</si>
  <si>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</si>
  <si>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</si>
  <si>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</si>
  <si>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</si>
  <si>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</si>
  <si>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</si>
  <si>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</si>
  <si>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</si>
  <si>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</si>
  <si>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</si>
  <si>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</si>
  <si>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</si>
  <si>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</si>
  <si>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</si>
  <si>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</si>
  <si>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</si>
  <si>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</si>
  <si>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</si>
  <si>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</si>
  <si>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</si>
  <si>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</si>
  <si>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</si>
  <si>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</si>
  <si>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</si>
  <si>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</si>
  <si>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</si>
  <si>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</si>
  <si>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</si>
  <si>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</si>
  <si>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</si>
  <si>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</si>
  <si>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</si>
  <si>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</si>
  <si>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</si>
  <si>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</si>
  <si>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</si>
  <si>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</si>
  <si>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</si>
  <si>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</si>
  <si>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</si>
  <si>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</si>
  <si>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</si>
  <si>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</si>
  <si>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</si>
  <si>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</si>
  <si>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</si>
  <si>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</si>
  <si>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</si>
  <si>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</si>
  <si>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</si>
  <si>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</si>
  <si>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</si>
  <si>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</si>
  <si>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</si>
  <si>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</si>
  <si>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</si>
  <si>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</si>
  <si>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</si>
  <si>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</si>
  <si>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</si>
  <si>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</si>
  <si>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</si>
  <si>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</si>
  <si>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</si>
  <si>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</si>
  <si>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</si>
  <si>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</si>
  <si>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</si>
  <si>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</si>
  <si>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</si>
  <si>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</si>
  <si>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</si>
  <si>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</si>
  <si>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</si>
  <si>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</si>
  <si>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</si>
  <si>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</si>
  <si>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</si>
  <si>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</si>
  <si>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</si>
  <si>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</si>
  <si>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</si>
  <si>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</si>
  <si>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</si>
  <si>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</si>
  <si>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</si>
  <si>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</si>
  <si>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</si>
  <si>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</si>
  <si>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</si>
  <si>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</si>
  <si>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</si>
  <si>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</si>
  <si>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</si>
  <si>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</si>
  <si>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</si>
  <si>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</si>
  <si>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</si>
  <si>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</si>
  <si>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</si>
  <si>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</si>
  <si>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</si>
  <si>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</si>
  <si>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</si>
  <si>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</si>
  <si>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</si>
  <si>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</si>
  <si>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</si>
  <si>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</si>
  <si>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</si>
  <si>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</si>
  <si>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</si>
  <si>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</si>
  <si>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</si>
  <si>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</si>
  <si>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</si>
  <si>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</si>
  <si>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</si>
  <si>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</si>
  <si>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</si>
  <si>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</si>
  <si>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</si>
  <si>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</si>
  <si>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</si>
  <si>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</si>
  <si>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</si>
  <si>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</si>
  <si>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</si>
  <si>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</si>
  <si>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</si>
  <si>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</si>
  <si>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</si>
  <si>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</si>
  <si>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</si>
  <si>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</si>
  <si>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</si>
  <si>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</si>
  <si>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</si>
  <si>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</si>
  <si>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</si>
  <si>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</si>
  <si>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</si>
  <si>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</si>
  <si>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</si>
  <si>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</si>
  <si>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</si>
  <si>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</si>
  <si>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</si>
  <si>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</si>
  <si>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</si>
  <si>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</si>
  <si>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</si>
  <si>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</si>
  <si>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</si>
  <si>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</si>
  <si>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</si>
  <si>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</si>
  <si>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</si>
  <si>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</si>
  <si>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</si>
  <si>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</si>
  <si>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</si>
  <si>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</si>
  <si>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</si>
  <si>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</si>
  <si>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</si>
  <si>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</si>
  <si>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</si>
  <si>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</si>
  <si>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</si>
  <si>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</si>
  <si>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</si>
  <si>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</si>
  <si>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</si>
  <si>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</si>
  <si>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</si>
  <si>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</si>
  <si>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</si>
  <si>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</si>
  <si>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</si>
  <si>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</si>
  <si>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</si>
  <si>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</si>
  <si>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</si>
  <si>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</si>
  <si>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</si>
  <si>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</si>
  <si>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</si>
  <si>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</si>
  <si>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</si>
  <si>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</si>
  <si>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</si>
  <si>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</si>
  <si>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</si>
  <si>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</si>
  <si>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</si>
  <si>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</si>
  <si>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</si>
  <si>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</si>
  <si>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</si>
  <si>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</si>
  <si>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</si>
  <si>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</si>
  <si>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</si>
  <si>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</si>
  <si>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</si>
  <si>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</si>
  <si>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</si>
  <si>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</si>
  <si>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</si>
  <si>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</si>
  <si>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</si>
  <si>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</si>
  <si>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</si>
  <si>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</si>
  <si>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</si>
  <si>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</si>
  <si>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</si>
  <si>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</si>
  <si>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</si>
  <si>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</si>
  <si>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</si>
  <si>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</si>
  <si>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</si>
  <si>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</si>
  <si>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</si>
  <si>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</si>
  <si>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</si>
  <si>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</si>
  <si>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</si>
  <si>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</si>
  <si>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</si>
  <si>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</si>
  <si>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t>INSTITUTO DE DESARROLLO URBANO IDU</t>
  </si>
  <si>
    <t>"POR LA CUAL SE ESTABLECEN LOS TOPES MÁXIMOS PARA SUELDOS Y DEMÁS GASTOS QUE SE PUEDEN PAGAR EN LOS CONTRATOS DE CONSULTORÍA, POR EL SISTEMA DE COBRO DE COSTOS DIRECTOS MÁS SUELDOS AFECTADOS POR UN MULTIPLICADOR"</t>
  </si>
  <si>
    <t>SALARIO</t>
  </si>
  <si>
    <t>PERSONAL</t>
  </si>
  <si>
    <t xml:space="preserve">DESCRIPCIÓN </t>
  </si>
  <si>
    <t>CATEGORIA</t>
  </si>
  <si>
    <t>SMLMV</t>
  </si>
  <si>
    <t>CALENDARIO
SIN EXTRAS</t>
  </si>
  <si>
    <t>PERSONAL PROFESIONAL</t>
  </si>
  <si>
    <t>Categoría 1</t>
  </si>
  <si>
    <t>Categoría 2</t>
  </si>
  <si>
    <t>Categoría 3</t>
  </si>
  <si>
    <t>Categoría 4</t>
  </si>
  <si>
    <t>Categoría 5</t>
  </si>
  <si>
    <t>Categoría 6</t>
  </si>
  <si>
    <t>Categoría 7</t>
  </si>
  <si>
    <t>PERSONAL TECNICO</t>
  </si>
  <si>
    <t>Tecnólogo en áreas de Ingeniería</t>
  </si>
  <si>
    <t>Auxiliar de Ingeniería</t>
  </si>
  <si>
    <t>Dibujante 1</t>
  </si>
  <si>
    <t>Dibujante 2</t>
  </si>
  <si>
    <t>Topógrafo Inspector</t>
  </si>
  <si>
    <t>Topógrafo Auxiliar</t>
  </si>
  <si>
    <t>Batimetrista Inspector</t>
  </si>
  <si>
    <t>Batimetrista Auxiliar</t>
  </si>
  <si>
    <t>Laboratorista Inspector</t>
  </si>
  <si>
    <t>Laboratorista Auxiliar</t>
  </si>
  <si>
    <t>Operador Equipo de Perforación</t>
  </si>
  <si>
    <t>Operador Auxiliar de Equipo</t>
  </si>
  <si>
    <t>Inspector 1</t>
  </si>
  <si>
    <t>Inspector 1 horario nocturno - no incluye prestaciones</t>
  </si>
  <si>
    <t>Inspector 2</t>
  </si>
  <si>
    <t>Administrador</t>
  </si>
  <si>
    <t>Auxiliar Administrativo</t>
  </si>
  <si>
    <t>Secretaria 1</t>
  </si>
  <si>
    <t>Secretaria 2</t>
  </si>
  <si>
    <t>Cadenero 1</t>
  </si>
  <si>
    <t>Cadenero 2</t>
  </si>
  <si>
    <t>Secretaria o Motorista</t>
  </si>
  <si>
    <t>PERSONAL DE OBRA</t>
  </si>
  <si>
    <t>Maestro de Obra</t>
  </si>
  <si>
    <t>Oficial</t>
  </si>
  <si>
    <t>Ayudante</t>
  </si>
  <si>
    <t>Plomero-Electrcista</t>
  </si>
  <si>
    <t>Operario</t>
  </si>
  <si>
    <t>CELADURIA</t>
  </si>
  <si>
    <t xml:space="preserve">CELADOR ARMADO </t>
  </si>
  <si>
    <t>Mes8</t>
  </si>
  <si>
    <t xml:space="preserve">Especialista Hidraulico </t>
  </si>
  <si>
    <t>ALCALDÍA MAYOR DE BOGOTÁ D.C.</t>
  </si>
  <si>
    <t>OBJETO DEL CONCURSO:</t>
  </si>
  <si>
    <t>PROCESO No.</t>
  </si>
  <si>
    <t>MODALIDAD DE PROYECTO</t>
  </si>
  <si>
    <t>CONTRATO DE INTERVENTORÍA</t>
  </si>
  <si>
    <t>FECHA:</t>
  </si>
  <si>
    <t>ACTIVIDADES</t>
  </si>
  <si>
    <t>MESES</t>
  </si>
  <si>
    <t>MONTOS</t>
  </si>
  <si>
    <t>SUBTOTAL COSTOS DIRECTOS (I PERSONAL TECNICO,PROFESIONAL,ESPECIALIZADO Y ADMINISTRATIVO + II COSTOS OPERACIONALES</t>
  </si>
  <si>
    <t>IVA (19%)</t>
  </si>
  <si>
    <t>TOTAL PROYECTO</t>
  </si>
  <si>
    <t>ALCALDÍA LOCAL DE SUBA</t>
  </si>
  <si>
    <t>ÁREA DE GESTIÓN DE DESARROLLO LOCAL SUBA</t>
  </si>
  <si>
    <t>OFICINA DE INFRAESTRUCTURA DEL FDLS</t>
  </si>
  <si>
    <t>OBJETO DE LA INTERVENTORIA:</t>
  </si>
  <si>
    <t>Mes9</t>
  </si>
  <si>
    <t>Mes10</t>
  </si>
  <si>
    <t>Mes11</t>
  </si>
  <si>
    <t xml:space="preserve">EJECUCION DE OBRA </t>
  </si>
  <si>
    <t>COSTO ($) TOTAL HOMBRES PROYECTO ETAPA OBRA (INCLUYE F.M)</t>
  </si>
  <si>
    <t xml:space="preserve">PRELIMINAR </t>
  </si>
  <si>
    <t>Director de Interventoría</t>
  </si>
  <si>
    <t>Residente de Interventoría</t>
  </si>
  <si>
    <t xml:space="preserve">Profesional en presupuesto y programacion </t>
  </si>
  <si>
    <t xml:space="preserve">DEDICACION TOTAL </t>
  </si>
  <si>
    <t xml:space="preserve"> </t>
  </si>
  <si>
    <t xml:space="preserve">TOTAL ($) COSTOS OPERACIONALES </t>
  </si>
  <si>
    <t>Residente en Seguridad y Salud en el Trabajo</t>
  </si>
  <si>
    <t>Profesional Forestal</t>
  </si>
  <si>
    <t>Especialista en urbanismo y espacio público</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</si>
  <si>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</si>
  <si>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</si>
  <si>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</si>
  <si>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</si>
  <si>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</si>
  <si>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</si>
  <si>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</si>
  <si>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</si>
  <si>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</si>
  <si>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</si>
  <si>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</si>
  <si>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</si>
  <si>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</si>
  <si>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</si>
  <si>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</si>
  <si>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</si>
  <si>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</si>
  <si>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</si>
  <si>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</si>
  <si>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</si>
  <si>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</si>
  <si>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</si>
  <si>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</si>
  <si>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</si>
  <si>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</si>
  <si>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</si>
  <si>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</si>
  <si>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</si>
  <si>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</si>
  <si>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</si>
  <si>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</si>
  <si>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</si>
  <si>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</si>
  <si>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</si>
  <si>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</si>
  <si>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</si>
  <si>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</si>
  <si>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</si>
  <si>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</si>
  <si>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</si>
  <si>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</si>
  <si>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</si>
  <si>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</si>
  <si>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</si>
  <si>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</si>
  <si>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</si>
  <si>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POSTE METALICO GALVANIZADO PEATONAL M130 H=6m BRAZO SENCILLO</t>
  </si>
  <si>
    <t>POSTE METALICO GALVANIZADO PEATONAL M130 H=6m BRAZO DOBLE</t>
  </si>
  <si>
    <t>UNION REPARACION PVC U.M. D=6". NORMA NTC 382</t>
  </si>
  <si>
    <t>UNION REPARACION PVC U.M. D=8". NORMA NTC 382</t>
  </si>
  <si>
    <t>UNION REPARACION PVC U.M. D=12". NORMA NTC 382</t>
  </si>
  <si>
    <t>ADAPTADOR MACHO PVC E.L. D=2"</t>
  </si>
  <si>
    <t>ADAPTADOR MACHO PVC E.L. D=3"</t>
  </si>
  <si>
    <t>ADAPTADOR MACHO PVC E.L  D=4"</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</si>
  <si>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</si>
  <si>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</si>
  <si>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</si>
  <si>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</si>
  <si>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</si>
  <si>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</si>
  <si>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</si>
  <si>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</si>
  <si>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</si>
  <si>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</si>
  <si>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</si>
  <si>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</si>
  <si>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</si>
  <si>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</si>
  <si>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</si>
  <si>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</si>
  <si>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</si>
  <si>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</si>
  <si>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</si>
  <si>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</si>
  <si>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</si>
  <si>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</si>
  <si>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</si>
  <si>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</si>
  <si>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</si>
  <si>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</si>
  <si>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</si>
  <si>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</si>
  <si>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UNION PVC E.L. D=2 1/2". NORMA NTC 382</t>
  </si>
  <si>
    <t>UNION PVC E.L. D=1/2". NORMA NTC 382</t>
  </si>
  <si>
    <t>PILOTEADORA PESO 60.000 KG, DIÁMETRO MAXIMO 1,20 M, PROFUNDIDAD 48 M. - INCLUYE OPERARIO Y COMBUSTIBLE</t>
  </si>
  <si>
    <t>TUBERIA PVC SANITARIA D=4"</t>
  </si>
  <si>
    <t>TUBERIA PVC SANITARIA D=6"</t>
  </si>
  <si>
    <t>TUBERIA PVC DRENAJE D=100MM (EN ROLLO CON FILTRO)</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</si>
  <si>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</si>
  <si>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</si>
  <si>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</si>
  <si>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</si>
  <si>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</si>
  <si>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</si>
  <si>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</si>
  <si>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UNION PVC U.M. EXT CORRUGADO/INT LISO D=4" (110MM). NORMA NTC 3722-3</t>
  </si>
  <si>
    <t>UNION PVC U.M. EXT CORRUGADO/INT LISO D=6" (160MM). NORMA NTC 3722-3</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</si>
  <si>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</si>
  <si>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</si>
  <si>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</si>
  <si>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</si>
  <si>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</si>
  <si>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</si>
  <si>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REDUCCION PVC U.M. D= 4" x 2". NORMA NTC 382</t>
  </si>
  <si>
    <t>REDUCCION PVC U.M. D= 4" x 3". NORMA NTC 382</t>
  </si>
  <si>
    <t>TAPON PVC U.M. D=3". NORMA NTC 382</t>
  </si>
  <si>
    <t>TAPON PVC U.M. D=4". NORMA NTC 382</t>
  </si>
  <si>
    <t>TAPON PVC U.M. D=6". NORMA NTC 382</t>
  </si>
  <si>
    <t>UNION REPARACION PVC U.M. D=2". NORMA NTC 382</t>
  </si>
  <si>
    <t>UNION REPARACION PVC U.M. D=3". NORMA NTC 382</t>
  </si>
  <si>
    <t>UNION REPARACION PVC U.M. D=4". NORMA NTC 382</t>
  </si>
  <si>
    <t>UNION REPARACION PVC U.M. D=10". NORMA NTC 382</t>
  </si>
  <si>
    <t>CORTADORA DE LADRILLO (SIN DISCO) - PROFUNDIDAD DE CORTE DE 10 A 17cm - INCLUYE COMBUSTIBLE</t>
  </si>
  <si>
    <t>TUBERIA PVC SANITARIA D=1 1/2"</t>
  </si>
  <si>
    <t>VIBRADOR DE EJE FLEXIBLE A COMBUSTIÓN - POTENCIA DE 5 A 7 HP - INCLUYE COMBUSTIBLE</t>
  </si>
  <si>
    <t>CODO 45° PVC E.L. D=1 1/2"</t>
  </si>
  <si>
    <t>TUBERIA PVC E.L. D=1 1/2" RDE 21</t>
  </si>
  <si>
    <t>PLATAFORMA METALICA PARA ANDAMIO</t>
  </si>
  <si>
    <t>TUBERIA PVC E.L. D=1/2" RDE 9</t>
  </si>
  <si>
    <t>KIT SILLA YEE PVC D=8" x 6" (200MM x 160MM)</t>
  </si>
  <si>
    <t>KIT SILLA YEE PVC D=12" x 6" (315MM x 160MM)</t>
  </si>
  <si>
    <t>ADAPTADOR MACHO PVC E.L. D=1/2"</t>
  </si>
  <si>
    <t>YEE PVC SANITARIA D= 4"</t>
  </si>
  <si>
    <t>CODO 45° CxE PVC SANITARIA D=4"</t>
  </si>
  <si>
    <t>CODO 45° CxE PVC SANITARIA D=2"</t>
  </si>
  <si>
    <t>CODO 90° CxE PVC SANITARIA D=4"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</si>
  <si>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</si>
  <si>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</si>
  <si>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</si>
  <si>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</si>
  <si>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</si>
  <si>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</si>
  <si>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</si>
  <si>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</si>
  <si>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</si>
  <si>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</si>
  <si>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</si>
  <si>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</si>
  <si>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</si>
  <si>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</si>
  <si>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</si>
  <si>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</si>
  <si>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</si>
  <si>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</si>
  <si>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</si>
  <si>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TEE PVC E.L. D=1"</t>
  </si>
  <si>
    <t>TAPON PVC SOLDADO D=1"</t>
  </si>
  <si>
    <t>TUBERIA PVC E.L. D=1/2" RDE 13.5</t>
  </si>
  <si>
    <t>TEE PVC E.L. D=1/2"</t>
  </si>
  <si>
    <t>TAPON PVC SOLDADO D=1/2"</t>
  </si>
  <si>
    <t>SELLADOR DE JUNTAS (300 CC). Masilla elástica sellante de un componente, con base en poliuretano, con proceso de curado en presencia de humedad del ambiente. Norma ASTM C-920.</t>
  </si>
  <si>
    <t>TUBERIA PVC SANITARIA D=3"</t>
  </si>
  <si>
    <t>CODO 90° CxC PVC SANITARIA D=2"</t>
  </si>
  <si>
    <t>CODO 90° CxC PVC SANITARIA D=4"</t>
  </si>
  <si>
    <t>TUBERIA PVC SANITARIA D=8"</t>
  </si>
  <si>
    <t>TUBERIA PVC VENTILACION D=3"</t>
  </si>
  <si>
    <t>TUBERIA PVC E.L. D=1" RDE 21</t>
  </si>
  <si>
    <t>ACOPLE PARA LAVAMANOS / LAVAPLATOS SIN VALVULA D=1/2" L=40CM</t>
  </si>
  <si>
    <t>TUBERIA PVC U.M. D=14" RDE 21. NORMA NTC 382</t>
  </si>
  <si>
    <t>MORTERO DE REPARACIÓN  ESTRUCTURAL MONOCOMPONENTE</t>
  </si>
  <si>
    <t>CODO 90° CxE PVC SANITARIA D=6"</t>
  </si>
  <si>
    <t>TUBERIA PVC U.M. EXT CORRUGADO/INT LISO D=14". NORMA NTC 3722-3</t>
  </si>
  <si>
    <t>TEE REDUCIDA PVC E.L. D= 1" x 1/2"</t>
  </si>
  <si>
    <t>UNION UNIVERSAL PVC D=1"</t>
  </si>
  <si>
    <t>CODO 45° CxE PVC SANITARIA D=6"</t>
  </si>
  <si>
    <t>CODO 90° PVC E.L. D=1/2"</t>
  </si>
  <si>
    <t>TAPON DE PRUEBA PVC SANITARIA D=6"</t>
  </si>
  <si>
    <t>BUJE SOLDADO PRESION PVC D= 1" x 1/2"</t>
  </si>
  <si>
    <t>BUJE SOLDADO PRESION PVC D= 1 1/2" x 1/2"</t>
  </si>
  <si>
    <t>ADAPTADOR MACHO ROSCADO PVC D=1"</t>
  </si>
  <si>
    <t>UNION PVC E.L. D=1". NORMA NTC 382</t>
  </si>
  <si>
    <t>TEE PVC E.L. D=3/4"</t>
  </si>
  <si>
    <t>TUBERIA PVC E.L. D=3/4" RDE 21</t>
  </si>
  <si>
    <t>CODO 90° PVC ALCANTARILLADO D=10". NORMA NTC 3722-3</t>
  </si>
  <si>
    <t>CODO 90° PVC ALCANTARILLADO D=12". NORMA NTC 3722-3</t>
  </si>
  <si>
    <t>CODO 90° PVC ALCANTARILLADO D=16". NORMA NTC 3722-3</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</si>
  <si>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</si>
  <si>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</si>
  <si>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</si>
  <si>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</si>
  <si>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</si>
  <si>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</si>
  <si>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</si>
  <si>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</si>
  <si>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</si>
  <si>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</si>
  <si>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</si>
  <si>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</si>
  <si>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TUBERIA PVC U.M. EXT CORRUGADO/INT LISO D=33". NORMA NTC 3722-3</t>
  </si>
  <si>
    <t>TUBERIA PVC U.M. EXT CORRUGADO/INT LISO D=42". NORMA NTC 3722-3</t>
  </si>
  <si>
    <t>CODO 90° PVC ALCANTARILLADO D=8". NORMA NTC 3722-3</t>
  </si>
  <si>
    <t>YEE REDUCIDA PVC SANITARIA D=4" x 3"</t>
  </si>
  <si>
    <t>CODO 90° PVC E.L. D= 2"</t>
  </si>
  <si>
    <t>TEE REDUCIDA PVC U.M. D= 8" x 4"</t>
  </si>
  <si>
    <t>REHABILITACIÓN RED DE ALCANTARILLADO CON TECNOLOGÍA CIPP, CON RESINA DE GRP CURADA CON RAYOS UV, INCLUYE EQUIPOS, MATERIALES, TRANSPORTES Y PERSONAL. DIÁMETRO 16”. ESPESOR 4.20 mm. EC = 14.200 MPA.</t>
  </si>
  <si>
    <t>BUJE SOLDADO PRESION PVC D= 1 1/2" x 1"</t>
  </si>
  <si>
    <t>CODO 45° PVC ALCANTARILLADO D=8". NORMA NTC 3722-3</t>
  </si>
  <si>
    <t>UNION REPARACION PVC DESLIZANTE D=1"</t>
  </si>
  <si>
    <t>CODO 45° CxE PVC SANITARIA D=3"</t>
  </si>
  <si>
    <t>TUBERIA CPVC D=3/4"</t>
  </si>
  <si>
    <t>TUBERIA CPVC D=1/2"</t>
  </si>
  <si>
    <t>CODO 90° CPVC E.L. D=3/4"</t>
  </si>
  <si>
    <t>UNION CPVC D=1/2"</t>
  </si>
  <si>
    <t>UNION CPVC D=3/4"</t>
  </si>
  <si>
    <t>CODO 90° CPVC E.L. D=1/2"</t>
  </si>
  <si>
    <t>TEE CPVC D=1/2"</t>
  </si>
  <si>
    <t>TEE CPVC D=3/4"</t>
  </si>
  <si>
    <t>ADAPTADOR HEMBRA CPVC D=3/4"</t>
  </si>
  <si>
    <t>ADAPTADOR MACHO CPVC D=3/4"</t>
  </si>
  <si>
    <t>ADAPTADOR HEMBRA CPVC D=1/2"</t>
  </si>
  <si>
    <t>BUJE SOLDADO SANITARIA PVC D=4" x 2"</t>
  </si>
  <si>
    <t>BUJE SOLDADO SANITARIA PVC D=6" x 4"</t>
  </si>
  <si>
    <t>YEE REDUCIDA PVC SANITARIA D=6" x 4"</t>
  </si>
  <si>
    <t>BUJE SOLDADO PRESION PVC D= 2" x 3/4"</t>
  </si>
  <si>
    <t>REGISTRO BOLA PVC 3" TIPO PESADO</t>
  </si>
  <si>
    <t>BUJE SOLDADO PRESION CPVC D=3/4" x 1/2"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</si>
  <si>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</si>
  <si>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</si>
  <si>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</si>
  <si>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</si>
  <si>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</si>
  <si>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</si>
  <si>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</si>
  <si>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ADAPTADOR MACHO CPVC D=1/2"</t>
  </si>
  <si>
    <t>TUBERIA PVC SANITARIA D=10"</t>
  </si>
  <si>
    <t>PLANTA ELÉCTRICA - POTENCIA ELÉCTRICA GENERADA 11-13 kW - INCLUYE COMBUSTIBLE</t>
  </si>
  <si>
    <t>MICROPÍLOTEADORA PESO 9.200 KG, DIÁMETRO MAXIMO DE ABRAZADERAS 26 CM, FUERZA DE EXTRACCIÓN 6 TONELADAS - INCLUYE OPERARIO Y COMBUSTIBLE</t>
  </si>
  <si>
    <t>MARTILLO HIDRAULICO PARA EXCAVADORA</t>
  </si>
  <si>
    <t>TEE REDUCIDA PVC U.M. D= 4" x 3"</t>
  </si>
  <si>
    <t>UNION UNIVERSAL PVC D=2"</t>
  </si>
  <si>
    <t>BUJE SOLDADO PRESION PVC D= 3" x 1 1/2"</t>
  </si>
  <si>
    <t>LOSETA PODOTACTIL EN POLIURETANO.  40 x 40 x 0.08 cm</t>
  </si>
  <si>
    <t>Capítulo</t>
  </si>
  <si>
    <t>Subcapítulo</t>
  </si>
  <si>
    <t>EXCAVACIONES</t>
  </si>
  <si>
    <t>EXC. CONFORMACIÓN DE SUBRASANTE</t>
  </si>
  <si>
    <t>EXC. ESTRUCTURAS Y REDES</t>
  </si>
  <si>
    <t>DEMOLICIONES</t>
  </si>
  <si>
    <t>REDES ELECTRICAS</t>
  </si>
  <si>
    <t>RED ELECTRICA CODENSA</t>
  </si>
  <si>
    <t>TRANSPORTES Y ACARREOS</t>
  </si>
  <si>
    <t>RELLENOS Y CAPAS GRANULARES</t>
  </si>
  <si>
    <t>RELLENOS EN TIERRA</t>
  </si>
  <si>
    <t>RELLENOS PARA ANDENES Y REDES</t>
  </si>
  <si>
    <t>ANDENES Y SARDINELES</t>
  </si>
  <si>
    <t>SARDINELES Y BORDILLOS</t>
  </si>
  <si>
    <t>REDES ALCANTARILLADO / DRENAJE</t>
  </si>
  <si>
    <t>REDES TELEFONICAS / DATOS</t>
  </si>
  <si>
    <t>RED TELEFONICA ETB</t>
  </si>
  <si>
    <t>MOBILIARIO URBANO - ARBOLES Y GRAMAS</t>
  </si>
  <si>
    <t>SIEMBRA DE ARBOLES Y GRAMA</t>
  </si>
  <si>
    <t>SEÑALIZACIÓN</t>
  </si>
  <si>
    <t>DEMARCACION DE PAVIMENTOS</t>
  </si>
  <si>
    <t>REDES ACUEDUCTO</t>
  </si>
  <si>
    <t>CONCRETO Y ACERO PARA ESTRUCTURAS</t>
  </si>
  <si>
    <t>CONCRETO PARA ESTRUCTURAS</t>
  </si>
  <si>
    <t>PAVIMENTOS</t>
  </si>
  <si>
    <t>PAVIMENTOS EN CONCRETO HIDRAULICO</t>
  </si>
  <si>
    <t>RED ELÉCTRICA CODENSA</t>
  </si>
  <si>
    <t>MOBILIARIO URBANO</t>
  </si>
  <si>
    <t>ANDENES EN CONCRETO</t>
  </si>
  <si>
    <t>SEÑALES DE TRANSITO</t>
  </si>
  <si>
    <t>CAPAS GRANULARES</t>
  </si>
  <si>
    <t>CONCRETOS Y MORTEROS HECHOS EN OBRA</t>
  </si>
  <si>
    <t>PISOS EN ADOQUINES Y EN LOSETAS</t>
  </si>
  <si>
    <t>ACERO DE REFUERZO</t>
  </si>
  <si>
    <t>ACTIVIDADES CONSERVACIÓN</t>
  </si>
  <si>
    <t>ANÁLISIS AUXILIARES</t>
  </si>
  <si>
    <t>CUADRILLAS (INCLUYE FACTOR PRESTACIONAL)</t>
  </si>
  <si>
    <t>JUNTAS PARA PAVIMENTOS</t>
  </si>
  <si>
    <t>PINTURA PARA ESTRUCTURAS</t>
  </si>
  <si>
    <t>PAVIMENTOS EN CONCRETO ASFALTICO</t>
  </si>
  <si>
    <t>GEOSINTETICOS</t>
  </si>
  <si>
    <t>GEOTEXTILES</t>
  </si>
  <si>
    <t>PAVIMENTOS ARTICULADOS</t>
  </si>
  <si>
    <t>RED TELEFONICA COLOMBIA TELECOMUNICACIONES</t>
  </si>
  <si>
    <t>RED ELECTRICA EPM</t>
  </si>
  <si>
    <t>PUENTES</t>
  </si>
  <si>
    <t>PUENTES PEATONALES</t>
  </si>
  <si>
    <t>MALLA VIAL RURAL</t>
  </si>
  <si>
    <t>VIAS RURALES</t>
  </si>
  <si>
    <t>GESTIÓN AMBIENTAL</t>
  </si>
  <si>
    <t>GEOMEMBRANAS</t>
  </si>
  <si>
    <t>FORMALETAS, ENTIBADOS, ANDAMIOS Y ACCESORIOS</t>
  </si>
  <si>
    <t>VIAS FERREAS</t>
  </si>
  <si>
    <t>OBRAS DE ARTE Y EDIFICACIONES</t>
  </si>
  <si>
    <t>ACABADOS</t>
  </si>
  <si>
    <t>PINTURA</t>
  </si>
  <si>
    <t>ESTRUCTURAS EN ACERO</t>
  </si>
  <si>
    <t>OTROS-SEÑALIZACIÓN</t>
  </si>
  <si>
    <t>ENSAYOS - LABORATORIOS</t>
  </si>
  <si>
    <t>CUBIERTAS</t>
  </si>
  <si>
    <t>MAMPOSTERIA</t>
  </si>
  <si>
    <t>PISOS</t>
  </si>
  <si>
    <t>IMPERMEABILIZACIONES</t>
  </si>
  <si>
    <t>MAMPOSTERIA EN BLOQUE No. 5  (INCLUYE SUMINISTRO, INSUMOS Y CONSTRUCCIÓN)</t>
  </si>
  <si>
    <t>ELEMENTOS DE OFICINA</t>
  </si>
  <si>
    <t>TARIFAS DE EVALUACIÓN Y DIAGNÓSTICO</t>
  </si>
  <si>
    <t>CARPINTERÍA METÁLICA</t>
  </si>
  <si>
    <t>LAVADO DE ESTRUCTURA EN CONCRETO Y/O METÁLICAS. INCLUYE ALQUILER DE HIDROLAVADORA A GASOLINA PRESION 3200 PSI. INCLUYE ANDAMIO TUBULAR, PLANTA ELÉCTRICA, CARROTANQUE IRRIGADOR DE AGUA, COMBUSTIBLE, AGUA, DETERGENTE INDUSTRIAL Y MANO DE OBRA.</t>
  </si>
  <si>
    <t>MADERAS</t>
  </si>
  <si>
    <t>DESMONTE Y TRASLADO DE ELEMENTOS METALICOS (INCLUYE MANEJO, ALMACENAMIENTO, CARGUE Y TRANSPORTE DE LOS ELEMENTOS A SITIO AUTORIZADO E INDICADO POR IDU.)</t>
  </si>
  <si>
    <t>RED TELEFONICA EPM</t>
  </si>
  <si>
    <t>OTROS</t>
  </si>
  <si>
    <t>TAPA PARA POZO DE INSPECCIÓN, D=0.70 M. INCLUYE SUMINISTRO E INSTALACIÓN.</t>
  </si>
  <si>
    <t>ARQUEOLOGÍA</t>
  </si>
  <si>
    <t>PRUEBAS DE CARGA</t>
  </si>
  <si>
    <t>ELEMENTOS DE BIOSEGURIDAD SEGÚN APÉNDICE</t>
  </si>
  <si>
    <t>TRANSMILENIO</t>
  </si>
  <si>
    <t>ELEMENTOS DE SEÑALIZACION TRANSMILENIO</t>
  </si>
  <si>
    <t>RED TELEFÓNICA CLARO</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</si>
  <si>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</si>
  <si>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</si>
  <si>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</si>
  <si>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</si>
  <si>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</si>
  <si>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</si>
  <si>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</si>
  <si>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LOSETA PODOTACTIL ALERTA/GUÍA EN POLIURETANO DE ALTA DENSIDAD, 40 x 40 x 0.08 cm. EN COLOR AMARILLO SEGÚN NTC 5610 (Incluye limpieza y alistamiento de superficie, suministro e instalación).</t>
  </si>
  <si>
    <t>RETRIBUCION POR APROVECHAMIENTO ECONOMICO DEL ESPACIO PUBLICO</t>
  </si>
  <si>
    <t>DESMONTE, CORTE Y REINSTALACION ADOQUIN PEGADO PARA EL COBRO DE LA RETRIBUCION POR APROVECHAMIENTO ECONOMICO. (INCLUYE SUMINISTRO E INSTALACION, ADOQUIN DE ARCILLA, AGUA, MORTERO DE PEGA, TRANSPORTE Y DISPOSICION FINAL DE SOBRANTES).</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</si>
  <si>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</si>
  <si>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</si>
  <si>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</si>
  <si>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</si>
  <si>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</si>
  <si>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</si>
  <si>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</si>
  <si>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</si>
  <si>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</si>
  <si>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</si>
  <si>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</si>
  <si>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</si>
  <si>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</si>
  <si>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</si>
  <si>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"REALIZAR LA INTERVENTORÍA TÉCNICA, ADMINISTRATIVA, FINANCIERA, JURÍDICA, SOCIAL, AMBIENTAL Y SST AL CONTRATO DE OBRA PÚBLICA QUE TENDRÁ POR OBJETO CONTRACTUAL “EJECUTAR POR EL SISTEMA DE PRECIOS UNITARIOS Y A MONTO AGOTABLE LAS ACTIVIDADES PARA LA CONSERVACION DE LA MALLA VIAL LOCAL E INTERMEDIA Y ESPACIO PÚBLICO EN LA LOCALIDAD DE SUBA EN LA CIUDAD DE BOGOTA D.C”</t>
  </si>
  <si>
    <t>AÑO 2026</t>
  </si>
  <si>
    <t xml:space="preserve">DEDICACIÓN TOTAL </t>
  </si>
  <si>
    <t>Origen</t>
  </si>
  <si>
    <t>Grupo de base de datos</t>
  </si>
  <si>
    <t>Demanda</t>
  </si>
  <si>
    <t>CONCRETOS Y MORTEROS PREMEZCLADOS</t>
  </si>
  <si>
    <t>EQUIPO PESADO</t>
  </si>
  <si>
    <t>ARBOLES-GRAMAS-VEGETACIÓN Y PLANTACIÓN PAISAJÍSTIC</t>
  </si>
  <si>
    <t>FORMALETAS, ANDAMIOS Y ACCESORIOS</t>
  </si>
  <si>
    <t>MALLAS Y ACEROS PARA REFUERZO</t>
  </si>
  <si>
    <t>LADRILLOS, BLOQUES Y ADOQUINES</t>
  </si>
  <si>
    <t>AGREGADOS PÉTREOS, BASES Y SUBBASES GRANULARES</t>
  </si>
  <si>
    <t>MARCOS, TAPAS, REJILLAS, HERRAJES Y CAJILLAS</t>
  </si>
  <si>
    <t>DUCTOS PVC - ELECTRICOS/TELEFONICOS TIPO TDP-DB-EB</t>
  </si>
  <si>
    <t>TUBERIAS Y ACCESORIOS DE PVC - ACUEDUCTO</t>
  </si>
  <si>
    <t>MATERIALES BÁSICOS</t>
  </si>
  <si>
    <t>TUBERÍA Y ACCESORIOS CONDUIT GALVANIZADAS</t>
  </si>
  <si>
    <t>COMBUSTIBLES Y LUBRICANTES</t>
  </si>
  <si>
    <t>EQUIPO LIVIANO Y HERRAMIENTAS</t>
  </si>
  <si>
    <t xml:space="preserve">SUELDOS Y JORNALES </t>
  </si>
  <si>
    <t>Actualización 2025-I Fase II + M.O. 2026</t>
  </si>
  <si>
    <t>BORDILLOS Y LOSETAS</t>
  </si>
  <si>
    <t>TUBERÍA Y ACCESORIOS DE PVC PARA ALCANTARILLADO</t>
  </si>
  <si>
    <t>PINTURAS</t>
  </si>
  <si>
    <t>TUBERÍA Y ACCESORIOS DE CONCRETO</t>
  </si>
  <si>
    <t>POSTES Y ALUMBRADO PUBLICO</t>
  </si>
  <si>
    <t>MOBILIARIO URBANO Y DE PARQUES</t>
  </si>
  <si>
    <t>ACCESORIOS HD PARA REDES DE ACUEDUCTO</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</si>
  <si>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</si>
  <si>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</si>
  <si>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</si>
  <si>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</si>
  <si>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</si>
  <si>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</si>
  <si>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</si>
  <si>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</si>
  <si>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</si>
  <si>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</si>
  <si>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</si>
  <si>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</si>
  <si>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</si>
  <si>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</si>
  <si>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</si>
  <si>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</si>
  <si>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</si>
  <si>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</si>
  <si>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</si>
  <si>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</si>
  <si>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</si>
  <si>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</si>
  <si>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</si>
  <si>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</si>
  <si>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</si>
  <si>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</si>
  <si>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</si>
  <si>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</si>
  <si>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</si>
  <si>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</si>
  <si>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</si>
  <si>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</si>
  <si>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</si>
  <si>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</si>
  <si>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</si>
  <si>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</si>
  <si>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</si>
  <si>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</si>
  <si>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</si>
  <si>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</si>
  <si>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</si>
  <si>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</si>
  <si>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</si>
  <si>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</si>
  <si>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</si>
  <si>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</si>
  <si>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</si>
  <si>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</si>
  <si>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</si>
  <si>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</si>
  <si>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</si>
  <si>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</si>
  <si>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</si>
  <si>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</si>
  <si>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</si>
  <si>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</si>
  <si>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</si>
  <si>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</si>
  <si>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</si>
  <si>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</si>
  <si>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</si>
  <si>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</si>
  <si>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</si>
  <si>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</si>
  <si>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</si>
  <si>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</si>
  <si>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</si>
  <si>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</si>
  <si>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</si>
  <si>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</si>
  <si>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</si>
  <si>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</si>
  <si>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</si>
  <si>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</si>
  <si>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</si>
  <si>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</si>
  <si>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</si>
  <si>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</si>
  <si>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</si>
  <si>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SEÑALES, BARRERAS Y DEMARCACIÓN VIAL</t>
  </si>
  <si>
    <t>TRANSPORTES DE MATERIALES Y ACARREOS</t>
  </si>
  <si>
    <t>TUBERÍA Y ACCESORIOS EN POLIETILENO</t>
  </si>
  <si>
    <t>EMULSIONES Y MEZCLAS ASFÁLTICAS</t>
  </si>
  <si>
    <t>SELLANTES-IMPERMEABILIZANTES Y ADITIVOS CONCRETOS</t>
  </si>
  <si>
    <t>UNION REPARACION HD E.L. D=3"</t>
  </si>
  <si>
    <t>POZOS Y COMPONENTES - ALCANTARILLADO</t>
  </si>
  <si>
    <t>SUMIDEROS Y COMPONENTES</t>
  </si>
  <si>
    <t>LISTON EN ORDINARIO 3.00 X 0.08 X 0.02</t>
  </si>
  <si>
    <t>SOLDADURA,  PEGANTES Y LIMPIADORES</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</si>
  <si>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</si>
  <si>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</si>
  <si>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</si>
  <si>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</si>
  <si>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</si>
  <si>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</si>
  <si>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</si>
  <si>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</si>
  <si>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</si>
  <si>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</si>
  <si>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</si>
  <si>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</si>
  <si>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</si>
  <si>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</si>
  <si>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</si>
  <si>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</si>
  <si>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</si>
  <si>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</si>
  <si>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</si>
  <si>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</si>
  <si>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</si>
  <si>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</si>
  <si>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</si>
  <si>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UNIVERSAL HD D=3" (85 a 103mm)</t>
  </si>
  <si>
    <t>UNION UNIVERSAL HD D=4" (110 a 128mm)</t>
  </si>
  <si>
    <t>UNION UNIVERSAL HD D=6" (167 a 189mm) R1-R2</t>
  </si>
  <si>
    <t>UNION UNIVERSAL HD D=10" (292 a 310mm) R1-R2</t>
  </si>
  <si>
    <t>UNION UNIVERSAL HD D=12" (350 a 368mm) R1-R3</t>
  </si>
  <si>
    <t>MATERIALES DE FERRETERÍA Y OTROS</t>
  </si>
  <si>
    <t>UNION UNIVERSAL HD D=6" (159 a 181mm) R1</t>
  </si>
  <si>
    <t>UNION UNIVERSAL HD D=8" (218 a 235mm) R1</t>
  </si>
  <si>
    <t>UNION UNIVERSAL HD D=12" (315 a 333mm) R1</t>
  </si>
  <si>
    <t>UNION REPARACION HD E.L. D=4"</t>
  </si>
  <si>
    <t>CODO HD E.L. 22.5° D=8"</t>
  </si>
  <si>
    <t>ENSAYO LABORATORIO - CEMENTOS HIDRÁULICOS</t>
  </si>
  <si>
    <t>METODO DE ENSAYO PARA DETERMINAR LA DENSIDAD DEL CEMENTO HIDRAULICO. Norma técnica: NTC-221-19 ASTM C188-17 (23)</t>
  </si>
  <si>
    <t>ENSAYO LABORATORIO - SUELOS</t>
  </si>
  <si>
    <t>EQUIVALENTE DE ARENA DE SUELOS Y AGREGADOS FINOS. Norma técnica: INVE-133-13 NTC-6179-16 ASTM D2419-22</t>
  </si>
  <si>
    <t>ENSAYO LABORATORIO - AGREGADOS PETREOS</t>
  </si>
  <si>
    <t>RESISTENCIA A LA DEGRADACION DE LOS AGREGADOS GRUESOS DE TAMAÑOS MAYORES DE 19 mm (¾") POR ABRASION E IMPACTO EN LA MAQUINA DE LOS ANGELES (CON TRITURACION DE AGREGADOS). Norma técnica: INVE-219-13 NTC 93-22</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</si>
  <si>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</si>
  <si>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</si>
  <si>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</si>
  <si>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</si>
  <si>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</si>
  <si>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ENSAYO CAMPO - ELEMENTOS ESTRUCTURALES CONCRETO</t>
  </si>
  <si>
    <t>ENSAYO CAMPO - DIAGNOSTICO DE PAVIMENTOS</t>
  </si>
  <si>
    <t>ENSAYO LABORATORIO - CONCRETOS HIDRÁULICOS</t>
  </si>
  <si>
    <t>RESISTENCIA A LA COMPRESION DE CILINDROS DE CONCRETO (MOLDEADOS O NUCLEOS). Norma técnica: INVE-410-13 NTC-673-21 ASTM C39-24</t>
  </si>
  <si>
    <t>TRACCION INDIRECTA DE CILINDROS DE CONCRETO. Norma técnica: INVE-411-13 NTC-722-21 ASTM C496/C496M-17</t>
  </si>
  <si>
    <t>ENSAYO LABORATORIO - MATERIALES BITUMINOSOS</t>
  </si>
  <si>
    <t>ENSAYO LABORATORIO - MEZCLAS ASFALTICAS</t>
  </si>
  <si>
    <t>ESTABILIDAD Y FLUJO DE MEZCLAS ASFALTICAS EN CALIENTE EMPLEANDO EL EQUIPO MARSHALL (UNA PROBETA). Norma técnica: INVE-748-13 ASTM D6926-20 ASTM D6927-22</t>
  </si>
  <si>
    <t>ELEMENTOS DE BIOSEGURIDAD</t>
  </si>
  <si>
    <t>BAÑO TIPO FLUSHING - ALQUILER MANTENIMIENTO Y ASEO DE BAÑOS PORTÁTILES VIP MENSUAL</t>
  </si>
  <si>
    <t>DOTACIÓN (EPP) Y SEGURIDAD INDUSTRIAL</t>
  </si>
  <si>
    <t>TUBERÍA Y ACCESORIOS EN GRP</t>
  </si>
  <si>
    <t>TUBERÍA Y ACCESORIOS ACERO AL CARBÓN</t>
  </si>
  <si>
    <t>TUBERIAS ACERO CARBÓN A106 SCH-40 SIN COSTURA D=3"</t>
  </si>
  <si>
    <t>TUBERIAS ACERO CARBÓN A106 SCH-40 SIN COSTURA D=6"</t>
  </si>
  <si>
    <t>TUBERIAS ACERO CARBÓN A106 SCH-40 SIN COSTURA D=8"</t>
  </si>
  <si>
    <t>PORCENTAJE DE PARTICULAS FRACTURADAS EN UN AGREGADO GRUESO. Norma técnica: INVE-227-13 NTC-5987-22</t>
  </si>
  <si>
    <t>DENSIDAD, DENSIDAD RELATIVA (GRAVEDAD ESPECIFICA) Y ABSORCION DEL AGREGADO FINO. Norma técnica: INVE-222-13 NTC-237-20 ASTM C128-22</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</si>
  <si>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</si>
  <si>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</si>
  <si>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ENSAYO LABORATORIO - ANÁLISIS DE AGUAS</t>
  </si>
  <si>
    <t>COLIFORMES FECALES FERMENTACION TUBOS MULTIPLES. Norma técnica: SM-9221-E-17</t>
  </si>
  <si>
    <t>SOLIDOS TOTALES, SECADO A 103°C - 105°C. Norma técnica: SM-2540-D-17 ASTM C 1603 2010</t>
  </si>
  <si>
    <t xml:space="preserve">GUANTE DE CARNAZA LARGO REFORZADO </t>
  </si>
  <si>
    <t>MUEBLES - EQUIPOS Y ELEMENTOS OFICINA</t>
  </si>
  <si>
    <t>SERV. DIAGNÓSTICO-INSPECCIÓN REDES HIDROSANITARIAS</t>
  </si>
  <si>
    <t>EQUIPO DE PRESION - SUCCION - SONDEO - LIMPIEZA - RECOLECCIÓN DE LODOS NO PELIGROSOS (No incluye agua).</t>
  </si>
  <si>
    <t>GESTIÓN SOCIAL ELEMENTOS DE PUBLICIDAD</t>
  </si>
  <si>
    <t>EXÁMENES MÉDICOS</t>
  </si>
  <si>
    <t>PRODUCTOS QUÍMICOS - PESTICIDAS - FITOSANITARIOS</t>
  </si>
  <si>
    <t>KIT DE NIVELACION PARA HIDRANTE TIPO TRAFICO D=6" LONGITUD 400mm</t>
  </si>
  <si>
    <t>REDUCCION HD E.L. D=4" x 3"</t>
  </si>
  <si>
    <t>REDUCCION HD J.H. D=6" x 4"</t>
  </si>
  <si>
    <t>REDUCCION HD J.H. D=4" x 2"</t>
  </si>
  <si>
    <t>SOLDADURA DE ESTAÑO 4060 x LB y 1/16" DE DIÁMETRO</t>
  </si>
  <si>
    <t>TUBERIA Y ACCESORIOS EN ACERO GALVANIZADO</t>
  </si>
  <si>
    <t>TUBERIA ACERO GALVANIZADO D=1" CALIBRE 16 (E=1.5MM)</t>
  </si>
  <si>
    <t>REDUCCION HD J.H. D=4" x 3"</t>
  </si>
  <si>
    <t>REDUCCION HD J.H. D=8" x 6"</t>
  </si>
  <si>
    <t>KIT DE NIVELACION PARA HIDRANTE TIPO TRAFICO D=4" LONGITUD 400mm</t>
  </si>
  <si>
    <t>TARIFA _ ALQUILER DE VEHICULO</t>
  </si>
  <si>
    <t>TARIFA DIA - ALQUILER DE VEHICULO: CAMPERO, PICK-UP, CAMIONETA, CAMION O SIMILAR DE 1300cc A 2000cc DE CILINDRADA, MODELO 2018 A 2015. 75% DE LA TARIFA ESTABLECIDA. INCLUYE TODOS LOS COSTOS DE OPERACIÓN Y MANTENIMIENTO EXCEPTO EL SALARIO DEL CONDUCTOR.</t>
  </si>
  <si>
    <t>TARIFA MES - ALQUILER DE VEHICULO: CAMPERO, PICK-UP, CAMIONETA, CAMION O SIMILAR CON CAPACIDAD DE CARGA DE 3 TON O MAS, MODELO 2018 A 2015. 75% DE LA TARIFA ESTABLECIDA. INCLUYE TODOS LOS COSTOS DE OPERACIÓN Y MANTENIMIENTO EXCEPTO EL SALARIO DEL CONDUCTOR.</t>
  </si>
  <si>
    <t>ACTIVIDADES A TODO COSTO</t>
  </si>
  <si>
    <t>ENSAYO DE COMPRESION TRIAXIAL SOBRE SUELOS COHESIVOS (EN CONDICION CONSOLIDADA, DRENADA CD 3 PUNTOS). Norma técnica: INVE-153-13 UNE-EN-ISO-17892-9-19 Numerales 6.4 y 6.7.3 ASTM D7181-20</t>
  </si>
  <si>
    <t>RELACIONES HUMEDAD - PESO UNITARIO SECO EN LOS SUELOS (ENSAYO MODIFICADO DE COMPACTACION). Norma técnica: INVE-142-13 ASTM D1557-12 (21) AASHTO T-180-22</t>
  </si>
  <si>
    <t>METODO PARA DETERMINAR EL NUMERO DE REBOTE (INDICE ESCLEROMETRICO) EN EL CONCRETO ENDURECIDO, ZONA POR ELEMENTO. Norma técnica: INVE-413-13 NTC-3692-18 ASTM C805/C805M-18</t>
  </si>
  <si>
    <t>SEMAFORIZACION</t>
  </si>
  <si>
    <t>CABLES Y ACCESORIOS ELECTRICOS</t>
  </si>
  <si>
    <t>UNION BRIDA X UNIVERSAL HD D=12" (334 a 352mm) R1-R2</t>
  </si>
  <si>
    <t>UNION UNIVERSAL HD D=8" (234 a 252mm) R1-R2</t>
  </si>
  <si>
    <t>UNION UNIVERSAL HD D=12" (334 a 352mm) R1-R2</t>
  </si>
  <si>
    <t>COLLAR DE DERIVACIÓN HD D=3" x 1/2"</t>
  </si>
  <si>
    <t>TUBERIA ACERO GALVANIZADO D=1/2" CALIBRE 16 (E=1.5MM)</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</si>
  <si>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</si>
  <si>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</si>
  <si>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TEE HD E.L. D=4" x 2"</t>
  </si>
  <si>
    <t>TUBERIA ACERO CARBON ASTM A=53  12"</t>
  </si>
  <si>
    <t>TARIFA MES OPERADOR EQUIPO (INCLUYE FACTOR DE PRESTACIONES)</t>
  </si>
  <si>
    <t>ENSAYO LABORATORIO - ROCA</t>
  </si>
  <si>
    <t>RESISTENCIA A LA COMPRESION UNIAXIAL DE MUESTRAS DE ROCAS INTACTAS. Norma técnica: ASTM D7012-23 (Método C)</t>
  </si>
  <si>
    <t>PISOS (CONVENCIONALES Y TIPO TRANSMILENIO)</t>
  </si>
  <si>
    <t>TUBERIA ACERO GALVANIZADO D=2" CALIBRE 16 (E=1.5MM)</t>
  </si>
  <si>
    <t>TUBERIA ACERO GALVANIZADO D=3/4" CALIBRE 16 (E=1.5MM)</t>
  </si>
  <si>
    <t>FRANJA EN VINILO CON ADHESIVO EN VINILO ALTO 3cm L=8m,  (SUMINISTRO E INSTALACIÓN) GARANTIA DE 5 AÑOS AL EXTERIOR SEGUN COLOR. SEGUN MANUAL DE IMAGEN DE TRANSMILENIO S.A.</t>
  </si>
  <si>
    <t>TARIFA DIA - ALQUILER DE VEHICULO: CAMPERO, PICK-UP, CAMIONETA, CAMION O SIMILAR DE 1300cc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</si>
  <si>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2018 A 2015. 75% DE LA TARIFA ESTABLECIDA. INCLUYE TODOS LOS COSTOS DE OPERACIÓN Y MANTENIMIENTO EXCEPTO EL SALARIO DEL CONDUCTOR</t>
  </si>
  <si>
    <t>ENSAYO DE COMPRESION TRIAXIAL SOBRE SUELOS COHESIVOS (EN CONDICION CONSOLIDADA, NO DRENADA CU 3 PUNTOS). Norma técnica: INVE-153-13 UNE-EN-ISO-17892-9-19 Numerales 6.4 y 6.7.2* (Norma de referencia) ASTM D4767-11 (20)</t>
  </si>
  <si>
    <t>SOLDADURA EXOTÉRMICA 90gr</t>
  </si>
  <si>
    <t>REDUCCION HD E.L. D=4" x 2"</t>
  </si>
  <si>
    <t>REDUCCION HD E.L. D=14" x 12"</t>
  </si>
  <si>
    <t>CUBIERTA - CIELO RASO - CORTASOL TIPO TRANSMILENIO</t>
  </si>
  <si>
    <t>TARIFA _ EQUIPO</t>
  </si>
  <si>
    <t>TAPON HD E.L. D=3"</t>
  </si>
  <si>
    <t>ENTIBADOS Y ACCESORIOS</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</si>
  <si>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</si>
  <si>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</si>
  <si>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</si>
  <si>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</si>
  <si>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</si>
  <si>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TRANSPORTE DE EQUIPO DE HASTA 1 TONELADA POR VIAJE DIURNO (UN TRAYECTO) - INCLUYE ESCOLTA</t>
  </si>
  <si>
    <t>METODO DE PRUEBA ESTANDAR PARA LA DETERMINACION DEL INDICE DE RESISTENCIA DE CARGA PUNTUAL EN ROCA. Norma técnica: ASTM D5731-16 Método ISRM-07 Cap 8</t>
  </si>
  <si>
    <t>CRUZ HD J.H D=12" x 6"</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</si>
  <si>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</si>
  <si>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</si>
  <si>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DENSIDAD Y PESO UNITARIO DEL SUELO EN EL TERRENO POR EL METODO DEL CONO Y ARENA. Norma técnica: INVE-161-13 NTC-1667-02 ASTM D1556/D1556M-15e1</t>
  </si>
  <si>
    <t>MEDIDA DEL POTENCIAL DE COLAPSO DE UN SUELO PARCIALMENTE SATURADO. Norma técnica: INVE-157-13 ASTM D5333-03 (retirado en 2012)</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</si>
  <si>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</si>
  <si>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</si>
  <si>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SOLIDEZ DE LOS AGREGADOS FRENTE A LA ACCION DE SOLUCIONES DE SULFATO DE SODIO O DE MAGNESIO. Norma técnica: INVE-220-13 NTC-126-22 ASTM C88/C88M-24</t>
  </si>
  <si>
    <t>DENSIDAD, DENSIDAD RELATIVA (GRAVEDAD ESPECIFICA) Y ABSORCION DEL AGREGADO GRUESO. Norma técnica: INVE-223-13 NTC-176-19 ASTM C127-15</t>
  </si>
  <si>
    <t>DETERMINACION DEL VALOR DEL 10% DE FINOS. Norma técnica: INVE-224-13 BS 812-111-90</t>
  </si>
  <si>
    <t>DETERMINACION DE LA REACTIVIDAD POTENCIAL ACALI-SILICE DE AGREGADOS (METODO QUIMICO). Norma técnica: INVE-234-13 AASHTO T-364-22</t>
  </si>
  <si>
    <t>PROPORCION DE PARTICULAS PLANAS, ALARGADAS O PLANAS Y ALARGADAS EN AGREGADOS GRUESOS. Norma técnica: INVE-240-13 ASTM D4791-19 (23)</t>
  </si>
  <si>
    <t>DETERMINACION DEL CONTENIDO DE AGUA EN LOS MATERIALES BITUMINOSOS POR DESTILACION. Norma técnica: INVE-704-13 ASTM D95-23</t>
  </si>
  <si>
    <t>DETERMINACION DE LA VISCOSIDAD DEL ASFALTO EMPLEANDO UN VISCOSIMETRO ROTACIONAL (TRES TEMPERATURAS). Norma técnica: INVE-717-13 ASTM D4402/D4402M-23 AASHTO T-316-22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</si>
  <si>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</si>
  <si>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</si>
  <si>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</si>
  <si>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VISCOSIDAD SAYBOLT DE ASFALTOS. Norma técnica: INVE-714-13 ASTM D88/D88M-07 (24)</t>
  </si>
  <si>
    <t>VISCOSIDAD SAYBOLT FUROL DE EMULSIONES ASFALTICAS. Norma técnica: INVE-763-13 ASTM D7496-18</t>
  </si>
  <si>
    <t>ENSAYO LABORATORIO - COMPONENTE DE ESPACIO PÚBLICO</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</si>
  <si>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</si>
  <si>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</si>
  <si>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MEDIDA DE LA MACROTEXTURA SUPERFICIAL DE UN PAVIMENTO EMPLEANDO LA TECNICA VOLUMETRICA. Norma técnica: INVE-791-13 ASTM E965-15 (24) NLT-335-00</t>
  </si>
  <si>
    <t>ENSAYO LABORATORIO - GEOSINTÉTICOS</t>
  </si>
  <si>
    <t>METODOS PARA MUESTREO Y ENSAYOS DE UNIDADES DE MAMPOSTERIA Y OTROS PRODUCTOS DE ARCILLA (MODULO DE ROTURA - ENSAYO DE FLEXION). Norma técnica: NTC-4017-18 Numeral 6</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</si>
  <si>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</si>
  <si>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</si>
  <si>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</si>
  <si>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</si>
  <si>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</si>
  <si>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</si>
  <si>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TARIFA _ OPERACIÓN OFICINA</t>
  </si>
  <si>
    <t>TARIFA _ OBRA</t>
  </si>
  <si>
    <t>EXPANSION LIBRE EN CONSOLIDOMETRO. Norma técnica: ASTM D4546-21</t>
  </si>
  <si>
    <t>METODO DE PRUEBA ESTANDAR PARA EL MODULO DINAMICO DE MEZCLAS ASFALTICAS. Norma técnica:  AASHTO T-342-22  AASHTO R-62-13 (21) ASTM D3497-79 (03) (Retirada en 2009)</t>
  </si>
  <si>
    <t>TARIFA MES - ALQUILER DE VEHICULO: CAMPERO, PICK-UP, CAMIONETA, CAMION O SIMILAR DE 1300cc A 2000cc DE CILINDRADA, MODELO 2018 A 2015. 75% DE LA TARIFA ESTABLECIDA. INCLUYE TODOS LOS COSTOS DE OPERACIÓN Y MANTENIMIENTO EXCEPTO EL SALARIO DEL CONDUCTOR</t>
  </si>
  <si>
    <t>TARIFA HORA - PERSONAL DE OBRA - AYUDANTE - HORARIO NOCTURNO (INCLUYE FACTOR DE PRESTACIONES)</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</si>
  <si>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</si>
  <si>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</si>
  <si>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</si>
  <si>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</si>
  <si>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</si>
  <si>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UNIÓN IMC D= 2"</t>
  </si>
  <si>
    <t>UNIÓN IMC D= 3/4"</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</si>
  <si>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</si>
  <si>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</si>
  <si>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</si>
  <si>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</si>
  <si>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</si>
  <si>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ENSAYO LABORATORIO - MORTERO</t>
  </si>
  <si>
    <t>DETERMINACION DE LA RESISTENCIA DE MORTEROS DE CEMENTO HIDRAULICO A LA COMPRESION, USANDO CUBOS DE 50MM O 2 PULGADAS DE LADO. Norma técnica: NTC-220-22 ASTM C109/C109M-23</t>
  </si>
  <si>
    <t>NEOPRENOS</t>
  </si>
  <si>
    <t>ENSAYO LABORATORIO - AGREGADOS PROVENIENTES DE RCD</t>
  </si>
  <si>
    <t>VALVULA FLOTADORA ROSCADA EN BRONCE D= 1"</t>
  </si>
  <si>
    <t>TUBERIA ACERO GALVANIZADO D=3" CALIBRE 14 (E=1.9MM)</t>
  </si>
  <si>
    <t>ENSAYO CAMPO - SUELOS</t>
  </si>
  <si>
    <t>USO DEL PENETROMETRO DINAMICO DE CONO EN APLICACIONES DE PAVIMENTOS A POCA PROFUNDIDAD. Norma técnica: INVE-172-13 ASTM D6951/D6951M-18 (23)</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</si>
  <si>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</si>
  <si>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</si>
  <si>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HUMEDECIMIENTO Y SECADO DE MEZCLAS COMPACTADAS DE SUELO-CEMENTO. Norma técnica: INVE-612-13 ASTM D559-15 (23)</t>
  </si>
  <si>
    <t>RESISTENCIA A LA COMPRESION DE LOS CILINDROS MOLDEADOS DE SUELO-CEMENTO. Norma técnica: INVE-614-13 ASTM D1633-17</t>
  </si>
  <si>
    <t>DETERMINACION DEL CONTENIDO DE MATERIA ORGANICA DE UN SUELO POR EL METODO DEL PERMANGANATO POTASICO. Norma técnica: UNE-103204-19 NLT-118-98</t>
  </si>
  <si>
    <t>TEE HD J.H. D=4" x 4</t>
  </si>
  <si>
    <t>VALVULA HD COMPUERTA ELASTICA VA E.B. D=2" (150 PSI)</t>
  </si>
  <si>
    <t>CODO HD J.H. PARA PVC 22.5° D=4"</t>
  </si>
  <si>
    <t>MEDIDOR DE AGUA TIPO VOLUMÉTRICO D= 1/2" R200</t>
  </si>
  <si>
    <t>TUBERÍA Y ACCESORIOS EN ACERO</t>
  </si>
  <si>
    <t>BRIDA CIEGA EN ACERO D=24". FABRICADO DE CONFORMIDAD CON LA NORMA AWWA C 207 CLASE D. PRESION DE TRABAJO = 150 PSI. NO INCLUYE (ESPARRAGOS, TUERCA NI EMPAQUES). SUMINISTRO Y TRANSPORTE</t>
  </si>
  <si>
    <t>TUBERIAS ACERO CARBÓN A106 STD 16" 150 PSI</t>
  </si>
  <si>
    <t>BRIDA FLANGLES SLIP-ON ACERO AL CARBON D= 16" CLASE 150 LB. ANSI B16.5</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</si>
  <si>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</si>
  <si>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</si>
  <si>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TUBERIAS ACERO CARBÓN A106 STD 24" 150 PSI</t>
  </si>
  <si>
    <t>BRIDA FLANGLES SLIP-ON ACERO AL CARBON D= 12" CLASE 150 LB. ANSI B16.5</t>
  </si>
  <si>
    <t xml:space="preserve">BRIDA FLANGLES SLIP-ON ACERO AL CARBON D= 4" CLASE 150 LB. ANSI B16.5 </t>
  </si>
  <si>
    <t>REDUCCION HD E.B. D=12" x 6"</t>
  </si>
  <si>
    <t>VALVULA VENTOSA HD DOBLE ACCION E.R. D=1 1/2" (150 PSI)</t>
  </si>
  <si>
    <t>TUBERIAS ACERO CARBÓN A106 SCH-40  S/C 2"</t>
  </si>
  <si>
    <t>VALVULA HD COMPUERTA ELASTICA VNA E.B. D=4" (150 PSI)</t>
  </si>
  <si>
    <t>VALVULA MARIPOSA HD VA E.B. D=12" (150 PSI)</t>
  </si>
  <si>
    <t>TUBERIAS ACERO CARBÓN A106 SCH-40  S/C 1"</t>
  </si>
  <si>
    <t>TUBERIAS ACERO CARBÓN A106 SCH-40  S/C 1 1/2"</t>
  </si>
  <si>
    <t>UNION DE DESMONTAJE AUTOPORTANTE HD D=16"</t>
  </si>
  <si>
    <t>UNION DE DESMONTAJE AUTOPORTANTE HD D=12"</t>
  </si>
  <si>
    <t>UNION DE DESMONTAJE AUTOPORTANTE HD D=24"</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</si>
  <si>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</si>
  <si>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</si>
  <si>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CODO EN ACERO D=16" ENTRE 45° Y 67.5° CON EXTREMOS DE JUNTA ESPIGO / CAMPANA CON EMPAQUE DE CAUCHO, CON REVESTIMIENTO INTERIOR Y RECUBRIMIENTO EXTERIOR EN MORTERO DE CEMENTO. L=0.85X0.85M. PRESION DE TRABAJO = 150 PSI. SUMINISTRO Y TRANSPORTE</t>
  </si>
  <si>
    <t>TUBO EN ACERO D=1 1/2" SCH-40</t>
  </si>
  <si>
    <t>TAPA VALVULA TIPO CHOROTE TRAFICO PESADO HD</t>
  </si>
  <si>
    <t>VALVULA CHEQUE ANTIRETORNO TIPO SWING HD E.B. D=4" (150 PSI)</t>
  </si>
  <si>
    <t>VALVULA VENTOSA HD TRIPLE ACCION E.B. D=3" (150 PSI)</t>
  </si>
  <si>
    <t>VALVULA HD COMPUERTA ELASTICA VA E.B. D=3" (150 PSI)</t>
  </si>
  <si>
    <t>TEE HD E.B. D=6" x 6"</t>
  </si>
  <si>
    <t>BRIDA FLANGLES SLIP-ON ACERO AL CARBON D= 3" CLASE 150 LB. ANSI B16.5</t>
  </si>
  <si>
    <t>BRIDA FLANGLES SLIP-ON ACERO AL CARBON D= 6" CLASE 150 LB. ANSI B16.5</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</si>
  <si>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</si>
  <si>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</si>
  <si>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</si>
  <si>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</si>
  <si>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</si>
  <si>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</si>
  <si>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</si>
  <si>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</si>
  <si>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METODO DE ENSAYO PARA DETERMINAR EL POTENCIAL DE REACTIVIDAD DE LOS AGREGADOS AL ALCALI (METODO DE BARRAS DE MORTERO). Norma técnica: NTC-6222-17 ASTM C1260-23 ASTM C1567-23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</si>
  <si>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</si>
  <si>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</si>
  <si>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</si>
  <si>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</si>
  <si>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</si>
  <si>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</si>
  <si>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</si>
  <si>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TUBERIA CERRAMIENTO ACERO GALVANIZADO D=3" CALIBRE 13 (E=2.3MM)</t>
  </si>
  <si>
    <t>CAMILLA FÉRULA ESPINAL LARGA - FEL PARA ADULTO (POLIETILENO). INCLUYE ARNES TIPO ARAÑA CON SECCIONES REFLECTIVAS</t>
  </si>
  <si>
    <t>GESTIÓN SOCIAL ELEMENTOS DE IDENTIFICACIÓN EN OBRA</t>
  </si>
  <si>
    <t>ENSAYO CAMPO - PERFORACIONES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</si>
  <si>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</si>
  <si>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</si>
  <si>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</si>
  <si>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</si>
  <si>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</si>
  <si>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</si>
  <si>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</si>
  <si>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</si>
  <si>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</si>
  <si>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</si>
  <si>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</si>
  <si>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</si>
  <si>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</si>
  <si>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</si>
  <si>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</si>
  <si>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</si>
  <si>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</si>
  <si>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</si>
  <si>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</si>
  <si>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</si>
  <si>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</si>
  <si>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</si>
  <si>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CANAL DE DRENAJE</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</si>
  <si>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</si>
  <si>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</si>
  <si>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</si>
  <si>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</si>
  <si>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</si>
  <si>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</si>
  <si>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</si>
  <si>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</si>
  <si>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</si>
  <si>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</si>
  <si>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</si>
  <si>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ENSAYO CAMPO - SOLDADURAS</t>
  </si>
  <si>
    <t>ENSAYO CAMPO -RECUBRIMIENTO ESTRUCTURA METÁLICA</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</si>
  <si>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</si>
  <si>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</si>
  <si>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ENSAYO LABORATORIO - ACERO ESTRUCTURAL</t>
  </si>
  <si>
    <t>METODOS DE PRUEBA ESTANDAR PARA ENSAYOS DE TENSION DE MATERIALES METALICOS (TRACCION DE ACERO ESTRUCTURAL). Norma técnica: ASTM E8/E8M-24</t>
  </si>
  <si>
    <t>ENSAYO LABORATORIO - ACERO REFUERZO Y PRETENSADO</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</si>
  <si>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</si>
  <si>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</si>
  <si>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ENSAYO LABORATORIO - ALUMINIO</t>
  </si>
  <si>
    <t>METODO DE PRUEBA ESTANDAR PARA DETERMINAR LA DUREZA ROCKWELL DE MATERIALES METALICOS (ALUMINIO). Norma técnica: NTC-ISO-6508-1-16 ASTM E18-22</t>
  </si>
  <si>
    <t>ENSAYO LABORATORIO - CONCRETO PRETENSADO</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</si>
  <si>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</si>
  <si>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</si>
  <si>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METODOS DE ENSAYO PARA MEDIR EL FLUJO LIBRE, FLUJO RESTRINGIDO Y SEGREGACION EN CONCRETOS AUTOCOMPACTANTES. Norma técnica: NTC-5222-23</t>
  </si>
  <si>
    <t>METODO DE PRUEBA ESTANDAR PARA EL DETERIORO DE GEOTEXTILES POR EXPOSICION A LA LUZ, A LA HUMEDAD Y AL CALOR EN UN APARATO DE TIPO ARCO DE XENON. Norma técnica: ASTM D4355/D4355M-21</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</si>
  <si>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</si>
  <si>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</si>
  <si>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</si>
  <si>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</si>
  <si>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</si>
  <si>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</si>
  <si>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</si>
  <si>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</si>
  <si>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ENSAYO LABORATORIO - NEOPRENO</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</si>
  <si>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</si>
  <si>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</si>
  <si>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</si>
  <si>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METODO DE PRUEBA ESTANDAR PARA LAS PROPIEDADES DEL CAUCHO (ADHERENCIA CAUCHO - ACERO). Norma técnica: ASTM D429-14 (23) INVE-ART-642-22</t>
  </si>
  <si>
    <t>METODO DE PRUEBA ESTANDAR  PARA LAS PROPIEDADES DEL CAUCHO (DUREZA -SHORE A). Norma técnica: ASTM D2240-15 (21) ISO 48-2-18 NTC-467-06</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</si>
  <si>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</si>
  <si>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</si>
  <si>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ENSAYO LABORATORIO - PINTURA</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</si>
  <si>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</si>
  <si>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</si>
  <si>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ENSAYO LABORATORIO - PLÁSTICO RÍGIDO</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</si>
  <si>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</si>
  <si>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</si>
  <si>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LIMPIADOR BASE ÁCIDO ESPECIAL PARA LIMPIAR Y DESMANCHAR LADRILLO-CONCRETO</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</si>
  <si>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</si>
  <si>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</si>
  <si>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</si>
  <si>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</si>
  <si>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</si>
  <si>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</si>
  <si>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</si>
  <si>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</si>
  <si>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</si>
  <si>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</si>
  <si>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</si>
  <si>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</si>
  <si>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</si>
  <si>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</si>
  <si>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</si>
  <si>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</si>
  <si>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</si>
  <si>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UNION DRESSER HD D=20"</t>
  </si>
  <si>
    <t>VALVULA MARIPOSA HD VA E.B. D=20" (150 PSI)</t>
  </si>
  <si>
    <t>NIPLE ACERO D=3" L=300MM EXTREMOS BRIDA/LISO, CON REVESTIMIENTO INTERIOR Y RECUBRIMIENTO EXTERIOR EN PINTURA EXPOXICA. SUMINISTRO Y TRANSPORTE</t>
  </si>
  <si>
    <t>CODO EN ACERO D=20" ENTRE 45° Y 67.5° CON EXTREMOS DE JUNTA ESPIGO / CAMPANA CON EMPAQUE DE CAUCHO, CON REVESTIMIENTO INTERIOR Y RECUBRIMIENTO EXTERIOR EN MORTERO DE CEMENTO. L=1.00X1.00M. PRESION DE TRABAJO = 150 PSI. SUMINISTRO Y TRANSPORTE</t>
  </si>
  <si>
    <t>NIPLE ACERO D=36" L=2500MM EXTREMOS BRIDA/CAMPANA, CON REVESTIMIENTO INTERIOR Y RECUBRIMIENTO EXTERIOR EN MORTERO CEMENTO, CON SALIDA TANGENCIAL PARA PURGA D=4". SUMINISTRO Y TRANSPORTE</t>
  </si>
  <si>
    <t>TEE HD J.H. D=12" x 12"</t>
  </si>
  <si>
    <t>TAPON HD E.L. D=2"</t>
  </si>
  <si>
    <t>NIPLE ACERO D=12" L=2500MM EXTREMOS BRIDA/BRIDA, CON REVESTIMIENTO INTERIOR EN MORTERO DE CEMENTO Y RECUBRIMIENTO EXTERIOR EN PINTURA EPOXICA, CON SALIDA TANGENCIAL PARA PURGA D=2". SUMINISTRO Y TRANSPORTE</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</si>
  <si>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</si>
  <si>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</si>
  <si>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</si>
  <si>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</si>
  <si>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</si>
  <si>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</si>
  <si>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</si>
  <si>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</si>
  <si>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</si>
  <si>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AMBIENTAL</t>
  </si>
  <si>
    <t>METODOS DE PRUEBA ESTANDAR PARA ENSAYO DE FLEXION DE MATERIALES PARA DETERMINAR LA DUCTILIDAD. (FLEXION DE ACERO ESTRUCTURAL). Norma técnica: ASTM E290-22</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</si>
  <si>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</si>
  <si>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</si>
  <si>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METODOS PARA MUESTREO Y ENSAYOS DE UNIDADES DE MAMPOSTERIA Y OTROS PRODUCTOS DE ARCILLA (COEFICIENTE DE SATURACION). Norma Técnica: NTC-4017-18 numeral 10.4.4</t>
  </si>
  <si>
    <t>TEE HD E.L. D=3" x 3"</t>
  </si>
  <si>
    <t>KIT DE NIVELACION PARA HIDRANTE TIPO TRAFICO D=3" LONGITUD 300mm</t>
  </si>
  <si>
    <t>CODO ACERO GALVANIZADO 90° D=1/2"</t>
  </si>
  <si>
    <t>NIPLE ACERO GALVANIZADO D=1/2" L=80MM</t>
  </si>
  <si>
    <t>TAPON ACERO GALVANIZADO D=1/2"</t>
  </si>
  <si>
    <t>TEE HD E.L. D=2" x 2"</t>
  </si>
  <si>
    <t>TAPON HD J.H. D=3"</t>
  </si>
  <si>
    <t>TEE HD J.H. D=10" x 6"</t>
  </si>
  <si>
    <t>CODO HD J.H. PARA PVC 22.5° D=2"</t>
  </si>
  <si>
    <t>TAPON HD J.H. D=12"</t>
  </si>
  <si>
    <t>ALCOHOL ANTISÉPTICO (ALCOHOL AL 70%). (Según Apéndice Bioseguridad Covid 19)</t>
  </si>
  <si>
    <t>DISPENSADOR PLÁSTICO DE TOALLAS TIPO Z._(Según Apéndice Bioseguridad Covid 19)</t>
  </si>
  <si>
    <t>TERMOMETRO INFRARROJO PARA USO EN HUMANOS, LIBRE DE CONTACTO, IMPERMEABLE. (Según Apéndice Bioseguridad Covid 19)</t>
  </si>
  <si>
    <t>JABÓN LIQUIDO PARA MANOS._(Según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</si>
  <si>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</si>
  <si>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</si>
  <si>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DISPOSICIÓN FINAL DE RESIDUOS PELIGROSOS (MATERIALES CON CARACTERÍSTICAS DE PELIGROSIDAD TÓXICA, CORROSIVO, INFLAMABLES, EXPLOSIVOS Y/O ESPECIALES (RESIDUOS APROVECHABLES MEZCLADOS, COLCHONES, SOFÁS, FIBRAS DE VIDRIO Y BOLSAS DE CEMENTOS)</t>
  </si>
  <si>
    <t>TAPABOCAS N95 SIN FILTRO. (Según Apéndice Bioseguridad Covid 19)</t>
  </si>
  <si>
    <t>TAPABOCAS DESECHABLE. _(Según Apéndice Bioseguridad Covid 19)</t>
  </si>
  <si>
    <t>HIPOCLORITO AL 5%._ (Según Apéndice Bioseguridad Covid 19)</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</si>
  <si>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</si>
  <si>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</si>
  <si>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</si>
  <si>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</si>
  <si>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EVALUACION DEL ESPESOR DE PELICULA DE ZINC. CALIBRACION DE ESPESORES DE PELICULA SECA. Norma Técnica: ASTM A123/A123M-24 ASTM A153/A153M-23 ASTM D7091-22</t>
  </si>
  <si>
    <t>TUBERIA HIERRO GALVANIZADO D=4" CALIBRE 16 (E=1.5MM)</t>
  </si>
  <si>
    <t>BOTIQUIN TIPO B DOTADO PORTÁTIL</t>
  </si>
  <si>
    <t>AFORO DE TRANSITO</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</si>
  <si>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</si>
  <si>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</si>
  <si>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</si>
  <si>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BOTIQUIN TIPO A DOTADO PORTÁTIL</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</si>
  <si>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</si>
  <si>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</si>
  <si>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</si>
  <si>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PRUEBA ESTANDAR PARA ELEMENTOS DE CIMENTACION PROFUNDA BAJO CARGA DE COMPRESION AXIAL ESTATICA. (PILOTE HASTA 100 TON - INCLUYE TRANSPORTE DE EQUIPOS). Norma Técnica: ASTM D1143/D1143M-20e1</t>
  </si>
  <si>
    <t>ELEMENTO DE BIOSEGURIDAD SEGÚN APÉNDICE</t>
  </si>
  <si>
    <t>LAVAMANOS PORTÁTIL EN ACERO INOXIDABLE CON DOS TANQUES PARA AGUA LIMPIA Y RESIDUAL DE 20 LT C/U_(Según Apéndice Bioseguridad Covid 19_V1)</t>
  </si>
  <si>
    <t>CAMILLA FÉRULA ESPINAL LARGA - FEL PARA ADULTO (POLIETILENO). INCLUYE ARNES TIPO ARAÑA CON SECCIONES REFLECTIVAS ._(Según Apéndice Bioseguridad Covid 19_V1 y V2)</t>
  </si>
  <si>
    <t>TOALLAS DE PAPEL PARA MANOS. TIPO Z.  DOBLE HOJA. (PAQUETE 150 HOJAS)_(Según Apéndice Bioseguridad Covid 19_V1 y V2)</t>
  </si>
  <si>
    <t>RESISTENCIA DE LA UNION DE LAS GEOCELDAS RELACIONADAS CON GEOMEMBRANA Y SU EFICIENCIA CON RESPECTO A LA RESISTENCIA DE LA LAMINA PERFORADA (EFICIENCIA EN LA SOLDADURA). Norma Técnica: GRI-GS-13</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</si>
  <si>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</si>
  <si>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</si>
  <si>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</si>
  <si>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</si>
  <si>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DISPENSADOR PLÁSTICO DE TOALLAS TIPO Z._((Según Apéndice Bioseguridad Covid 19_V1 y V2)</t>
  </si>
  <si>
    <t>TOALLAS DE PAPEL PARA MANOS. TIPO Z.  DOBLE HOJA. (PAQUETE 150 HOJAS)_(Según Apéndice Bioseguridad Covid 19_V3)</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</si>
  <si>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</si>
  <si>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</si>
  <si>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</si>
  <si>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</si>
  <si>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</si>
  <si>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</si>
  <si>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</si>
  <si>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</si>
  <si>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</si>
  <si>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</si>
  <si>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</si>
  <si>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</si>
  <si>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</si>
  <si>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</si>
  <si>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TOALLAS DE PAPEL PARA MANOS. TIPO Z.  DOBLE HOJA. (PAQUETE 150 HOJAS)_(Según Apéndice Bioseguridad Covid 19_V4)</t>
  </si>
  <si>
    <t>MEDIDA DE LA IRREGULARIDAD SUPERFICIAL DE UN PAVIMENTO (PLANICIDAD) MEDIANTE LA REGLA DE TRES METROS, ESTATICA O RODANTE (POR UNIDAD). Norma Técnica: INVE-793-13 ASTM E1703/E1703M-10 (23)</t>
  </si>
  <si>
    <t>ENSAYO LABORATORIO - RUIDO</t>
  </si>
  <si>
    <t>MONITOREO DE RUIDO AMBIENTAL (Incluye punto de monitoreo de ruido para una (1) jornada diurna en día hábil y no hábil y una (1) jornada nocturna día hábil y no hábil (total 4 mediciones por punto), (Incluye informe técnico de campo, memoria de cálculo e isófonas)</t>
  </si>
  <si>
    <t>ENSAYO LABORATORIO - AIRE</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</si>
  <si>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</si>
  <si>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</si>
  <si>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LEVANTAMIENTO TOPOGRÁFICO</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</si>
  <si>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</si>
  <si>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</si>
  <si>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</si>
  <si>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</si>
  <si>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</si>
  <si>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</si>
  <si>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</si>
  <si>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</si>
  <si>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</si>
  <si>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</si>
  <si>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</si>
  <si>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</si>
  <si>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</si>
  <si>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</si>
  <si>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</si>
  <si>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</si>
  <si>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</si>
  <si>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</si>
  <si>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</si>
  <si>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</si>
  <si>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</si>
  <si>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</si>
  <si>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</si>
  <si>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</si>
  <si>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</si>
  <si>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</si>
  <si>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</si>
  <si>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</si>
  <si>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</si>
  <si>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</si>
  <si>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</si>
  <si>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</si>
  <si>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</si>
  <si>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Antiguo</t>
  </si>
  <si>
    <t>ALQUILER KIT DE EMERGENCIAS (INCLUYE EXTINTOR DE 5 LBS, CAMILLA FÉRULA ESPINAL LARGA - FEL PARA ADULTO (POLIETILENO), CONO DE H= 1.0M Y BOTIQUÍN TIPO A)</t>
  </si>
  <si>
    <t>TUBERIA ACERO CARBON ASTM A=53 SCH 40 DE D=12", SUMINISTRO E INSTALACION. (INCLUYE TRANSPORTE).</t>
  </si>
  <si>
    <t xml:space="preserve">Nuevo </t>
  </si>
  <si>
    <t xml:space="preserve">Nuevo Carrera 7a. </t>
  </si>
  <si>
    <t>Nuevo - Tintal Alsacia</t>
  </si>
  <si>
    <t>Nuevo - Av. Rincón</t>
  </si>
  <si>
    <t>Nuevo - Troncal Caracas</t>
  </si>
  <si>
    <t>Nuevo - Portal Américas</t>
  </si>
  <si>
    <t>Nuevo - Av. Cali/Ferrocarril</t>
  </si>
  <si>
    <t xml:space="preserve">Nuevo - Portal Tunal </t>
  </si>
  <si>
    <t>Nuevo</t>
  </si>
  <si>
    <t>Nuevo - Carrera 7a</t>
  </si>
  <si>
    <t>Nuevo - Recurrente DTM</t>
  </si>
  <si>
    <t>Nuevo - DTM</t>
  </si>
  <si>
    <t>Nuevo - Proyecto</t>
  </si>
  <si>
    <t>Nuevo Troncal Caracas</t>
  </si>
  <si>
    <t>Nuevo - DTP</t>
  </si>
  <si>
    <t xml:space="preserve">Nuevo Proyecto </t>
  </si>
  <si>
    <t>Nuevo Av. 68</t>
  </si>
  <si>
    <t xml:space="preserve">Nuevo - Av. Cali </t>
  </si>
  <si>
    <t>Nuevo - Ciclo Puentes</t>
  </si>
  <si>
    <t>Nuevo Ciclopuentes</t>
  </si>
  <si>
    <t>Nuevo Aceras y CicloRutas</t>
  </si>
  <si>
    <t>Nuevo Centros Fundacionales</t>
  </si>
  <si>
    <t>Nuevo DTE</t>
  </si>
  <si>
    <t>Nuevo - Aceras y CicloRutas</t>
  </si>
  <si>
    <t>Nuevo - Emergencia Sanitaria</t>
  </si>
  <si>
    <t>Nuevo DTP</t>
  </si>
  <si>
    <t>DTP - OGA</t>
  </si>
  <si>
    <t>ALQUILER CAMILLA FÉRULA ESPINAL LARGA - FEL PARA ADULTO (POLIETILENO). INCLUYE ARNES TIPO ARAÑA CON SECCIONES REFLECTIVAS ._(Según Apéndice Bioseguridad Covid 19_V1 y V2)</t>
  </si>
  <si>
    <t>Nuevo DTINI</t>
  </si>
  <si>
    <t xml:space="preserve">Nuevo STEST </t>
  </si>
  <si>
    <t>Nuevo DTC</t>
  </si>
  <si>
    <t>Nuevo STED</t>
  </si>
  <si>
    <t xml:space="preserve">Nuevo DTINI (Actualización con ET 2018) </t>
  </si>
  <si>
    <t>Nuevo OAC</t>
  </si>
  <si>
    <t>Depuración</t>
  </si>
  <si>
    <t>Demanada DTP</t>
  </si>
  <si>
    <t>Demanda-Depuración</t>
  </si>
  <si>
    <t>Solicitud SGI</t>
  </si>
  <si>
    <t>Solicitud SGI-STCST</t>
  </si>
  <si>
    <t>Solicitud OCIT</t>
  </si>
  <si>
    <t>Solicitud DTCI</t>
  </si>
  <si>
    <t>Solicitud DTP</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</si>
  <si>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</si>
  <si>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</si>
  <si>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</si>
  <si>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</si>
  <si>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</si>
  <si>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</si>
  <si>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</si>
  <si>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</si>
  <si>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</si>
  <si>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</si>
  <si>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</si>
  <si>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</si>
  <si>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</si>
  <si>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</si>
  <si>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</si>
  <si>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</si>
  <si>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</si>
  <si>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</si>
  <si>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</si>
  <si>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</si>
  <si>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</si>
  <si>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</si>
  <si>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SUBBASE GRANULAR CLASE A - Gr1 (SBGA_Gr1) ESTABILIZADA CON CEMENTO AL 4% (SUMINISTRO, EXTENDIDO, NIVELACIÓN, HUMEDECIMIENTO Y COMPACTACIÓN CON VIBROCOMPACTADOR), DISTANCIA DE TRANSPORTE A 21 KM</t>
  </si>
  <si>
    <t>Especialista en Geotecnia vial y pavimentos</t>
  </si>
  <si>
    <t>2.45</t>
  </si>
  <si>
    <t>2.3</t>
  </si>
  <si>
    <t>Actualización 2026-I Fase II + M.O. Ley 2101 de 2021</t>
  </si>
  <si>
    <t>Actualización 2026-I Fase I</t>
  </si>
  <si>
    <t>TRANSPORTE Y DISPOSICIÓN FINAL DE ESCOMBROS EN SITIO AUTORIZADO (DISTANCIA DE TRANSPORTE 28 KM). A DISTANCIA MAYOR DEL ACARREO LIBRE (90 M) EN SITIO AUTORIZADO POR LA ENTIDAD AMBIENTAL COMPETENTE.</t>
  </si>
  <si>
    <t>PISOS EN LOSETA PREFABRICADA A55 TÁCTIL ALERTA O A56 GUIA 40X40X6 CM. SUMINISTRO E INSTALACIÓN. (INCLUYE 4CM DE MORTERO 1:5 HECHO EN OBRA PARA BASE Y ARENA LAVADA DE PEÑA PARA SELLO).</t>
  </si>
  <si>
    <t>PLANTACIÓN DE EUCALIPTO POMARROSO H= 1.5M. (INCLUYE SUMINISTRO AL SITIO DE OBRA, PLANTACION, CAJA, TIERRA, ABONO, TUTOR, Y TRANSPORTE Y DISPOSICIÓN FINAL DE ESCOMBROS 28 KM).</t>
  </si>
  <si>
    <t>MATERIAL SELECCIONADO. (INCLUYE SUMINISTRO, EXTENDIDO MANUAL, NIVELACIÓN, HUMEDECIMIENTO, COMPACTACIÓN Y TRANSPORTE A 21Km).</t>
  </si>
  <si>
    <t>PLANTACIÓN DE FUCCIA H=1.3M. (INCLUYE SUMINISTRO AL SITIO DE OBRA, PLANTACION, CAJA, TIERRA, ABONO, TUTOR, Y TRANSPORTE Y DISPOSICIÓN FINAL DE ESCOMBROS 28 KM).</t>
  </si>
  <si>
    <t>PLANTACIÓN DE DURAZNILLO H=1.5M. (INCLUYE SUMINISTRO AL SITIO DE OBRA, PLANTACION, CAJA, TIERRA, ABONO, TUTOR, Y TRANSPORTE Y DISPOSICIÓN FINAL DE ESCOMBROS 28 KM).</t>
  </si>
  <si>
    <t>PLANTACIÓN DE GUAYACAN H=1.5M. (INCLUYE SUMINISTRO AL SITIO DE OBRA, PLANTACION, CAJA, TIERRA, ABONO, TUTOR, Y TRANSPORTE Y DISPOSICIÓN FINAL DE ESCOMBROS 28 KM).</t>
  </si>
  <si>
    <t>PLANTACIÓN DE ARRAYAN H=1.3M. (INCLUYE SUMINISTRO AL SITIO DE OBRA, PLANTACION, CAJA, TIERRA, ABONO, TUTOR, Y TRANSPORTE Y DISPOSICIÓN FINAL DE ESCOMBROS 28 KM).</t>
  </si>
  <si>
    <t>PLANTACIÓN DE CARBONERO H=1.5M. (INCLUYE SUMINISTRO AL SITIO DE OBRA, PLANTACION, CAJA, TIERRA, ABONO, TUTOR, Y TRANSPORTE Y DISPOSICIÓN FINAL DE ESCOMBROS 28 KM).</t>
  </si>
  <si>
    <t>PLANTACIÓN DE CUBRESUELOS BALSAMINA. (INCLUYE 20 UNIDADES POR M2 Y TRANSPORTE Y DISPOSICIÓN FINAL DE ESCOMBROS A 28 KM). SUMINISTRO Y PLANTACION.</t>
  </si>
  <si>
    <t>PLANTACIÓN DE FALSO PIMIENTO H=1.3M. (INCLUYE SUMINISTRO AL SITIO DE OBRA, PLANTACION, CAJA, TIERRA, ABONO, TUTOR, Y TRANSPORTE Y DISPOSICIÓN FINAL DE ESCOMBROS 28 KM).</t>
  </si>
  <si>
    <t>PLANTACIÓN DE CUBRESUELOS SUELDA. (INCLUYE 20 UNIDADES POR M2 Y TRANSPORTE Y DISPOSICIÓN FINAL DE ESCOMBROS A 28 KM). SUMINISTRO Y PLANTACION.</t>
  </si>
  <si>
    <t>ENCHAPE DE PISO Y PARED EN CERAMICA 30X30 CM COLOR BLANCO, H=2,10m (INCLUYE SUMINISTRO E INSTALACIÓN).</t>
  </si>
  <si>
    <t>TABLERO PUENTE EN CONCRETO 4000 PSI GRAVA COMÚN PREMEZCLADO (INCLUYE SUMINISTRO E INSTALACIÓN, BOMBEO DE CONCRETO, ADITIVO PARA PUENTE DE ADHERENCIA DE CONCRETO FRESCO Y ENDURECIDO).</t>
  </si>
  <si>
    <t>TAPA DE TANQUE DE 1.0m X 1.0m EN LAMINA ALFAJOR DE 6mm. SUMINISTRO E INSTALACIÓN.</t>
  </si>
  <si>
    <t>CÁMARA EN CONCRETO 4000 PSI (28 Mpa) GRAVA COMÚN (PREMEZCLADO. INCLUYE SUMINISTRO, FORMALETEO, COLOCACIÓN Y CURADO. NO INCLUYE REFUERZO).</t>
  </si>
  <si>
    <t>CÁRCAMO EN CONCRETO 4000 PSI (28 MPA) GRAVA COMÚN (PREMEZCLADO. INCLUYE SUMINISTRO, FORMALETEO, COLOCACIÓN Y CURADO. NO INCLUYE REFUERZO).</t>
  </si>
  <si>
    <t>TAPAS PARA CÁMARA EN CONCRETO 6000 PSI GRAVA COMÚN (PREMEZCLADO. INCLUYE SUMINISTRO, FORMALETEO Y COLOCACIÓN. NO INCLUYE REFUERZO).</t>
  </si>
  <si>
    <t>PLACA EN CONCRETO DE 3000 PSI (210 KG/CM2) GRAVA COMÚN. SUMINISTRO Y COLOCACIÓN (INCLUYE FORMALETA, SUMINISTRO, COLOCACIÓN Y CURADO). NO INCLUYE REFUERZO.</t>
  </si>
  <si>
    <t>CÁMARA EN CONCRETO DE 5000 PSI GRAVA COMÚN (PREMEZCLADO. INCLUYE SUMINISTRO, FORMALETEO, COLOCACIÓN Y CURADO. NO INCLUYE REFUERZO).</t>
  </si>
  <si>
    <t>PLACA DE PISO EN CONCRETO 3000 PSI (21 MPA) INCLUYE STEEL DECK DE 2" C-22 Y CONECTORES (PREMEZCLADO. INCLUYE SUMINISTRO, FORMALETEO Y COLOCACIÓN. NO INCL. REFUERZO, CURADO).</t>
  </si>
  <si>
    <t>PLANTACIÓN DE HELECHO MACHO, DENSIDAD=6 u/m2.  (INCLUYE SUMINISTRO AL SITIO DE OBRA Y PLANTACION. NO INCLUYE TIERRA NEGRA ADICIONAL, NI TRANSPORTE DE SOBRANTES).</t>
  </si>
  <si>
    <t>CONTROLADOR CON CAPACIDAD PARA 16 GRUPOS VEHICULARES O PEATONALES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</si>
  <si>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</si>
  <si>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</si>
  <si>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 xml:space="preserve">CICLOPARQUEO TIPO AC-311-01 EN TUBERÍA ACERO INOXIDABLE DE 1 1/4”, CALIBRE 14. CON PLATINA ASTM A-36 REDONDA DE DIÁMETRO 0,2m CALIBRE 3/8" Y TAPA EN ACERO INOXIDABLE DE CAL = 0.003m CON DIÁMETRO EXTERNO 2" E INTERNO DE 1 1/4", INCLUYE TRANSPORTE A LA OBRA.(SUMINISTRO E INSTALACIÓN) </t>
  </si>
  <si>
    <t xml:space="preserve">CICLOPARQUEO TIPO AC-311-01 EN TUBERÍA ACERO INOXIDABLE DE 1 1/4”, CALIBRE 14. CON PLATINA ASTM A-36 REDONDA DE DIÁMETRO 0,2m CALIBRE 3/8" Y TAPA EN ACERO INOXIDABLE DE CAL = 0.003m CON DIÁMETRO EXTERNO 2" E INTERNO DE 1 1/4", INCLUYE TRANSPORTE A LA OBRA, DADO EN CONCRETO DE 3000 PSI (SUMINISTRO E INSTALACIÓN) </t>
  </si>
  <si>
    <t xml:space="preserve">CICLOPARQUEO TIPO AC-311-01 EN TUBERÍA ACERO INOXIDABLE DE 1 1/4”, CALIBRE 14. CON LONGITUD DE 25cm DE EMPOTRAMIENTO, INCLUYE TRANSPORTE A LA OBRA. (INCLUYE SUMINISTRO E INSTALACIÓN) </t>
  </si>
  <si>
    <t>GEOBLOQUE</t>
  </si>
  <si>
    <t>GEOBLOQUE DE POLIESTIRENO EXPANDIDO EPS, DENSIDAD 20 KG/M³ (INCLUYE SUMINISTRO E INSTALACIÓN. NO INCLUYE ARENA DE NIVELACIÓN NI GEOTEXTIL)</t>
  </si>
  <si>
    <t>SERVICIO DE GRÚA REMOLQUE TIPO PLANCHÓN, CON CAPACIDAD DE CARGA HASTA 15 TON (INCLUYE CONDUCTOR, COMBUSTIBLE, MOVILIZACIÓN Y DESMOVILIZACIÓN), DESTINADO  AL DESPEJE DE VÍAS, EN EL MARCO DEL PLAN DE CONTINGENCIA DEL PLAN DE MANEJO DE TRÁNSITO (PMT) APROBADO POR LA SECRETARIA DISTRITAL DE MOVILIDAD, CONFORME AL PROTOCOLO PM02-PR01-PT01 EN SU NUMERAL 4.3.6.16. (TARIFA PARA 12 HORAS).</t>
  </si>
  <si>
    <t>SERVICIO DE GRÚA REMOLQUE TIPO PLANCHÓN, CON CAPACIDAD DE CARGA HASTA 15 TON (INCLUYE CONDUCTOR, COMBUSTIBLE, MOVILIZACIÓN Y DESMOVILIZACIÓN), DESTINADO  AL DESPEJE DE VÍAS, EN EL MARCO DEL PLAN DE CONTINGENCIA DEL PLAN DE MANEJO DE TRÁNSITO (PMT) APROBADO POR LA SECRETARIA DISTRITAL DE MOVILIDAD, CONFORME AL PROTOCOLO PM02-PR01-PT01 EN SU NUMERAL 4.3.6.16. (HORARIO NOCTURNO - TARIFA PARA 12 HORAS).</t>
  </si>
  <si>
    <t>GUANTE DE VAQUETA</t>
  </si>
  <si>
    <t>BOTA LISA CON PUNTERA EN ACERO DE CAUCHO, CINTA AMARILLA, PUNTERA Y PLANTILLA EN ACERO</t>
  </si>
  <si>
    <t>FILTRO PARTICULAS PARA RESPIRADOR N95 MATERIAL PARTICULADO</t>
  </si>
  <si>
    <t>PORCENTAJE DE VACIOS CON AIRE EN MEZCLAS ASFALTICAS COMPACTADAS DENSAS Y ABIERTAS.  (Excluye la ejecuciòn de ensayos de gravedad especifica Bulk y gravedad especìfica màxima teòrica) Norma técnica: INVE-736-13 ASTM D3203/D3203M-22.</t>
  </si>
  <si>
    <t>PERFORACIÓN HORIZONTAL PARA ACUED. D=16", INCLUYE INSTAL. DE CAMISA ACERO D=24", MOVILIZACIÓN Y DESMOVILIZACIÓN EQUIPOS, EQUIPO Y COMPRESORES PARA HINCADO, OBRA MECÁNICA Y LIMPIEZA DE CAMISAS</t>
  </si>
  <si>
    <t>PERFORACIÓN HORIZONTAL PARA ACUED. D=24", INCLUYE INSTAL. DE CAMISA ACERO D=36", MOVILIZACIÓN Y DESMOVILIZACIÓN EQUIPOS, EQUIPO Y COMPRESORES PARA HINCADO, OBRA MECÁNICA Y LIMPIEZA DE CAMISAS</t>
  </si>
  <si>
    <t xml:space="preserve">  CANAL DE DRENAJE MONOLÍTICO EN CONCRETO POLIMÉRICO RD 200V  20.0, CLASE F900, COLOR NATURAL, H=53cm, A=26cm, Long=100cm (Incluye rejilla) Resume estos datos</t>
  </si>
  <si>
    <t>CANAL DE INSPECCION DE DRENAJE MONOLÍTICO EN CONCRETO POLIMÉRICO RD 200V 20.0, CLASE F900, COLOR NATURAL, H=53cm, A=26cm, Long=66cm (Incluye rejilla)</t>
  </si>
  <si>
    <t>TAPA CIEGA INICIO / FIN PARA CANAL DE DRENAJE MONOLÍTICO EN CONCRETO POLIMÉRICO PD 150V, CLASE D400, COLOR NATURAL, H= 27cm, A= 20cm</t>
  </si>
  <si>
    <t>TAPA CIEGA INICIO / FIN PARA CANAL DE INSPECCIÓN DE DRENAJE MONOLÍTICO EN CONCRETO POLIMÉRICO RD 200V 20.0, CLASE F900, COLOR NATURAL, H= 53cm, A= 26cm</t>
  </si>
  <si>
    <t xml:space="preserve">BRIDA LOCA EN HD PARA POLIETILENO  D= 8" </t>
  </si>
  <si>
    <t>BRIDA LOCA EN HD PARA POLIETILENO D= 4"</t>
  </si>
  <si>
    <t>BRIDA LOCA EN HD PARA POLIETILENO D= 3"</t>
  </si>
  <si>
    <t>BRIDA LOCA EN HD PARA POLIETILENO D= 6"</t>
  </si>
  <si>
    <t>CANAL DE DRENAJE MONOLÍTICO EN CONCRETO POLIMÉRICO RD 150V  0.0, CLASE F900, COLOR NATURAL, H=28cm A=21cm, Long=100cm (Incluye rejilla).</t>
  </si>
  <si>
    <t>CANAL DE DRENAJE MONOLÍTICO EN CONCRETO POLIMÉRICO RD 150V 10.0, CLASE F900, COLOR NATURAL, H=38cm A=21cm, Long=100cm (Incluye rejilla).</t>
  </si>
  <si>
    <t xml:space="preserve">  CANAL DE DRENAJE MONOLÍTICO Y REJA EN CONCRETO POLIMÉRICO RD 150V 20.0, F900, H=48cm, A=21cm, Long.=100cm. Resume estos datos</t>
  </si>
  <si>
    <t>CANAL DE DRENAJE MONOLÍTICO Y REJA EN CONCRETO POLÍMERICO PD 100V, D400, H=23cm, A=15cm, Long.=100cm.</t>
  </si>
  <si>
    <t>CANAL DE DRENAJE MONOLÍTICO Y REJA EN CONCRETO POLÍMERICO RD 200V 0.0,F900, H=33cm, A=26cm, Long.=100cm.</t>
  </si>
  <si>
    <t>TAPA CIEGA INICIO PARA CANAL DE INSPECCIÓN DE DRENAJE RD 200V 0.0, CLASE F900, COLOR NATURAL, H= 33cm, A= 26cm</t>
  </si>
  <si>
    <t>CONCRETO AUTOCOMPACTANTE 3500 PSI 24 Mpa (245 Kg/cm2)</t>
  </si>
  <si>
    <t>CONCRETO AUTOCOMPACTANTE 4000 PSI 28 Mpa (280 Kg/cm2)</t>
  </si>
  <si>
    <t>CONCRETO AUTOCOMPACTANTE 6000 PSI 44 Mpa (420 Kg/cm2)</t>
  </si>
  <si>
    <t>ANALISIS VOLUMETRICO DE MEZCLAS ASFALTICAS COMPACTADAS EN CALIENTE. (Excluye la ejecuciòn de ensayos para la determinación de las diferentes variables volumetricas) Norma técnica: INVE-799-13.</t>
  </si>
  <si>
    <t>CONTROLADOR OCIT - SIL3 COMPATIBLE CON LA CENTRAL DE BOGOTÁ Y APROBADO POR LA SECRETARIA DE MOVILIDAD, CON CAPACIDAD PARA 16 GRUPOS VEHICULARES O PEATONALES. (Suministro, instalación y puesta en funcionamiento). CON POSIBILIDAD DE AMPLIACIÓN HASTA 32 GRUPOS, PROTOCOLO ABIERTO OCIT, INCLUYE GPS.</t>
  </si>
  <si>
    <t>CONTROLADOR OCIT - SIL3 COMPATIBLE CON LA CENTRAL DE BOGOTÁ Y APROBADO POR LA SECRETARIA DE MOVILIDAD, CON CAPACIDAD PARA 24 GRUPOS VEHICULARES O PEATONALES. (Suministro, instalación y puesta en funcionamiento). CON POSIBILIDAD DE AMPLIACIÓN HASTA 32 GRUPOS, RELOJ EN TIEMPO REAL, 32, PROTOCOLO ABIERTO OCIT, INCLUYE GPS.</t>
  </si>
  <si>
    <t>CONTROLADOR OCIT - SIL3 COMPATIBLE CON LA CENTRAL DE BOGOTÁ Y APROBADO POR LA SECRETARIA DE MOVILIDAD, CON CAPACIDAD PARA 32 GRUPOS VEHICULARES O PEATONALES. (Suministro, instalación y puesta en funcionamiento). CON POSIBILIDAD DE AMPLIACIÓN HASTA 32 GRUPOS, PROTOCOLO ABIERTO OCIT, INCLUYE GPS.</t>
  </si>
  <si>
    <t>INSTALACIÓN Y PUESTA EN SERVICIO DE CONTROLADOR DE TRAFICO EN BOGOTÁ, (INCLUYE TRANSPORTE DE CONTROLADOR DESDE SDM HASTA LUGAR DE INSTALACIÓN EN BOGOTÁ, M. DE O. E IVA, NO INCLUYE SUMINISTRO DE CONTROLADOR</t>
  </si>
  <si>
    <t>CICLOPARQUEO TIPO AC-311-01 EN TUBERÍA ACERO INOXIDABLE DE 1 1/4”, CALIBRE 14. CON PLATINA ASTM A-36 REDONDA DE DIÁMETRO 0,2m CALIBRE 3/8" Y TAPA EN ACERO INOXIDABLE DE CAL = 0.003m CON DIÁMETRO EXTERNO 2" E INTERNO DE 1 1/4", INCLUYE TRANSPORTE A LA OBRA</t>
  </si>
  <si>
    <t xml:space="preserve">TORNILLO EXPANSIVO DE CUÑA DE 3/8" X 3" QUE CUMPLA NORMA ASTM B633 </t>
  </si>
  <si>
    <t xml:space="preserve">CICLOPARQUEO TIPO AC-311-01 EN TUBERÍA ACERO INOXIDABLE DE 1 1/4”, CALIBRE 14. CON LONGITUD DE 25cm DE EMPOTRAMIENTO, INCLUYE TRANSPORTE A LA OBRA.		</t>
  </si>
  <si>
    <t>GEOBLOQUE DE POLIESTIRENO EXPANDIDO EPS, DENSIDAD 20 KG/M³</t>
  </si>
  <si>
    <t xml:space="preserve">SERVICIO DE GRÚA REMOLQUE TIPO PLANCHÓN, CON CAPACIDAD DE CARGA HASTA 15 TON (INCLUYE CONDUCTOR, COMBUSTIBLE, MOVILIZACIÓN Y DESMOVILIZACIÓN), DESTINADO  AL DESPEJE DE VÍAS, EN EL MARCO DEL PLAN DE CONTINGENCIA DEL PLAN DE MANEJO DE TRÁNSITO (PMT) APROBADO POR LA SECRETARIA DISTRITAL DE MOVILIDAD, CONFORME AL PROTOCOLO PM02-PR01-PT01 EN SU NUMERAL 4.3.6.16. (HORARIO NOCTURNO - TARIFA PARA 12 HORAS). </t>
  </si>
  <si>
    <t>NOTA: El presente presupuesto fue calculado con base en los precios unitarios versión: isor de Precios Unitarios de Referencia 2026-I Fase II más Mano de Obra Ley 2101 de 2021, Fecha de publicación: 04 de septiembre de 2026
Fecha de último ajuste parcial: 28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</si>
</sst>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2" formatCode="_-&quot;$&quot;\ * #,##0_-;\-&quot;$&quot;\ * #,##0_-;_-&quot;$&quot;\ * &quot;-&quot;_-;_-@_-"/>
    <numFmt numFmtId="44" formatCode="_-&quot;$&quot;\ * #,##0.00_-;\-&quot;$&quot;\ * #,##0.00_-;_-&quot;$&quot;\ * &quot;-&quot;??_-;_-@_-"/>
    <numFmt numFmtId="43" formatCode="_-* #,##0.00_-;\-* #,##0.00_-;_-* &quot;-&quot;??_-;_-@_-"/>
    <numFmt numFmtId="164" formatCode="&quot;$&quot;\ #,##0.00"/>
    <numFmt numFmtId="165" formatCode="&quot;$&quot;\ #,##0"/>
    <numFmt numFmtId="166" formatCode="_-&quot;$&quot;\ * #,##0_-;\-&quot;$&quot;\ * #,##0_-;_-&quot;$&quot;\ * &quot;-&quot;??_-;_-@_-"/>
    <numFmt numFmtId="167" formatCode="_(&quot;$&quot;\ * #,##0_);_(&quot;$&quot;\ * \(#,##0\);_(&quot;$&quot;\ * &quot;-&quot;??_);_(@_)"/>
    <numFmt numFmtId="168" formatCode="_ &quot;$&quot;\ * #,##0.00_ ;_ &quot;$&quot;\ * \-#,##0.00_ ;_ &quot;$&quot;\ * &quot;-&quot;??_ ;_ @_ "/>
    <numFmt numFmtId="169" formatCode="_(* #,##0.00_);_(* \(#,##0.00\);_(* &quot;-&quot;??_);_(@_)"/>
    <numFmt numFmtId="170" formatCode="_(&quot;$&quot;* #,##0.00_);_(&quot;$&quot;* \(#,##0.00\);_(&quot;$&quot;* &quot;-&quot;??_);_(@_)"/>
    <numFmt numFmtId="171" formatCode="0.000"/>
    <numFmt numFmtId="172" formatCode="[$$-240A]#,##0.00;[Red]\([$$-240A]#,##0.00\)"/>
    <numFmt numFmtId="173" formatCode="0.0%"/>
    <numFmt numFmtId="174" formatCode="_-&quot;$&quot;* #,##0.00_-;\-&quot;$&quot;* #,##0.00_-;_-&quot;$&quot;* &quot;-&quot;??_-;_-@_-"/>
    <numFmt numFmtId="175" formatCode="_(&quot;$&quot;\ * #,##0.00_);_(&quot;$&quot;\ * \(#,##0.00\);_(&quot;$&quot;\ * &quot;-&quot;??_);_(@_)"/>
    <numFmt numFmtId="176" formatCode="_ * #,##0.00_ ;_ * \-#,##0.00_ ;_ * &quot;-&quot;??_ ;_ @_ "/>
    <numFmt numFmtId="177" formatCode="_-* #,##0.00\ &quot;€&quot;_-;\-* #,##0.00\ &quot;€&quot;_-;_-* &quot;-&quot;??\ &quot;€&quot;_-;_-@_-"/>
    <numFmt numFmtId="178" formatCode="0.000%"/>
    <numFmt numFmtId="179" formatCode="[$$-240A]\ #,##0"/>
    <numFmt numFmtId="180" formatCode="[$$-240A]\ #,##0.0"/>
    <numFmt numFmtId="181" formatCode="[$$-240A]\ #,##0.00"/>
    <numFmt numFmtId="182" formatCode="_-&quot;$&quot;* #,##0_-;\-&quot;$&quot;* #,##0_-;_-&quot;$&quot;* &quot;-&quot;_-;_-@_-"/>
    <numFmt numFmtId="183" formatCode="_-* #,##0.00\ _P_t_a_-;\-* #,##0.00\ _P_t_a_-;_-* &quot;-&quot;??\ _P_t_a_-;_-@_-"/>
    <numFmt numFmtId="184" formatCode="_-* #,##0\ _P_t_a_-;\-* #,##0\ _P_t_a_-;_-* &quot;-&quot;??\ _P_t_a_-;_-@_-"/>
    <numFmt numFmtId="185" formatCode="#,##0.000"/>
    <numFmt numFmtId="186" formatCode="_-* #,##0.00\ _€_-;\-* #,##0.00\ _€_-;_-* &quot;-&quot;??\ _€_-;_-@_-"/>
    <numFmt numFmtId="187" formatCode="_ * #,##0_ ;_ * \-#,##0_ ;_ * &quot;-&quot;??_ ;_ @_ "/>
    <numFmt numFmtId="188" formatCode="_(* #,##0.0000_);_(* \(#,##0.0000\);_(* &quot;-&quot;??_);_(@_)"/>
    <numFmt numFmtId="189" formatCode="[$$-240A]\ #,##0.00;[Red][$$-240A]\ #,##0.00"/>
    <numFmt numFmtId="190" formatCode="_(* #,##0.0000_);_(* \(#,##0.0000\);_(* &quot;-&quot;????_);_(@_)"/>
    <numFmt numFmtId="191" formatCode="#,##0.0"/>
    <numFmt numFmtId="192" formatCode="_ * #,##0_ ;_ * \-#,##0_ ;_ * \-??_ ;_ @_ "/>
    <numFmt numFmtId="193" formatCode="_-* #,##0\ _P_t_a_-;\-* #,##0\ _P_t_a_-;_-* &quot;-&quot;\ _P_t_a_-;_-@_-"/>
    <numFmt numFmtId="194" formatCode="_-* #,##0.00\ &quot;Pta&quot;_-;\-* #,##0.00\ &quot;Pta&quot;_-;_-* &quot;-&quot;??\ &quot;Pta&quot;_-;_-@_-"/>
    <numFmt numFmtId="195" formatCode="_ [$€]\ * #,##0.00_ ;_ [$€]\ * \-#,##0.00_ ;_ [$€]\ * &quot;-&quot;??_ ;_ @_ "/>
    <numFmt numFmtId="196" formatCode="_ &quot;$&quot;\ * #,##0_ ;_ &quot;$&quot;\ * \-#,##0_ ;_ &quot;$&quot;\ * &quot;-&quot;_ ;_ @_ "/>
    <numFmt numFmtId="197" formatCode="\$#,##0\ ;\(\$#,##0\)"/>
    <numFmt numFmtId="198" formatCode="_ [$€-2]\ * #,##0.00_ ;_ [$€-2]\ * \-#,##0.00_ ;_ [$€-2]\ * &quot;-&quot;??_ "/>
    <numFmt numFmtId="199" formatCode="_ * #,##0.00_ ;_ * \-#,##0.00_ ;_ * \-??_ ;_ @_ "/>
    <numFmt numFmtId="200" formatCode="_ &quot;$&quot;* #,##0.00_ ;_ &quot;$&quot;* \-#,##0.00_ ;_ &quot;$&quot;* &quot;-&quot;??_ ;_ @_ "/>
    <numFmt numFmtId="201" formatCode="_([$€]* #,##0.00_);_([$€]* \(#,##0.00\);_([$€]* &quot;-&quot;??_);_(@_)"/>
    <numFmt numFmtId="202" formatCode="_-* #,##0.00\ _P_t_s_-;\-* #,##0.00\ _P_t_s_-;_-* &quot;-&quot;??\ _P_t_s_-;_-@_-"/>
    <numFmt numFmtId="203" formatCode="_-* #,##0.00\ &quot;Pts&quot;_-;\-* #,##0.00\ &quot;Pts&quot;_-;_-* &quot;-&quot;??\ &quot;Pts&quot;_-;_-@_-"/>
  </numFmts>
  <fonts count="61">
    <font>
      <sz val="11"/>
      <color theme="1"/>
      <name val="Calibri"/>
      <family val="2"/>
      <scheme val="minor"/>
    </font>
    <font>
      <sz val="11"/>
      <color theme="1"/>
      <name val="Calibri"/>
      <family val="2"/>
      <scheme val="minor"/>
    </font>
    <font>
      <sz val="10"/>
      <name val="Arial"/>
      <family val="2"/>
    </font>
    <font>
      <b/>
      <sz val="8"/>
      <name val="Arial"/>
      <family val="2"/>
    </font>
    <font>
      <b/>
      <sz val="10"/>
      <name val="Arial"/>
      <family val="2"/>
    </font>
    <font>
      <sz val="9"/>
      <name val="Arial"/>
      <family val="2"/>
    </font>
    <font>
      <sz val="11"/>
      <color rgb="FF000000"/>
      <name val="Calibri"/>
      <family val="2"/>
    </font>
    <font>
      <b/>
      <sz val="12"/>
      <name val="Arial"/>
      <family val="2"/>
    </font>
    <font>
      <b/>
      <sz val="9"/>
      <name val="Arial"/>
      <family val="2"/>
    </font>
    <font>
      <sz val="8"/>
      <name val="Calibri"/>
      <family val="2"/>
      <scheme val="minor"/>
    </font>
    <font>
      <sz val="8"/>
      <name val="Arial"/>
      <family val="2"/>
    </font>
    <font>
      <sz val="11"/>
      <name val="Arial"/>
      <family val="2"/>
    </font>
    <font>
      <b/>
      <sz val="6"/>
      <name val="Arial"/>
      <family val="2"/>
    </font>
    <font>
      <b/>
      <sz val="5"/>
      <name val="Arial"/>
      <family val="2"/>
    </font>
    <font>
      <sz val="10"/>
      <color indexed="8"/>
      <name val="MS Sans Serif"/>
      <family val="2"/>
    </font>
    <font>
      <sz val="7"/>
      <name val="Arial"/>
      <family val="2"/>
    </font>
    <font>
      <sz val="7.5"/>
      <name val="Arial"/>
      <family val="2"/>
    </font>
    <font>
      <sz val="9"/>
      <color indexed="81"/>
      <name val="Tahoma"/>
      <family val="2"/>
    </font>
    <font>
      <b/>
      <sz val="9"/>
      <color indexed="81"/>
      <name val="Tahoma"/>
      <family val="2"/>
    </font>
    <font>
      <b/>
      <sz val="11"/>
      <name val="Segoe UI"/>
      <family val="2"/>
    </font>
    <font>
      <sz val="10"/>
      <color rgb="FF000000"/>
      <name val="Segoe UI"/>
      <family val="2"/>
    </font>
    <font>
      <sz val="10"/>
      <name val="Segoe UI"/>
      <family val="2"/>
    </font>
    <font>
      <sz val="11"/>
      <color rgb="FF000000"/>
      <name val="Calibri"/>
      <family val="2"/>
      <charset val="204"/>
    </font>
    <font>
      <sz val="12"/>
      <name val="Arial"/>
      <family val="2"/>
    </font>
    <font>
      <b/>
      <u/>
      <sz val="10"/>
      <name val="Arial"/>
      <family val="2"/>
    </font>
    <font>
      <sz val="10"/>
      <name val="Arial"/>
      <family val="2"/>
    </font>
    <font>
      <u/>
      <sz val="10"/>
      <color indexed="12"/>
      <name val="Arial"/>
      <family val="2"/>
    </font>
    <font>
      <b/>
      <sz val="9"/>
      <color indexed="8"/>
      <name val="Arial"/>
      <family val="2"/>
    </font>
    <font>
      <sz val="11"/>
      <color indexed="8"/>
      <name val="Calibri"/>
      <family val="2"/>
    </font>
    <font>
      <sz val="8.0500000000000007"/>
      <color indexed="8"/>
      <name val="Arial"/>
      <family val="2"/>
    </font>
    <font>
      <sz val="12"/>
      <name val="Courier"/>
      <family val="3"/>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Helv"/>
      <charset val="204"/>
    </font>
    <font>
      <b/>
      <sz val="18"/>
      <name val="Arial"/>
      <family val="2"/>
    </font>
    <font>
      <b/>
      <sz val="18"/>
      <color indexed="62"/>
      <name val="Cambria"/>
      <family val="2"/>
    </font>
    <font>
      <sz val="10"/>
      <name val="Arial Narrow"/>
      <family val="2"/>
    </font>
    <font>
      <sz val="10"/>
      <color theme="1"/>
      <name val="Arial"/>
      <family val="2"/>
    </font>
    <font>
      <b/>
      <sz val="10"/>
      <color theme="1"/>
      <name val="Arial"/>
      <family val="2"/>
    </font>
    <font>
      <b/>
      <sz val="11"/>
      <name val="Arial"/>
      <family val="2"/>
    </font>
    <font>
      <b/>
      <sz val="12"/>
      <color theme="1"/>
      <name val="Arial"/>
      <family val="2"/>
    </font>
    <font>
      <b/>
      <sz val="11"/>
      <color theme="1"/>
      <name val="Arial"/>
      <family val="2"/>
    </font>
    <font>
      <sz val="9"/>
      <color theme="1"/>
      <name val="Arial"/>
      <family val="2"/>
    </font>
    <font>
      <sz val="10"/>
      <color rgb="FF000000"/>
      <name val="Times New Roman"/>
      <family val="1"/>
    </font>
    <font>
      <sz val="7"/>
      <color indexed="8"/>
      <name val="Arial"/>
      <family val="2"/>
    </font>
    <font>
      <sz val="7"/>
      <color theme="1"/>
      <name val="Arial"/>
      <family val="2"/>
    </font>
  </fonts>
  <fills count="49">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indexed="22"/>
        <bgColor indexed="64"/>
      </patternFill>
    </fill>
    <fill>
      <patternFill patternType="solid">
        <fgColor rgb="FFFFFFCC"/>
        <bgColor indexed="64"/>
      </patternFill>
    </fill>
    <fill>
      <patternFill patternType="solid">
        <fgColor theme="9" tint="0.39997558519241921"/>
        <bgColor indexed="64"/>
      </patternFill>
    </fill>
    <fill>
      <patternFill patternType="solid">
        <fgColor indexed="41"/>
        <bgColor indexed="64"/>
      </patternFill>
    </fill>
    <fill>
      <patternFill patternType="solid">
        <fgColor indexed="43"/>
        <bgColor indexed="64"/>
      </patternFill>
    </fill>
    <fill>
      <patternFill patternType="solid">
        <fgColor rgb="FFFFC000"/>
        <bgColor indexed="64"/>
      </patternFill>
    </fill>
    <fill>
      <patternFill patternType="solid">
        <fgColor rgb="FFFFFF9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9" tint="0.79998168889431442"/>
        <bgColor indexed="64"/>
      </patternFill>
    </fill>
    <fill>
      <patternFill patternType="solid">
        <fgColor rgb="FFCCFFFF"/>
        <bgColor indexed="64"/>
      </patternFill>
    </fill>
  </fills>
  <borders count="7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right style="thin">
        <color indexed="64"/>
      </right>
      <top style="thin">
        <color indexed="64"/>
      </top>
      <bottom style="medium">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auto="1"/>
      </bottom>
      <diagonal/>
    </border>
    <border>
      <left style="thin">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style="thin">
        <color indexed="64"/>
      </right>
      <top/>
      <bottom/>
      <diagonal/>
    </border>
    <border>
      <left style="thin">
        <color auto="1"/>
      </left>
      <right/>
      <top style="thin">
        <color auto="1"/>
      </top>
      <bottom style="medium">
        <color indexed="64"/>
      </bottom>
      <diagonal/>
    </border>
    <border>
      <left/>
      <right style="medium">
        <color indexed="64"/>
      </right>
      <top style="medium">
        <color indexed="64"/>
      </top>
      <bottom/>
      <diagonal/>
    </border>
    <border>
      <left style="thin">
        <color theme="0" tint="-0.24994659260841701"/>
      </left>
      <right style="thin">
        <color theme="0" tint="-0.24994659260841701"/>
      </right>
      <top/>
      <bottom/>
      <diagonal/>
    </border>
    <border>
      <left style="thin">
        <color theme="0" tint="-0.24994659260841701"/>
      </left>
      <right/>
      <top/>
      <bottom/>
      <diagonal/>
    </border>
    <border>
      <left style="thin">
        <color theme="0" tint="-0.249977111117893"/>
      </left>
      <right style="thin">
        <color theme="0" tint="-0.249977111117893"/>
      </right>
      <top style="thin">
        <color theme="0" tint="-0.249977111117893"/>
      </top>
      <bottom/>
      <diagonal/>
    </border>
    <border>
      <left/>
      <right style="thin">
        <color theme="0" tint="-0.24994659260841701"/>
      </right>
      <top/>
      <bottom/>
      <diagonal/>
    </border>
  </borders>
  <cellStyleXfs count="953">
    <xf numFmtId="0" fontId="0" fillId="0" borderId="0"/>
    <xf numFmtId="44" fontId="1"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44" fontId="6" fillId="0" borderId="0" applyFont="0" applyFill="0" applyBorder="0" applyAlignment="0" applyProtection="0"/>
    <xf numFmtId="0" fontId="2" fillId="0" borderId="0"/>
    <xf numFmtId="168" fontId="2" fillId="0" borderId="0" applyFont="0" applyFill="0" applyBorder="0" applyAlignment="0" applyProtection="0"/>
    <xf numFmtId="169" fontId="1" fillId="0" borderId="0" applyFont="0" applyFill="0" applyBorder="0" applyAlignment="0" applyProtection="0"/>
    <xf numFmtId="0" fontId="2" fillId="0" borderId="0"/>
    <xf numFmtId="170" fontId="1" fillId="0" borderId="0" applyFont="0" applyFill="0" applyBorder="0" applyAlignment="0" applyProtection="0"/>
    <xf numFmtId="0" fontId="2" fillId="0" borderId="0"/>
    <xf numFmtId="0" fontId="2" fillId="0" borderId="0"/>
    <xf numFmtId="174" fontId="2" fillId="0" borderId="0" applyFont="0" applyFill="0" applyBorder="0" applyAlignment="0" applyProtection="0"/>
    <xf numFmtId="17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1" fillId="0" borderId="0"/>
    <xf numFmtId="175" fontId="2" fillId="0" borderId="0" applyFont="0" applyFill="0" applyBorder="0" applyAlignment="0" applyProtection="0"/>
    <xf numFmtId="169" fontId="1" fillId="0" borderId="0" applyFont="0" applyFill="0" applyBorder="0" applyAlignment="0" applyProtection="0"/>
    <xf numFmtId="175" fontId="1" fillId="0" borderId="0" applyFont="0" applyFill="0" applyBorder="0" applyAlignment="0" applyProtection="0"/>
    <xf numFmtId="0" fontId="2" fillId="0" borderId="0"/>
    <xf numFmtId="177" fontId="2" fillId="0" borderId="0" applyFont="0" applyFill="0" applyBorder="0" applyAlignment="0" applyProtection="0"/>
    <xf numFmtId="9" fontId="2" fillId="0" borderId="0" applyFill="0" applyBorder="0" applyAlignment="0" applyProtection="0"/>
    <xf numFmtId="169" fontId="1" fillId="0" borderId="0" applyFont="0" applyFill="0" applyBorder="0" applyAlignment="0" applyProtection="0"/>
    <xf numFmtId="9" fontId="1"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174" fontId="2" fillId="0" borderId="0" applyFont="0" applyFill="0" applyBorder="0" applyAlignment="0" applyProtection="0"/>
    <xf numFmtId="9" fontId="2" fillId="0" borderId="0" applyFont="0" applyFill="0" applyBorder="0" applyAlignment="0" applyProtection="0"/>
    <xf numFmtId="182" fontId="2" fillId="0" borderId="0" applyFont="0" applyFill="0" applyBorder="0" applyAlignment="0" applyProtection="0"/>
    <xf numFmtId="9" fontId="1" fillId="0" borderId="0" applyFont="0" applyFill="0" applyBorder="0" applyAlignment="0" applyProtection="0"/>
    <xf numFmtId="182" fontId="1" fillId="0" borderId="0" applyFont="0" applyFill="0" applyBorder="0" applyAlignment="0" applyProtection="0"/>
    <xf numFmtId="0" fontId="2" fillId="0" borderId="0"/>
    <xf numFmtId="43" fontId="2" fillId="0" borderId="0" applyFont="0" applyFill="0" applyBorder="0" applyAlignment="0" applyProtection="0"/>
    <xf numFmtId="183" fontId="2" fillId="0" borderId="0" applyFont="0" applyFill="0" applyBorder="0" applyAlignment="0" applyProtection="0"/>
    <xf numFmtId="174" fontId="2" fillId="0" borderId="0" applyFont="0" applyFill="0" applyBorder="0" applyAlignment="0" applyProtection="0"/>
    <xf numFmtId="182" fontId="2" fillId="0" borderId="0" applyFont="0" applyFill="0" applyBorder="0" applyAlignment="0" applyProtection="0"/>
    <xf numFmtId="175" fontId="2" fillId="0" borderId="0" applyFont="0" applyFill="0" applyBorder="0" applyAlignment="0" applyProtection="0"/>
    <xf numFmtId="0" fontId="14" fillId="0" borderId="0"/>
    <xf numFmtId="0" fontId="2" fillId="0" borderId="0" applyBorder="0"/>
    <xf numFmtId="0" fontId="22" fillId="0" borderId="0"/>
    <xf numFmtId="0" fontId="2" fillId="0" borderId="0"/>
    <xf numFmtId="9" fontId="22" fillId="0" borderId="0" applyFont="0" applyFill="0" applyBorder="0" applyAlignment="0" applyProtection="0"/>
    <xf numFmtId="9" fontId="1" fillId="0" borderId="0" applyFont="0" applyFill="0" applyBorder="0" applyAlignment="0" applyProtection="0"/>
    <xf numFmtId="0" fontId="2" fillId="0" borderId="0"/>
    <xf numFmtId="176" fontId="2" fillId="0" borderId="0" applyFont="0" applyFill="0" applyBorder="0" applyAlignment="0" applyProtection="0"/>
    <xf numFmtId="0" fontId="25" fillId="0" borderId="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31" fillId="23" borderId="0" applyNumberFormat="0" applyBorder="0" applyAlignment="0" applyProtection="0"/>
    <xf numFmtId="0" fontId="31" fillId="20" borderId="0" applyNumberFormat="0" applyBorder="0" applyAlignment="0" applyProtection="0"/>
    <xf numFmtId="0" fontId="31" fillId="21" borderId="0" applyNumberFormat="0" applyBorder="0" applyAlignment="0" applyProtection="0"/>
    <xf numFmtId="0" fontId="31" fillId="2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3" borderId="0" applyNumberFormat="0" applyBorder="0" applyAlignment="0" applyProtection="0"/>
    <xf numFmtId="0" fontId="31" fillId="20" borderId="0" applyNumberFormat="0" applyBorder="0" applyAlignment="0" applyProtection="0"/>
    <xf numFmtId="0" fontId="31" fillId="21" borderId="0" applyNumberFormat="0" applyBorder="0" applyAlignment="0" applyProtection="0"/>
    <xf numFmtId="0" fontId="31" fillId="2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31" fillId="29" borderId="0" applyNumberFormat="0" applyBorder="0" applyAlignment="0" applyProtection="0"/>
    <xf numFmtId="0" fontId="31" fillId="24" borderId="0" applyNumberFormat="0" applyBorder="0" applyAlignment="0" applyProtection="0"/>
    <xf numFmtId="0" fontId="31" fillId="25" borderId="0" applyNumberFormat="0" applyBorder="0" applyAlignment="0" applyProtection="0"/>
    <xf numFmtId="0" fontId="31" fillId="30" borderId="0" applyNumberFormat="0" applyBorder="0" applyAlignment="0" applyProtection="0"/>
    <xf numFmtId="0" fontId="38" fillId="14" borderId="0" applyNumberFormat="0" applyBorder="0" applyAlignment="0" applyProtection="0"/>
    <xf numFmtId="0" fontId="32" fillId="15" borderId="0" applyNumberFormat="0" applyBorder="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3" fillId="31" borderId="53" applyNumberFormat="0" applyAlignment="0" applyProtection="0"/>
    <xf numFmtId="0" fontId="34" fillId="32" borderId="54" applyNumberFormat="0" applyAlignment="0" applyProtection="0"/>
    <xf numFmtId="0" fontId="35" fillId="0" borderId="55" applyNumberFormat="0" applyFill="0" applyAlignment="0" applyProtection="0"/>
    <xf numFmtId="0" fontId="34" fillId="32" borderId="54" applyNumberFormat="0" applyAlignment="0" applyProtection="0"/>
    <xf numFmtId="3" fontId="2" fillId="0" borderId="0" applyFont="0" applyFill="0" applyBorder="0" applyAlignment="0" applyProtection="0"/>
    <xf numFmtId="3" fontId="2" fillId="0" borderId="0" applyFont="0" applyFill="0" applyBorder="0" applyAlignment="0" applyProtection="0"/>
    <xf numFmtId="3" fontId="2" fillId="0" borderId="0" applyFont="0" applyFill="0" applyBorder="0" applyAlignment="0" applyProtection="0"/>
    <xf numFmtId="3"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36" fillId="0" borderId="0" applyNumberFormat="0" applyFill="0" applyBorder="0" applyAlignment="0" applyProtection="0"/>
    <xf numFmtId="0" fontId="46" fillId="33" borderId="0" applyNumberFormat="0" applyBorder="0" applyAlignment="0" applyProtection="0"/>
    <xf numFmtId="0" fontId="46" fillId="34" borderId="0" applyNumberFormat="0" applyBorder="0" applyAlignment="0" applyProtection="0"/>
    <xf numFmtId="0" fontId="46" fillId="35"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31" fillId="3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31" fillId="40" borderId="0" applyNumberFormat="0" applyBorder="0" applyAlignment="0" applyProtection="0"/>
    <xf numFmtId="0" fontId="31" fillId="28" borderId="0" applyNumberFormat="0" applyBorder="0" applyAlignment="0" applyProtection="0"/>
    <xf numFmtId="0" fontId="31" fillId="28" borderId="0" applyNumberFormat="0" applyBorder="0" applyAlignment="0" applyProtection="0"/>
    <xf numFmtId="0" fontId="31" fillId="28" borderId="0" applyNumberFormat="0" applyBorder="0" applyAlignment="0" applyProtection="0"/>
    <xf numFmtId="0" fontId="31" fillId="28" borderId="0" applyNumberFormat="0" applyBorder="0" applyAlignment="0" applyProtection="0"/>
    <xf numFmtId="0" fontId="31" fillId="2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31" fillId="39" borderId="0" applyNumberFormat="0" applyBorder="0" applyAlignment="0" applyProtection="0"/>
    <xf numFmtId="0" fontId="31" fillId="29" borderId="0" applyNumberFormat="0" applyBorder="0" applyAlignment="0" applyProtection="0"/>
    <xf numFmtId="0" fontId="31" fillId="29" borderId="0" applyNumberFormat="0" applyBorder="0" applyAlignment="0" applyProtection="0"/>
    <xf numFmtId="0" fontId="31" fillId="29" borderId="0" applyNumberFormat="0" applyBorder="0" applyAlignment="0" applyProtection="0"/>
    <xf numFmtId="0" fontId="31" fillId="29" borderId="0" applyNumberFormat="0" applyBorder="0" applyAlignment="0" applyProtection="0"/>
    <xf numFmtId="0" fontId="31" fillId="29"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31" fillId="39" borderId="0" applyNumberFormat="0" applyBorder="0" applyAlignment="0" applyProtection="0"/>
    <xf numFmtId="0" fontId="31" fillId="24" borderId="0" applyNumberFormat="0" applyBorder="0" applyAlignment="0" applyProtection="0"/>
    <xf numFmtId="0" fontId="31" fillId="24" borderId="0" applyNumberFormat="0" applyBorder="0" applyAlignment="0" applyProtection="0"/>
    <xf numFmtId="0" fontId="31" fillId="24" borderId="0" applyNumberFormat="0" applyBorder="0" applyAlignment="0" applyProtection="0"/>
    <xf numFmtId="0" fontId="31" fillId="24" borderId="0" applyNumberFormat="0" applyBorder="0" applyAlignment="0" applyProtection="0"/>
    <xf numFmtId="0" fontId="31" fillId="24"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31" fillId="37"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31" fillId="43"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48" fillId="0" borderId="0"/>
    <xf numFmtId="0" fontId="48" fillId="0" borderId="0"/>
    <xf numFmtId="195" fontId="2" fillId="0" borderId="0" applyFont="0" applyFill="0" applyBorder="0" applyAlignment="0" applyProtection="0"/>
    <xf numFmtId="198" fontId="28" fillId="0" borderId="0" applyFont="0" applyFill="0" applyBorder="0" applyAlignment="0" applyProtection="0"/>
    <xf numFmtId="198" fontId="28" fillId="0" borderId="0" applyFont="0" applyFill="0" applyBorder="0" applyAlignment="0" applyProtection="0"/>
    <xf numFmtId="201" fontId="51" fillId="0" borderId="0" applyFont="0" applyFill="0" applyBorder="0" applyAlignment="0" applyProtection="0"/>
    <xf numFmtId="195" fontId="2" fillId="0" borderId="0" applyFont="0" applyFill="0" applyBorder="0" applyAlignment="0" applyProtection="0"/>
    <xf numFmtId="198" fontId="28" fillId="0" borderId="0" applyFont="0" applyFill="0" applyBorder="0" applyAlignment="0" applyProtection="0"/>
    <xf numFmtId="0" fontId="42" fillId="0" borderId="0" applyNumberFormat="0" applyFill="0" applyBorder="0" applyAlignment="0" applyProtection="0"/>
    <xf numFmtId="2" fontId="2" fillId="0" borderId="0" applyFont="0" applyFill="0" applyBorder="0" applyAlignment="0" applyProtection="0"/>
    <xf numFmtId="2" fontId="2" fillId="0" borderId="0" applyFont="0" applyFill="0" applyBorder="0" applyAlignment="0" applyProtection="0"/>
    <xf numFmtId="2" fontId="2" fillId="0" borderId="0" applyFont="0" applyFill="0" applyBorder="0" applyAlignment="0" applyProtection="0"/>
    <xf numFmtId="2" fontId="2" fillId="0" borderId="0" applyFont="0" applyFill="0" applyBorder="0" applyAlignment="0" applyProtection="0"/>
    <xf numFmtId="0" fontId="32" fillId="15" borderId="0" applyNumberFormat="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4" fillId="0" borderId="56" applyNumberFormat="0" applyFill="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45" fillId="0" borderId="57" applyNumberFormat="0" applyFill="0" applyAlignment="0" applyProtection="0"/>
    <xf numFmtId="0" fontId="36" fillId="0" borderId="58" applyNumberFormat="0" applyFill="0" applyAlignment="0" applyProtection="0"/>
    <xf numFmtId="0" fontId="36" fillId="0" borderId="0" applyNumberFormat="0" applyFill="0" applyBorder="0" applyAlignment="0" applyProtection="0"/>
    <xf numFmtId="0" fontId="26" fillId="0" borderId="0" applyNumberFormat="0" applyFill="0" applyBorder="0" applyAlignment="0" applyProtection="0">
      <alignment vertical="top"/>
      <protection locked="0"/>
    </xf>
    <xf numFmtId="0" fontId="38" fillId="14" borderId="0" applyNumberFormat="0" applyBorder="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7" fillId="18" borderId="53" applyNumberFormat="0" applyAlignment="0" applyProtection="0"/>
    <xf numFmtId="0" fontId="35" fillId="0" borderId="55" applyNumberFormat="0" applyFill="0" applyAlignment="0" applyProtection="0"/>
    <xf numFmtId="43" fontId="2" fillId="0" borderId="0" applyFont="0" applyFill="0" applyBorder="0" applyAlignment="0" applyProtection="0"/>
    <xf numFmtId="193"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76" fontId="29"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83" fontId="2" fillId="0" borderId="0" applyFont="0" applyFill="0" applyBorder="0" applyAlignment="0" applyProtection="0"/>
    <xf numFmtId="186" fontId="28" fillId="0" borderId="0" applyFont="0" applyFill="0" applyBorder="0" applyAlignment="0" applyProtection="0"/>
    <xf numFmtId="183" fontId="2" fillId="0" borderId="0" applyFont="0" applyFill="0" applyBorder="0" applyAlignment="0" applyProtection="0"/>
    <xf numFmtId="43" fontId="27" fillId="0" borderId="0" applyFont="0" applyFill="0" applyBorder="0" applyAlignment="0" applyProtection="0"/>
    <xf numFmtId="183"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76" fontId="2" fillId="0" borderId="0" applyFont="0" applyFill="0" applyBorder="0" applyAlignment="0" applyProtection="0"/>
    <xf numFmtId="43" fontId="28" fillId="0" borderId="0" applyFont="0" applyFill="0" applyBorder="0" applyAlignment="0" applyProtection="0"/>
    <xf numFmtId="165" fontId="2" fillId="0" borderId="0" applyFont="0" applyFill="0" applyBorder="0" applyAlignment="0" applyProtection="0"/>
    <xf numFmtId="202"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91"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91"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96"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192" fontId="2" fillId="0" borderId="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92" fontId="2" fillId="0" borderId="0" applyFill="0" applyBorder="0" applyAlignment="0" applyProtection="0"/>
    <xf numFmtId="186" fontId="28" fillId="0" borderId="0" applyFont="0" applyFill="0" applyBorder="0" applyAlignment="0" applyProtection="0"/>
    <xf numFmtId="183" fontId="2" fillId="0" borderId="0" applyFont="0" applyFill="0" applyBorder="0" applyAlignment="0" applyProtection="0"/>
    <xf numFmtId="186" fontId="28" fillId="0" borderId="0" applyFont="0" applyFill="0" applyBorder="0" applyAlignment="0" applyProtection="0"/>
    <xf numFmtId="183" fontId="2" fillId="0" borderId="0" applyFont="0" applyFill="0" applyBorder="0" applyAlignment="0" applyProtection="0"/>
    <xf numFmtId="183" fontId="2" fillId="0" borderId="0" applyFont="0" applyFill="0" applyBorder="0" applyAlignment="0" applyProtection="0"/>
    <xf numFmtId="183" fontId="2" fillId="0" borderId="0" applyFont="0" applyFill="0" applyBorder="0" applyAlignment="0" applyProtection="0"/>
    <xf numFmtId="183" fontId="2"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3" fontId="2" fillId="0" borderId="0" applyFont="0" applyFill="0" applyBorder="0" applyAlignment="0" applyProtection="0"/>
    <xf numFmtId="43" fontId="14" fillId="0" borderId="0" applyFont="0" applyFill="0" applyBorder="0" applyAlignment="0" applyProtection="0"/>
    <xf numFmtId="176" fontId="2" fillId="0" borderId="0" applyFont="0" applyFill="0" applyBorder="0" applyAlignment="0" applyProtection="0"/>
    <xf numFmtId="43" fontId="28" fillId="0" borderId="0" applyFont="0" applyFill="0" applyBorder="0" applyAlignment="0" applyProtection="0"/>
    <xf numFmtId="176"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3" fontId="2" fillId="0" borderId="0" applyFont="0" applyFill="0" applyBorder="0" applyAlignment="0" applyProtection="0"/>
    <xf numFmtId="183" fontId="2" fillId="0" borderId="0" applyFont="0" applyFill="0" applyBorder="0" applyAlignment="0" applyProtection="0"/>
    <xf numFmtId="18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3" fontId="2" fillId="0" borderId="0" applyFont="0" applyFill="0" applyBorder="0" applyAlignment="0" applyProtection="0"/>
    <xf numFmtId="176"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83"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43" fontId="2" fillId="0" borderId="0" applyFont="0" applyFill="0" applyBorder="0" applyAlignment="0" applyProtection="0"/>
    <xf numFmtId="176" fontId="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6" fontId="2" fillId="0" borderId="0" applyFont="0" applyFill="0" applyBorder="0" applyAlignment="0" applyProtection="0"/>
    <xf numFmtId="176" fontId="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99" fontId="2" fillId="0" borderId="0" applyFill="0" applyBorder="0" applyAlignment="0" applyProtection="0"/>
    <xf numFmtId="199" fontId="2" fillId="0" borderId="0" applyFill="0" applyBorder="0" applyAlignment="0" applyProtection="0"/>
    <xf numFmtId="176" fontId="2" fillId="0" borderId="0" applyFont="0" applyFill="0" applyBorder="0" applyAlignment="0" applyProtection="0"/>
    <xf numFmtId="176" fontId="29" fillId="0" borderId="0" applyFont="0" applyFill="0" applyBorder="0" applyAlignment="0" applyProtection="0"/>
    <xf numFmtId="176" fontId="2" fillId="0" borderId="0" applyFont="0" applyFill="0" applyBorder="0" applyAlignment="0" applyProtection="0"/>
    <xf numFmtId="174" fontId="2" fillId="0" borderId="0" applyFont="0" applyFill="0" applyBorder="0" applyAlignment="0" applyProtection="0"/>
    <xf numFmtId="200" fontId="29" fillId="0" borderId="0" applyFont="0" applyFill="0" applyBorder="0" applyAlignment="0" applyProtection="0"/>
    <xf numFmtId="200" fontId="29"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81" fontId="2" fillId="0" borderId="0" applyFont="0" applyFill="0" applyBorder="0" applyAlignment="0" applyProtection="0"/>
    <xf numFmtId="177" fontId="2" fillId="0" borderId="0" applyFont="0" applyFill="0" applyBorder="0" applyAlignment="0" applyProtection="0"/>
    <xf numFmtId="203" fontId="2"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68" fontId="2"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68" fontId="2"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68" fontId="2"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7" fontId="2"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68" fontId="2"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7" fontId="2" fillId="0" borderId="0" applyFont="0" applyFill="0" applyBorder="0" applyAlignment="0" applyProtection="0"/>
    <xf numFmtId="174" fontId="2" fillId="0" borderId="0" applyFont="0" applyFill="0" applyBorder="0" applyAlignment="0" applyProtection="0"/>
    <xf numFmtId="175" fontId="2"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 fillId="0" borderId="0" applyFont="0" applyFill="0" applyBorder="0" applyAlignment="0" applyProtection="0"/>
    <xf numFmtId="194" fontId="2"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0" fontId="2" fillId="0" borderId="0" applyFont="0" applyFill="0" applyBorder="0" applyAlignment="0" applyProtection="0"/>
    <xf numFmtId="194" fontId="2" fillId="0" borderId="0" applyFont="0" applyFill="0" applyBorder="0" applyAlignment="0" applyProtection="0"/>
    <xf numFmtId="175" fontId="28" fillId="0" borderId="0" applyFont="0" applyFill="0" applyBorder="0" applyAlignment="0" applyProtection="0"/>
    <xf numFmtId="175" fontId="2" fillId="0" borderId="0" applyFont="0" applyFill="0" applyBorder="0" applyAlignment="0" applyProtection="0"/>
    <xf numFmtId="175" fontId="28" fillId="0" borderId="0" applyFont="0" applyFill="0" applyBorder="0" applyAlignment="0" applyProtection="0"/>
    <xf numFmtId="175" fontId="2" fillId="0" borderId="0" applyFont="0" applyFill="0" applyBorder="0" applyAlignment="0" applyProtection="0"/>
    <xf numFmtId="194" fontId="2" fillId="0" borderId="0" applyFont="0" applyFill="0" applyBorder="0" applyAlignment="0" applyProtection="0"/>
    <xf numFmtId="175" fontId="2" fillId="0" borderId="0" applyFont="0" applyFill="0" applyBorder="0" applyAlignment="0" applyProtection="0"/>
    <xf numFmtId="19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5" fontId="2" fillId="0" borderId="0" applyFont="0" applyFill="0" applyBorder="0" applyAlignment="0" applyProtection="0"/>
    <xf numFmtId="175" fontId="28" fillId="0" borderId="0" applyFont="0" applyFill="0" applyBorder="0" applyAlignment="0" applyProtection="0"/>
    <xf numFmtId="168" fontId="2" fillId="0" borderId="0" applyFill="0" applyBorder="0" applyAlignment="0" applyProtection="0"/>
    <xf numFmtId="168" fontId="2" fillId="0" borderId="0" applyFont="0" applyFill="0" applyBorder="0" applyAlignment="0" applyProtection="0"/>
    <xf numFmtId="175" fontId="2"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5" fontId="28" fillId="0" borderId="0" applyFont="0" applyFill="0" applyBorder="0" applyAlignment="0" applyProtection="0"/>
    <xf numFmtId="174" fontId="2" fillId="0" borderId="0" applyFont="0" applyFill="0" applyBorder="0" applyAlignment="0" applyProtection="0"/>
    <xf numFmtId="168" fontId="2" fillId="0" borderId="0" applyFill="0" applyBorder="0" applyAlignment="0" applyProtection="0"/>
    <xf numFmtId="200" fontId="29" fillId="0" borderId="0" applyFont="0" applyFill="0" applyBorder="0" applyAlignment="0" applyProtection="0"/>
    <xf numFmtId="175" fontId="2" fillId="0" borderId="0" applyFont="0" applyFill="0" applyBorder="0" applyAlignment="0" applyProtection="0"/>
    <xf numFmtId="174" fontId="2" fillId="0" borderId="0" applyFont="0" applyFill="0" applyBorder="0" applyAlignment="0" applyProtection="0"/>
    <xf numFmtId="200" fontId="29" fillId="0" borderId="0" applyFont="0" applyFill="0" applyBorder="0" applyAlignment="0" applyProtection="0"/>
    <xf numFmtId="175" fontId="2" fillId="0" borderId="0" applyFont="0" applyFill="0" applyBorder="0" applyAlignment="0" applyProtection="0"/>
    <xf numFmtId="200" fontId="29"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200" fontId="29" fillId="0" borderId="0" applyFont="0" applyFill="0" applyBorder="0" applyAlignment="0" applyProtection="0"/>
    <xf numFmtId="0" fontId="39" fillId="44" borderId="0" applyNumberFormat="0" applyBorder="0" applyAlignment="0" applyProtection="0"/>
    <xf numFmtId="0" fontId="2" fillId="0" borderId="0" applyBorder="0"/>
    <xf numFmtId="0" fontId="2" fillId="0" borderId="0" applyBorder="0"/>
    <xf numFmtId="0" fontId="2" fillId="0" borderId="0"/>
    <xf numFmtId="0" fontId="2" fillId="0" borderId="0"/>
    <xf numFmtId="0" fontId="2" fillId="0" borderId="0"/>
    <xf numFmtId="0" fontId="2" fillId="0" borderId="0"/>
    <xf numFmtId="201" fontId="2" fillId="0" borderId="0"/>
    <xf numFmtId="0" fontId="2" fillId="0" borderId="0"/>
    <xf numFmtId="0" fontId="2" fillId="0" borderId="0"/>
    <xf numFmtId="0" fontId="2" fillId="0" borderId="0"/>
    <xf numFmtId="0" fontId="6" fillId="0" borderId="0"/>
    <xf numFmtId="0" fontId="1" fillId="0" borderId="0"/>
    <xf numFmtId="195" fontId="1" fillId="0" borderId="0"/>
    <xf numFmtId="0" fontId="2" fillId="0" borderId="0"/>
    <xf numFmtId="0" fontId="1" fillId="0" borderId="0"/>
    <xf numFmtId="0" fontId="2" fillId="0" borderId="0"/>
    <xf numFmtId="0" fontId="1" fillId="0" borderId="0"/>
    <xf numFmtId="0" fontId="14"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14" fillId="0" borderId="0"/>
    <xf numFmtId="0" fontId="1" fillId="0" borderId="0"/>
    <xf numFmtId="0" fontId="1" fillId="0" borderId="0"/>
    <xf numFmtId="37" fontId="30" fillId="0" borderId="0" applyBorder="0"/>
    <xf numFmtId="0" fontId="2" fillId="0" borderId="0"/>
    <xf numFmtId="0" fontId="1" fillId="0" borderId="0"/>
    <xf numFmtId="0" fontId="1" fillId="0" borderId="0"/>
    <xf numFmtId="0" fontId="1" fillId="0" borderId="0"/>
    <xf numFmtId="0" fontId="6" fillId="0" borderId="0"/>
    <xf numFmtId="0" fontId="2" fillId="0" borderId="0"/>
    <xf numFmtId="0" fontId="2" fillId="0" borderId="0"/>
    <xf numFmtId="0" fontId="2" fillId="0" borderId="0"/>
    <xf numFmtId="0" fontId="1" fillId="0" borderId="0"/>
    <xf numFmtId="0" fontId="1" fillId="0" borderId="0"/>
    <xf numFmtId="0" fontId="14" fillId="0" borderId="0"/>
    <xf numFmtId="0" fontId="2" fillId="0" borderId="0"/>
    <xf numFmtId="0" fontId="2" fillId="0" borderId="0"/>
    <xf numFmtId="0" fontId="2" fillId="0" borderId="0"/>
    <xf numFmtId="0" fontId="14" fillId="0" borderId="0"/>
    <xf numFmtId="0" fontId="1" fillId="0" borderId="0"/>
    <xf numFmtId="0" fontId="2" fillId="0" borderId="0"/>
    <xf numFmtId="0" fontId="6" fillId="0" borderId="0"/>
    <xf numFmtId="0" fontId="28" fillId="0" borderId="0"/>
    <xf numFmtId="0" fontId="28" fillId="0" borderId="0"/>
    <xf numFmtId="0" fontId="28" fillId="0" borderId="0"/>
    <xf numFmtId="0" fontId="1" fillId="0" borderId="0"/>
    <xf numFmtId="0" fontId="28" fillId="0" borderId="0"/>
    <xf numFmtId="0" fontId="2" fillId="0" borderId="0"/>
    <xf numFmtId="0" fontId="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xf numFmtId="0" fontId="6" fillId="0" borderId="0"/>
    <xf numFmtId="0" fontId="6" fillId="0" borderId="0"/>
    <xf numFmtId="0" fontId="6" fillId="0" borderId="0"/>
    <xf numFmtId="0" fontId="2" fillId="0" borderId="0"/>
    <xf numFmtId="0" fontId="28" fillId="0" borderId="0"/>
    <xf numFmtId="195" fontId="2" fillId="0" borderId="0"/>
    <xf numFmtId="0" fontId="2" fillId="0" borderId="0" applyBorder="0"/>
    <xf numFmtId="0" fontId="47" fillId="0" borderId="0"/>
    <xf numFmtId="0" fontId="14" fillId="0" borderId="0"/>
    <xf numFmtId="0" fontId="2" fillId="0" borderId="0"/>
    <xf numFmtId="0" fontId="23" fillId="0" borderId="0"/>
    <xf numFmtId="0" fontId="14" fillId="0" borderId="0"/>
    <xf numFmtId="0" fontId="2" fillId="0" borderId="0"/>
    <xf numFmtId="0" fontId="14" fillId="0" borderId="0"/>
    <xf numFmtId="0" fontId="1" fillId="0" borderId="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2" fillId="45" borderId="59" applyNumberFormat="0" applyFon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 fillId="0" borderId="0" applyFont="0" applyFill="0" applyBorder="0" applyAlignment="0" applyProtection="0"/>
    <xf numFmtId="9" fontId="28" fillId="0" borderId="0" applyFont="0" applyFill="0" applyBorder="0" applyAlignment="0" applyProtection="0"/>
    <xf numFmtId="9" fontId="2" fillId="0" borderId="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9"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8" fillId="0" borderId="0" applyFont="0" applyFill="0" applyBorder="0" applyAlignment="0" applyProtection="0"/>
    <xf numFmtId="9" fontId="29"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0" fillId="31" borderId="60"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56" applyNumberFormat="0" applyFill="0" applyAlignment="0" applyProtection="0"/>
    <xf numFmtId="0" fontId="45" fillId="0" borderId="57" applyNumberFormat="0" applyFill="0" applyAlignment="0" applyProtection="0"/>
    <xf numFmtId="0" fontId="36" fillId="0" borderId="58" applyNumberFormat="0" applyFill="0" applyAlignment="0" applyProtection="0"/>
    <xf numFmtId="0" fontId="43" fillId="0" borderId="0" applyNumberFormat="0" applyFill="0" applyBorder="0" applyAlignment="0" applyProtection="0"/>
    <xf numFmtId="0" fontId="50" fillId="0" borderId="0" applyNumberFormat="0" applyFill="0" applyBorder="0" applyAlignment="0" applyProtection="0"/>
    <xf numFmtId="0" fontId="46" fillId="0" borderId="61" applyNumberFormat="0" applyFill="0" applyAlignment="0" applyProtection="0"/>
    <xf numFmtId="0" fontId="46" fillId="0" borderId="61" applyNumberFormat="0" applyFill="0" applyAlignment="0" applyProtection="0"/>
    <xf numFmtId="0" fontId="46" fillId="0" borderId="61" applyNumberFormat="0" applyFill="0" applyAlignment="0" applyProtection="0"/>
    <xf numFmtId="0" fontId="46" fillId="0" borderId="61" applyNumberFormat="0" applyFill="0" applyAlignment="0" applyProtection="0"/>
    <xf numFmtId="0" fontId="46" fillId="0" borderId="61" applyNumberFormat="0" applyFill="0" applyAlignment="0" applyProtection="0"/>
    <xf numFmtId="0" fontId="46" fillId="0" borderId="61" applyNumberFormat="0" applyFill="0" applyAlignment="0" applyProtection="0"/>
    <xf numFmtId="0" fontId="46" fillId="0" borderId="61" applyNumberFormat="0" applyFill="0" applyAlignment="0" applyProtection="0"/>
    <xf numFmtId="0" fontId="46" fillId="0" borderId="61" applyNumberFormat="0" applyFill="0" applyAlignment="0" applyProtection="0"/>
    <xf numFmtId="0" fontId="46" fillId="0" borderId="61" applyNumberFormat="0" applyFill="0" applyAlignment="0" applyProtection="0"/>
    <xf numFmtId="0" fontId="46" fillId="0" borderId="61" applyNumberFormat="0" applyFill="0" applyAlignment="0" applyProtection="0"/>
    <xf numFmtId="0" fontId="41" fillId="0" borderId="0" applyNumberFormat="0" applyFill="0" applyBorder="0" applyAlignment="0" applyProtection="0"/>
    <xf numFmtId="0" fontId="1" fillId="0" borderId="0"/>
    <xf numFmtId="176" fontId="2" fillId="0" borderId="0" applyFont="0" applyFill="0" applyBorder="0" applyAlignment="0" applyProtection="0"/>
    <xf numFmtId="175" fontId="1"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0" fontId="2" fillId="0" borderId="0"/>
    <xf numFmtId="0" fontId="1" fillId="0" borderId="0"/>
    <xf numFmtId="9" fontId="1" fillId="0" borderId="0" applyFont="0" applyFill="0" applyBorder="0" applyAlignment="0" applyProtection="0"/>
    <xf numFmtId="0" fontId="1" fillId="0" borderId="0"/>
    <xf numFmtId="0" fontId="1" fillId="0" borderId="0"/>
    <xf numFmtId="0" fontId="2" fillId="0" borderId="0"/>
    <xf numFmtId="168" fontId="2" fillId="0" borderId="0" applyFont="0" applyFill="0" applyBorder="0" applyAlignment="0" applyProtection="0"/>
    <xf numFmtId="174"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applyBorder="0"/>
    <xf numFmtId="44" fontId="58" fillId="0" borderId="0" applyFont="0" applyFill="0" applyBorder="0" applyAlignment="0" applyProtection="0"/>
  </cellStyleXfs>
  <cellXfs count="394">
    <xf numFmtId="0" fontId="0" fillId="0" borderId="0" xfId="0"/>
    <xf numFmtId="0" fontId="2" fillId="0" borderId="0" xfId="12" applyAlignment="1">
      <alignment vertical="center"/>
    </xf>
    <xf numFmtId="0" fontId="11" fillId="0" borderId="0" xfId="12" applyFont="1" applyAlignment="1">
      <alignment horizontal="center" vertical="center"/>
    </xf>
    <xf numFmtId="2" fontId="11" fillId="0" borderId="0" xfId="12" applyNumberFormat="1" applyFont="1" applyAlignment="1">
      <alignment vertical="center"/>
    </xf>
    <xf numFmtId="0" fontId="2" fillId="0" borderId="0" xfId="12" applyAlignment="1">
      <alignment horizontal="center" vertical="center"/>
    </xf>
    <xf numFmtId="0" fontId="2" fillId="0" borderId="0" xfId="6"/>
    <xf numFmtId="0" fontId="4" fillId="0" borderId="10" xfId="6" applyFont="1" applyBorder="1" applyAlignment="1">
      <alignment horizontal="center" vertical="center"/>
    </xf>
    <xf numFmtId="0" fontId="2" fillId="0" borderId="26" xfId="6" applyBorder="1" applyAlignment="1">
      <alignment horizontal="center" vertical="center"/>
    </xf>
    <xf numFmtId="0" fontId="4" fillId="0" borderId="0" xfId="12" applyFont="1" applyAlignment="1">
      <alignment vertical="center" wrapText="1"/>
    </xf>
    <xf numFmtId="0" fontId="4" fillId="0" borderId="0" xfId="12" applyFont="1" applyAlignment="1">
      <alignment horizontal="center" vertical="center"/>
    </xf>
    <xf numFmtId="3" fontId="4" fillId="0" borderId="0" xfId="12" applyNumberFormat="1" applyFont="1" applyAlignment="1">
      <alignment horizontal="center" vertical="center"/>
    </xf>
    <xf numFmtId="184" fontId="2" fillId="0" borderId="0" xfId="35" applyNumberFormat="1" applyFont="1" applyBorder="1" applyAlignment="1">
      <alignment horizontal="center" vertical="center"/>
    </xf>
    <xf numFmtId="2" fontId="2" fillId="0" borderId="0" xfId="12" applyNumberFormat="1" applyAlignment="1">
      <alignment vertical="center"/>
    </xf>
    <xf numFmtId="1" fontId="4" fillId="0" borderId="28" xfId="12" applyNumberFormat="1" applyFont="1" applyBorder="1" applyAlignment="1">
      <alignment horizontal="center" vertical="center" wrapText="1"/>
    </xf>
    <xf numFmtId="1" fontId="4" fillId="0" borderId="0" xfId="12" applyNumberFormat="1" applyFont="1" applyAlignment="1">
      <alignment horizontal="center" vertical="center" wrapText="1"/>
    </xf>
    <xf numFmtId="1" fontId="4" fillId="0" borderId="0" xfId="12" applyNumberFormat="1" applyFont="1" applyAlignment="1">
      <alignment vertical="center" wrapText="1"/>
    </xf>
    <xf numFmtId="173" fontId="4" fillId="0" borderId="0" xfId="16" applyNumberFormat="1" applyFont="1" applyFill="1" applyBorder="1" applyAlignment="1">
      <alignment vertical="center" wrapText="1"/>
    </xf>
    <xf numFmtId="178" fontId="4" fillId="0" borderId="0" xfId="16" applyNumberFormat="1" applyFont="1" applyFill="1" applyBorder="1" applyAlignment="1">
      <alignment vertical="center" wrapText="1"/>
    </xf>
    <xf numFmtId="182" fontId="4" fillId="0" borderId="0" xfId="37" applyFont="1" applyFill="1" applyBorder="1" applyAlignment="1">
      <alignment vertical="center" wrapText="1"/>
    </xf>
    <xf numFmtId="2" fontId="2" fillId="0" borderId="0" xfId="12" applyNumberFormat="1" applyAlignment="1">
      <alignment horizontal="center" vertical="center" wrapText="1"/>
    </xf>
    <xf numFmtId="0" fontId="13" fillId="0" borderId="0" xfId="12" applyFont="1" applyAlignment="1">
      <alignment vertical="center" wrapText="1"/>
    </xf>
    <xf numFmtId="0" fontId="4" fillId="0" borderId="12" xfId="12" applyFont="1" applyBorder="1" applyAlignment="1">
      <alignment horizontal="center" vertical="center" wrapText="1"/>
    </xf>
    <xf numFmtId="0" fontId="4" fillId="0" borderId="31" xfId="12" applyFont="1" applyBorder="1" applyAlignment="1">
      <alignment horizontal="center" vertical="center"/>
    </xf>
    <xf numFmtId="181" fontId="2" fillId="0" borderId="0" xfId="12" applyNumberFormat="1" applyAlignment="1">
      <alignment vertical="center"/>
    </xf>
    <xf numFmtId="0" fontId="2" fillId="0" borderId="23" xfId="12" applyBorder="1" applyAlignment="1">
      <alignment vertical="center"/>
    </xf>
    <xf numFmtId="0" fontId="8" fillId="6" borderId="15" xfId="12" applyFont="1" applyFill="1" applyBorder="1" applyAlignment="1">
      <alignment horizontal="justify" vertical="center" wrapText="1"/>
    </xf>
    <xf numFmtId="3" fontId="8" fillId="0" borderId="16" xfId="12" applyNumberFormat="1" applyFont="1" applyBorder="1" applyAlignment="1">
      <alignment horizontal="center" vertical="center" wrapText="1"/>
    </xf>
    <xf numFmtId="0" fontId="8" fillId="0" borderId="16" xfId="12" applyFont="1" applyBorder="1" applyAlignment="1">
      <alignment horizontal="center" vertical="center" wrapText="1"/>
    </xf>
    <xf numFmtId="179" fontId="2" fillId="0" borderId="0" xfId="6" applyNumberFormat="1"/>
    <xf numFmtId="0" fontId="2" fillId="0" borderId="0" xfId="12" applyAlignment="1">
      <alignment horizontal="right" vertical="center"/>
    </xf>
    <xf numFmtId="0" fontId="2" fillId="0" borderId="0" xfId="12" applyAlignment="1">
      <alignment horizontal="center" vertical="center" wrapText="1"/>
    </xf>
    <xf numFmtId="44" fontId="2" fillId="0" borderId="0" xfId="1" applyFont="1"/>
    <xf numFmtId="0" fontId="2" fillId="0" borderId="20" xfId="12" applyBorder="1" applyAlignment="1">
      <alignment vertical="center" wrapText="1"/>
    </xf>
    <xf numFmtId="180" fontId="2" fillId="0" borderId="0" xfId="12" applyNumberFormat="1" applyAlignment="1">
      <alignment horizontal="center" vertical="center"/>
    </xf>
    <xf numFmtId="0" fontId="7" fillId="3" borderId="31" xfId="12" applyFont="1" applyFill="1" applyBorder="1" applyAlignment="1">
      <alignment horizontal="justify" vertical="center" wrapText="1"/>
    </xf>
    <xf numFmtId="0" fontId="4" fillId="3" borderId="16" xfId="12" applyFont="1" applyFill="1" applyBorder="1" applyAlignment="1">
      <alignment horizontal="center" vertical="center"/>
    </xf>
    <xf numFmtId="179" fontId="4" fillId="3" borderId="16" xfId="12" applyNumberFormat="1" applyFont="1" applyFill="1" applyBorder="1" applyAlignment="1">
      <alignment vertical="center"/>
    </xf>
    <xf numFmtId="0" fontId="2" fillId="0" borderId="0" xfId="12" applyAlignment="1">
      <alignment vertical="center" wrapText="1"/>
    </xf>
    <xf numFmtId="0" fontId="15" fillId="0" borderId="0" xfId="12" applyFont="1" applyAlignment="1">
      <alignment vertical="center" wrapText="1"/>
    </xf>
    <xf numFmtId="0" fontId="15" fillId="0" borderId="0" xfId="12" applyFont="1" applyAlignment="1">
      <alignment horizontal="center" vertical="center"/>
    </xf>
    <xf numFmtId="0" fontId="15" fillId="0" borderId="0" xfId="6" applyFont="1"/>
    <xf numFmtId="0" fontId="10" fillId="0" borderId="0" xfId="12" applyFont="1" applyAlignment="1">
      <alignment horizontal="center" vertical="center"/>
    </xf>
    <xf numFmtId="0" fontId="10" fillId="0" borderId="0" xfId="6" applyFont="1"/>
    <xf numFmtId="0" fontId="16" fillId="0" borderId="0" xfId="40" applyFont="1" applyBorder="1" applyAlignment="1">
      <alignment vertical="center"/>
    </xf>
    <xf numFmtId="0" fontId="16" fillId="0" borderId="0" xfId="40" applyFont="1" applyBorder="1" applyAlignment="1">
      <alignment horizontal="center" vertical="center"/>
    </xf>
    <xf numFmtId="0" fontId="16" fillId="0" borderId="0" xfId="40" applyFont="1" applyBorder="1" applyAlignment="1">
      <alignment vertical="center" wrapText="1"/>
    </xf>
    <xf numFmtId="0" fontId="16" fillId="0" borderId="0" xfId="40" applyFont="1" applyBorder="1" applyAlignment="1">
      <alignment horizontal="center" vertical="center" wrapText="1"/>
    </xf>
    <xf numFmtId="186" fontId="15" fillId="0" borderId="0" xfId="24" applyNumberFormat="1" applyFont="1" applyBorder="1" applyAlignment="1">
      <alignment vertical="center"/>
    </xf>
    <xf numFmtId="182" fontId="4" fillId="0" borderId="0" xfId="37" applyFont="1" applyFill="1" applyBorder="1" applyAlignment="1">
      <alignment horizontal="center" vertical="center" wrapText="1"/>
    </xf>
    <xf numFmtId="0" fontId="0" fillId="0" borderId="0" xfId="0" applyAlignment="1">
      <alignment wrapText="1"/>
    </xf>
    <xf numFmtId="0" fontId="20" fillId="0" borderId="37" xfId="2" applyFont="1" applyBorder="1" applyAlignment="1">
      <alignment horizontal="center"/>
    </xf>
    <xf numFmtId="0" fontId="20" fillId="0" borderId="37" xfId="2" applyFont="1" applyBorder="1" applyAlignment="1">
      <alignment horizontal="left"/>
    </xf>
    <xf numFmtId="166" fontId="21" fillId="0" borderId="37" xfId="5" applyNumberFormat="1" applyFont="1" applyFill="1" applyBorder="1" applyAlignment="1">
      <alignment horizontal="left"/>
    </xf>
    <xf numFmtId="0" fontId="21" fillId="0" borderId="37" xfId="2" applyFont="1" applyBorder="1" applyAlignment="1">
      <alignment horizontal="left"/>
    </xf>
    <xf numFmtId="166" fontId="20" fillId="0" borderId="37" xfId="5" applyNumberFormat="1" applyFont="1" applyFill="1" applyBorder="1" applyAlignment="1">
      <alignment horizontal="left"/>
    </xf>
    <xf numFmtId="0" fontId="2" fillId="0" borderId="0" xfId="45"/>
    <xf numFmtId="0" fontId="2" fillId="0" borderId="0" xfId="12"/>
    <xf numFmtId="0" fontId="2" fillId="0" borderId="0" xfId="45" applyAlignment="1">
      <alignment vertical="center"/>
    </xf>
    <xf numFmtId="187" fontId="7" fillId="0" borderId="0" xfId="46" applyNumberFormat="1" applyFont="1" applyFill="1" applyBorder="1" applyAlignment="1">
      <alignment vertical="center"/>
    </xf>
    <xf numFmtId="187" fontId="7" fillId="0" borderId="0" xfId="46" applyNumberFormat="1" applyFont="1" applyFill="1" applyBorder="1" applyAlignment="1">
      <alignment horizontal="right" vertical="center"/>
    </xf>
    <xf numFmtId="0" fontId="23" fillId="0" borderId="0" xfId="45" applyFont="1" applyAlignment="1">
      <alignment vertical="center"/>
    </xf>
    <xf numFmtId="187" fontId="7" fillId="0" borderId="0" xfId="46" applyNumberFormat="1" applyFont="1" applyBorder="1" applyAlignment="1">
      <alignment horizontal="right" vertical="center"/>
    </xf>
    <xf numFmtId="0" fontId="7" fillId="0" borderId="5" xfId="45" applyFont="1" applyBorder="1" applyAlignment="1">
      <alignment horizontal="center" vertical="top" wrapText="1"/>
    </xf>
    <xf numFmtId="0" fontId="2" fillId="0" borderId="1" xfId="45" applyBorder="1" applyAlignment="1">
      <alignment horizontal="center" vertical="center"/>
    </xf>
    <xf numFmtId="0" fontId="24" fillId="0" borderId="1" xfId="45" applyFont="1" applyBorder="1" applyAlignment="1">
      <alignment horizontal="center" vertical="center"/>
    </xf>
    <xf numFmtId="187" fontId="4" fillId="0" borderId="1" xfId="46" applyNumberFormat="1" applyFont="1" applyBorder="1" applyAlignment="1">
      <alignment horizontal="center" vertical="center"/>
    </xf>
    <xf numFmtId="187" fontId="4" fillId="0" borderId="1" xfId="46" applyNumberFormat="1" applyFont="1" applyFill="1" applyBorder="1" applyAlignment="1">
      <alignment horizontal="center" vertical="center" wrapText="1"/>
    </xf>
    <xf numFmtId="0" fontId="4" fillId="0" borderId="1" xfId="45" applyFont="1" applyBorder="1" applyAlignment="1">
      <alignment horizontal="center" vertical="center"/>
    </xf>
    <xf numFmtId="0" fontId="4" fillId="0" borderId="1" xfId="45" applyFont="1" applyBorder="1" applyAlignment="1">
      <alignment horizontal="center" vertical="center" wrapText="1"/>
    </xf>
    <xf numFmtId="1" fontId="4" fillId="4" borderId="1" xfId="19" applyNumberFormat="1" applyFont="1" applyFill="1" applyBorder="1" applyAlignment="1">
      <alignment horizontal="center" vertical="center" wrapText="1"/>
    </xf>
    <xf numFmtId="0" fontId="2" fillId="0" borderId="1" xfId="45" applyBorder="1" applyAlignment="1">
      <alignment horizontal="center" vertical="center" wrapText="1"/>
    </xf>
    <xf numFmtId="176" fontId="2" fillId="0" borderId="1" xfId="46" applyFill="1" applyBorder="1" applyAlignment="1">
      <alignment horizontal="center" vertical="center"/>
    </xf>
    <xf numFmtId="1" fontId="2" fillId="0" borderId="0" xfId="45" applyNumberFormat="1" applyAlignment="1">
      <alignment vertical="center"/>
    </xf>
    <xf numFmtId="0" fontId="2" fillId="0" borderId="0" xfId="45" applyAlignment="1">
      <alignment horizontal="center" vertical="center"/>
    </xf>
    <xf numFmtId="187" fontId="4" fillId="0" borderId="0" xfId="46" applyNumberFormat="1" applyFont="1" applyAlignment="1">
      <alignment horizontal="center" vertical="center"/>
    </xf>
    <xf numFmtId="167" fontId="2" fillId="0" borderId="1" xfId="20" applyNumberFormat="1" applyFont="1" applyFill="1" applyBorder="1" applyAlignment="1">
      <alignment vertical="center"/>
    </xf>
    <xf numFmtId="187" fontId="2" fillId="0" borderId="1" xfId="46" applyNumberFormat="1" applyFill="1" applyBorder="1" applyAlignment="1">
      <alignment vertical="center"/>
    </xf>
    <xf numFmtId="0" fontId="0" fillId="0" borderId="0" xfId="45" applyFont="1"/>
    <xf numFmtId="1" fontId="4" fillId="4" borderId="1" xfId="46" applyNumberFormat="1" applyFont="1" applyFill="1" applyBorder="1" applyAlignment="1">
      <alignment horizontal="center" vertical="center" wrapText="1"/>
    </xf>
    <xf numFmtId="187" fontId="2" fillId="0" borderId="1" xfId="46" applyNumberFormat="1" applyFill="1" applyBorder="1" applyAlignment="1">
      <alignment vertical="center" wrapText="1"/>
    </xf>
    <xf numFmtId="0" fontId="2" fillId="0" borderId="1" xfId="19" applyNumberFormat="1" applyFont="1" applyFill="1" applyBorder="1" applyAlignment="1">
      <alignment horizontal="center" vertical="center"/>
    </xf>
    <xf numFmtId="172" fontId="2" fillId="0" borderId="1" xfId="20" applyNumberFormat="1" applyFont="1" applyFill="1" applyBorder="1" applyAlignment="1">
      <alignment vertical="center"/>
    </xf>
    <xf numFmtId="176" fontId="2" fillId="0" borderId="1" xfId="46" applyFill="1" applyBorder="1" applyAlignment="1">
      <alignment vertical="center"/>
    </xf>
    <xf numFmtId="189" fontId="2" fillId="0" borderId="0" xfId="45" applyNumberFormat="1"/>
    <xf numFmtId="190" fontId="2" fillId="0" borderId="0" xfId="45" applyNumberFormat="1"/>
    <xf numFmtId="187" fontId="2" fillId="0" borderId="0" xfId="46" applyNumberFormat="1" applyBorder="1" applyAlignment="1">
      <alignment vertical="center"/>
    </xf>
    <xf numFmtId="0" fontId="2" fillId="0" borderId="1" xfId="45" applyBorder="1"/>
    <xf numFmtId="187" fontId="2" fillId="0" borderId="1" xfId="46" applyNumberFormat="1" applyBorder="1" applyAlignment="1">
      <alignment vertical="center"/>
    </xf>
    <xf numFmtId="187" fontId="4" fillId="0" borderId="41" xfId="46" applyNumberFormat="1" applyFont="1" applyFill="1" applyBorder="1" applyAlignment="1">
      <alignment vertical="center" wrapText="1"/>
    </xf>
    <xf numFmtId="1" fontId="4" fillId="0" borderId="0" xfId="46" applyNumberFormat="1" applyFont="1" applyFill="1" applyBorder="1" applyAlignment="1">
      <alignment vertical="center" wrapText="1"/>
    </xf>
    <xf numFmtId="187" fontId="2" fillId="0" borderId="4" xfId="46" applyNumberFormat="1" applyBorder="1" applyAlignment="1">
      <alignment vertical="center"/>
    </xf>
    <xf numFmtId="167" fontId="2" fillId="0" borderId="1" xfId="20" applyNumberFormat="1" applyFont="1" applyFill="1" applyBorder="1"/>
    <xf numFmtId="0" fontId="2" fillId="0" borderId="1" xfId="45" applyBorder="1" applyAlignment="1">
      <alignment horizontal="left" vertical="center"/>
    </xf>
    <xf numFmtId="167" fontId="2" fillId="0" borderId="0" xfId="20" applyNumberFormat="1" applyFont="1" applyFill="1"/>
    <xf numFmtId="187" fontId="4" fillId="4" borderId="1" xfId="46" applyNumberFormat="1" applyFont="1" applyFill="1" applyBorder="1" applyAlignment="1">
      <alignment horizontal="center" vertical="center" wrapText="1"/>
    </xf>
    <xf numFmtId="0" fontId="4" fillId="4" borderId="1" xfId="19" applyNumberFormat="1" applyFont="1" applyFill="1" applyBorder="1" applyAlignment="1">
      <alignment horizontal="center" vertical="center" wrapText="1"/>
    </xf>
    <xf numFmtId="0" fontId="2" fillId="0" borderId="1" xfId="45" applyBorder="1" applyAlignment="1">
      <alignment horizontal="left" vertical="center" wrapText="1"/>
    </xf>
    <xf numFmtId="176" fontId="2" fillId="0" borderId="0" xfId="46" applyFill="1" applyBorder="1" applyAlignment="1">
      <alignment vertical="center"/>
    </xf>
    <xf numFmtId="188" fontId="2" fillId="0" borderId="0" xfId="19" applyNumberFormat="1" applyFont="1" applyFill="1" applyAlignment="1">
      <alignment horizontal="right"/>
    </xf>
    <xf numFmtId="187" fontId="2" fillId="0" borderId="14" xfId="46" applyNumberFormat="1" applyBorder="1" applyAlignment="1">
      <alignment vertical="center"/>
    </xf>
    <xf numFmtId="187" fontId="2" fillId="0" borderId="0" xfId="46" applyNumberFormat="1" applyAlignment="1">
      <alignment vertical="center"/>
    </xf>
    <xf numFmtId="187" fontId="2" fillId="0" borderId="0" xfId="46" applyNumberFormat="1" applyFill="1" applyAlignment="1">
      <alignment vertical="center"/>
    </xf>
    <xf numFmtId="187" fontId="2" fillId="0" borderId="0" xfId="46" applyNumberFormat="1" applyFont="1" applyBorder="1" applyAlignment="1">
      <alignment horizontal="right" vertical="center"/>
    </xf>
    <xf numFmtId="187" fontId="2" fillId="0" borderId="0" xfId="46" applyNumberFormat="1" applyFont="1" applyAlignment="1">
      <alignment horizontal="right" vertical="center"/>
    </xf>
    <xf numFmtId="44" fontId="2" fillId="0" borderId="1" xfId="1" applyFont="1" applyBorder="1" applyAlignment="1">
      <alignment horizontal="center" vertical="center" wrapText="1"/>
    </xf>
    <xf numFmtId="0" fontId="2" fillId="0" borderId="1" xfId="46" applyNumberFormat="1" applyFill="1" applyBorder="1" applyAlignment="1">
      <alignment horizontal="center" vertical="center"/>
    </xf>
    <xf numFmtId="0" fontId="8" fillId="6" borderId="31" xfId="12" applyFont="1" applyFill="1" applyBorder="1" applyAlignment="1">
      <alignment horizontal="center" vertical="center" wrapText="1"/>
    </xf>
    <xf numFmtId="3" fontId="8" fillId="6" borderId="31" xfId="12" applyNumberFormat="1" applyFont="1" applyFill="1" applyBorder="1" applyAlignment="1">
      <alignment horizontal="center" vertical="center" wrapText="1"/>
    </xf>
    <xf numFmtId="0" fontId="8" fillId="7" borderId="31" xfId="12" applyFont="1" applyFill="1" applyBorder="1" applyAlignment="1">
      <alignment horizontal="center" vertical="center" wrapText="1"/>
    </xf>
    <xf numFmtId="0" fontId="8" fillId="8" borderId="31" xfId="12" applyFont="1" applyFill="1" applyBorder="1" applyAlignment="1">
      <alignment horizontal="center" vertical="center" wrapText="1"/>
    </xf>
    <xf numFmtId="185" fontId="8" fillId="8" borderId="15" xfId="12" applyNumberFormat="1" applyFont="1" applyFill="1" applyBorder="1" applyAlignment="1">
      <alignment horizontal="center" vertical="center" wrapText="1"/>
    </xf>
    <xf numFmtId="2" fontId="8" fillId="6" borderId="15" xfId="12" applyNumberFormat="1" applyFont="1" applyFill="1" applyBorder="1" applyAlignment="1">
      <alignment horizontal="center" vertical="center" wrapText="1"/>
    </xf>
    <xf numFmtId="185" fontId="8" fillId="8" borderId="35" xfId="12" applyNumberFormat="1" applyFont="1" applyFill="1" applyBorder="1" applyAlignment="1">
      <alignment horizontal="center" vertical="center" wrapText="1"/>
    </xf>
    <xf numFmtId="0" fontId="8" fillId="0" borderId="15" xfId="12" applyFont="1" applyBorder="1" applyAlignment="1">
      <alignment horizontal="justify" vertical="center" wrapText="1"/>
    </xf>
    <xf numFmtId="0" fontId="8" fillId="0" borderId="16" xfId="12" applyFont="1" applyBorder="1" applyAlignment="1">
      <alignment horizontal="justify" vertical="center" wrapText="1"/>
    </xf>
    <xf numFmtId="2" fontId="8" fillId="0" borderId="16" xfId="12" applyNumberFormat="1" applyFont="1" applyBorder="1" applyAlignment="1">
      <alignment horizontal="center" vertical="center" wrapText="1"/>
    </xf>
    <xf numFmtId="2" fontId="8" fillId="0" borderId="15" xfId="12" applyNumberFormat="1" applyFont="1" applyBorder="1" applyAlignment="1">
      <alignment horizontal="center" vertical="center" wrapText="1"/>
    </xf>
    <xf numFmtId="0" fontId="8" fillId="9" borderId="33" xfId="12" applyFont="1" applyFill="1" applyBorder="1" applyAlignment="1">
      <alignment horizontal="left" vertical="center" wrapText="1"/>
    </xf>
    <xf numFmtId="0" fontId="5" fillId="9" borderId="13" xfId="12" applyFont="1" applyFill="1" applyBorder="1" applyAlignment="1">
      <alignment vertical="center"/>
    </xf>
    <xf numFmtId="0" fontId="5" fillId="9" borderId="13" xfId="12" applyFont="1" applyFill="1" applyBorder="1" applyAlignment="1">
      <alignment horizontal="center" vertical="center"/>
    </xf>
    <xf numFmtId="2" fontId="5" fillId="9" borderId="13" xfId="12" applyNumberFormat="1" applyFont="1" applyFill="1" applyBorder="1" applyAlignment="1">
      <alignment horizontal="center" vertical="center"/>
    </xf>
    <xf numFmtId="2" fontId="5" fillId="9" borderId="12" xfId="12" applyNumberFormat="1" applyFont="1" applyFill="1" applyBorder="1" applyAlignment="1">
      <alignment horizontal="center" vertical="center"/>
    </xf>
    <xf numFmtId="184" fontId="5" fillId="0" borderId="38" xfId="35" applyNumberFormat="1" applyFont="1" applyFill="1" applyBorder="1" applyAlignment="1">
      <alignment horizontal="left" vertical="center"/>
    </xf>
    <xf numFmtId="0" fontId="5" fillId="0" borderId="38" xfId="35" applyNumberFormat="1" applyFont="1" applyFill="1" applyBorder="1" applyAlignment="1">
      <alignment horizontal="center" vertical="center"/>
    </xf>
    <xf numFmtId="0" fontId="5" fillId="0" borderId="38" xfId="12" applyFont="1" applyBorder="1" applyAlignment="1">
      <alignment horizontal="center" vertical="center" wrapText="1"/>
    </xf>
    <xf numFmtId="180" fontId="5" fillId="0" borderId="38" xfId="12" applyNumberFormat="1" applyFont="1" applyBorder="1" applyAlignment="1">
      <alignment horizontal="right" vertical="center"/>
    </xf>
    <xf numFmtId="2" fontId="5" fillId="0" borderId="38" xfId="12" applyNumberFormat="1" applyFont="1" applyBorder="1" applyAlignment="1">
      <alignment horizontal="center" vertical="center"/>
    </xf>
    <xf numFmtId="184" fontId="5" fillId="0" borderId="39" xfId="35" applyNumberFormat="1" applyFont="1" applyFill="1" applyBorder="1" applyAlignment="1">
      <alignment horizontal="left" vertical="center"/>
    </xf>
    <xf numFmtId="0" fontId="5" fillId="0" borderId="39" xfId="35" applyNumberFormat="1" applyFont="1" applyFill="1" applyBorder="1" applyAlignment="1">
      <alignment horizontal="center" vertical="center"/>
    </xf>
    <xf numFmtId="0" fontId="5" fillId="0" borderId="39" xfId="12" applyFont="1" applyBorder="1" applyAlignment="1">
      <alignment horizontal="center" vertical="center" wrapText="1"/>
    </xf>
    <xf numFmtId="180" fontId="5" fillId="0" borderId="39" xfId="12" applyNumberFormat="1" applyFont="1" applyBorder="1" applyAlignment="1">
      <alignment horizontal="right" vertical="center"/>
    </xf>
    <xf numFmtId="180" fontId="5" fillId="0" borderId="31" xfId="12" applyNumberFormat="1" applyFont="1" applyBorder="1" applyAlignment="1">
      <alignment horizontal="right" vertical="center"/>
    </xf>
    <xf numFmtId="0" fontId="5" fillId="0" borderId="42" xfId="12" applyFont="1" applyBorder="1" applyAlignment="1">
      <alignment horizontal="center" vertical="center" wrapText="1"/>
    </xf>
    <xf numFmtId="180" fontId="5" fillId="0" borderId="42" xfId="12" applyNumberFormat="1" applyFont="1" applyBorder="1" applyAlignment="1">
      <alignment horizontal="right" vertical="center"/>
    </xf>
    <xf numFmtId="4" fontId="5" fillId="8" borderId="1" xfId="12" applyNumberFormat="1" applyFont="1" applyFill="1" applyBorder="1" applyAlignment="1">
      <alignment horizontal="center" vertical="center"/>
    </xf>
    <xf numFmtId="0" fontId="8" fillId="6" borderId="34" xfId="12" applyFont="1" applyFill="1" applyBorder="1" applyAlignment="1">
      <alignment horizontal="justify" vertical="center" wrapText="1"/>
    </xf>
    <xf numFmtId="0" fontId="5" fillId="6" borderId="22" xfId="12" applyFont="1" applyFill="1" applyBorder="1" applyAlignment="1">
      <alignment vertical="center"/>
    </xf>
    <xf numFmtId="0" fontId="5" fillId="6" borderId="23" xfId="12" applyFont="1" applyFill="1" applyBorder="1" applyAlignment="1">
      <alignment vertical="center"/>
    </xf>
    <xf numFmtId="180" fontId="5" fillId="6" borderId="23" xfId="12" applyNumberFormat="1" applyFont="1" applyFill="1" applyBorder="1" applyAlignment="1">
      <alignment vertical="center"/>
    </xf>
    <xf numFmtId="171" fontId="5" fillId="6" borderId="23" xfId="12" applyNumberFormat="1" applyFont="1" applyFill="1" applyBorder="1" applyAlignment="1">
      <alignment horizontal="center" vertical="center"/>
    </xf>
    <xf numFmtId="0" fontId="5" fillId="6" borderId="23" xfId="12" applyFont="1" applyFill="1" applyBorder="1" applyAlignment="1">
      <alignment horizontal="center" vertical="center"/>
    </xf>
    <xf numFmtId="180" fontId="8" fillId="5" borderId="34" xfId="12" applyNumberFormat="1" applyFont="1" applyFill="1" applyBorder="1" applyAlignment="1">
      <alignment horizontal="right" vertical="center" wrapText="1"/>
    </xf>
    <xf numFmtId="0" fontId="5" fillId="0" borderId="12" xfId="12" applyFont="1" applyBorder="1" applyAlignment="1">
      <alignment horizontal="center" vertical="center"/>
    </xf>
    <xf numFmtId="0" fontId="5" fillId="0" borderId="13" xfId="12" applyFont="1" applyBorder="1" applyAlignment="1">
      <alignment horizontal="center" vertical="center"/>
    </xf>
    <xf numFmtId="180" fontId="5" fillId="0" borderId="13" xfId="12" applyNumberFormat="1" applyFont="1" applyBorder="1" applyAlignment="1">
      <alignment horizontal="center" vertical="center"/>
    </xf>
    <xf numFmtId="167" fontId="5" fillId="0" borderId="13" xfId="38" applyNumberFormat="1" applyFont="1" applyFill="1" applyBorder="1" applyAlignment="1">
      <alignment horizontal="center" vertical="center"/>
    </xf>
    <xf numFmtId="0" fontId="8" fillId="9" borderId="31" xfId="12" applyFont="1" applyFill="1" applyBorder="1" applyAlignment="1">
      <alignment horizontal="justify" vertical="center" wrapText="1"/>
    </xf>
    <xf numFmtId="0" fontId="5" fillId="9" borderId="16" xfId="12" applyFont="1" applyFill="1" applyBorder="1" applyAlignment="1">
      <alignment horizontal="center" vertical="center"/>
    </xf>
    <xf numFmtId="180" fontId="8" fillId="9" borderId="16" xfId="12" applyNumberFormat="1" applyFont="1" applyFill="1" applyBorder="1" applyAlignment="1">
      <alignment horizontal="center" vertical="center"/>
    </xf>
    <xf numFmtId="171" fontId="5" fillId="9" borderId="16" xfId="12" applyNumberFormat="1" applyFont="1" applyFill="1" applyBorder="1" applyAlignment="1">
      <alignment horizontal="center" vertical="center"/>
    </xf>
    <xf numFmtId="180" fontId="5" fillId="9" borderId="16" xfId="12" applyNumberFormat="1" applyFont="1" applyFill="1" applyBorder="1" applyAlignment="1">
      <alignment horizontal="center" vertical="center"/>
    </xf>
    <xf numFmtId="0" fontId="8" fillId="0" borderId="22" xfId="12" applyFont="1" applyBorder="1" applyAlignment="1">
      <alignment horizontal="justify" vertical="center" wrapText="1"/>
    </xf>
    <xf numFmtId="0" fontId="8" fillId="0" borderId="23" xfId="12" applyFont="1" applyBorder="1" applyAlignment="1">
      <alignment horizontal="justify" vertical="center" wrapText="1"/>
    </xf>
    <xf numFmtId="0" fontId="8" fillId="0" borderId="23" xfId="12" applyFont="1" applyBorder="1" applyAlignment="1">
      <alignment horizontal="center" vertical="center"/>
    </xf>
    <xf numFmtId="0" fontId="5" fillId="0" borderId="23" xfId="12" applyFont="1" applyBorder="1" applyAlignment="1">
      <alignment vertical="center"/>
    </xf>
    <xf numFmtId="180" fontId="5" fillId="0" borderId="23" xfId="12" applyNumberFormat="1" applyFont="1" applyBorder="1" applyAlignment="1">
      <alignment vertical="center"/>
    </xf>
    <xf numFmtId="0" fontId="8" fillId="11" borderId="31" xfId="12" applyFont="1" applyFill="1" applyBorder="1" applyAlignment="1">
      <alignment horizontal="justify" vertical="center" wrapText="1"/>
    </xf>
    <xf numFmtId="0" fontId="8" fillId="11" borderId="16" xfId="12" applyFont="1" applyFill="1" applyBorder="1" applyAlignment="1">
      <alignment horizontal="center" vertical="center"/>
    </xf>
    <xf numFmtId="0" fontId="5" fillId="11" borderId="16" xfId="12" applyFont="1" applyFill="1" applyBorder="1" applyAlignment="1">
      <alignment vertical="center"/>
    </xf>
    <xf numFmtId="180" fontId="8" fillId="11" borderId="31" xfId="38" applyNumberFormat="1" applyFont="1" applyFill="1" applyBorder="1" applyAlignment="1">
      <alignment horizontal="right" vertical="center"/>
    </xf>
    <xf numFmtId="0" fontId="8" fillId="11" borderId="34" xfId="12" applyFont="1" applyFill="1" applyBorder="1" applyAlignment="1">
      <alignment horizontal="justify" vertical="center" wrapText="1"/>
    </xf>
    <xf numFmtId="0" fontId="8" fillId="11" borderId="22" xfId="12" applyFont="1" applyFill="1" applyBorder="1" applyAlignment="1">
      <alignment horizontal="center" vertical="center"/>
    </xf>
    <xf numFmtId="0" fontId="8" fillId="11" borderId="23" xfId="12" applyFont="1" applyFill="1" applyBorder="1" applyAlignment="1">
      <alignment horizontal="center" vertical="center"/>
    </xf>
    <xf numFmtId="1" fontId="5" fillId="0" borderId="31" xfId="35" applyNumberFormat="1" applyFont="1" applyFill="1" applyBorder="1" applyAlignment="1">
      <alignment horizontal="center" vertical="center"/>
    </xf>
    <xf numFmtId="1" fontId="5" fillId="0" borderId="38" xfId="35" applyNumberFormat="1" applyFont="1" applyFill="1" applyBorder="1" applyAlignment="1">
      <alignment horizontal="center" vertical="center"/>
    </xf>
    <xf numFmtId="1" fontId="5" fillId="0" borderId="39" xfId="35" applyNumberFormat="1" applyFont="1" applyFill="1" applyBorder="1" applyAlignment="1">
      <alignment horizontal="center" vertical="center"/>
    </xf>
    <xf numFmtId="1" fontId="5" fillId="0" borderId="42" xfId="35" applyNumberFormat="1" applyFont="1" applyFill="1" applyBorder="1" applyAlignment="1">
      <alignment horizontal="center" vertical="center"/>
    </xf>
    <xf numFmtId="1" fontId="5" fillId="6" borderId="23" xfId="12" applyNumberFormat="1" applyFont="1" applyFill="1" applyBorder="1" applyAlignment="1">
      <alignment vertical="center"/>
    </xf>
    <xf numFmtId="180" fontId="5" fillId="0" borderId="43" xfId="12" applyNumberFormat="1" applyFont="1" applyBorder="1" applyAlignment="1">
      <alignment horizontal="right" vertical="center"/>
    </xf>
    <xf numFmtId="4" fontId="5" fillId="8" borderId="9" xfId="12" applyNumberFormat="1" applyFont="1" applyFill="1" applyBorder="1" applyAlignment="1">
      <alignment horizontal="center" vertical="center"/>
    </xf>
    <xf numFmtId="4" fontId="5" fillId="8" borderId="45" xfId="12" applyNumberFormat="1" applyFont="1" applyFill="1" applyBorder="1" applyAlignment="1">
      <alignment horizontal="center" vertical="center"/>
    </xf>
    <xf numFmtId="2" fontId="5" fillId="0" borderId="39" xfId="12" applyNumberFormat="1" applyFont="1" applyBorder="1" applyAlignment="1">
      <alignment horizontal="center" vertical="center"/>
    </xf>
    <xf numFmtId="4" fontId="5" fillId="8" borderId="29" xfId="12" applyNumberFormat="1" applyFont="1" applyFill="1" applyBorder="1" applyAlignment="1">
      <alignment horizontal="center" vertical="center"/>
    </xf>
    <xf numFmtId="0" fontId="8" fillId="9" borderId="28" xfId="12" applyFont="1" applyFill="1" applyBorder="1" applyAlignment="1">
      <alignment horizontal="left" vertical="center" wrapText="1"/>
    </xf>
    <xf numFmtId="0" fontId="5" fillId="9" borderId="29" xfId="12" applyFont="1" applyFill="1" applyBorder="1" applyAlignment="1">
      <alignment vertical="center"/>
    </xf>
    <xf numFmtId="1" fontId="5" fillId="9" borderId="29" xfId="35" applyNumberFormat="1" applyFont="1" applyFill="1" applyBorder="1" applyAlignment="1">
      <alignment horizontal="center" vertical="center"/>
    </xf>
    <xf numFmtId="180" fontId="5" fillId="9" borderId="29" xfId="12" applyNumberFormat="1" applyFont="1" applyFill="1" applyBorder="1" applyAlignment="1">
      <alignment horizontal="right" vertical="center"/>
    </xf>
    <xf numFmtId="2" fontId="5" fillId="9" borderId="29" xfId="12" applyNumberFormat="1" applyFont="1" applyFill="1" applyBorder="1" applyAlignment="1">
      <alignment vertical="center"/>
    </xf>
    <xf numFmtId="0" fontId="8" fillId="10" borderId="28" xfId="12" applyFont="1" applyFill="1" applyBorder="1" applyAlignment="1">
      <alignment horizontal="left" vertical="center" wrapText="1"/>
    </xf>
    <xf numFmtId="0" fontId="5" fillId="10" borderId="29" xfId="12" applyFont="1" applyFill="1" applyBorder="1" applyAlignment="1">
      <alignment vertical="center"/>
    </xf>
    <xf numFmtId="1" fontId="5" fillId="10" borderId="29" xfId="35" applyNumberFormat="1" applyFont="1" applyFill="1" applyBorder="1" applyAlignment="1">
      <alignment horizontal="center" vertical="center"/>
    </xf>
    <xf numFmtId="180" fontId="5" fillId="10" borderId="29" xfId="12" applyNumberFormat="1" applyFont="1" applyFill="1" applyBorder="1" applyAlignment="1">
      <alignment horizontal="right" vertical="center"/>
    </xf>
    <xf numFmtId="2" fontId="5" fillId="10" borderId="29" xfId="12" applyNumberFormat="1" applyFont="1" applyFill="1" applyBorder="1" applyAlignment="1">
      <alignment vertical="center"/>
    </xf>
    <xf numFmtId="0" fontId="8" fillId="10" borderId="28" xfId="12" applyFont="1" applyFill="1" applyBorder="1" applyAlignment="1">
      <alignment horizontal="left" vertical="center"/>
    </xf>
    <xf numFmtId="0" fontId="5" fillId="0" borderId="33" xfId="35" applyNumberFormat="1" applyFont="1" applyFill="1" applyBorder="1" applyAlignment="1">
      <alignment horizontal="center" vertical="center"/>
    </xf>
    <xf numFmtId="1" fontId="5" fillId="0" borderId="33" xfId="35" applyNumberFormat="1" applyFont="1" applyFill="1" applyBorder="1" applyAlignment="1">
      <alignment horizontal="center" vertical="center"/>
    </xf>
    <xf numFmtId="0" fontId="5" fillId="0" borderId="42" xfId="35" applyNumberFormat="1" applyFont="1" applyFill="1" applyBorder="1" applyAlignment="1">
      <alignment horizontal="center" vertical="center"/>
    </xf>
    <xf numFmtId="4" fontId="5" fillId="8" borderId="47" xfId="12" applyNumberFormat="1" applyFont="1" applyFill="1" applyBorder="1" applyAlignment="1">
      <alignment horizontal="center" vertical="center"/>
    </xf>
    <xf numFmtId="2" fontId="5" fillId="0" borderId="42" xfId="12" applyNumberFormat="1" applyFont="1" applyBorder="1" applyAlignment="1">
      <alignment horizontal="center" vertical="center"/>
    </xf>
    <xf numFmtId="1" fontId="5" fillId="0" borderId="42" xfId="35" applyNumberFormat="1" applyFont="1" applyBorder="1" applyAlignment="1">
      <alignment horizontal="center" vertical="center"/>
    </xf>
    <xf numFmtId="0" fontId="8" fillId="12" borderId="29" xfId="12" applyFont="1" applyFill="1" applyBorder="1" applyAlignment="1">
      <alignment horizontal="left" vertical="center" wrapText="1"/>
    </xf>
    <xf numFmtId="1" fontId="5" fillId="12" borderId="29" xfId="35" applyNumberFormat="1" applyFont="1" applyFill="1" applyBorder="1" applyAlignment="1">
      <alignment horizontal="center" vertical="center"/>
    </xf>
    <xf numFmtId="180" fontId="5" fillId="12" borderId="29" xfId="12" applyNumberFormat="1" applyFont="1" applyFill="1" applyBorder="1" applyAlignment="1">
      <alignment horizontal="right" vertical="center"/>
    </xf>
    <xf numFmtId="2" fontId="5" fillId="12" borderId="29" xfId="12" applyNumberFormat="1" applyFont="1" applyFill="1" applyBorder="1" applyAlignment="1">
      <alignment vertical="center"/>
    </xf>
    <xf numFmtId="0" fontId="5" fillId="12" borderId="29" xfId="12" applyFont="1" applyFill="1" applyBorder="1" applyAlignment="1">
      <alignment vertical="center"/>
    </xf>
    <xf numFmtId="1" fontId="5" fillId="0" borderId="38" xfId="35" applyNumberFormat="1" applyFont="1" applyBorder="1" applyAlignment="1">
      <alignment horizontal="center" vertical="center"/>
    </xf>
    <xf numFmtId="0" fontId="8" fillId="12" borderId="28" xfId="12" applyFont="1" applyFill="1" applyBorder="1" applyAlignment="1">
      <alignment horizontal="justify" vertical="center" wrapText="1"/>
    </xf>
    <xf numFmtId="0" fontId="8" fillId="12" borderId="29" xfId="12" applyFont="1" applyFill="1" applyBorder="1" applyAlignment="1">
      <alignment horizontal="justify" vertical="center" wrapText="1"/>
    </xf>
    <xf numFmtId="1" fontId="8" fillId="12" borderId="29" xfId="35" applyNumberFormat="1" applyFont="1" applyFill="1" applyBorder="1" applyAlignment="1">
      <alignment horizontal="center" vertical="center" wrapText="1"/>
    </xf>
    <xf numFmtId="180" fontId="8" fillId="12" borderId="29" xfId="12" applyNumberFormat="1" applyFont="1" applyFill="1" applyBorder="1" applyAlignment="1">
      <alignment horizontal="right" vertical="center" wrapText="1"/>
    </xf>
    <xf numFmtId="2" fontId="8" fillId="12" borderId="29" xfId="12" applyNumberFormat="1" applyFont="1" applyFill="1" applyBorder="1" applyAlignment="1">
      <alignment horizontal="justify" vertical="center" wrapText="1"/>
    </xf>
    <xf numFmtId="0" fontId="8" fillId="6" borderId="12" xfId="12" applyFont="1" applyFill="1" applyBorder="1" applyAlignment="1">
      <alignment vertical="center" wrapText="1"/>
    </xf>
    <xf numFmtId="0" fontId="8" fillId="6" borderId="33" xfId="12" applyFont="1" applyFill="1" applyBorder="1" applyAlignment="1">
      <alignment horizontal="center" vertical="center" wrapText="1"/>
    </xf>
    <xf numFmtId="180" fontId="8" fillId="6" borderId="33" xfId="12" applyNumberFormat="1" applyFont="1" applyFill="1" applyBorder="1" applyAlignment="1">
      <alignment horizontal="center" vertical="center" wrapText="1"/>
    </xf>
    <xf numFmtId="0" fontId="8" fillId="7" borderId="33" xfId="12" applyFont="1" applyFill="1" applyBorder="1" applyAlignment="1">
      <alignment horizontal="center" vertical="center" wrapText="1"/>
    </xf>
    <xf numFmtId="0" fontId="8" fillId="8" borderId="33" xfId="12" applyFont="1" applyFill="1" applyBorder="1" applyAlignment="1">
      <alignment horizontal="center" vertical="center" wrapText="1"/>
    </xf>
    <xf numFmtId="185" fontId="8" fillId="8" borderId="12" xfId="12" applyNumberFormat="1" applyFont="1" applyFill="1" applyBorder="1" applyAlignment="1">
      <alignment horizontal="center" vertical="center" wrapText="1"/>
    </xf>
    <xf numFmtId="2" fontId="8" fillId="6" borderId="33" xfId="12" applyNumberFormat="1" applyFont="1" applyFill="1" applyBorder="1" applyAlignment="1">
      <alignment horizontal="center" vertical="center" wrapText="1"/>
    </xf>
    <xf numFmtId="180" fontId="8" fillId="8" borderId="33" xfId="12" applyNumberFormat="1" applyFont="1" applyFill="1" applyBorder="1" applyAlignment="1">
      <alignment horizontal="center" vertical="center" wrapText="1"/>
    </xf>
    <xf numFmtId="2" fontId="5" fillId="8" borderId="1" xfId="12" applyNumberFormat="1" applyFont="1" applyFill="1" applyBorder="1" applyAlignment="1">
      <alignment horizontal="center" vertical="center"/>
    </xf>
    <xf numFmtId="0" fontId="5" fillId="0" borderId="0" xfId="12" applyFont="1" applyAlignment="1">
      <alignment horizontal="right" vertical="center"/>
    </xf>
    <xf numFmtId="0" fontId="5" fillId="0" borderId="38" xfId="12" applyFont="1" applyBorder="1" applyAlignment="1">
      <alignment horizontal="center" vertical="center"/>
    </xf>
    <xf numFmtId="0" fontId="5" fillId="0" borderId="39" xfId="12" applyFont="1" applyBorder="1" applyAlignment="1">
      <alignment horizontal="center" vertical="center"/>
    </xf>
    <xf numFmtId="2" fontId="5" fillId="8" borderId="7" xfId="12" applyNumberFormat="1" applyFont="1" applyFill="1" applyBorder="1" applyAlignment="1">
      <alignment horizontal="center" vertical="center"/>
    </xf>
    <xf numFmtId="2" fontId="5" fillId="8" borderId="9" xfId="12" applyNumberFormat="1" applyFont="1" applyFill="1" applyBorder="1" applyAlignment="1">
      <alignment horizontal="center" vertical="center"/>
    </xf>
    <xf numFmtId="180" fontId="5" fillId="0" borderId="38" xfId="12" applyNumberFormat="1" applyFont="1" applyBorder="1" applyAlignment="1">
      <alignment horizontal="center" vertical="center"/>
    </xf>
    <xf numFmtId="0" fontId="8" fillId="12" borderId="29" xfId="12" applyFont="1" applyFill="1" applyBorder="1" applyAlignment="1">
      <alignment horizontal="center" vertical="center" wrapText="1"/>
    </xf>
    <xf numFmtId="0" fontId="8" fillId="9" borderId="29" xfId="12" applyFont="1" applyFill="1" applyBorder="1" applyAlignment="1">
      <alignment horizontal="center" vertical="center" wrapText="1"/>
    </xf>
    <xf numFmtId="0" fontId="8" fillId="10" borderId="29" xfId="12" applyFont="1" applyFill="1" applyBorder="1" applyAlignment="1">
      <alignment horizontal="center" vertical="center" wrapText="1"/>
    </xf>
    <xf numFmtId="0" fontId="8" fillId="10" borderId="29" xfId="12" applyFont="1" applyFill="1" applyBorder="1" applyAlignment="1">
      <alignment horizontal="center" vertical="center"/>
    </xf>
    <xf numFmtId="0" fontId="5" fillId="0" borderId="38" xfId="12" applyFont="1" applyBorder="1" applyAlignment="1">
      <alignment horizontal="right" vertical="center"/>
    </xf>
    <xf numFmtId="0" fontId="5" fillId="0" borderId="39" xfId="12" applyFont="1" applyBorder="1" applyAlignment="1">
      <alignment horizontal="right" vertical="center"/>
    </xf>
    <xf numFmtId="2" fontId="5" fillId="0" borderId="51" xfId="12" applyNumberFormat="1" applyFont="1" applyBorder="1" applyAlignment="1">
      <alignment horizontal="center" vertical="center"/>
    </xf>
    <xf numFmtId="180" fontId="5" fillId="0" borderId="51" xfId="12" applyNumberFormat="1" applyFont="1" applyBorder="1" applyAlignment="1">
      <alignment horizontal="right" vertical="center"/>
    </xf>
    <xf numFmtId="0" fontId="5" fillId="0" borderId="42" xfId="12" applyFont="1" applyBorder="1" applyAlignment="1">
      <alignment horizontal="right" vertical="center"/>
    </xf>
    <xf numFmtId="0" fontId="5" fillId="0" borderId="46" xfId="12" applyFont="1" applyBorder="1" applyAlignment="1">
      <alignment horizontal="right" vertical="center"/>
    </xf>
    <xf numFmtId="187" fontId="2" fillId="0" borderId="0" xfId="45" applyNumberFormat="1"/>
    <xf numFmtId="174" fontId="2" fillId="0" borderId="0" xfId="36" applyFont="1" applyAlignment="1">
      <alignment horizontal="center"/>
    </xf>
    <xf numFmtId="0" fontId="4" fillId="0" borderId="25" xfId="6" applyFont="1" applyBorder="1" applyAlignment="1">
      <alignment horizontal="center" vertical="center"/>
    </xf>
    <xf numFmtId="0" fontId="2" fillId="0" borderId="4" xfId="6" applyBorder="1" applyAlignment="1">
      <alignment horizontal="center" vertical="center"/>
    </xf>
    <xf numFmtId="0" fontId="52" fillId="0" borderId="0" xfId="763" applyFont="1" applyAlignment="1">
      <alignment vertical="center"/>
    </xf>
    <xf numFmtId="0" fontId="2" fillId="0" borderId="0" xfId="763" applyFont="1" applyAlignment="1">
      <alignment vertical="center" wrapText="1"/>
    </xf>
    <xf numFmtId="0" fontId="3" fillId="46" borderId="52" xfId="763" applyFont="1" applyFill="1" applyBorder="1" applyAlignment="1">
      <alignment horizontal="center" vertical="center" wrapText="1"/>
    </xf>
    <xf numFmtId="0" fontId="2" fillId="46" borderId="20" xfId="763" applyFont="1" applyFill="1" applyBorder="1" applyAlignment="1">
      <alignment horizontal="center" vertical="center" wrapText="1"/>
    </xf>
    <xf numFmtId="0" fontId="4" fillId="46" borderId="0" xfId="763" applyFont="1" applyFill="1" applyAlignment="1">
      <alignment horizontal="center" vertical="center" wrapText="1"/>
    </xf>
    <xf numFmtId="191" fontId="2" fillId="46" borderId="21" xfId="763" applyNumberFormat="1" applyFont="1" applyFill="1" applyBorder="1" applyAlignment="1">
      <alignment horizontal="center" vertical="center" wrapText="1"/>
    </xf>
    <xf numFmtId="0" fontId="53" fillId="0" borderId="26" xfId="763" applyFont="1" applyBorder="1" applyAlignment="1">
      <alignment horizontal="center" vertical="center" wrapText="1"/>
    </xf>
    <xf numFmtId="0" fontId="52" fillId="0" borderId="0" xfId="763" applyFont="1" applyAlignment="1">
      <alignment vertical="center" wrapText="1"/>
    </xf>
    <xf numFmtId="0" fontId="53" fillId="0" borderId="0" xfId="763" applyFont="1" applyAlignment="1">
      <alignment vertical="center" wrapText="1"/>
    </xf>
    <xf numFmtId="0" fontId="52" fillId="46" borderId="20" xfId="763" applyFont="1" applyFill="1" applyBorder="1" applyAlignment="1">
      <alignment horizontal="center" vertical="center" wrapText="1"/>
    </xf>
    <xf numFmtId="0" fontId="52" fillId="46" borderId="0" xfId="763" applyFont="1" applyFill="1" applyAlignment="1">
      <alignment horizontal="center" vertical="center" wrapText="1"/>
    </xf>
    <xf numFmtId="0" fontId="52" fillId="46" borderId="21" xfId="763" applyFont="1" applyFill="1" applyBorder="1" applyAlignment="1">
      <alignment horizontal="center" vertical="center" wrapText="1"/>
    </xf>
    <xf numFmtId="0" fontId="53" fillId="0" borderId="64" xfId="763" applyFont="1" applyBorder="1" applyAlignment="1">
      <alignment horizontal="center" vertical="center" wrapText="1"/>
    </xf>
    <xf numFmtId="0" fontId="53" fillId="5" borderId="26" xfId="763" applyFont="1" applyFill="1" applyBorder="1" applyAlignment="1">
      <alignment horizontal="center" vertical="center" wrapText="1"/>
    </xf>
    <xf numFmtId="0" fontId="53" fillId="5" borderId="2" xfId="763" applyFont="1" applyFill="1" applyBorder="1" applyAlignment="1">
      <alignment horizontal="center" vertical="center" wrapText="1"/>
    </xf>
    <xf numFmtId="0" fontId="53" fillId="5" borderId="47" xfId="763" applyFont="1" applyFill="1" applyBorder="1" applyAlignment="1">
      <alignment horizontal="center" vertical="center" wrapText="1"/>
    </xf>
    <xf numFmtId="0" fontId="52" fillId="0" borderId="26" xfId="763" applyFont="1" applyBorder="1" applyAlignment="1">
      <alignment horizontal="justify" vertical="center" wrapText="1"/>
    </xf>
    <xf numFmtId="165" fontId="2" fillId="0" borderId="47" xfId="8" applyNumberFormat="1" applyFont="1" applyFill="1" applyBorder="1" applyAlignment="1" applyProtection="1">
      <alignment horizontal="right" vertical="center" wrapText="1"/>
    </xf>
    <xf numFmtId="0" fontId="53" fillId="0" borderId="2" xfId="763" applyFont="1" applyBorder="1" applyAlignment="1">
      <alignment horizontal="center" vertical="center" wrapText="1"/>
    </xf>
    <xf numFmtId="164" fontId="52" fillId="0" borderId="0" xfId="763" applyNumberFormat="1" applyFont="1" applyAlignment="1">
      <alignment vertical="center"/>
    </xf>
    <xf numFmtId="0" fontId="55" fillId="0" borderId="26" xfId="763" applyFont="1" applyBorder="1" applyAlignment="1">
      <alignment horizontal="justify" vertical="center" wrapText="1"/>
    </xf>
    <xf numFmtId="0" fontId="55" fillId="0" borderId="2" xfId="763" applyFont="1" applyBorder="1" applyAlignment="1">
      <alignment horizontal="center" vertical="center" wrapText="1"/>
    </xf>
    <xf numFmtId="165" fontId="7" fillId="0" borderId="47" xfId="8" applyNumberFormat="1" applyFont="1" applyFill="1" applyBorder="1" applyAlignment="1" applyProtection="1">
      <alignment horizontal="right" vertical="center" wrapText="1"/>
    </xf>
    <xf numFmtId="0" fontId="53" fillId="0" borderId="0" xfId="763" applyFont="1" applyAlignment="1">
      <alignment horizontal="right" vertical="center"/>
    </xf>
    <xf numFmtId="0" fontId="53" fillId="0" borderId="0" xfId="763" applyFont="1" applyAlignment="1">
      <alignment horizontal="center" vertical="center"/>
    </xf>
    <xf numFmtId="164" fontId="5" fillId="0" borderId="0" xfId="8" applyNumberFormat="1" applyFont="1" applyFill="1" applyBorder="1" applyAlignment="1" applyProtection="1">
      <alignment horizontal="right" vertical="center" wrapText="1"/>
    </xf>
    <xf numFmtId="0" fontId="57" fillId="0" borderId="0" xfId="763" applyFont="1" applyAlignment="1">
      <alignment vertical="center"/>
    </xf>
    <xf numFmtId="0" fontId="1" fillId="0" borderId="0" xfId="763"/>
    <xf numFmtId="166" fontId="5" fillId="0" borderId="0" xfId="952" applyNumberFormat="1" applyFont="1" applyAlignment="1">
      <alignment vertical="center" wrapText="1"/>
    </xf>
    <xf numFmtId="0" fontId="15" fillId="0" borderId="0" xfId="763" applyFont="1" applyAlignment="1">
      <alignment vertical="top" wrapText="1"/>
    </xf>
    <xf numFmtId="0" fontId="15" fillId="0" borderId="0" xfId="763" applyFont="1" applyAlignment="1">
      <alignment vertical="center" wrapText="1"/>
    </xf>
    <xf numFmtId="186" fontId="59" fillId="0" borderId="0" xfId="15" applyNumberFormat="1" applyFont="1" applyBorder="1" applyAlignment="1">
      <alignment vertical="center" wrapText="1"/>
    </xf>
    <xf numFmtId="186" fontId="60" fillId="0" borderId="0" xfId="8" applyNumberFormat="1" applyFont="1" applyBorder="1" applyAlignment="1">
      <alignment vertical="center"/>
    </xf>
    <xf numFmtId="186" fontId="59" fillId="0" borderId="0" xfId="15" applyNumberFormat="1" applyFont="1" applyBorder="1" applyAlignment="1">
      <alignment vertical="center"/>
    </xf>
    <xf numFmtId="186" fontId="60" fillId="0" borderId="0" xfId="8" applyNumberFormat="1" applyFont="1" applyBorder="1" applyAlignment="1">
      <alignment vertical="center" wrapText="1"/>
    </xf>
    <xf numFmtId="0" fontId="53" fillId="47" borderId="2" xfId="763" applyFont="1" applyFill="1" applyBorder="1" applyAlignment="1">
      <alignment horizontal="center" vertical="center" wrapText="1"/>
    </xf>
    <xf numFmtId="0" fontId="3" fillId="7" borderId="31" xfId="6" applyFont="1" applyFill="1" applyBorder="1" applyAlignment="1">
      <alignment horizontal="center" vertical="center" wrapText="1"/>
    </xf>
    <xf numFmtId="0" fontId="5" fillId="0" borderId="31" xfId="12" applyFont="1" applyBorder="1" applyAlignment="1">
      <alignment horizontal="center" vertical="center" wrapText="1"/>
    </xf>
    <xf numFmtId="0" fontId="5" fillId="0" borderId="33" xfId="12" applyFont="1" applyBorder="1" applyAlignment="1">
      <alignment horizontal="center" vertical="center" wrapText="1"/>
    </xf>
    <xf numFmtId="180" fontId="7" fillId="3" borderId="31" xfId="12" applyNumberFormat="1" applyFont="1" applyFill="1" applyBorder="1" applyAlignment="1">
      <alignment horizontal="center" vertical="center"/>
    </xf>
    <xf numFmtId="180" fontId="2" fillId="0" borderId="0" xfId="6" applyNumberFormat="1"/>
    <xf numFmtId="3" fontId="52" fillId="0" borderId="0" xfId="763" applyNumberFormat="1" applyFont="1" applyAlignment="1">
      <alignment vertical="center"/>
    </xf>
    <xf numFmtId="180" fontId="5" fillId="0" borderId="67" xfId="12" applyNumberFormat="1" applyFont="1" applyBorder="1" applyAlignment="1">
      <alignment horizontal="right" vertical="center"/>
    </xf>
    <xf numFmtId="4" fontId="5" fillId="8" borderId="48" xfId="12" applyNumberFormat="1" applyFont="1" applyFill="1" applyBorder="1" applyAlignment="1">
      <alignment horizontal="center" vertical="center"/>
    </xf>
    <xf numFmtId="4" fontId="5" fillId="9" borderId="68" xfId="12" applyNumberFormat="1" applyFont="1" applyFill="1" applyBorder="1" applyAlignment="1">
      <alignment horizontal="center" vertical="center"/>
    </xf>
    <xf numFmtId="4" fontId="5" fillId="7" borderId="10" xfId="12" applyNumberFormat="1" applyFont="1" applyFill="1" applyBorder="1" applyAlignment="1">
      <alignment horizontal="center" vertical="center"/>
    </xf>
    <xf numFmtId="4" fontId="5" fillId="8" borderId="7" xfId="12" applyNumberFormat="1" applyFont="1" applyFill="1" applyBorder="1" applyAlignment="1">
      <alignment horizontal="center" vertical="center"/>
    </xf>
    <xf numFmtId="4" fontId="5" fillId="8" borderId="44" xfId="12" applyNumberFormat="1" applyFont="1" applyFill="1" applyBorder="1" applyAlignment="1">
      <alignment horizontal="center" vertical="center"/>
    </xf>
    <xf numFmtId="4" fontId="5" fillId="7" borderId="11" xfId="12" applyNumberFormat="1" applyFont="1" applyFill="1" applyBorder="1" applyAlignment="1">
      <alignment horizontal="center" vertical="center"/>
    </xf>
    <xf numFmtId="4" fontId="5" fillId="10" borderId="69" xfId="12" applyNumberFormat="1" applyFont="1" applyFill="1" applyBorder="1" applyAlignment="1">
      <alignment horizontal="center" vertical="center"/>
    </xf>
    <xf numFmtId="4" fontId="5" fillId="7" borderId="28" xfId="12" applyNumberFormat="1" applyFont="1" applyFill="1" applyBorder="1" applyAlignment="1">
      <alignment horizontal="center" vertical="center"/>
    </xf>
    <xf numFmtId="4" fontId="5" fillId="8" borderId="30" xfId="12" applyNumberFormat="1" applyFont="1" applyFill="1" applyBorder="1" applyAlignment="1">
      <alignment horizontal="center" vertical="center"/>
    </xf>
    <xf numFmtId="2" fontId="5" fillId="0" borderId="48" xfId="12" applyNumberFormat="1" applyFont="1" applyBorder="1" applyAlignment="1">
      <alignment horizontal="center" vertical="center"/>
    </xf>
    <xf numFmtId="4" fontId="5" fillId="10" borderId="43" xfId="12" applyNumberFormat="1" applyFont="1" applyFill="1" applyBorder="1" applyAlignment="1">
      <alignment horizontal="center" vertical="center"/>
    </xf>
    <xf numFmtId="2" fontId="5" fillId="10" borderId="69" xfId="12" applyNumberFormat="1" applyFont="1" applyFill="1" applyBorder="1" applyAlignment="1">
      <alignment vertical="center"/>
    </xf>
    <xf numFmtId="2" fontId="5" fillId="0" borderId="17" xfId="12" applyNumberFormat="1" applyFont="1" applyBorder="1" applyAlignment="1">
      <alignment horizontal="center" vertical="center"/>
    </xf>
    <xf numFmtId="2" fontId="5" fillId="10" borderId="43" xfId="12" applyNumberFormat="1" applyFont="1" applyFill="1" applyBorder="1" applyAlignment="1">
      <alignment vertical="center"/>
    </xf>
    <xf numFmtId="2" fontId="5" fillId="0" borderId="49" xfId="12" applyNumberFormat="1" applyFont="1" applyBorder="1" applyAlignment="1">
      <alignment horizontal="center" vertical="center"/>
    </xf>
    <xf numFmtId="2" fontId="5" fillId="0" borderId="70" xfId="12" applyNumberFormat="1" applyFont="1" applyBorder="1" applyAlignment="1">
      <alignment horizontal="center" vertical="center"/>
    </xf>
    <xf numFmtId="2" fontId="5" fillId="0" borderId="50" xfId="12" applyNumberFormat="1" applyFont="1" applyBorder="1" applyAlignment="1">
      <alignment horizontal="center" vertical="center"/>
    </xf>
    <xf numFmtId="4" fontId="5" fillId="7" borderId="26" xfId="12" applyNumberFormat="1" applyFont="1" applyFill="1" applyBorder="1" applyAlignment="1">
      <alignment horizontal="center" vertical="center"/>
    </xf>
    <xf numFmtId="4" fontId="5" fillId="12" borderId="43" xfId="12" applyNumberFormat="1" applyFont="1" applyFill="1" applyBorder="1" applyAlignment="1">
      <alignment horizontal="center" vertical="center"/>
    </xf>
    <xf numFmtId="2" fontId="5" fillId="12" borderId="43" xfId="12" applyNumberFormat="1" applyFont="1" applyFill="1" applyBorder="1" applyAlignment="1">
      <alignment vertical="center"/>
    </xf>
    <xf numFmtId="2" fontId="8" fillId="12" borderId="43" xfId="12" applyNumberFormat="1" applyFont="1" applyFill="1" applyBorder="1" applyAlignment="1">
      <alignment horizontal="justify" vertical="center" wrapText="1"/>
    </xf>
    <xf numFmtId="2" fontId="5" fillId="0" borderId="40" xfId="12" applyNumberFormat="1" applyFont="1" applyBorder="1" applyAlignment="1">
      <alignment horizontal="center" vertical="center"/>
    </xf>
    <xf numFmtId="2" fontId="5" fillId="7" borderId="10" xfId="12" applyNumberFormat="1" applyFont="1" applyFill="1" applyBorder="1" applyAlignment="1">
      <alignment horizontal="center" vertical="center"/>
    </xf>
    <xf numFmtId="2" fontId="5" fillId="7" borderId="26" xfId="12" applyNumberFormat="1" applyFont="1" applyFill="1" applyBorder="1" applyAlignment="1">
      <alignment horizontal="center" vertical="center"/>
    </xf>
    <xf numFmtId="2" fontId="5" fillId="7" borderId="11" xfId="12" applyNumberFormat="1" applyFont="1" applyFill="1" applyBorder="1" applyAlignment="1">
      <alignment horizontal="center" vertical="center"/>
    </xf>
    <xf numFmtId="4" fontId="5" fillId="8" borderId="71" xfId="12" applyNumberFormat="1" applyFont="1" applyFill="1" applyBorder="1" applyAlignment="1">
      <alignment horizontal="center" vertical="center"/>
    </xf>
    <xf numFmtId="4" fontId="5" fillId="8" borderId="72" xfId="12" applyNumberFormat="1" applyFont="1" applyFill="1" applyBorder="1" applyAlignment="1">
      <alignment horizontal="center" vertical="center"/>
    </xf>
    <xf numFmtId="2" fontId="5" fillId="9" borderId="68" xfId="12" applyNumberFormat="1" applyFont="1" applyFill="1" applyBorder="1" applyAlignment="1">
      <alignment vertical="center"/>
    </xf>
    <xf numFmtId="181" fontId="2" fillId="0" borderId="0" xfId="6" applyNumberFormat="1"/>
    <xf numFmtId="0" fontId="20" fillId="46" borderId="37" xfId="0" applyFont="1" applyFill="1" applyBorder="1"/>
    <xf numFmtId="0" fontId="20" fillId="46" borderId="37" xfId="0" applyFont="1" applyFill="1" applyBorder="1" applyAlignment="1">
      <alignment horizontal="left" vertical="center"/>
    </xf>
    <xf numFmtId="0" fontId="20" fillId="46" borderId="37" xfId="0" applyFont="1" applyFill="1" applyBorder="1" applyAlignment="1">
      <alignment horizontal="center" vertical="center"/>
    </xf>
    <xf numFmtId="167" fontId="20" fillId="46" borderId="37" xfId="1" applyNumberFormat="1" applyFont="1" applyFill="1" applyBorder="1" applyAlignment="1">
      <alignment horizontal="right" vertical="center"/>
    </xf>
    <xf numFmtId="1" fontId="19" fillId="2" borderId="73" xfId="0" applyNumberFormat="1" applyFont="1" applyFill="1" applyBorder="1" applyAlignment="1">
      <alignment horizontal="left" vertical="center"/>
    </xf>
    <xf numFmtId="1" fontId="19" fillId="2" borderId="73" xfId="0" applyNumberFormat="1" applyFont="1" applyFill="1" applyBorder="1" applyAlignment="1">
      <alignment horizontal="center" vertical="center"/>
    </xf>
    <xf numFmtId="0" fontId="19" fillId="2" borderId="73" xfId="0" applyFont="1" applyFill="1" applyBorder="1" applyAlignment="1">
      <alignment horizontal="center" vertical="center" wrapText="1"/>
    </xf>
    <xf numFmtId="0" fontId="19" fillId="2" borderId="73" xfId="0" applyFont="1" applyFill="1" applyBorder="1" applyAlignment="1">
      <alignment horizontal="center" vertical="center"/>
    </xf>
    <xf numFmtId="165" fontId="19" fillId="2" borderId="73" xfId="0" applyNumberFormat="1" applyFont="1" applyFill="1" applyBorder="1" applyAlignment="1">
      <alignment horizontal="center" vertical="center"/>
    </xf>
    <xf numFmtId="164" fontId="19" fillId="2" borderId="74" xfId="0" applyNumberFormat="1" applyFont="1" applyFill="1" applyBorder="1" applyAlignment="1">
      <alignment horizontal="center" vertical="center" wrapText="1"/>
    </xf>
    <xf numFmtId="0" fontId="20" fillId="46" borderId="75" xfId="0" applyFont="1" applyFill="1" applyBorder="1"/>
    <xf numFmtId="0" fontId="20" fillId="46" borderId="75" xfId="0" applyFont="1" applyFill="1" applyBorder="1" applyAlignment="1">
      <alignment horizontal="left" vertical="center"/>
    </xf>
    <xf numFmtId="0" fontId="20" fillId="46" borderId="75" xfId="0" applyFont="1" applyFill="1" applyBorder="1" applyAlignment="1">
      <alignment horizontal="center" vertical="center"/>
    </xf>
    <xf numFmtId="167" fontId="20" fillId="46" borderId="75" xfId="1" applyNumberFormat="1" applyFont="1" applyFill="1" applyBorder="1" applyAlignment="1">
      <alignment horizontal="right" vertical="center"/>
    </xf>
    <xf numFmtId="165" fontId="19" fillId="2" borderId="73" xfId="0" applyNumberFormat="1" applyFont="1" applyFill="1" applyBorder="1" applyAlignment="1">
      <alignment horizontal="center" vertical="center" wrapText="1"/>
    </xf>
    <xf numFmtId="166" fontId="19" fillId="2" borderId="73" xfId="1" applyNumberFormat="1" applyFont="1" applyFill="1" applyBorder="1" applyAlignment="1">
      <alignment horizontal="center" vertical="center" wrapText="1"/>
    </xf>
    <xf numFmtId="0" fontId="20" fillId="0" borderId="75" xfId="2" applyFont="1" applyBorder="1" applyAlignment="1">
      <alignment horizontal="left"/>
    </xf>
    <xf numFmtId="0" fontId="20" fillId="0" borderId="75" xfId="2" applyFont="1" applyBorder="1" applyAlignment="1">
      <alignment horizontal="center"/>
    </xf>
    <xf numFmtId="166" fontId="21" fillId="0" borderId="75" xfId="5" applyNumberFormat="1" applyFont="1" applyFill="1" applyBorder="1" applyAlignment="1">
      <alignment horizontal="left"/>
    </xf>
    <xf numFmtId="0" fontId="21" fillId="0" borderId="75" xfId="2" applyFont="1" applyBorder="1" applyAlignment="1">
      <alignment horizontal="left"/>
    </xf>
    <xf numFmtId="180" fontId="5" fillId="48" borderId="67" xfId="12" applyNumberFormat="1" applyFont="1" applyFill="1" applyBorder="1" applyAlignment="1">
      <alignment horizontal="right" vertical="center"/>
    </xf>
    <xf numFmtId="184" fontId="5" fillId="0" borderId="33" xfId="35" applyNumberFormat="1" applyFont="1" applyFill="1" applyBorder="1" applyAlignment="1">
      <alignment horizontal="left" vertical="center"/>
    </xf>
    <xf numFmtId="184" fontId="5" fillId="0" borderId="42" xfId="35" applyNumberFormat="1" applyFont="1" applyFill="1" applyBorder="1" applyAlignment="1">
      <alignment horizontal="left" vertical="center"/>
    </xf>
    <xf numFmtId="44" fontId="52" fillId="0" borderId="0" xfId="1" applyFont="1" applyAlignment="1">
      <alignment vertical="center"/>
    </xf>
    <xf numFmtId="1" fontId="19" fillId="2" borderId="76" xfId="0" applyNumberFormat="1" applyFont="1" applyFill="1" applyBorder="1" applyAlignment="1">
      <alignment horizontal="left" vertical="center" wrapText="1"/>
    </xf>
    <xf numFmtId="1" fontId="19" fillId="2" borderId="73" xfId="0" applyNumberFormat="1" applyFont="1" applyFill="1" applyBorder="1" applyAlignment="1">
      <alignment horizontal="left" vertical="center" wrapText="1"/>
    </xf>
    <xf numFmtId="0" fontId="19" fillId="2" borderId="73" xfId="0" applyFont="1" applyFill="1" applyBorder="1" applyAlignment="1">
      <alignment horizontal="left" vertical="center" wrapText="1"/>
    </xf>
    <xf numFmtId="164" fontId="19" fillId="2" borderId="74" xfId="0" applyNumberFormat="1" applyFont="1" applyFill="1" applyBorder="1" applyAlignment="1">
      <alignment horizontal="left" vertical="center" wrapText="1"/>
    </xf>
    <xf numFmtId="180" fontId="5" fillId="0" borderId="67" xfId="12" applyNumberFormat="1" applyFont="1" applyBorder="1" applyAlignment="1">
      <alignment horizontal="right" vertical="center" wrapText="1"/>
    </xf>
    <xf numFmtId="0" fontId="5" fillId="0" borderId="64" xfId="35" applyNumberFormat="1" applyFont="1" applyFill="1" applyBorder="1" applyAlignment="1">
      <alignment horizontal="center" vertical="center" wrapText="1"/>
    </xf>
    <xf numFmtId="0" fontId="5" fillId="0" borderId="50" xfId="12" applyFont="1" applyBorder="1" applyAlignment="1">
      <alignment horizontal="center" vertical="center" wrapText="1"/>
    </xf>
    <xf numFmtId="0" fontId="8" fillId="12" borderId="6" xfId="12" applyFont="1" applyFill="1" applyBorder="1" applyAlignment="1">
      <alignment horizontal="left" vertical="center" wrapText="1"/>
    </xf>
    <xf numFmtId="0" fontId="8" fillId="12" borderId="8" xfId="12" applyFont="1" applyFill="1" applyBorder="1" applyAlignment="1">
      <alignment horizontal="left" vertical="center" wrapText="1"/>
    </xf>
    <xf numFmtId="180" fontId="5" fillId="0" borderId="1" xfId="12" applyNumberFormat="1" applyFont="1" applyBorder="1" applyAlignment="1">
      <alignment horizontal="right" vertical="center" wrapText="1"/>
    </xf>
    <xf numFmtId="0" fontId="5" fillId="0" borderId="15" xfId="35" applyNumberFormat="1" applyFont="1" applyFill="1" applyBorder="1" applyAlignment="1">
      <alignment horizontal="center" vertical="center"/>
    </xf>
    <xf numFmtId="0" fontId="5" fillId="0" borderId="17" xfId="12" applyFont="1" applyBorder="1" applyAlignment="1">
      <alignment horizontal="center" vertical="center" wrapText="1"/>
    </xf>
    <xf numFmtId="0" fontId="8" fillId="12" borderId="63" xfId="12" applyFont="1" applyFill="1" applyBorder="1" applyAlignment="1">
      <alignment horizontal="left" vertical="center" wrapText="1"/>
    </xf>
    <xf numFmtId="0" fontId="11" fillId="0" borderId="0" xfId="40" applyFont="1" applyBorder="1" applyAlignment="1">
      <alignment horizontal="center" vertical="center" wrapText="1"/>
    </xf>
    <xf numFmtId="0" fontId="11" fillId="0" borderId="0" xfId="40" applyFont="1" applyBorder="1" applyAlignment="1">
      <alignment horizontal="center" vertical="center"/>
    </xf>
    <xf numFmtId="0" fontId="15" fillId="0" borderId="0" xfId="40" applyFont="1" applyBorder="1" applyAlignment="1">
      <alignment horizontal="center" vertical="center"/>
    </xf>
    <xf numFmtId="0" fontId="10" fillId="0" borderId="0" xfId="40" applyFont="1" applyBorder="1" applyAlignment="1">
      <alignment horizontal="center" vertical="center"/>
    </xf>
    <xf numFmtId="0" fontId="15" fillId="0" borderId="0" xfId="40" applyFont="1" applyBorder="1" applyAlignment="1">
      <alignment horizontal="center" vertical="center" wrapText="1"/>
    </xf>
    <xf numFmtId="0" fontId="10" fillId="0" borderId="0" xfId="40" applyFont="1" applyBorder="1" applyAlignment="1">
      <alignment horizontal="center" vertical="center" wrapText="1"/>
    </xf>
    <xf numFmtId="0" fontId="8" fillId="6" borderId="22" xfId="12" applyFont="1" applyFill="1" applyBorder="1" applyAlignment="1">
      <alignment horizontal="left" vertical="center" wrapText="1"/>
    </xf>
    <xf numFmtId="0" fontId="8" fillId="6" borderId="24" xfId="12" applyFont="1" applyFill="1" applyBorder="1" applyAlignment="1">
      <alignment horizontal="left" vertical="center" wrapText="1"/>
    </xf>
    <xf numFmtId="0" fontId="4" fillId="0" borderId="6" xfId="6" applyFont="1" applyBorder="1" applyAlignment="1">
      <alignment horizontal="center" vertical="center"/>
    </xf>
    <xf numFmtId="0" fontId="4" fillId="0" borderId="8" xfId="6" applyFont="1" applyBorder="1" applyAlignment="1">
      <alignment horizontal="center" vertical="center"/>
    </xf>
    <xf numFmtId="0" fontId="12" fillId="8" borderId="15" xfId="12" applyFont="1" applyFill="1" applyBorder="1" applyAlignment="1">
      <alignment horizontal="center" vertical="center" wrapText="1"/>
    </xf>
    <xf numFmtId="0" fontId="12" fillId="8" borderId="16" xfId="12" applyFont="1" applyFill="1" applyBorder="1" applyAlignment="1">
      <alignment horizontal="center" vertical="center" wrapText="1"/>
    </xf>
    <xf numFmtId="0" fontId="12" fillId="8" borderId="17" xfId="12" applyFont="1" applyFill="1" applyBorder="1" applyAlignment="1">
      <alignment horizontal="center" vertical="center" wrapText="1"/>
    </xf>
    <xf numFmtId="0" fontId="4" fillId="0" borderId="26" xfId="6" applyFont="1" applyBorder="1" applyAlignment="1">
      <alignment horizontal="center" vertical="center"/>
    </xf>
    <xf numFmtId="0" fontId="4" fillId="0" borderId="3" xfId="6" applyFont="1" applyBorder="1" applyAlignment="1">
      <alignment horizontal="center" vertical="center"/>
    </xf>
    <xf numFmtId="0" fontId="4" fillId="0" borderId="1" xfId="6" applyFont="1" applyBorder="1" applyAlignment="1">
      <alignment horizontal="center" vertical="center"/>
    </xf>
    <xf numFmtId="0" fontId="4" fillId="0" borderId="11" xfId="6" applyFont="1" applyBorder="1" applyAlignment="1">
      <alignment horizontal="center" vertical="center"/>
    </xf>
    <xf numFmtId="0" fontId="4" fillId="0" borderId="36" xfId="6" applyFont="1" applyBorder="1" applyAlignment="1">
      <alignment horizontal="center" vertical="center"/>
    </xf>
    <xf numFmtId="0" fontId="4" fillId="0" borderId="9" xfId="6" applyFont="1" applyBorder="1" applyAlignment="1">
      <alignment horizontal="center" vertical="center"/>
    </xf>
    <xf numFmtId="0" fontId="4" fillId="0" borderId="32" xfId="6" applyFont="1" applyBorder="1" applyAlignment="1">
      <alignment horizontal="center" vertical="center" wrapText="1"/>
    </xf>
    <xf numFmtId="0" fontId="4" fillId="0" borderId="13" xfId="6" applyFont="1" applyBorder="1" applyAlignment="1">
      <alignment horizontal="center" vertical="center" wrapText="1"/>
    </xf>
    <xf numFmtId="0" fontId="4" fillId="0" borderId="27" xfId="6" applyFont="1" applyBorder="1" applyAlignment="1">
      <alignment horizontal="center" vertical="center" wrapText="1"/>
    </xf>
    <xf numFmtId="0" fontId="4" fillId="0" borderId="23" xfId="6" applyFont="1" applyBorder="1" applyAlignment="1">
      <alignment horizontal="center" vertical="center" wrapText="1"/>
    </xf>
    <xf numFmtId="0" fontId="4" fillId="0" borderId="7" xfId="6" applyFont="1" applyBorder="1" applyAlignment="1">
      <alignment horizontal="center" vertical="center"/>
    </xf>
    <xf numFmtId="0" fontId="4" fillId="0" borderId="18" xfId="6" applyFont="1" applyBorder="1" applyAlignment="1">
      <alignment horizontal="center" vertical="center"/>
    </xf>
    <xf numFmtId="0" fontId="4" fillId="0" borderId="25" xfId="6" applyFont="1" applyBorder="1" applyAlignment="1">
      <alignment horizontal="center" vertical="center"/>
    </xf>
    <xf numFmtId="0" fontId="2" fillId="0" borderId="1" xfId="6" applyBorder="1" applyAlignment="1">
      <alignment horizontal="center" vertical="center"/>
    </xf>
    <xf numFmtId="0" fontId="2" fillId="0" borderId="2" xfId="6" applyBorder="1" applyAlignment="1">
      <alignment horizontal="center" vertical="center"/>
    </xf>
    <xf numFmtId="0" fontId="2" fillId="0" borderId="4" xfId="6" applyBorder="1" applyAlignment="1">
      <alignment horizontal="center" vertical="center"/>
    </xf>
    <xf numFmtId="164" fontId="4" fillId="0" borderId="29" xfId="36" applyNumberFormat="1" applyFont="1" applyFill="1" applyBorder="1" applyAlignment="1">
      <alignment horizontal="center" vertical="center" wrapText="1"/>
    </xf>
    <xf numFmtId="164" fontId="4" fillId="0" borderId="30" xfId="36" applyNumberFormat="1" applyFont="1" applyFill="1" applyBorder="1" applyAlignment="1">
      <alignment horizontal="center" vertical="center" wrapText="1"/>
    </xf>
    <xf numFmtId="182" fontId="4" fillId="0" borderId="0" xfId="37" applyFont="1" applyFill="1" applyBorder="1" applyAlignment="1">
      <alignment horizontal="center" vertical="center" wrapText="1"/>
    </xf>
    <xf numFmtId="0" fontId="53" fillId="47" borderId="1" xfId="763" applyFont="1" applyFill="1" applyBorder="1" applyAlignment="1">
      <alignment horizontal="center" vertical="center" wrapText="1"/>
    </xf>
    <xf numFmtId="0" fontId="53" fillId="47" borderId="47" xfId="763" applyFont="1" applyFill="1" applyBorder="1" applyAlignment="1">
      <alignment horizontal="center" vertical="center" wrapText="1"/>
    </xf>
    <xf numFmtId="0" fontId="53" fillId="47" borderId="2" xfId="763" applyFont="1" applyFill="1" applyBorder="1" applyAlignment="1">
      <alignment horizontal="center" vertical="center" wrapText="1"/>
    </xf>
    <xf numFmtId="0" fontId="53" fillId="47" borderId="50" xfId="763" applyFont="1" applyFill="1" applyBorder="1" applyAlignment="1">
      <alignment horizontal="center" vertical="center" wrapText="1"/>
    </xf>
    <xf numFmtId="15" fontId="54" fillId="47" borderId="1" xfId="951" applyNumberFormat="1" applyFont="1" applyFill="1" applyBorder="1" applyAlignment="1">
      <alignment horizontal="center" vertical="center" wrapText="1"/>
    </xf>
    <xf numFmtId="15" fontId="54" fillId="47" borderId="47" xfId="951" applyNumberFormat="1" applyFont="1" applyFill="1" applyBorder="1" applyAlignment="1">
      <alignment horizontal="center" vertical="center" wrapText="1"/>
    </xf>
    <xf numFmtId="0" fontId="56" fillId="46" borderId="65" xfId="763" applyFont="1" applyFill="1" applyBorder="1" applyAlignment="1">
      <alignment horizontal="center" vertical="center" wrapText="1"/>
    </xf>
    <xf numFmtId="0" fontId="56" fillId="46" borderId="66" xfId="763" applyFont="1" applyFill="1" applyBorder="1" applyAlignment="1">
      <alignment horizontal="center" vertical="center" wrapText="1"/>
    </xf>
    <xf numFmtId="0" fontId="56" fillId="46" borderId="49" xfId="763" applyFont="1" applyFill="1" applyBorder="1" applyAlignment="1">
      <alignment horizontal="center" vertical="center" wrapText="1"/>
    </xf>
    <xf numFmtId="0" fontId="53" fillId="0" borderId="13" xfId="763" applyFont="1" applyBorder="1" applyAlignment="1">
      <alignment horizontal="left" vertical="center" wrapText="1"/>
    </xf>
    <xf numFmtId="0" fontId="53" fillId="47" borderId="1" xfId="763" applyFont="1" applyFill="1" applyBorder="1" applyAlignment="1">
      <alignment horizontal="justify" vertical="center" wrapText="1"/>
    </xf>
    <xf numFmtId="0" fontId="53" fillId="47" borderId="47" xfId="763" applyFont="1" applyFill="1" applyBorder="1" applyAlignment="1">
      <alignment horizontal="justify" vertical="center" wrapText="1"/>
    </xf>
    <xf numFmtId="0" fontId="2" fillId="46" borderId="6" xfId="763" applyFont="1" applyFill="1" applyBorder="1" applyAlignment="1">
      <alignment horizontal="center" vertical="center" wrapText="1"/>
    </xf>
    <xf numFmtId="0" fontId="2" fillId="46" borderId="63" xfId="763" applyFont="1" applyFill="1" applyBorder="1" applyAlignment="1">
      <alignment horizontal="center" vertical="center" wrapText="1"/>
    </xf>
    <xf numFmtId="0" fontId="4" fillId="0" borderId="19" xfId="763" applyFont="1" applyBorder="1" applyAlignment="1">
      <alignment horizontal="center" vertical="center" wrapText="1"/>
    </xf>
    <xf numFmtId="0" fontId="4" fillId="0" borderId="44" xfId="763" applyFont="1" applyBorder="1" applyAlignment="1">
      <alignment horizontal="center" vertical="center" wrapText="1"/>
    </xf>
    <xf numFmtId="0" fontId="4" fillId="0" borderId="62" xfId="763" applyFont="1" applyBorder="1" applyAlignment="1">
      <alignment horizontal="center" vertical="center" wrapText="1"/>
    </xf>
    <xf numFmtId="0" fontId="4" fillId="0" borderId="47" xfId="763" applyFont="1" applyBorder="1" applyAlignment="1">
      <alignment horizontal="center" vertical="center" wrapText="1"/>
    </xf>
    <xf numFmtId="187" fontId="4" fillId="4" borderId="1" xfId="46" applyNumberFormat="1" applyFont="1" applyFill="1" applyBorder="1" applyAlignment="1">
      <alignment horizontal="center" vertical="center" wrapText="1"/>
    </xf>
    <xf numFmtId="0" fontId="7" fillId="0" borderId="0" xfId="45" applyFont="1" applyAlignment="1">
      <alignment horizontal="center" vertical="center" wrapText="1"/>
    </xf>
    <xf numFmtId="0" fontId="23" fillId="0" borderId="0" xfId="45" applyFont="1" applyAlignment="1">
      <alignment horizontal="center" vertical="center" wrapText="1"/>
    </xf>
    <xf numFmtId="0" fontId="7" fillId="0" borderId="0" xfId="45" applyFont="1" applyAlignment="1">
      <alignment horizontal="center" wrapText="1"/>
    </xf>
    <xf numFmtId="187" fontId="7" fillId="0" borderId="5" xfId="46" applyNumberFormat="1" applyFont="1" applyFill="1" applyBorder="1" applyAlignment="1">
      <alignment horizontal="center" vertical="top" wrapText="1"/>
    </xf>
  </cellXfs>
  <cellStyles count="953">
    <cellStyle name="20% - Accent1" xfId="48" xr:uid="{B5F64F8A-6608-4892-AFBE-96F17F6E401E}"/>
    <cellStyle name="20% - Accent1 2" xfId="49" xr:uid="{8670274E-17B6-4F51-9E6F-68E0BCC8AD48}"/>
    <cellStyle name="20% - Accent1 2 2" xfId="50" xr:uid="{C6DA1B92-3DB9-4464-A169-A3EFC2EB9EAC}"/>
    <cellStyle name="20% - Accent1 3" xfId="51" xr:uid="{91D9BFB9-7F71-4470-A7F4-25B764475653}"/>
    <cellStyle name="20% - Accent1_Estaciones TM-21-SEP-2011" xfId="52" xr:uid="{D551D9CF-6219-4E89-A3F2-AB800C5B3664}"/>
    <cellStyle name="20% - Accent2" xfId="53" xr:uid="{64EF21B8-194C-44CB-9EF6-8994F81EB1B9}"/>
    <cellStyle name="20% - Accent2 2" xfId="54" xr:uid="{E9B7024D-11CB-4CA5-A9E5-699156180447}"/>
    <cellStyle name="20% - Accent2 2 2" xfId="55" xr:uid="{BA584B74-DAE8-4A5F-A0A7-D50B60A17A60}"/>
    <cellStyle name="20% - Accent2 3" xfId="56" xr:uid="{03B1084C-4A36-47E3-A696-6F75E6B85DEF}"/>
    <cellStyle name="20% - Accent2_Estaciones TM-21-SEP-2011" xfId="57" xr:uid="{FAB874BA-14BE-4FA1-A55B-968993B3FDF2}"/>
    <cellStyle name="20% - Accent3" xfId="58" xr:uid="{E77F1108-AC3E-4C36-AE02-C7CC0DFE72D2}"/>
    <cellStyle name="20% - Accent3 2" xfId="59" xr:uid="{E4478474-FF4F-416C-A16A-283C9FEE07C6}"/>
    <cellStyle name="20% - Accent3 2 2" xfId="60" xr:uid="{514648FA-23E8-4643-B1B1-A9AD0F01FE5D}"/>
    <cellStyle name="20% - Accent3 3" xfId="61" xr:uid="{E03BA663-BDB4-4B12-BE6C-D6FCE27C624C}"/>
    <cellStyle name="20% - Accent3_Estaciones TM-21-SEP-2011" xfId="62" xr:uid="{DD42EAEF-E800-4C20-A704-8F9E8D50A4C7}"/>
    <cellStyle name="20% - Accent4" xfId="63" xr:uid="{21680AA1-A767-4F65-91BC-7DAAD64444F4}"/>
    <cellStyle name="20% - Accent4 2" xfId="64" xr:uid="{83D2EE32-3B26-4371-BB94-EB46E940E49D}"/>
    <cellStyle name="20% - Accent4 2 2" xfId="65" xr:uid="{CA70AC05-1E19-470A-AA40-0D997CFC79B1}"/>
    <cellStyle name="20% - Accent4 3" xfId="66" xr:uid="{39827A13-E591-4255-8CC4-CCCE84F4FEDD}"/>
    <cellStyle name="20% - Accent4_Estaciones TM-21-SEP-2011" xfId="67" xr:uid="{17A2E42A-2554-4960-B35A-C778C5B66F1D}"/>
    <cellStyle name="20% - Accent5" xfId="68" xr:uid="{1F85D17C-DEEA-41DA-918C-50729073419C}"/>
    <cellStyle name="20% - Accent5 2" xfId="69" xr:uid="{3531F3F7-FCF0-4DDA-B306-8879FA07FFD0}"/>
    <cellStyle name="20% - Accent5 2 2" xfId="70" xr:uid="{5A121BA2-B44F-4EA2-AA74-8A9B15B78B2D}"/>
    <cellStyle name="20% - Accent5 3" xfId="71" xr:uid="{E4583752-A3FA-4D5A-9179-FC1BCFED2C6C}"/>
    <cellStyle name="20% - Accent5_Estaciones TM-21-SEP-2011" xfId="72" xr:uid="{3093BED1-DEB4-4399-A85E-F392CF77FFAD}"/>
    <cellStyle name="20% - Accent6" xfId="73" xr:uid="{70E525FC-DDF3-4719-80B6-13836E221241}"/>
    <cellStyle name="20% - Accent6 2" xfId="74" xr:uid="{49555554-DBCA-4975-A4D3-13019D554BE9}"/>
    <cellStyle name="20% - Accent6 2 2" xfId="75" xr:uid="{73CBF83E-B419-41DC-98AC-4132274738CB}"/>
    <cellStyle name="20% - Accent6 3" xfId="76" xr:uid="{7A900D8D-47F5-4437-BC85-F7AC4C5F6324}"/>
    <cellStyle name="20% - Accent6_Estaciones TM-21-SEP-2011" xfId="77" xr:uid="{527923D9-8FD3-4328-8EAC-D345180A0382}"/>
    <cellStyle name="20% - Énfasis1 2" xfId="78" xr:uid="{5B8EACD4-E357-4234-BD76-C4003E459252}"/>
    <cellStyle name="20% - Énfasis1 3" xfId="79" xr:uid="{8F0DAB6F-998C-4C16-9137-D7E5A4A855DF}"/>
    <cellStyle name="20% - Énfasis2 2" xfId="80" xr:uid="{FE672963-4E09-41F7-BE16-4FC54553D4F3}"/>
    <cellStyle name="20% - Énfasis2 3" xfId="81" xr:uid="{2E6C1505-E2BC-4E8E-8D08-757C6189729B}"/>
    <cellStyle name="20% - Énfasis3 2" xfId="82" xr:uid="{E4D03BB6-C888-4525-B7A1-9F572A7A51E6}"/>
    <cellStyle name="20% - Énfasis3 3" xfId="83" xr:uid="{C3ABD5F5-22B4-4533-B8E6-BA8C53B78EF7}"/>
    <cellStyle name="20% - Énfasis4 2" xfId="84" xr:uid="{BA3E903F-D800-43F3-ACFC-8389412BF485}"/>
    <cellStyle name="20% - Énfasis4 3" xfId="85" xr:uid="{E5D0A7D7-CE8B-4261-9AA8-FBEBD712EC79}"/>
    <cellStyle name="20% - Énfasis5 2" xfId="86" xr:uid="{F5C99628-7D6E-4FDC-B7F8-FD3AC26E8CE0}"/>
    <cellStyle name="20% - Énfasis5 3" xfId="87" xr:uid="{A612605D-A82F-478F-ABDC-6D82D5CA9A65}"/>
    <cellStyle name="20% - Énfasis6 2" xfId="88" xr:uid="{DD7BB210-300D-4C21-80AC-33E7B94B7DF9}"/>
    <cellStyle name="20% - Énfasis6 3" xfId="89" xr:uid="{5032023C-1D5E-4F91-83CE-3A7780F4A561}"/>
    <cellStyle name="40% - Accent1" xfId="90" xr:uid="{6B10EFCE-EC38-4933-8FB2-DD2266BE0273}"/>
    <cellStyle name="40% - Accent1 2" xfId="91" xr:uid="{E553AC6E-68E2-4270-BA63-D231DF1A768F}"/>
    <cellStyle name="40% - Accent1 2 2" xfId="92" xr:uid="{AFFF8F78-46FC-497E-BADE-CB14CED8E428}"/>
    <cellStyle name="40% - Accent1 3" xfId="93" xr:uid="{9DDAEB43-95B0-4C4A-8000-E31B0DE94680}"/>
    <cellStyle name="40% - Accent1_Estaciones TM-21-SEP-2011" xfId="94" xr:uid="{40897BAD-6AE8-4797-9529-E80E3315FB1D}"/>
    <cellStyle name="40% - Accent2" xfId="95" xr:uid="{9EC49C75-5FBC-4566-A22F-769C8E3AD313}"/>
    <cellStyle name="40% - Accent2 2" xfId="96" xr:uid="{451B2082-A30E-4ABA-8E5F-84D3A5310B4B}"/>
    <cellStyle name="40% - Accent2 2 2" xfId="97" xr:uid="{D80BDABF-0F3C-4B12-B660-29535871B2F3}"/>
    <cellStyle name="40% - Accent2 3" xfId="98" xr:uid="{98382F8F-3D21-4C38-8073-82BA55529506}"/>
    <cellStyle name="40% - Accent2_Estaciones TM-21-SEP-2011" xfId="99" xr:uid="{D76AA3A9-2282-4F20-AAD7-9C7668AFC2D2}"/>
    <cellStyle name="40% - Accent3" xfId="100" xr:uid="{0AC77066-DA11-452C-8102-8E4AA4802E81}"/>
    <cellStyle name="40% - Accent3 2" xfId="101" xr:uid="{8F9D4247-8AB1-404C-BEBD-F30442AECB23}"/>
    <cellStyle name="40% - Accent3 2 2" xfId="102" xr:uid="{4AD742B2-F66E-450C-96D5-EE701FF1B482}"/>
    <cellStyle name="40% - Accent3 3" xfId="103" xr:uid="{FD6BDD0E-A706-418F-B0D4-EFE4D3F41BA2}"/>
    <cellStyle name="40% - Accent3_Estaciones TM-21-SEP-2011" xfId="104" xr:uid="{0780C9D0-16CB-4130-909F-4A656EA80855}"/>
    <cellStyle name="40% - Accent4" xfId="105" xr:uid="{F5E41A58-76D7-482E-B11B-DC6F4EC1CDE1}"/>
    <cellStyle name="40% - Accent4 2" xfId="106" xr:uid="{48CEC2A2-7CF9-46A9-9B48-FAC2814779CD}"/>
    <cellStyle name="40% - Accent4 2 2" xfId="107" xr:uid="{6CDD9C10-87AC-4E05-B2BF-F43B735BC758}"/>
    <cellStyle name="40% - Accent4 3" xfId="108" xr:uid="{88A6A9E3-854D-45C3-988D-B5D55E823A03}"/>
    <cellStyle name="40% - Accent4_Estaciones TM-21-SEP-2011" xfId="109" xr:uid="{798B579D-90C3-449A-AE8B-7D3F61214A10}"/>
    <cellStyle name="40% - Accent5" xfId="110" xr:uid="{EDB0F85B-854F-41A2-BDD6-144F9DDC6E2D}"/>
    <cellStyle name="40% - Accent5 2" xfId="111" xr:uid="{92C8F6BD-4A3C-4A6A-9D13-A6E041AA9F8D}"/>
    <cellStyle name="40% - Accent5 2 2" xfId="112" xr:uid="{7112641B-AF0F-463C-9BD7-EE602D2FBB3A}"/>
    <cellStyle name="40% - Accent5 3" xfId="113" xr:uid="{911BEC82-1DAD-4D40-A91A-B79A455A25E6}"/>
    <cellStyle name="40% - Accent5_Estaciones TM-21-SEP-2011" xfId="114" xr:uid="{454BB3A6-6F0B-44E1-9CA0-72B57C90D731}"/>
    <cellStyle name="40% - Accent6" xfId="115" xr:uid="{2DE5AF3D-51BC-4804-8D61-42727BD81808}"/>
    <cellStyle name="40% - Accent6 2" xfId="116" xr:uid="{08476517-E12C-42C2-90C7-FBA468FC2707}"/>
    <cellStyle name="40% - Accent6 2 2" xfId="117" xr:uid="{FE6605C3-5171-4A12-9D18-7BB206A8D93B}"/>
    <cellStyle name="40% - Accent6 3" xfId="118" xr:uid="{3D0ED81A-1C5B-435A-BE34-9B57101506BE}"/>
    <cellStyle name="40% - Accent6_Estaciones TM-21-SEP-2011" xfId="119" xr:uid="{21869234-14BA-4773-8FE5-F0E667409647}"/>
    <cellStyle name="40% - Énfasis1 2" xfId="120" xr:uid="{98A7A1A6-0781-4B1E-8F89-11405FEE7BA5}"/>
    <cellStyle name="40% - Énfasis1 3" xfId="121" xr:uid="{14883AAA-1986-49DD-BC88-2A31F7B95FED}"/>
    <cellStyle name="40% - Énfasis2 2" xfId="122" xr:uid="{6706A598-FE93-44C4-BD21-99415D9A7661}"/>
    <cellStyle name="40% - Énfasis2 3" xfId="123" xr:uid="{59FB7A54-0D4A-45F2-AECA-21CA4A5BAA07}"/>
    <cellStyle name="40% - Énfasis3 2" xfId="124" xr:uid="{6E991837-905C-4302-96D4-F699F6ACE3E6}"/>
    <cellStyle name="40% - Énfasis3 3" xfId="125" xr:uid="{52F51FC3-E67F-4F4D-9792-572AA313F437}"/>
    <cellStyle name="40% - Énfasis4 2" xfId="126" xr:uid="{F9B4D14A-6A98-441E-976E-0328A810CFDC}"/>
    <cellStyle name="40% - Énfasis4 3" xfId="127" xr:uid="{44AEA35B-B4AA-465F-96F4-B76691C74124}"/>
    <cellStyle name="40% - Énfasis5 2" xfId="128" xr:uid="{69C51A9F-8359-4FEB-A137-6B76432262AE}"/>
    <cellStyle name="40% - Énfasis5 3" xfId="129" xr:uid="{48A0114A-CA1E-46D3-BC5E-F2E836A0535B}"/>
    <cellStyle name="40% - Énfasis6 2" xfId="130" xr:uid="{4D6AAB40-CF77-4AD1-802B-2E06A7FF6EB9}"/>
    <cellStyle name="40% - Énfasis6 3" xfId="131" xr:uid="{041402C2-2E2A-4B85-87E2-50AE45E801CF}"/>
    <cellStyle name="60% - Accent1" xfId="132" xr:uid="{A0E6C4F5-2268-49E3-9E93-E94BD813D73F}"/>
    <cellStyle name="60% - Accent2" xfId="133" xr:uid="{AF7CEB18-C079-49CF-99C1-272A6C63EEA0}"/>
    <cellStyle name="60% - Accent3" xfId="134" xr:uid="{031EC501-E2DF-4544-8259-26596B774E23}"/>
    <cellStyle name="60% - Accent4" xfId="135" xr:uid="{CD98B0EF-457A-4D6C-BB27-7B7F067789F9}"/>
    <cellStyle name="60% - Accent5" xfId="136" xr:uid="{9E3979C9-B4B0-4F84-AA22-0F1DF16F5711}"/>
    <cellStyle name="60% - Accent6" xfId="137" xr:uid="{668E1810-7DD3-441F-8685-504A3A6E4A8D}"/>
    <cellStyle name="60% - Énfasis1 2" xfId="138" xr:uid="{797593C7-F228-4884-9CF5-922541E2F39E}"/>
    <cellStyle name="60% - Énfasis2 2" xfId="139" xr:uid="{F5DCE0E5-4E6F-4259-AD22-F717424DC7CE}"/>
    <cellStyle name="60% - Énfasis3 2" xfId="140" xr:uid="{123C63C8-2B84-4D3F-9D16-A02EDD6AA1FB}"/>
    <cellStyle name="60% - Énfasis4 2" xfId="141" xr:uid="{CE75C5C5-9E86-434E-85C1-EA0E59F826E7}"/>
    <cellStyle name="60% - Énfasis5 2" xfId="142" xr:uid="{6D59D4F0-BA57-44E0-8657-31EAA182760B}"/>
    <cellStyle name="60% - Énfasis6 2" xfId="143" xr:uid="{70BE6BFD-DFE9-4E83-A2D9-34DC0CE48996}"/>
    <cellStyle name="Accent1" xfId="144" xr:uid="{580F8327-8983-4BC7-A13A-07B93A7E8756}"/>
    <cellStyle name="Accent2" xfId="145" xr:uid="{1356ECA3-33ED-43BE-9621-E8F5662F3CF0}"/>
    <cellStyle name="Accent3" xfId="146" xr:uid="{0FA20DA3-26F5-4014-B144-2765BFACD1F9}"/>
    <cellStyle name="Accent4" xfId="147" xr:uid="{5C6B1792-EDEF-48A4-8511-AB37354A33D8}"/>
    <cellStyle name="Accent5" xfId="148" xr:uid="{72609E8A-769A-45B8-A455-399FC61C7B9C}"/>
    <cellStyle name="Accent6" xfId="149" xr:uid="{5A0DD852-5BF2-4E4F-8711-1323A1B7AA0B}"/>
    <cellStyle name="Bad" xfId="150" xr:uid="{830AE4A4-726F-430B-B002-BCF9D824715A}"/>
    <cellStyle name="Buena 2" xfId="151" xr:uid="{C28630CD-90E0-43D1-BC51-101EF1C84A70}"/>
    <cellStyle name="Calculation" xfId="152" xr:uid="{1A1CBC5B-35E3-4A63-9BCF-3DFC1FE99BBE}"/>
    <cellStyle name="Calculation 2" xfId="153" xr:uid="{36123448-E2BC-472B-BC4D-5F53E3E1A334}"/>
    <cellStyle name="Calculation 2 2" xfId="154" xr:uid="{F944F1C5-D6C5-401A-A632-9A0BA0449B22}"/>
    <cellStyle name="Calculation 2 2 2" xfId="155" xr:uid="{7FB36163-E333-44C1-B03B-C9236CA899AB}"/>
    <cellStyle name="Calculation 2 3" xfId="156" xr:uid="{951CC420-B733-4551-AC33-F63D537D0D26}"/>
    <cellStyle name="Calculation 3" xfId="157" xr:uid="{5397FFDC-89E6-47F7-9437-A0676AF34572}"/>
    <cellStyle name="Calculation 3 2" xfId="158" xr:uid="{AD96705B-0188-48BC-930A-3C3D68D37D56}"/>
    <cellStyle name="Calculation 4" xfId="159" xr:uid="{5BDB3CCD-EE67-4F7F-AD47-BB37A18D9F9A}"/>
    <cellStyle name="Calculation 4 2" xfId="160" xr:uid="{758C6263-F911-4511-ACE0-134CE674E097}"/>
    <cellStyle name="Calculation 5" xfId="161" xr:uid="{369A22A4-B982-4A2B-8312-6F51E566459C}"/>
    <cellStyle name="Cálculo 2" xfId="162" xr:uid="{DD03B629-9D7E-41A9-AB77-7F6E3AC74BAC}"/>
    <cellStyle name="Cálculo 2 2" xfId="163" xr:uid="{2438D4B8-7667-4DFD-8E42-B41795E7D596}"/>
    <cellStyle name="Cálculo 2 2 2" xfId="164" xr:uid="{5BF896CF-9952-43F9-B4AB-C510B8DCE4A2}"/>
    <cellStyle name="Cálculo 2 2 2 2" xfId="165" xr:uid="{2CDB3965-4895-4666-86D1-C9C736D03E00}"/>
    <cellStyle name="Cálculo 2 2 3" xfId="166" xr:uid="{80B5AD8E-EAEE-408E-9D14-12A99ABA7DF6}"/>
    <cellStyle name="Cálculo 2 3" xfId="167" xr:uid="{E4F7C671-5C5D-46E7-B76E-4FDDE3813153}"/>
    <cellStyle name="Cálculo 2 3 2" xfId="168" xr:uid="{55440CDF-3D70-4A58-BD4D-5FC478224EBF}"/>
    <cellStyle name="Cálculo 2 4" xfId="169" xr:uid="{BB0BC5F6-E684-416A-A35B-813C9DF57514}"/>
    <cellStyle name="Cálculo 2 4 2" xfId="170" xr:uid="{708149BD-6ACB-40FA-869B-965C7CBAD291}"/>
    <cellStyle name="Cálculo 2 5" xfId="171" xr:uid="{79AF49FE-4D56-47F7-AB9D-E4DE2811498E}"/>
    <cellStyle name="Celda de comprobación 2" xfId="172" xr:uid="{E88042E3-EDA9-4763-800D-75B3B9968720}"/>
    <cellStyle name="Celda vinculada 2" xfId="173" xr:uid="{D9AE4CD4-0B3A-4A3B-A0D8-7E6745AD356A}"/>
    <cellStyle name="Check Cell" xfId="174" xr:uid="{E1F7E4C8-2BC3-42B2-95C6-65355470F929}"/>
    <cellStyle name="Comma0" xfId="175" xr:uid="{BFB0EAA7-B984-4F4C-B8B8-3A18667D763A}"/>
    <cellStyle name="Comma0 2" xfId="176" xr:uid="{C42B52A6-58E7-48EC-80E6-644127EDA79B}"/>
    <cellStyle name="Comma0 2 2" xfId="177" xr:uid="{1C352FCA-3998-45A8-BAD5-F9E5CA85334F}"/>
    <cellStyle name="Comma0 3" xfId="178" xr:uid="{6F1FD48E-0E75-4DF4-927D-4743EC998AA4}"/>
    <cellStyle name="Currency0" xfId="179" xr:uid="{7E387BE7-C683-4E0E-9A22-DC2C4CC87D05}"/>
    <cellStyle name="Currency0 2" xfId="180" xr:uid="{BF09AC35-6930-4733-9DDF-EE8A2C8582A0}"/>
    <cellStyle name="Currency0 2 2" xfId="181" xr:uid="{497CB65F-8CBA-4A7E-A87F-EA2439EB3E3D}"/>
    <cellStyle name="Currency0 3" xfId="182" xr:uid="{3D9B7548-437E-49D1-9760-1CDD72D8D1BC}"/>
    <cellStyle name="Date" xfId="183" xr:uid="{383FBA3D-7E5C-449E-8E2D-8590136EBB1B}"/>
    <cellStyle name="Date 2" xfId="184" xr:uid="{13CFFC1E-F054-4F04-A31A-335B29348952}"/>
    <cellStyle name="Date 2 2" xfId="185" xr:uid="{39A0C515-F154-4546-A663-95D58991FADB}"/>
    <cellStyle name="Date 3" xfId="186" xr:uid="{8F49D170-9D4D-43D8-AEE9-BAD1426BC7E3}"/>
    <cellStyle name="Encabezado 4 2" xfId="187" xr:uid="{9597644C-0A4C-431E-8D64-DF76CC784570}"/>
    <cellStyle name="Énfasis 1" xfId="188" xr:uid="{2CA3FC00-3162-497F-8154-DB6BD6E3D830}"/>
    <cellStyle name="Énfasis 2" xfId="189" xr:uid="{A7B35991-8474-4EA1-834C-E25704D67F4F}"/>
    <cellStyle name="Énfasis 3" xfId="190" xr:uid="{8D41A2A8-B3A6-45C3-94DD-42AA20AD0346}"/>
    <cellStyle name="Énfasis1 - 20%" xfId="191" xr:uid="{AFDD1075-ABC9-401C-911E-EACE5EDC2587}"/>
    <cellStyle name="Énfasis1 - 20% 2" xfId="192" xr:uid="{4CB95F00-0FFC-4E1C-8458-43F802CDB25E}"/>
    <cellStyle name="Énfasis1 - 40%" xfId="193" xr:uid="{A5173C3E-83EB-43BD-AFE0-43CF212164B7}"/>
    <cellStyle name="Énfasis1 - 40% 2" xfId="194" xr:uid="{FFB89954-0C1B-4881-A765-17EBACA64C7F}"/>
    <cellStyle name="Énfasis1 - 60%" xfId="195" xr:uid="{252239D4-3326-4C6F-89B7-4174B3D6914D}"/>
    <cellStyle name="Énfasis1 2" xfId="196" xr:uid="{F2780BD1-F189-4114-91E4-0D37294A4DE6}"/>
    <cellStyle name="Énfasis1 3" xfId="197" xr:uid="{B828D66A-8353-4E8E-B166-5D1DD854C9CA}"/>
    <cellStyle name="Énfasis1 4" xfId="198" xr:uid="{3013C030-45F3-43E3-8BE6-5BE660EEE7B6}"/>
    <cellStyle name="Énfasis1 5" xfId="199" xr:uid="{CFEB465B-50A9-47F9-B657-432DE4D4E951}"/>
    <cellStyle name="Énfasis1 6" xfId="200" xr:uid="{1F793BE4-AC44-46AC-9DD7-5E1E24D0321A}"/>
    <cellStyle name="Énfasis2 - 20%" xfId="201" xr:uid="{4444AE70-1FDF-42D7-8213-1E387A13CD9D}"/>
    <cellStyle name="Énfasis2 - 20% 2" xfId="202" xr:uid="{6EAB0C9B-F5AB-468C-85AF-67723CAA2C1C}"/>
    <cellStyle name="Énfasis2 - 40%" xfId="203" xr:uid="{BC79633F-3510-4BE5-B1E3-46CE82CDAA75}"/>
    <cellStyle name="Énfasis2 - 40% 2" xfId="204" xr:uid="{5A3B378B-86DF-4358-920C-A98DF53C1136}"/>
    <cellStyle name="Énfasis2 - 60%" xfId="205" xr:uid="{6B79DE11-3713-4CD6-8493-F0569991B4D3}"/>
    <cellStyle name="Énfasis2 2" xfId="206" xr:uid="{B9DED548-38E8-4D8A-9753-F345A77BD091}"/>
    <cellStyle name="Énfasis2 3" xfId="207" xr:uid="{376D05E5-BB98-4CFF-B891-EFC8E9158CFB}"/>
    <cellStyle name="Énfasis2 4" xfId="208" xr:uid="{210C89D0-55A9-4B2D-A286-749F5B45325C}"/>
    <cellStyle name="Énfasis2 5" xfId="209" xr:uid="{3A9EF4BA-2D06-417A-BCC2-476D88036089}"/>
    <cellStyle name="Énfasis2 6" xfId="210" xr:uid="{9C444D6A-8070-4013-98A8-3C3F3B9D4DD4}"/>
    <cellStyle name="Énfasis3 - 20%" xfId="211" xr:uid="{D46942DA-B568-4DD6-9F21-1CE482B49570}"/>
    <cellStyle name="Énfasis3 - 20% 2" xfId="212" xr:uid="{FDB03D0F-C4C7-4952-8535-38BFB91F36E8}"/>
    <cellStyle name="Énfasis3 - 40%" xfId="213" xr:uid="{121F1E70-646A-4AB1-8538-7CB43299AF1D}"/>
    <cellStyle name="Énfasis3 - 40% 2" xfId="214" xr:uid="{CCA31936-B676-4326-8354-0D294A299C90}"/>
    <cellStyle name="Énfasis3 - 60%" xfId="215" xr:uid="{7AF0DFE0-B2A5-48D4-B047-DCDB1E151E60}"/>
    <cellStyle name="Énfasis3 2" xfId="216" xr:uid="{0DA80A37-FB71-4156-97C6-632CEBB91CDD}"/>
    <cellStyle name="Énfasis3 3" xfId="217" xr:uid="{AEFFDF86-B091-42BC-BC22-2CE892C07027}"/>
    <cellStyle name="Énfasis3 4" xfId="218" xr:uid="{3B685739-2001-4E15-BCD1-CDAADC600B43}"/>
    <cellStyle name="Énfasis3 5" xfId="219" xr:uid="{4B03C936-9F94-4B71-85AC-F242F2ED42BF}"/>
    <cellStyle name="Énfasis3 6" xfId="220" xr:uid="{C16AC6C0-5FAA-4787-ACFD-7EA7BFC987DA}"/>
    <cellStyle name="Énfasis4 - 20%" xfId="221" xr:uid="{F8ED03EA-710C-4824-9308-2153AC0F1688}"/>
    <cellStyle name="Énfasis4 - 20% 2" xfId="222" xr:uid="{83FCA6EF-FFE8-4108-B97D-C233D671B639}"/>
    <cellStyle name="Énfasis4 - 40%" xfId="223" xr:uid="{8132E75D-1CBC-48E2-A80F-7C0226E75505}"/>
    <cellStyle name="Énfasis4 - 40% 2" xfId="224" xr:uid="{A6BD2EBE-3605-4B5E-A341-676D3FC539B9}"/>
    <cellStyle name="Énfasis4 - 60%" xfId="225" xr:uid="{986AB2AA-5385-4F7D-9FE3-F6559990DA9A}"/>
    <cellStyle name="Énfasis4 2" xfId="226" xr:uid="{F3D0DEA3-C496-4867-98F1-872E0BF46D80}"/>
    <cellStyle name="Énfasis4 3" xfId="227" xr:uid="{AEE97C37-CA10-4002-9996-5D8FA89C0CAD}"/>
    <cellStyle name="Énfasis4 4" xfId="228" xr:uid="{F331D95F-BF60-4F9E-BCE2-E369433BCF31}"/>
    <cellStyle name="Énfasis4 5" xfId="229" xr:uid="{B2ABE48D-BC32-4A22-BD01-34FBC80E4D04}"/>
    <cellStyle name="Énfasis4 6" xfId="230" xr:uid="{E688CEA5-0684-4C53-A31B-E6209A656CE9}"/>
    <cellStyle name="Énfasis5 - 20%" xfId="231" xr:uid="{5683BF26-C1F6-4251-AB34-ADE289CC97AC}"/>
    <cellStyle name="Énfasis5 - 20% 2" xfId="232" xr:uid="{27F43EE8-C1E2-46A8-BA4F-7D0B433E272F}"/>
    <cellStyle name="Énfasis5 - 40%" xfId="233" xr:uid="{A419F532-5238-4055-9281-BE9CBC229566}"/>
    <cellStyle name="Énfasis5 - 40% 2" xfId="234" xr:uid="{0CA5D070-A374-4375-A482-2A13E2CF89F9}"/>
    <cellStyle name="Énfasis5 - 60%" xfId="235" xr:uid="{5D1BBE48-C02C-4818-B9B2-E93F3195CEA4}"/>
    <cellStyle name="Énfasis5 2" xfId="236" xr:uid="{CE2B6FAA-8081-4313-8A90-FFB9A4B9044E}"/>
    <cellStyle name="Énfasis5 3" xfId="237" xr:uid="{E07ABE8E-107A-4C22-8872-48F8A178E38D}"/>
    <cellStyle name="Énfasis5 4" xfId="238" xr:uid="{7085269F-ABAF-4376-B19F-509744B0E240}"/>
    <cellStyle name="Énfasis5 5" xfId="239" xr:uid="{1A5B03B8-3F1B-49AF-9779-E9AE63D7D2B1}"/>
    <cellStyle name="Énfasis5 6" xfId="240" xr:uid="{D45FF215-A87F-4309-9FC8-55336BC1D941}"/>
    <cellStyle name="Énfasis6 - 20%" xfId="241" xr:uid="{34D6863C-511A-455B-8F7E-7B0B45FD1E08}"/>
    <cellStyle name="Énfasis6 - 20% 2" xfId="242" xr:uid="{04342B01-D102-406B-B88E-B5D09C043CE5}"/>
    <cellStyle name="Énfasis6 - 40%" xfId="243" xr:uid="{A04FC5E7-8C6F-4173-9D51-ACF75B395F8B}"/>
    <cellStyle name="Énfasis6 - 40% 2" xfId="244" xr:uid="{5C68ED54-C0CC-4652-967A-75BAADD0C856}"/>
    <cellStyle name="Énfasis6 - 60%" xfId="245" xr:uid="{EF6334AF-47AB-4E35-9CFA-BF803E842434}"/>
    <cellStyle name="Énfasis6 2" xfId="246" xr:uid="{3A724A7D-D51F-405F-8193-D9D7AE060A11}"/>
    <cellStyle name="Énfasis6 3" xfId="247" xr:uid="{54970B3B-7F85-47F3-BF4D-89BE83C4460A}"/>
    <cellStyle name="Énfasis6 4" xfId="248" xr:uid="{7C964EFE-30E4-4C41-BD8A-D9DD17C01C05}"/>
    <cellStyle name="Énfasis6 5" xfId="249" xr:uid="{0BAB91D5-3840-4746-82F1-FD3F101001C6}"/>
    <cellStyle name="Énfasis6 6" xfId="250" xr:uid="{B00B03F3-DC8F-4F95-9351-FB646DC659AA}"/>
    <cellStyle name="Entrada 2" xfId="251" xr:uid="{3147EF0C-E499-4820-A7D9-9BF08EB660DA}"/>
    <cellStyle name="Entrada 2 2" xfId="252" xr:uid="{6B7FB610-A59A-48A4-A4E8-7C7735161F63}"/>
    <cellStyle name="Entrada 2 2 2" xfId="253" xr:uid="{78290228-6B44-413F-A77A-D63E90DB2990}"/>
    <cellStyle name="Entrada 2 2 2 2" xfId="254" xr:uid="{AA0A8968-8532-449F-A257-0D3432F06C63}"/>
    <cellStyle name="Entrada 2 2 3" xfId="255" xr:uid="{5D43FCD7-DD57-4B7C-98ED-F751D6D516D6}"/>
    <cellStyle name="Entrada 2 3" xfId="256" xr:uid="{1F44CFAB-45A9-4534-966B-7799E415307F}"/>
    <cellStyle name="Entrada 2 3 2" xfId="257" xr:uid="{3879155B-1902-4F30-9017-61A30B97E1F8}"/>
    <cellStyle name="Entrada 2 4" xfId="258" xr:uid="{80EA9D9E-0EFC-442E-8D80-5E89DCDFF15C}"/>
    <cellStyle name="Entrada 2 4 2" xfId="259" xr:uid="{2CBDA682-50C3-4E1E-91A1-E8E362DAE440}"/>
    <cellStyle name="Entrada 2 5" xfId="260" xr:uid="{6A4835EB-E283-44BD-84BF-E0B94EA77610}"/>
    <cellStyle name="Estilo 1" xfId="261" xr:uid="{857C91B7-40F3-48E9-811A-0D8DD26340CE}"/>
    <cellStyle name="Estilo 1 2" xfId="262" xr:uid="{86B67411-4204-450A-B141-56B9895BD901}"/>
    <cellStyle name="Euro" xfId="263" xr:uid="{A35353B0-FC09-4266-98C5-5AAF5947D20C}"/>
    <cellStyle name="Euro 2" xfId="264" xr:uid="{77DFF389-D714-4578-A50F-FA5C8F44CCE9}"/>
    <cellStyle name="Euro 2 2" xfId="265" xr:uid="{A19C4227-8621-466D-9E1C-B66D5EC3DD5A}"/>
    <cellStyle name="Euro 3" xfId="266" xr:uid="{DBBD4294-74C4-4B59-8E80-DC9E93F76B72}"/>
    <cellStyle name="Euro 3 2" xfId="267" xr:uid="{4E93BFE7-2E1F-4358-B993-2C83BD05A8A3}"/>
    <cellStyle name="Euro_ANEXO-2" xfId="268" xr:uid="{14B762D0-B083-4E32-A8B4-7605DBBA735D}"/>
    <cellStyle name="Explanatory Text" xfId="269" xr:uid="{1D58050D-042A-4459-8ACD-A44ABA962BC8}"/>
    <cellStyle name="Fixed" xfId="270" xr:uid="{8D5ACEB3-83AF-4D20-932C-FE4F4D868917}"/>
    <cellStyle name="Fixed 2" xfId="271" xr:uid="{AB801E7C-852D-4F94-838E-50AAD0A002B8}"/>
    <cellStyle name="Fixed 2 2" xfId="272" xr:uid="{5E389319-AF36-432D-9ACF-D643FD87AC7D}"/>
    <cellStyle name="Fixed 3" xfId="273" xr:uid="{AEF0F205-0E71-401A-BE6F-BF798E5DCFE1}"/>
    <cellStyle name="Good" xfId="274" xr:uid="{72CAF2B1-4761-4321-AD60-E6BFCD7CE465}"/>
    <cellStyle name="Heading 1" xfId="275" xr:uid="{962058F4-CD89-410D-B0B9-B5CDF3B466FC}"/>
    <cellStyle name="Heading 1 2" xfId="276" xr:uid="{01794259-C59B-4423-8C18-0C203F18EEE5}"/>
    <cellStyle name="Heading 1 3" xfId="277" xr:uid="{13CF3CD6-8BB7-49DA-84F6-90BF63F1C649}"/>
    <cellStyle name="Heading 2" xfId="278" xr:uid="{B8786826-37D1-4AF8-8E17-577E097CF955}"/>
    <cellStyle name="Heading 2 2" xfId="279" xr:uid="{4C7FD8E2-4464-44C0-BA55-550BABBE4B0C}"/>
    <cellStyle name="Heading 2 3" xfId="280" xr:uid="{11B6A36D-2A2D-4933-A384-2C11452C427B}"/>
    <cellStyle name="Heading 3" xfId="281" xr:uid="{544E48A9-7F15-44DF-9A31-332111C8CFE0}"/>
    <cellStyle name="Heading 4" xfId="282" xr:uid="{A5585284-854E-4BA8-BB12-BE971761CCBA}"/>
    <cellStyle name="Hipervínculo 2" xfId="283" xr:uid="{29F2F556-D31E-4E62-A189-13B77B0FC76A}"/>
    <cellStyle name="Incorrecto 2" xfId="284" xr:uid="{11DFEF53-FFE4-4518-A39A-D3E470AC805C}"/>
    <cellStyle name="Input" xfId="285" xr:uid="{E14A487C-19C3-44F3-B79B-CFA6F68E9C7A}"/>
    <cellStyle name="Input 2" xfId="286" xr:uid="{324F4B61-5153-4ADA-9D7A-5B42650BD9BA}"/>
    <cellStyle name="Input 2 2" xfId="287" xr:uid="{4F67B674-3C3B-4FCF-B3E2-6E1F15678F97}"/>
    <cellStyle name="Input 2 2 2" xfId="288" xr:uid="{179FA579-D52E-4E9B-85EF-D76970AA41AA}"/>
    <cellStyle name="Input 2 3" xfId="289" xr:uid="{68914884-1D08-4FFF-8508-A7AB46B5B25B}"/>
    <cellStyle name="Input 3" xfId="290" xr:uid="{0A88E2DC-DF2B-4CD4-9327-8A9B74259180}"/>
    <cellStyle name="Input 3 2" xfId="291" xr:uid="{B5D9B899-9008-49AC-A316-1E34E3EE151D}"/>
    <cellStyle name="Input 4" xfId="292" xr:uid="{7485B09A-A597-435F-A347-376A1E8CE8EA}"/>
    <cellStyle name="Input 4 2" xfId="293" xr:uid="{2DF139BB-679D-4372-923C-A5ED4F76600A}"/>
    <cellStyle name="Input 5" xfId="294" xr:uid="{2D94DC8B-B2DF-4FF3-A202-2177B9C50A8C}"/>
    <cellStyle name="Linked Cell" xfId="295" xr:uid="{9B80C0EC-DFE4-477A-8443-9174AE3DA1F1}"/>
    <cellStyle name="Millares [0] 2" xfId="297" xr:uid="{3510C448-8912-47A7-9355-80AD8B7191E9}"/>
    <cellStyle name="Millares 10" xfId="298" xr:uid="{76A3D006-2E12-4196-A479-B6DF66832EEC}"/>
    <cellStyle name="Millares 10 2" xfId="299" xr:uid="{9F103F46-0F4A-49AD-AE58-037E7E273DBE}"/>
    <cellStyle name="Millares 10 2 2" xfId="929" xr:uid="{A66E9090-A63A-44F1-A7E0-E3A93B946ABB}"/>
    <cellStyle name="Millares 11" xfId="300" xr:uid="{5D00D8EA-7751-495F-8B9D-3D44FA261143}"/>
    <cellStyle name="Millares 12" xfId="301" xr:uid="{9FEE3952-8747-4083-A22A-393C88DFBF63}"/>
    <cellStyle name="Millares 13" xfId="302" xr:uid="{428B16E9-546D-48F0-BCBA-1AE9F869C82B}"/>
    <cellStyle name="Millares 13 10" xfId="303" xr:uid="{C29A8941-DF24-462E-927F-4770CBF466D3}"/>
    <cellStyle name="Millares 13 11" xfId="304" xr:uid="{A7A57741-3878-41D3-AF38-33417C5E70EC}"/>
    <cellStyle name="Millares 13 12" xfId="305" xr:uid="{052E7AC3-3193-491B-9402-D56F1C0D74D6}"/>
    <cellStyle name="Millares 13 2" xfId="19" xr:uid="{79899DB4-4D60-4DB2-9CD4-A7F699B50041}"/>
    <cellStyle name="Millares 13 2 10" xfId="306" xr:uid="{8BB2D257-8189-488A-B9D0-A4810194248A}"/>
    <cellStyle name="Millares 13 2 2" xfId="307" xr:uid="{6DEA55C0-A4CE-4CA5-8EFB-E6A280270582}"/>
    <cellStyle name="Millares 13 2 2 2" xfId="308" xr:uid="{5489B97A-6A86-40BB-8197-71A3FFAAE5BA}"/>
    <cellStyle name="Millares 13 2 2 2 2" xfId="309" xr:uid="{70D913DA-AF04-4CC6-B0C2-0476AC7193C7}"/>
    <cellStyle name="Millares 13 2 2 2 3" xfId="310" xr:uid="{8ADD310F-1456-49FD-97A5-A986F931E0C0}"/>
    <cellStyle name="Millares 13 2 2 2 4" xfId="311" xr:uid="{878A2849-DD86-44AB-9070-BF116A8E3B26}"/>
    <cellStyle name="Millares 13 2 2 2 5" xfId="312" xr:uid="{4E904285-B991-487A-A86C-AABDDBC72238}"/>
    <cellStyle name="Millares 13 2 2 2 6" xfId="313" xr:uid="{CC5045D1-3CB5-4302-B162-EE2ADBF24299}"/>
    <cellStyle name="Millares 13 2 3" xfId="314" xr:uid="{E39D6E35-FF08-43E5-8AAE-9450C5AAF511}"/>
    <cellStyle name="Millares 13 2 3 2" xfId="315" xr:uid="{681B4B50-38A9-41F6-BED2-5848C301C1F7}"/>
    <cellStyle name="Millares 13 2 3 3" xfId="316" xr:uid="{735ABCB4-B1B1-421E-9D48-63C15347C294}"/>
    <cellStyle name="Millares 13 2 3 4" xfId="317" xr:uid="{66B1A52F-DA36-4423-BD9F-99E592F0F550}"/>
    <cellStyle name="Millares 13 2 3 5" xfId="318" xr:uid="{BC3AF769-19C0-4AB2-BC31-36C3F0B39A11}"/>
    <cellStyle name="Millares 13 2 3 6" xfId="319" xr:uid="{565976C9-3C5A-475C-A8D1-334DDD764C70}"/>
    <cellStyle name="Millares 13 2 4" xfId="320" xr:uid="{9C5152B1-80FA-4CCC-8290-BB6C03BAEE9A}"/>
    <cellStyle name="Millares 13 2 5" xfId="321" xr:uid="{538F5216-39E4-4994-8E90-4F2FABEEAE0A}"/>
    <cellStyle name="Millares 13 2 5 2" xfId="24" xr:uid="{F1EC50C8-F68D-4430-9AEE-AFACC151D02C}"/>
    <cellStyle name="Millares 13 2 5 2 2" xfId="323" xr:uid="{4662C216-EE0E-49C0-A295-5A1F2F2C5403}"/>
    <cellStyle name="Millares 13 2 5 2 3" xfId="324" xr:uid="{C6FD1390-44D7-4099-BF3D-CA1791C52A5C}"/>
    <cellStyle name="Millares 13 2 5 2 4" xfId="325" xr:uid="{1416004F-348B-46E6-8E5A-9ADE6F93981B}"/>
    <cellStyle name="Millares 13 2 5 2 5" xfId="326" xr:uid="{CA7E1900-7654-4037-8282-43791009E7D0}"/>
    <cellStyle name="Millares 13 2 5 2 6" xfId="327" xr:uid="{698C8A4F-AF62-40F4-A825-27CDA86ECE14}"/>
    <cellStyle name="Millares 13 2 5 2 7" xfId="322" xr:uid="{0CC8A8D6-A54E-423C-BF4F-A17E8ADE95BC}"/>
    <cellStyle name="Millares 13 2 5 3" xfId="328" xr:uid="{84569270-BF44-4376-AF32-44A977E71608}"/>
    <cellStyle name="Millares 13 2 5 3 2" xfId="329" xr:uid="{666EB568-6CC7-45DA-988E-C326F6989514}"/>
    <cellStyle name="Millares 13 2 5 3 3" xfId="330" xr:uid="{6742D1D4-D5F5-472C-90D4-4AAE59562934}"/>
    <cellStyle name="Millares 13 2 5 3 4" xfId="331" xr:uid="{5420888F-C723-4A69-A98A-B277340D44F5}"/>
    <cellStyle name="Millares 13 2 5 3 5" xfId="332" xr:uid="{891ADBDC-E6D6-4DB2-A8D9-0BB93DAD9BD2}"/>
    <cellStyle name="Millares 13 2 5 3 6" xfId="333" xr:uid="{1DBD166D-4B2E-4A25-9CBA-E027F8485CFC}"/>
    <cellStyle name="Millares 13 2 5 4" xfId="334" xr:uid="{C59C36D8-D48E-4EA1-9C44-54C139E59026}"/>
    <cellStyle name="Millares 13 2 5 5" xfId="335" xr:uid="{249844B1-1432-4C9E-BD17-1AB6ACED4D14}"/>
    <cellStyle name="Millares 13 2 5 6" xfId="336" xr:uid="{659C73F1-3DCE-4B88-B44E-F48C56D82208}"/>
    <cellStyle name="Millares 13 2 5 7" xfId="337" xr:uid="{FD8BEC2D-D108-4F4E-A511-FDC7AAC3ED28}"/>
    <cellStyle name="Millares 13 2 5 8" xfId="338" xr:uid="{9137EC2B-EF86-4B1F-8A9C-BDE0C01CC5F0}"/>
    <cellStyle name="Millares 13 2 5 9" xfId="339" xr:uid="{23633F6E-CB07-4832-9FE5-6256C57344F1}"/>
    <cellStyle name="Millares 13 2 6" xfId="340" xr:uid="{5A449C63-7717-4329-B806-D5910A734FCF}"/>
    <cellStyle name="Millares 13 2 7" xfId="341" xr:uid="{72F0FDDE-B5FA-470E-AE90-702195F24CCF}"/>
    <cellStyle name="Millares 13 2 8" xfId="342" xr:uid="{570DA9EB-918A-4187-9CAC-80D210969CEF}"/>
    <cellStyle name="Millares 13 2 9" xfId="343" xr:uid="{02E0A26A-F04C-45C3-A58A-FF818A2F63B0}"/>
    <cellStyle name="Millares 13 3" xfId="344" xr:uid="{3B0AB211-C35A-410F-B8EF-1BADA75CA0FA}"/>
    <cellStyle name="Millares 13 3 10" xfId="345" xr:uid="{4560F362-A3D3-4A2D-8320-45D37AE0D41C}"/>
    <cellStyle name="Millares 13 3 2" xfId="346" xr:uid="{C337ECBD-A703-4D9D-B5E2-D65D87893A5B}"/>
    <cellStyle name="Millares 13 3 2 2" xfId="347" xr:uid="{94477628-0F9C-4776-9A11-9EA3F5DC014F}"/>
    <cellStyle name="Millares 13 3 2 3" xfId="348" xr:uid="{FCEBF9FA-0895-430E-BEE3-5F1DBF796538}"/>
    <cellStyle name="Millares 13 3 2 4" xfId="349" xr:uid="{B5347B03-55E0-44B9-ADA7-EF519678BD16}"/>
    <cellStyle name="Millares 13 3 2 5" xfId="350" xr:uid="{7FAC862C-E89F-4C4E-B4F0-475F8271DE75}"/>
    <cellStyle name="Millares 13 3 2 6" xfId="351" xr:uid="{6553EB2B-562D-46B4-B70F-8C83C4C0CBB8}"/>
    <cellStyle name="Millares 13 3 3" xfId="352" xr:uid="{ADD3E249-0143-497E-86D1-AF24EC62C0E5}"/>
    <cellStyle name="Millares 13 3 3 2" xfId="353" xr:uid="{63D62F53-A95E-42EA-9252-D21953119A5F}"/>
    <cellStyle name="Millares 13 3 3 3" xfId="354" xr:uid="{5E89B318-31E6-4D33-B89A-4064126D3E71}"/>
    <cellStyle name="Millares 13 3 3 4" xfId="355" xr:uid="{6D3AEA30-02B4-4ACA-BE82-B19041B47B71}"/>
    <cellStyle name="Millares 13 3 3 5" xfId="356" xr:uid="{218D1074-EC1B-46B6-9AB6-497DAD313945}"/>
    <cellStyle name="Millares 13 3 3 6" xfId="357" xr:uid="{6BE466F0-7E9E-4846-BA1D-12664DE0E3AA}"/>
    <cellStyle name="Millares 13 3 4" xfId="358" xr:uid="{D24B3283-DD0F-4076-99F9-8999CACB78BD}"/>
    <cellStyle name="Millares 13 3 4 2" xfId="359" xr:uid="{C412BCB8-7F51-4A1E-B392-59B27C1ACA32}"/>
    <cellStyle name="Millares 13 3 4 3" xfId="360" xr:uid="{AD9FCD6D-B1F1-4F74-A48B-715C0222121B}"/>
    <cellStyle name="Millares 13 3 4 4" xfId="361" xr:uid="{38084613-6B23-4E71-AB39-D9500F068B38}"/>
    <cellStyle name="Millares 13 3 4 5" xfId="362" xr:uid="{BF9367A0-87BD-4167-93D8-5AC655537FDD}"/>
    <cellStyle name="Millares 13 3 4 6" xfId="363" xr:uid="{FC0DD769-82C5-4090-AF07-2B882F49F923}"/>
    <cellStyle name="Millares 13 3 5" xfId="364" xr:uid="{B54102C2-EEE7-4DF7-A87D-FA71A2B19927}"/>
    <cellStyle name="Millares 13 3 6" xfId="365" xr:uid="{F69DD94F-CD87-4B2B-B560-944A06FF5402}"/>
    <cellStyle name="Millares 13 3 7" xfId="366" xr:uid="{87B4B663-0FD3-4768-BA96-9658E770ED11}"/>
    <cellStyle name="Millares 13 3 8" xfId="367" xr:uid="{0F35C8A7-094A-412D-A2C5-217476B84839}"/>
    <cellStyle name="Millares 13 3 9" xfId="368" xr:uid="{E100EDB0-305B-413D-BCCD-427FBCEF357A}"/>
    <cellStyle name="Millares 13 4" xfId="369" xr:uid="{3A512463-F9A7-4C00-B59F-5F5C8286636B}"/>
    <cellStyle name="Millares 13 4 2" xfId="370" xr:uid="{A85069FD-A133-4B04-94E0-64E1D549054D}"/>
    <cellStyle name="Millares 13 4 2 2" xfId="371" xr:uid="{0C92D04B-CF78-4AF5-AB03-207AB375515B}"/>
    <cellStyle name="Millares 13 4 2 3" xfId="372" xr:uid="{DA19D34D-6614-4AF8-9771-0707F3B96E92}"/>
    <cellStyle name="Millares 13 4 2 4" xfId="373" xr:uid="{9C7E8046-5C1B-43F9-AD7A-0CBFC83DE7CD}"/>
    <cellStyle name="Millares 13 4 2 5" xfId="374" xr:uid="{170EC668-E75B-4AFB-8631-13B0D5C5A374}"/>
    <cellStyle name="Millares 13 4 2 6" xfId="375" xr:uid="{3BCFC9B9-EC9E-4509-845D-82A0A2C289E6}"/>
    <cellStyle name="Millares 13 5" xfId="376" xr:uid="{962CE959-88F3-43EA-9D99-51946ADC78F4}"/>
    <cellStyle name="Millares 13 5 2" xfId="377" xr:uid="{643EC6B4-3821-47A9-99C3-60657163D4A5}"/>
    <cellStyle name="Millares 13 5 3" xfId="378" xr:uid="{3DE34BA4-923B-48A4-95AD-9A0C533D44BA}"/>
    <cellStyle name="Millares 13 5 4" xfId="379" xr:uid="{B360567B-B618-4883-AF01-EAA1460FF4FD}"/>
    <cellStyle name="Millares 13 5 5" xfId="380" xr:uid="{5A61E77A-9124-4A6A-8344-03E8E94DFE8B}"/>
    <cellStyle name="Millares 13 5 6" xfId="381" xr:uid="{2A01E6EC-0E26-45B2-997A-25AE4AB5CCDC}"/>
    <cellStyle name="Millares 13 6" xfId="382" xr:uid="{FEEEB1ED-7561-4DF9-B35A-E8643045D9F3}"/>
    <cellStyle name="Millares 13 6 2" xfId="383" xr:uid="{E0EBEC73-1DBA-4A0A-9E17-40465A638401}"/>
    <cellStyle name="Millares 13 6 3" xfId="384" xr:uid="{579D4DFF-8E6C-4A90-BB0B-6846B3B50F70}"/>
    <cellStyle name="Millares 13 6 4" xfId="385" xr:uid="{1C632F44-4E32-4D54-AD2F-D4767DCB8282}"/>
    <cellStyle name="Millares 13 6 5" xfId="386" xr:uid="{1753D630-7B7F-47AA-8684-3939463AC942}"/>
    <cellStyle name="Millares 13 6 6" xfId="387" xr:uid="{C1314A4E-80D4-40E9-8F59-5176BD9E3FA6}"/>
    <cellStyle name="Millares 13 7" xfId="388" xr:uid="{7B23F3C5-E286-466F-9938-DC0DEC793691}"/>
    <cellStyle name="Millares 13 7 2" xfId="389" xr:uid="{89F5553C-94A9-4C58-884B-4ED0A70DF585}"/>
    <cellStyle name="Millares 13 7 3" xfId="390" xr:uid="{4EBB6E33-73BC-46B9-A63F-23FE620447AC}"/>
    <cellStyle name="Millares 13 8" xfId="391" xr:uid="{CA4E8F3D-5F4D-480D-827A-E45E157CB710}"/>
    <cellStyle name="Millares 13 9" xfId="392" xr:uid="{94275C76-17A3-4A56-A722-447FD2C9833D}"/>
    <cellStyle name="Millares 14" xfId="393" xr:uid="{89E5280C-0969-45F8-BC3E-DF7F4D5BF678}"/>
    <cellStyle name="Millares 14 2" xfId="394" xr:uid="{DCB0CA76-62D5-4782-BE08-90EAC4F2F587}"/>
    <cellStyle name="Millares 15" xfId="395" xr:uid="{6B891BA0-ED04-4997-9D77-5060D53179D2}"/>
    <cellStyle name="Millares 15 2" xfId="396" xr:uid="{B465EAD0-89A9-4710-9279-F304E2DAF9BE}"/>
    <cellStyle name="Millares 16" xfId="35" xr:uid="{9B707E6B-70D4-452E-ADF8-79DB95C70436}"/>
    <cellStyle name="Millares 16 2" xfId="397" xr:uid="{DAF430E9-B182-4403-A49E-6533474C205A}"/>
    <cellStyle name="Millares 16 3" xfId="398" xr:uid="{D1658490-5BC0-4441-A155-DAEFD2DDADE8}"/>
    <cellStyle name="Millares 17" xfId="399" xr:uid="{00C63AE1-D3E1-4B19-99AF-4D0535A6496A}"/>
    <cellStyle name="Millares 18" xfId="400" xr:uid="{90BB350D-96E5-4944-BE1E-B56D831B9B91}"/>
    <cellStyle name="Millares 19" xfId="401" xr:uid="{FF4B716E-F066-4C6D-84CF-499D455EECA0}"/>
    <cellStyle name="Millares 2" xfId="8" xr:uid="{9D6845DD-307D-4D43-A05A-6676F3EEC982}"/>
    <cellStyle name="Millares 2 2" xfId="34" xr:uid="{2AECD940-85D9-4DB9-9349-475A64A87830}"/>
    <cellStyle name="Millares 2 2 10" xfId="403" xr:uid="{B6A08B34-2943-42C8-9614-2339A3AAFA7F}"/>
    <cellStyle name="Millares 2 2 2" xfId="404" xr:uid="{897874F4-FBEA-4C0D-BD3F-ADEC31B67BF5}"/>
    <cellStyle name="Millares 2 2 2 2" xfId="405" xr:uid="{9A4F191D-6025-4F1B-BFB1-2434AC7C6F42}"/>
    <cellStyle name="Millares 2 2 2 3" xfId="406" xr:uid="{942495C1-758F-42BA-AEA0-3270D38B75AF}"/>
    <cellStyle name="Millares 2 2 2 3 2" xfId="407" xr:uid="{D37CF62F-3288-4D86-8CFD-E9E87EA7E25C}"/>
    <cellStyle name="Millares 2 2 2 3 3" xfId="408" xr:uid="{15EE0154-D6D0-4FEC-8050-6EF539A7BD55}"/>
    <cellStyle name="Millares 2 2 2 3 4" xfId="409" xr:uid="{C60A5486-FFC9-4AC6-AC4B-10AE14CCB0D0}"/>
    <cellStyle name="Millares 2 2 2 3 5" xfId="410" xr:uid="{119C2CF5-910A-4A86-9293-8D6BEE9FC2F4}"/>
    <cellStyle name="Millares 2 2 2 3 6" xfId="411" xr:uid="{A1654D12-7B49-4715-A3D3-6D673DD0A554}"/>
    <cellStyle name="Millares 2 2 3" xfId="412" xr:uid="{5A131759-9977-4FD9-93AB-011DECEA349B}"/>
    <cellStyle name="Millares 2 2 3 2" xfId="413" xr:uid="{169FE834-005C-46C8-989F-46AE2BCD0C74}"/>
    <cellStyle name="Millares 2 2 3 2 2" xfId="414" xr:uid="{DC1D01B0-9B7F-4420-B618-22ECD9522CAF}"/>
    <cellStyle name="Millares 2 2 3 2 3" xfId="415" xr:uid="{102A6861-0770-4370-81FB-033533EE504A}"/>
    <cellStyle name="Millares 2 2 3 2 4" xfId="416" xr:uid="{0C017A14-3C65-4782-A0D1-816547DFBBC2}"/>
    <cellStyle name="Millares 2 2 3 2 5" xfId="417" xr:uid="{359031E7-2AD0-467F-B283-41D4C7B75321}"/>
    <cellStyle name="Millares 2 2 3 2 6" xfId="418" xr:uid="{FA86ADE5-F4A5-458E-BDE3-9AA5335FC1EA}"/>
    <cellStyle name="Millares 2 2 4" xfId="419" xr:uid="{6BA733E4-D9E5-49A4-8B55-13110F229155}"/>
    <cellStyle name="Millares 2 2 5" xfId="420" xr:uid="{1A7DE9DF-BC12-4723-A381-E110F000A596}"/>
    <cellStyle name="Millares 2 2 6" xfId="421" xr:uid="{ED0BEA82-4741-4761-87FA-12487EE78726}"/>
    <cellStyle name="Millares 2 2 7" xfId="422" xr:uid="{9800C2F2-7A28-4C68-8969-02EF44B6DF24}"/>
    <cellStyle name="Millares 2 2 8" xfId="423" xr:uid="{57C2F77C-0346-46D7-B9A0-DB5344CA4A80}"/>
    <cellStyle name="Millares 2 2 9" xfId="424" xr:uid="{5E075F68-6F88-400B-9152-421F86F7477D}"/>
    <cellStyle name="Millares 2 3" xfId="425" xr:uid="{EA0F7C4F-0B8F-4F8E-A171-7114FD75AA56}"/>
    <cellStyle name="Millares 2 3 2" xfId="426" xr:uid="{9078A690-8074-447B-AA2F-F57B0CB5F676}"/>
    <cellStyle name="Millares 2 3 2 2" xfId="427" xr:uid="{0AA0C2C3-C55C-4771-8582-98EA61E8D27C}"/>
    <cellStyle name="Millares 2 3 2 2 2" xfId="428" xr:uid="{73F91493-167C-40A5-864A-394747F50662}"/>
    <cellStyle name="Millares 2 3 2 2 3" xfId="429" xr:uid="{3D7691C9-289D-4702-A2BE-AA144EF8BF75}"/>
    <cellStyle name="Millares 2 3 2 2 4" xfId="430" xr:uid="{1F0649C5-CEB3-4302-86D2-8D4F6AF8175A}"/>
    <cellStyle name="Millares 2 3 2 2 5" xfId="431" xr:uid="{B3CC4E1B-A406-47A2-B3BA-C96EFD325317}"/>
    <cellStyle name="Millares 2 3 2 2 6" xfId="432" xr:uid="{0CB2357A-551F-4656-9A74-E5BD69C26082}"/>
    <cellStyle name="Millares 2 3 3" xfId="433" xr:uid="{52588C6C-6DB0-4069-86D4-AF804E59AED9}"/>
    <cellStyle name="Millares 2 3 3 2" xfId="434" xr:uid="{E9DC981F-D49A-4B92-8F0B-915CC2117A73}"/>
    <cellStyle name="Millares 2 3 3 3" xfId="435" xr:uid="{84057A53-9A9E-4BF6-BDF3-497E3BAD1437}"/>
    <cellStyle name="Millares 2 3 3 4" xfId="436" xr:uid="{8CFD8D32-9DC9-4DD6-998A-AA12640658B7}"/>
    <cellStyle name="Millares 2 3 3 5" xfId="437" xr:uid="{4E7B222C-100E-431E-90C5-35679D24BD37}"/>
    <cellStyle name="Millares 2 3 3 6" xfId="438" xr:uid="{CCDC31F3-59C8-4374-915D-F6A8749C433F}"/>
    <cellStyle name="Millares 2 3 4" xfId="439" xr:uid="{D64D7AFE-CA44-471A-927B-3E8A80DD6BC9}"/>
    <cellStyle name="Millares 2 3 5" xfId="440" xr:uid="{0BED05D0-CBF3-4A76-9CF4-9548AA6087FE}"/>
    <cellStyle name="Millares 2 3 6" xfId="441" xr:uid="{4CB31A3B-0061-42B9-A419-DF8178B88F5E}"/>
    <cellStyle name="Millares 2 3 7" xfId="442" xr:uid="{E2D940B6-DA97-4F52-B67E-175BA743773C}"/>
    <cellStyle name="Millares 2 3 8" xfId="443" xr:uid="{4DDE9834-4F1C-4FCE-9014-361C73158723}"/>
    <cellStyle name="Millares 2 4" xfId="444" xr:uid="{B5880BBD-5CB2-4066-AA79-65DE13F2E97E}"/>
    <cellStyle name="Millares 2 4 2" xfId="445" xr:uid="{35BBCDFB-52FD-46D9-A245-DA5905C4CEDA}"/>
    <cellStyle name="Millares 2 4 3" xfId="446" xr:uid="{2B50F930-80C7-4F6F-AEBC-E11F83F4ABB7}"/>
    <cellStyle name="Millares 2 4 4" xfId="447" xr:uid="{900FA352-53DE-412E-8864-E857424EB4AE}"/>
    <cellStyle name="Millares 2 4 4 2" xfId="448" xr:uid="{36390E16-5194-475F-A4FE-1C81A8C5C8C8}"/>
    <cellStyle name="Millares 2 4 4 3" xfId="449" xr:uid="{7CB5D1FF-977D-4601-AE8C-6A9470654A16}"/>
    <cellStyle name="Millares 2 4 4 4" xfId="450" xr:uid="{A82FF6A8-91B7-4B19-99A2-FA4332516196}"/>
    <cellStyle name="Millares 2 4 4 5" xfId="451" xr:uid="{28C4C9CB-0B1F-4343-AED9-31B07E442E1F}"/>
    <cellStyle name="Millares 2 4 4 6" xfId="452" xr:uid="{76217589-60A3-4724-B9F1-F55491D20EBE}"/>
    <cellStyle name="Millares 2 5" xfId="453" xr:uid="{720C1E45-38D7-4499-BC56-325A931016F1}"/>
    <cellStyle name="Millares 2 5 2" xfId="454" xr:uid="{B1A2D0F6-7138-459A-86F8-51E86ACC8944}"/>
    <cellStyle name="Millares 2 5 3" xfId="455" xr:uid="{9E59FD4B-FEBB-435D-A19C-918C9B3519D6}"/>
    <cellStyle name="Millares 2 5 4" xfId="456" xr:uid="{5AF42712-C3B9-4AD8-AE53-90A6D3EF1145}"/>
    <cellStyle name="Millares 2 5 5" xfId="457" xr:uid="{520470F5-4E08-4620-895B-C8E9D7A319FB}"/>
    <cellStyle name="Millares 2 5 6" xfId="458" xr:uid="{3AE10570-810D-47A1-850A-07D0FFDE7945}"/>
    <cellStyle name="Millares 2 6" xfId="459" xr:uid="{C7445229-90AF-46FE-A1D6-61DAF1F65FE5}"/>
    <cellStyle name="Millares 2 6 2" xfId="460" xr:uid="{F54D15D3-DBE4-4F04-8CB3-DE75DAA19CC8}"/>
    <cellStyle name="Millares 2 6 3" xfId="461" xr:uid="{2C09161A-0AC1-46E0-A22B-D6926DA9912B}"/>
    <cellStyle name="Millares 2 6 4" xfId="462" xr:uid="{CF793E7B-95D2-4600-B0B5-C7D9750B2E5F}"/>
    <cellStyle name="Millares 2 6 5" xfId="463" xr:uid="{4B400B8F-C6CC-4391-B652-EBE2135ABBC4}"/>
    <cellStyle name="Millares 2 6 6" xfId="464" xr:uid="{5A9FB66E-B3AF-4AFF-A711-C3B2F9D9EEA9}"/>
    <cellStyle name="Millares 2 7" xfId="465" xr:uid="{D7231855-DE05-4623-B192-ACEB31D7BB69}"/>
    <cellStyle name="Millares 2 7 2" xfId="466" xr:uid="{30BF1204-AE0D-4808-87BF-5D0241A2B02B}"/>
    <cellStyle name="Millares 2 7 3" xfId="467" xr:uid="{2BC29CBD-F2AD-4461-A94E-617DF1F4E20D}"/>
    <cellStyle name="Millares 2 7 4" xfId="468" xr:uid="{207C63FB-68A3-4CD5-9443-F97E1B98A234}"/>
    <cellStyle name="Millares 2 7 5" xfId="469" xr:uid="{4D5FF608-C0B0-4A1E-B121-9A90D58E900B}"/>
    <cellStyle name="Millares 2 7 6" xfId="470" xr:uid="{C3F597A4-1B29-4832-A3E6-9EA7CEBA156C}"/>
    <cellStyle name="Millares 2 8" xfId="471" xr:uid="{4B9F4C54-EBE9-4D22-A8D4-9AF1A284CCC2}"/>
    <cellStyle name="Millares 2 8 2" xfId="472" xr:uid="{57EE51B3-9725-4852-9B41-CF291B3C6162}"/>
    <cellStyle name="Millares 2 8 3" xfId="473" xr:uid="{360470A1-F8E5-4BFD-B0F2-B0EA4AA86C8A}"/>
    <cellStyle name="Millares 2 9" xfId="402" xr:uid="{0F33EA3A-797A-409F-BBB1-6119C235C2B8}"/>
    <cellStyle name="Millares 2_AMPLIACION ESTACIONES-TM-27-NOVIEMBRE-2012" xfId="474" xr:uid="{E66D9312-F4E9-4DD1-AC51-6CDBA1BDCD53}"/>
    <cellStyle name="Millares 20" xfId="475" xr:uid="{FD979A2E-86A0-4CFB-8501-8FDCE607DAC7}"/>
    <cellStyle name="Millares 21" xfId="476" xr:uid="{90B3B1B5-33EA-45D5-900C-DEB75C462B9E}"/>
    <cellStyle name="Millares 22" xfId="477" xr:uid="{3C1B5131-70A9-4FFD-B411-7ED4BDAB4862}"/>
    <cellStyle name="Millares 23" xfId="478" xr:uid="{59002F1E-1B66-410C-A865-B0CD27E41882}"/>
    <cellStyle name="Millares 24" xfId="479" xr:uid="{20BB8925-11DA-4D71-B5EA-331B878C40AA}"/>
    <cellStyle name="Millares 25" xfId="480" xr:uid="{762B0B0E-AB6E-4BEC-8176-AD8982C888D5}"/>
    <cellStyle name="Millares 26" xfId="481" xr:uid="{CE22F9FE-673C-4634-B0D0-3B48BE008700}"/>
    <cellStyle name="Millares 27" xfId="482" xr:uid="{BF0BD8DA-64C1-49D7-ACE4-FB501A8E977F}"/>
    <cellStyle name="Millares 28" xfId="27" xr:uid="{402976FB-E605-46FC-81BD-7D79891DB325}"/>
    <cellStyle name="Millares 28 2" xfId="484" xr:uid="{2EA9C49C-4835-4E09-B55F-964186751458}"/>
    <cellStyle name="Millares 28 2 2" xfId="938" xr:uid="{69EF29D5-0C7C-4053-813D-B931E01E73C7}"/>
    <cellStyle name="Millares 28 3" xfId="483" xr:uid="{6E97C3EB-01CC-4E01-AE2D-E18E268A8BE4}"/>
    <cellStyle name="Millares 29" xfId="485" xr:uid="{553B0CE8-D1E7-447A-8323-44E885A3DDDB}"/>
    <cellStyle name="Millares 3" xfId="486" xr:uid="{99A929D2-6182-4E01-8870-53BFE4A5672F}"/>
    <cellStyle name="Millares 3 2" xfId="487" xr:uid="{ABE1C5DD-AB2C-4BB0-A10D-496CEDC21841}"/>
    <cellStyle name="Millares 3 2 2" xfId="488" xr:uid="{62F44F31-CBD4-4CC1-A12A-A8A1BD5FDC1D}"/>
    <cellStyle name="Millares 3 3" xfId="489" xr:uid="{A1CD0A20-0370-4CB8-9242-4B6B054935AE}"/>
    <cellStyle name="Millares 3 4" xfId="490" xr:uid="{34973D62-F899-4F8C-8A23-BC1E49D22265}"/>
    <cellStyle name="Millares 30" xfId="491" xr:uid="{6AF9C83A-ADAE-484B-AC37-3761FB8CB7A6}"/>
    <cellStyle name="Millares 31" xfId="492" xr:uid="{81407EA5-099B-4B2B-883A-E581D65DDFB5}"/>
    <cellStyle name="Millares 32" xfId="493" xr:uid="{F3F836C7-2A47-4604-89B1-9886DFE89034}"/>
    <cellStyle name="Millares 33" xfId="494" xr:uid="{1637D67F-45BB-4681-BA46-A0B7027936FA}"/>
    <cellStyle name="Millares 34" xfId="495" xr:uid="{EF240910-268F-4D8F-ABC0-007FF66E1E71}"/>
    <cellStyle name="Millares 35" xfId="296" xr:uid="{8887383F-F259-4D96-819F-77D1B282F2DE}"/>
    <cellStyle name="Millares 35 2" xfId="496" xr:uid="{F8D828D9-C28B-4923-AC7E-8844E4E4B887}"/>
    <cellStyle name="Millares 35 3" xfId="497" xr:uid="{0F31B4AD-50EF-40B0-9CA7-170B74B07152}"/>
    <cellStyle name="Millares 35 4" xfId="498" xr:uid="{9BFA909E-9CA3-4D11-9128-F60536BA549E}"/>
    <cellStyle name="Millares 35 5" xfId="499" xr:uid="{CE3B912A-76BD-4743-8B63-05007F3993D6}"/>
    <cellStyle name="Millares 4" xfId="500" xr:uid="{A6F156A7-0439-4CE4-A751-F60752EB4E0D}"/>
    <cellStyle name="Millares 4 2" xfId="501" xr:uid="{C5C88D57-F48C-4329-9CEC-9F719F78E822}"/>
    <cellStyle name="Millares 4 2 2 2" xfId="502" xr:uid="{9CAB49EB-7781-414C-B417-735876CD2B85}"/>
    <cellStyle name="Millares 4 2 2 2 2" xfId="503" xr:uid="{269CA044-2344-4074-B2FA-E319CED38102}"/>
    <cellStyle name="Millares 4 2 2 2 3" xfId="504" xr:uid="{F670A222-6EA6-464D-A4B2-C06AAC76513C}"/>
    <cellStyle name="Millares 4 2 2 2 4" xfId="505" xr:uid="{BBFD750D-895A-4430-B0F1-F5DDC5696673}"/>
    <cellStyle name="Millares 4 2 2 2 5" xfId="506" xr:uid="{5A9933A9-B805-4165-8263-C101FF0FE0D1}"/>
    <cellStyle name="Millares 4 2 2 2 6" xfId="507" xr:uid="{E3EE8C47-5F9C-47A7-A37E-7FCF7F702806}"/>
    <cellStyle name="Millares 4 3" xfId="508" xr:uid="{D76B563C-0201-4570-BFE2-A69CEE50B0F3}"/>
    <cellStyle name="Millares 4 4" xfId="509" xr:uid="{570F220C-97F8-44FE-BF0A-25A11F534808}"/>
    <cellStyle name="Millares 5" xfId="510" xr:uid="{180F7A8D-B87A-42AD-BDE5-230FF5132AC9}"/>
    <cellStyle name="Millares 5 2" xfId="511" xr:uid="{70290442-D900-48E0-B5F1-000F889BE1E9}"/>
    <cellStyle name="Millares 5 2 2" xfId="512" xr:uid="{4D11275F-FCFE-4454-9BF1-902095DF245F}"/>
    <cellStyle name="Millares 5 3" xfId="15" xr:uid="{037302E1-FA30-486D-BC67-AB1744AD213A}"/>
    <cellStyle name="Millares 5 3 2" xfId="513" xr:uid="{D17FCDDB-5112-4073-A802-ED03697C6718}"/>
    <cellStyle name="Millares 5 3 2 2" xfId="950" xr:uid="{573F718C-7394-41A6-93D6-E3487D4FEB53}"/>
    <cellStyle name="Millares 5 4" xfId="514" xr:uid="{855E7C0B-75A7-48BA-89EB-DF0C9153C7DF}"/>
    <cellStyle name="Millares 5 5" xfId="515" xr:uid="{CE542F2E-54BC-400F-9829-4DED02C56293}"/>
    <cellStyle name="Millares 6" xfId="516" xr:uid="{FBE8E82F-0036-4961-B7C5-49FB02A6B8FF}"/>
    <cellStyle name="Millares 6 2" xfId="517" xr:uid="{DA1AE407-0C64-4943-A4E3-C91FA5058036}"/>
    <cellStyle name="Millares 6 3" xfId="518" xr:uid="{612F6434-1A61-4055-A66A-E556D69E2B40}"/>
    <cellStyle name="Millares 6 4" xfId="519" xr:uid="{2C0E28E5-C036-4E35-8767-9C3DD7C4EDDD}"/>
    <cellStyle name="Millares 6 5" xfId="520" xr:uid="{83F931F2-3DB9-42D0-803B-F949CDB75B85}"/>
    <cellStyle name="Millares 7" xfId="521" xr:uid="{10E874FF-3F86-4E22-8BCE-35ED00CF2D16}"/>
    <cellStyle name="Millares 7 2" xfId="522" xr:uid="{0C716638-4F7A-4A1B-AF15-2287B299DD38}"/>
    <cellStyle name="Millares 7 3" xfId="523" xr:uid="{BEC9259F-6E09-4EA5-A93C-0A0463B38FC7}"/>
    <cellStyle name="Millares 8" xfId="3" xr:uid="{A26B32AC-6436-4678-A610-67FDE6F4B488}"/>
    <cellStyle name="Millares 8 2" xfId="524" xr:uid="{A434B649-56BB-4B87-A169-0496CD2602F6}"/>
    <cellStyle name="Millares 9" xfId="525" xr:uid="{737567CA-1548-43E8-B48F-0FFC77700038}"/>
    <cellStyle name="Millares_TARIFAS 747 - HISTORICO DESDE 1998" xfId="46" xr:uid="{25CE12DD-4F28-43BC-A2E8-0AF473184631}"/>
    <cellStyle name="Moneda" xfId="1" builtinId="4"/>
    <cellStyle name="Moneda [0] 2" xfId="26" xr:uid="{F5257171-4585-4B94-A8A8-138021F6B7AE}"/>
    <cellStyle name="Moneda [0] 2 2" xfId="32" xr:uid="{F916D0EF-0FF7-4C22-917C-1E45583BC02B}"/>
    <cellStyle name="Moneda [0] 2 3" xfId="37" xr:uid="{6BB76A40-919D-4710-AD90-AEC43975D3E6}"/>
    <cellStyle name="Moneda [0] 3" xfId="30" xr:uid="{F00F3FC0-E63E-4ED2-951E-B7A720718A30}"/>
    <cellStyle name="Moneda 10" xfId="527" xr:uid="{DD2C32A8-8303-4F2B-A8F7-5C39C6EBA306}"/>
    <cellStyle name="Moneda 10 2" xfId="528" xr:uid="{7E6CE370-E005-4F45-829E-C7B8A288D20D}"/>
    <cellStyle name="Moneda 11" xfId="529" xr:uid="{2C534B71-75BC-4DE8-B94B-72E1611CA271}"/>
    <cellStyle name="Moneda 12" xfId="530" xr:uid="{ED5BEC4C-8137-4AD1-8BF9-F0EE7FC4A9D8}"/>
    <cellStyle name="Moneda 13" xfId="531" xr:uid="{A8D2AF32-6D63-4AD7-AC93-67B9274C47E4}"/>
    <cellStyle name="Moneda 13 2" xfId="532" xr:uid="{F21748A5-193E-4156-BA98-AFA2009D9B97}"/>
    <cellStyle name="Moneda 13 2 2" xfId="533" xr:uid="{0BD0CC4E-793F-4605-8899-BE6551D7D7A9}"/>
    <cellStyle name="Moneda 13 2 2 2" xfId="534" xr:uid="{BEB6709F-B025-413C-9713-4CC496A3D40A}"/>
    <cellStyle name="Moneda 13 2 2 3" xfId="535" xr:uid="{72CCCE59-6509-406F-9EC4-33DB4A6D28DD}"/>
    <cellStyle name="Moneda 13 2 2 4" xfId="536" xr:uid="{6EC11506-7194-49A2-BC32-63A347FBEE73}"/>
    <cellStyle name="Moneda 13 2 2 5" xfId="537" xr:uid="{24B78CA7-C99C-434C-BBAE-D6783975C8CC}"/>
    <cellStyle name="Moneda 13 2 2 6" xfId="538" xr:uid="{ADCFB9E0-9B28-4CCA-8947-14D1449E8BFD}"/>
    <cellStyle name="Moneda 13 2 3" xfId="539" xr:uid="{C0DD3EBD-5D95-4EA6-AD55-D93C551FD0D5}"/>
    <cellStyle name="Moneda 13 2 4" xfId="540" xr:uid="{CCF71D7F-1AC9-4A78-BD13-75FEE2F1B346}"/>
    <cellStyle name="Moneda 13 2 5" xfId="541" xr:uid="{A34D4D61-F6A5-4E5F-92BC-396A1A9E943C}"/>
    <cellStyle name="Moneda 13 2 6" xfId="542" xr:uid="{59AC756E-D453-40DE-864F-ECC3741E7F33}"/>
    <cellStyle name="Moneda 13 2 7" xfId="543" xr:uid="{0C10861E-7964-4067-A93C-281652AA4949}"/>
    <cellStyle name="Moneda 14" xfId="13" xr:uid="{D3E4A97D-D6F7-4186-829A-A9BFA273DE34}"/>
    <cellStyle name="Moneda 14 2" xfId="544" xr:uid="{1BA6E8CE-37D4-4EF5-AA7F-76226B73450C}"/>
    <cellStyle name="Moneda 14 3" xfId="948" xr:uid="{3BCF4A2D-B5CA-47F3-9FD9-CF85C784C77A}"/>
    <cellStyle name="Moneda 15" xfId="28" xr:uid="{11D218C7-01A5-4F9D-98DA-B488AD5AB3D6}"/>
    <cellStyle name="Moneda 15 2" xfId="545" xr:uid="{EBDC59F2-6210-4942-8CD0-49819B98BE01}"/>
    <cellStyle name="Moneda 15 3" xfId="546" xr:uid="{B7B4AF4E-4684-41FE-AC18-62F767777994}"/>
    <cellStyle name="Moneda 15 4" xfId="547" xr:uid="{1CFFEBAC-144A-48E5-9422-21C29C9DBCB6}"/>
    <cellStyle name="Moneda 15 5" xfId="548" xr:uid="{96CF0D50-0CBC-47FA-BBCE-86012B26B6A3}"/>
    <cellStyle name="Moneda 16" xfId="526" xr:uid="{FB6182C7-6505-45B0-9978-F640744FB4FF}"/>
    <cellStyle name="Moneda 17" xfId="38" xr:uid="{635A9779-6DCE-4E72-9DC4-1250FCCC8F5C}"/>
    <cellStyle name="Moneda 17 2" xfId="549" xr:uid="{93ABB3D1-ECC1-4BB1-A3C0-67B6D1177883}"/>
    <cellStyle name="Moneda 17 3" xfId="550" xr:uid="{203D41EA-2882-46F5-8933-C735A91BCB4D}"/>
    <cellStyle name="Moneda 18" xfId="952" xr:uid="{9AA912F3-6DC1-4A53-A5A7-7498DAE22D50}"/>
    <cellStyle name="Moneda 2" xfId="7" xr:uid="{C778F561-3A24-4D42-A508-B21466706FDB}"/>
    <cellStyle name="Moneda 2 10" xfId="947" xr:uid="{F382A95E-02CD-48E3-BD2C-A96257E62FD3}"/>
    <cellStyle name="Moneda 2 2" xfId="36" xr:uid="{B44F1A76-71FF-4423-B1A1-012626B4BBCF}"/>
    <cellStyle name="Moneda 2 2 10" xfId="552" xr:uid="{57A7B6F6-6DA6-4F58-8E6C-BA4963030586}"/>
    <cellStyle name="Moneda 2 2 11" xfId="553" xr:uid="{9BA57866-9BBC-4AF0-B07A-C71B1B3EA8A7}"/>
    <cellStyle name="Moneda 2 2 12" xfId="551" xr:uid="{ACBCC310-193A-45EF-A4F7-26D6ED773CFD}"/>
    <cellStyle name="Moneda 2 2 2" xfId="554" xr:uid="{5D2259C8-D30D-4B45-AEB6-C5C0B42CF13E}"/>
    <cellStyle name="Moneda 2 2 2 2" xfId="20" xr:uid="{EC0B71A7-60AA-4DB9-981F-5B6FC61F9D7D}"/>
    <cellStyle name="Moneda 2 2 2 2 2" xfId="556" xr:uid="{238F124D-DB89-45DE-A87D-7A9B0B542A42}"/>
    <cellStyle name="Moneda 2 2 2 2 3" xfId="555" xr:uid="{EDE659E4-CA0B-45F9-985A-687EACE6378C}"/>
    <cellStyle name="Moneda 2 2 2 3" xfId="557" xr:uid="{053D5F24-4409-455C-BE47-3A0174CBD1D2}"/>
    <cellStyle name="Moneda 2 2 2 3 2" xfId="558" xr:uid="{8C2271C2-EDB1-440B-AAE6-6131C4ECEB4A}"/>
    <cellStyle name="Moneda 2 2 2 3 3" xfId="559" xr:uid="{BFAD94BE-B45C-4E27-BC26-9B85F1A766AD}"/>
    <cellStyle name="Moneda 2 2 2 3 4" xfId="560" xr:uid="{5D7EAC46-F6B8-4D06-A9D4-A9EEC7EACF96}"/>
    <cellStyle name="Moneda 2 2 2 3 5" xfId="561" xr:uid="{B9221D43-D396-4BDC-8C1C-7E7FE0FEE4B4}"/>
    <cellStyle name="Moneda 2 2 2 3 6" xfId="562" xr:uid="{C5E7E96E-BA26-4EAD-A4B4-F02A69A0CC38}"/>
    <cellStyle name="Moneda 2 2 3" xfId="563" xr:uid="{620ED729-298C-47F5-85D6-A5568DC27308}"/>
    <cellStyle name="Moneda 2 2 3 2" xfId="564" xr:uid="{B5790658-04F3-4FCA-9B4E-39F546E054D9}"/>
    <cellStyle name="Moneda 2 2 3 2 2" xfId="565" xr:uid="{F959F05A-178E-4FA5-A72F-E36532FB3F55}"/>
    <cellStyle name="Moneda 2 2 3 2 3" xfId="566" xr:uid="{38AAA9B8-8E81-4B38-B274-2BBFCB1F8981}"/>
    <cellStyle name="Moneda 2 2 3 2 4" xfId="567" xr:uid="{91B32B0D-572A-46F9-88E8-CA241E778443}"/>
    <cellStyle name="Moneda 2 2 3 2 5" xfId="568" xr:uid="{C7453D61-6513-4887-BC0D-764084AD6AD6}"/>
    <cellStyle name="Moneda 2 2 3 2 6" xfId="569" xr:uid="{D29746FE-8B72-4B77-AB28-A18940B6B923}"/>
    <cellStyle name="Moneda 2 2 4" xfId="570" xr:uid="{4AA437EF-5065-489F-951F-F64F910265C0}"/>
    <cellStyle name="Moneda 2 2 5" xfId="571" xr:uid="{38C41751-0FFD-4039-A5E6-6A6707DF8DAC}"/>
    <cellStyle name="Moneda 2 2 5 2" xfId="572" xr:uid="{5E1FA3AC-A552-42F8-8468-500CFA3491C0}"/>
    <cellStyle name="Moneda 2 2 5 3" xfId="573" xr:uid="{A1FFEE91-D9B2-4473-953D-5C7AFB3F13F3}"/>
    <cellStyle name="Moneda 2 2 5 4" xfId="574" xr:uid="{430992AB-BB7B-478D-A0E3-5C0B631A71D0}"/>
    <cellStyle name="Moneda 2 2 5 5" xfId="575" xr:uid="{87C16665-8F03-4DAA-AD08-37F6DB325EF2}"/>
    <cellStyle name="Moneda 2 2 5 6" xfId="576" xr:uid="{9504BC59-EE1E-4574-A1B1-F763F25E9863}"/>
    <cellStyle name="Moneda 2 2 6" xfId="577" xr:uid="{72992676-4EE8-4361-8F58-3B87AECD9038}"/>
    <cellStyle name="Moneda 2 2 7" xfId="578" xr:uid="{88D4DB07-6BEC-49F9-B999-881955CFC6E1}"/>
    <cellStyle name="Moneda 2 2 8" xfId="579" xr:uid="{3F7F2FF7-ECAB-4F1F-9670-9AB28004C738}"/>
    <cellStyle name="Moneda 2 2 9" xfId="580" xr:uid="{60BDB092-C111-4BEC-86C9-C358948B9A51}"/>
    <cellStyle name="Moneda 2 3" xfId="581" xr:uid="{CB4A4966-A8DC-4735-AE25-1376F04EEF17}"/>
    <cellStyle name="Moneda 2 3 10" xfId="582" xr:uid="{C6AD7E05-C4C9-4F7E-BDE3-BB57FE024256}"/>
    <cellStyle name="Moneda 2 3 2" xfId="583" xr:uid="{532FC4EE-7624-412A-B498-365406852FB6}"/>
    <cellStyle name="Moneda 2 3 2 2" xfId="584" xr:uid="{E60ABF53-0711-4EAB-B808-6BE2EED0F27D}"/>
    <cellStyle name="Moneda 2 3 2 2 2" xfId="585" xr:uid="{7623DEA4-D304-4251-A667-532BA188412C}"/>
    <cellStyle name="Moneda 2 3 2 2 3" xfId="586" xr:uid="{1F4B1260-6801-4C0E-8948-342A2A73F8CD}"/>
    <cellStyle name="Moneda 2 3 2 2 4" xfId="587" xr:uid="{8F259641-40F9-4161-AD9D-C2D7F918A9E3}"/>
    <cellStyle name="Moneda 2 3 2 2 5" xfId="588" xr:uid="{BD828603-E667-452E-9529-8617E738E8F0}"/>
    <cellStyle name="Moneda 2 3 2 2 6" xfId="589" xr:uid="{147D8C4A-507C-4A37-8BA1-A079D6952C86}"/>
    <cellStyle name="Moneda 2 3 3" xfId="590" xr:uid="{18C8581B-C0E5-418E-8D66-EF92E0F1C427}"/>
    <cellStyle name="Moneda 2 3 3 2" xfId="591" xr:uid="{22B4929C-57AD-498D-A7B9-1ADD093F9E9D}"/>
    <cellStyle name="Moneda 2 3 3 2 2" xfId="592" xr:uid="{DA5906A9-E63F-4B4A-9983-EA62B42B7E8E}"/>
    <cellStyle name="Moneda 2 3 3 2 3" xfId="593" xr:uid="{1A86DE36-1285-4B7B-ACF9-DA4B1BAF4422}"/>
    <cellStyle name="Moneda 2 3 3 2 4" xfId="594" xr:uid="{D3C940A3-BE2C-444A-B4A6-A71D33209F0A}"/>
    <cellStyle name="Moneda 2 3 3 2 5" xfId="595" xr:uid="{15FE1831-63C4-46EF-ACC5-FEA4B8B6D0BE}"/>
    <cellStyle name="Moneda 2 3 3 2 6" xfId="596" xr:uid="{59F10D79-7C40-48CF-B545-12C5CB8A6E66}"/>
    <cellStyle name="Moneda 2 3 4" xfId="597" xr:uid="{5E3F4BEE-284D-4B94-9E14-5A52DE6616DE}"/>
    <cellStyle name="Moneda 2 3 5" xfId="598" xr:uid="{C30255EE-2D85-49A4-B760-4C3175C2A810}"/>
    <cellStyle name="Moneda 2 3 5 2" xfId="599" xr:uid="{BEF29FE2-E49B-4F25-B012-08BBA46C4FA5}"/>
    <cellStyle name="Moneda 2 3 5 3" xfId="600" xr:uid="{9B44322E-CC28-4E08-BBA5-C5A1089650D4}"/>
    <cellStyle name="Moneda 2 3 5 4" xfId="601" xr:uid="{05269ACE-6489-4CEA-8AD7-77973FC93381}"/>
    <cellStyle name="Moneda 2 3 5 5" xfId="602" xr:uid="{A0391FFC-CE94-4F48-8FB1-7EDFA9497396}"/>
    <cellStyle name="Moneda 2 3 5 6" xfId="603" xr:uid="{D95034DC-E31B-4C19-8775-FF7B913C996A}"/>
    <cellStyle name="Moneda 2 3 6" xfId="604" xr:uid="{D210A868-6651-4A9C-8D30-2B91B23D3364}"/>
    <cellStyle name="Moneda 2 3 7" xfId="605" xr:uid="{174EDD7B-6F20-465C-9A9C-F31757CBC7A7}"/>
    <cellStyle name="Moneda 2 3 8" xfId="606" xr:uid="{144F2F85-6EBD-4D5D-9F52-4B214B630B70}"/>
    <cellStyle name="Moneda 2 3 9" xfId="607" xr:uid="{2C173B4F-2629-40B5-B610-E903D7EA061A}"/>
    <cellStyle name="Moneda 2 4" xfId="608" xr:uid="{C765E123-BAF6-4673-BB6F-4A3D2DEE4AE1}"/>
    <cellStyle name="Moneda 2 4 2" xfId="609" xr:uid="{02D95DCB-8B91-45A8-9043-00BFF868C2C1}"/>
    <cellStyle name="Moneda 2 4 3" xfId="610" xr:uid="{2C9CA25D-94B5-437B-BD02-CA1CC2086102}"/>
    <cellStyle name="Moneda 2 4 3 2" xfId="611" xr:uid="{8BC5EF22-50C5-41A5-AED8-F108EAEB918C}"/>
    <cellStyle name="Moneda 2 4 3 3" xfId="612" xr:uid="{1631F641-6C14-4BE6-99D6-03ADCEF82A92}"/>
    <cellStyle name="Moneda 2 4 3 4" xfId="613" xr:uid="{687854FF-BD5C-4E32-B08B-C433BF61FA69}"/>
    <cellStyle name="Moneda 2 4 3 5" xfId="614" xr:uid="{20D245F4-626B-4584-A655-FDC3D5D61ED9}"/>
    <cellStyle name="Moneda 2 4 3 6" xfId="615" xr:uid="{FC71CEDD-6E49-4436-B238-28BEE8811417}"/>
    <cellStyle name="Moneda 2 4 4" xfId="616" xr:uid="{CCC872E7-DCBB-4BBC-AA9F-894211E85CE9}"/>
    <cellStyle name="Moneda 2 4 5" xfId="617" xr:uid="{2D1E218D-02B2-48CE-B21D-DC460A501AB8}"/>
    <cellStyle name="Moneda 2 4 6" xfId="618" xr:uid="{B777DBE3-BE89-4381-A785-BBDE23D4D827}"/>
    <cellStyle name="Moneda 2 4 7" xfId="619" xr:uid="{5DC1AD97-1A89-4FC1-A0B9-1118E3D8D702}"/>
    <cellStyle name="Moneda 2 4 8" xfId="620" xr:uid="{5CE77122-51C9-45FB-9C60-C5D181265DBB}"/>
    <cellStyle name="Moneda 2 5" xfId="621" xr:uid="{30B3536C-144F-46F0-8113-3705CF90915D}"/>
    <cellStyle name="Moneda 2 5 2" xfId="622" xr:uid="{C6923EDF-9872-469D-B7A7-598820B12F07}"/>
    <cellStyle name="Moneda 2 5 2 2" xfId="623" xr:uid="{8F92AEFB-28D8-41BF-8430-1D370E518BAF}"/>
    <cellStyle name="Moneda 2 5 2 3" xfId="624" xr:uid="{837F5BC0-D1A9-48DF-88B9-5D34DBD4B7FF}"/>
    <cellStyle name="Moneda 2 5 2 4" xfId="625" xr:uid="{DD523B9F-4E70-4186-8BF9-909B039A6EB1}"/>
    <cellStyle name="Moneda 2 5 2 5" xfId="626" xr:uid="{82FA4307-FB62-4555-A884-9789CF007263}"/>
    <cellStyle name="Moneda 2 5 2 6" xfId="627" xr:uid="{7CBA5355-AEB6-4D71-B5F2-553B33B91111}"/>
    <cellStyle name="Moneda 2 6" xfId="628" xr:uid="{6F33A5B8-22D1-443E-A25C-F5551804D41A}"/>
    <cellStyle name="Moneda 2 6 2" xfId="629" xr:uid="{80B386EE-A0F6-49E9-B820-42BBE44765A1}"/>
    <cellStyle name="Moneda 2 6 3" xfId="630" xr:uid="{457FDA9A-2D46-43CC-8D01-5819193D9D27}"/>
    <cellStyle name="Moneda 2 6 4" xfId="631" xr:uid="{D47B4750-72A8-4008-A80E-EB4A5C8191B3}"/>
    <cellStyle name="Moneda 2 6 5" xfId="632" xr:uid="{9F92DFCA-3669-4E72-B340-ACE6EFCF99E1}"/>
    <cellStyle name="Moneda 2 6 6" xfId="633" xr:uid="{56938660-1291-4853-9B67-0F593081BD26}"/>
    <cellStyle name="Moneda 2 7" xfId="634" xr:uid="{77F6718E-5D17-45C2-A750-763E93F27CB2}"/>
    <cellStyle name="Moneda 2 7 2" xfId="635" xr:uid="{11C6A373-DCF0-4860-80D2-34054FAF8030}"/>
    <cellStyle name="Moneda 2 7 2 2" xfId="636" xr:uid="{0E0D8E92-7858-4346-A619-2C4D24FEBEE5}"/>
    <cellStyle name="Moneda 2 7 2 2 2" xfId="637" xr:uid="{9B41BAF9-0A97-4CC5-A7CB-618E947FC45C}"/>
    <cellStyle name="Moneda 2 7 2 2 2 2" xfId="638" xr:uid="{9583CCC2-0C6B-4D11-9372-3865B8EC9F11}"/>
    <cellStyle name="Moneda 2 7 2 2 3" xfId="639" xr:uid="{32CA5D05-FC6B-4873-829E-5109212A62B5}"/>
    <cellStyle name="Moneda 2 7 2 2 4" xfId="640" xr:uid="{70713032-6BA0-41AC-8D5D-D8ADB7367752}"/>
    <cellStyle name="Moneda 2 7 2 2 5" xfId="641" xr:uid="{E3E28792-3D92-4E03-BED3-A7C37D8259C7}"/>
    <cellStyle name="Moneda 2 7 2 2 6" xfId="642" xr:uid="{F314CA5F-0EE5-4C89-A800-66C86EFEFB16}"/>
    <cellStyle name="Moneda 2 7 2 3" xfId="643" xr:uid="{3615EC95-100D-4565-9A67-2F26EAF0645D}"/>
    <cellStyle name="Moneda 2 7 2 3 2" xfId="644" xr:uid="{C070349A-AEDC-4158-8147-D92BEA5617EB}"/>
    <cellStyle name="Moneda 2 7 2 3 3" xfId="645" xr:uid="{C1C750CD-743E-401B-8629-8CAC7380B1FD}"/>
    <cellStyle name="Moneda 2 7 2 3 4" xfId="646" xr:uid="{62004D8B-EA0F-4E5A-89EF-B3D1DB6DE52A}"/>
    <cellStyle name="Moneda 2 7 2 3 5" xfId="647" xr:uid="{CB545222-9DB3-4100-B902-88F021A523EB}"/>
    <cellStyle name="Moneda 2 7 2 3 6" xfId="648" xr:uid="{32CE8A07-A344-44DB-B2B6-AE564FE10EAF}"/>
    <cellStyle name="Moneda 2 7 2 4" xfId="649" xr:uid="{7EC54C57-FB39-494E-A653-BA1545F0759B}"/>
    <cellStyle name="Moneda 2 7 2 5" xfId="650" xr:uid="{ACCE5B7A-529A-44E6-85A3-19AB53C266AC}"/>
    <cellStyle name="Moneda 2 7 2 6" xfId="651" xr:uid="{C4B3E002-6A98-4518-BD03-18129C8DCA7E}"/>
    <cellStyle name="Moneda 2 7 2 7" xfId="652" xr:uid="{7D4A3172-F454-4AB5-91E9-B952132AC52F}"/>
    <cellStyle name="Moneda 2 7 2 8" xfId="653" xr:uid="{A5EAEE7F-73B4-4256-8E60-6F7CA429151D}"/>
    <cellStyle name="Moneda 2 7 3" xfId="654" xr:uid="{93D84050-A177-458C-8818-04EAA8C56204}"/>
    <cellStyle name="Moneda 2 7 4" xfId="655" xr:uid="{99C15BAF-6FF3-4F81-8B6F-2BD30769FD6E}"/>
    <cellStyle name="Moneda 2 8" xfId="930" xr:uid="{0CF832B7-96FE-4DA0-A6EC-73FEA3764DAB}"/>
    <cellStyle name="Moneda 2_AIU-unificado" xfId="656" xr:uid="{C53109FD-B334-4BD4-A3DC-9ACCF56C9E31}"/>
    <cellStyle name="Moneda 3" xfId="10" xr:uid="{EB8B95AC-DE0E-4F59-8DBE-E7DCC43D2F4C}"/>
    <cellStyle name="Moneda 3 10" xfId="657" xr:uid="{1CA633AC-7AF5-4A08-BB8B-6C9BED73E635}"/>
    <cellStyle name="Moneda 3 2" xfId="14" xr:uid="{F7D7250E-9254-4A51-94B8-84552D9147C8}"/>
    <cellStyle name="Moneda 3 2 2" xfId="659" xr:uid="{0C2F533E-4E62-4198-8A92-EF5151C2EB32}"/>
    <cellStyle name="Moneda 3 2 2 2" xfId="660" xr:uid="{E197A6AD-ACED-42F9-8861-3848E0B4EC47}"/>
    <cellStyle name="Moneda 3 2 3" xfId="661" xr:uid="{197AEFA3-95BD-41EB-B7C1-475E5A38E145}"/>
    <cellStyle name="Moneda 3 2 4" xfId="662" xr:uid="{CD5D6D28-1256-45F6-A745-85C642F8E506}"/>
    <cellStyle name="Moneda 3 2 5" xfId="658" xr:uid="{83161357-694F-43C7-8D4A-3950FB0B10E9}"/>
    <cellStyle name="Moneda 3 3" xfId="663" xr:uid="{F32B3A85-6ED2-4946-B609-F48BCEB84436}"/>
    <cellStyle name="Moneda 3 3 2" xfId="664" xr:uid="{225E5E00-E1F7-45AC-85C2-F2D380B702F9}"/>
    <cellStyle name="Moneda 3 3 2 2" xfId="665" xr:uid="{F8FF482C-950D-432B-83FE-97E66E5D2F8F}"/>
    <cellStyle name="Moneda 3 3 3" xfId="666" xr:uid="{478431E2-A92C-48C8-9F65-CC42C506DF9A}"/>
    <cellStyle name="Moneda 3 3 4" xfId="667" xr:uid="{8E544C8C-D35A-489D-A9D6-303199D89694}"/>
    <cellStyle name="Moneda 3 3 5" xfId="668" xr:uid="{37293644-61E5-4B10-867E-450DF512DB25}"/>
    <cellStyle name="Moneda 3 4" xfId="669" xr:uid="{C8A6E3F8-8F18-4007-8A76-D9EFADD03933}"/>
    <cellStyle name="Moneda 3 4 2" xfId="670" xr:uid="{099B48CF-7862-4231-8067-29A0BEFE308A}"/>
    <cellStyle name="Moneda 3 5" xfId="671" xr:uid="{34E9E3F8-EF40-45A2-BA88-BB61750D7143}"/>
    <cellStyle name="Moneda 3 6" xfId="672" xr:uid="{E9207095-019A-4491-9C24-ED2A0CC9199F}"/>
    <cellStyle name="Moneda 3 7" xfId="18" xr:uid="{94C55AAB-DFDE-4D22-86F4-88F24A240501}"/>
    <cellStyle name="Moneda 3_ANEXO-2" xfId="673" xr:uid="{516886B0-6110-4879-8EF4-5C07C60515AB}"/>
    <cellStyle name="Moneda 4" xfId="22" xr:uid="{3DEB66DF-261F-45A5-BC24-07AE12BD4F6E}"/>
    <cellStyle name="Moneda 4 2" xfId="5" xr:uid="{80DF4232-B9E5-431D-A510-0155AC58BB0D}"/>
    <cellStyle name="Moneda 4 2 2" xfId="676" xr:uid="{F6A2B817-3252-4124-A8F1-482FCEF09C23}"/>
    <cellStyle name="Moneda 4 2 3" xfId="675" xr:uid="{B45532AD-850A-4538-A128-4C24AE3E0D60}"/>
    <cellStyle name="Moneda 4 3" xfId="677" xr:uid="{419B020B-05E7-4E52-8392-5E5118BAE693}"/>
    <cellStyle name="Moneda 4 3 2" xfId="678" xr:uid="{598A42F9-0CD1-463D-96D3-10EE5289288B}"/>
    <cellStyle name="Moneda 4 4" xfId="679" xr:uid="{607D05E6-C082-4EF3-9F09-7AD61C512158}"/>
    <cellStyle name="Moneda 4 5" xfId="680" xr:uid="{BBC1E6C9-510F-4709-B579-CD6984D528D6}"/>
    <cellStyle name="Moneda 4 5 2" xfId="681" xr:uid="{EB6AB263-25E9-4393-B200-AFDA8F6DDA9B}"/>
    <cellStyle name="Moneda 4 5 2 2" xfId="940" xr:uid="{CD584579-7B8F-4E99-BA2B-C2923184FF51}"/>
    <cellStyle name="Moneda 4 6" xfId="682" xr:uid="{FBC8A086-26E4-4040-8F81-025F19171EAA}"/>
    <cellStyle name="Moneda 4 7" xfId="674" xr:uid="{94B549CC-2FA2-4269-94A1-2FE79208B0C8}"/>
    <cellStyle name="Moneda 5" xfId="683" xr:uid="{3446C45E-4587-44E6-97E7-4498B4C8676D}"/>
    <cellStyle name="Moneda 5 2" xfId="684" xr:uid="{33187D2C-C266-4CF6-AC53-5C293EB246FC}"/>
    <cellStyle name="Moneda 5 3" xfId="685" xr:uid="{A7F0F06D-DE4A-481E-97EB-7C5872B20A3E}"/>
    <cellStyle name="Moneda 5 4" xfId="686" xr:uid="{438BF94B-0653-4F37-ACEF-79DAB99F8E7D}"/>
    <cellStyle name="Moneda 5 5" xfId="687" xr:uid="{31CA65B9-6C8F-4F1E-971A-FE176F53A275}"/>
    <cellStyle name="Moneda 5 6" xfId="688" xr:uid="{80216693-731A-4421-911A-AEBFA587CC38}"/>
    <cellStyle name="Moneda 5 7" xfId="689" xr:uid="{D570DC41-CFDC-4C8D-9F88-89B02A1FFC70}"/>
    <cellStyle name="Moneda 5 8" xfId="690" xr:uid="{0395B20C-BA94-4E04-AFEC-FA05504D1782}"/>
    <cellStyle name="Moneda 5 9" xfId="691" xr:uid="{C9519E0B-3E79-4DF9-85DD-423A0A07E039}"/>
    <cellStyle name="Moneda 6" xfId="692" xr:uid="{1C7F4881-AEE6-4C62-95F3-578F57834F50}"/>
    <cellStyle name="Moneda 6 2" xfId="693" xr:uid="{BDA1426F-B618-45EA-8F8B-650CAAA6A3DF}"/>
    <cellStyle name="Moneda 6 3" xfId="694" xr:uid="{F4E7E3AA-2E9D-4F4E-AB7F-713053D0EAD0}"/>
    <cellStyle name="Moneda 6 4" xfId="695" xr:uid="{04C1DC11-0D34-4CD4-B1CE-542EFDDB31D2}"/>
    <cellStyle name="Moneda 7" xfId="696" xr:uid="{5DADB0C4-7BFE-42EE-AF5F-19F3C58C4324}"/>
    <cellStyle name="Moneda 7 2" xfId="697" xr:uid="{9659C325-4678-412B-A434-19E35091B362}"/>
    <cellStyle name="Moneda 7 3" xfId="698" xr:uid="{0B0CFD3E-8447-4766-9C53-4ABAE2C73BA4}"/>
    <cellStyle name="Moneda 8" xfId="699" xr:uid="{18258E0F-17C0-47D2-A4B6-C07A1E3B7D08}"/>
    <cellStyle name="Moneda 8 2" xfId="700" xr:uid="{67CFB1A5-F096-47B4-8D94-613A2A46BB74}"/>
    <cellStyle name="Moneda 8 2 2" xfId="701" xr:uid="{BB1157FF-B2C7-4F49-9A45-923B792BDD20}"/>
    <cellStyle name="Moneda 8 2 2 2" xfId="939" xr:uid="{40C73644-D240-4032-8286-0A33C4DE8813}"/>
    <cellStyle name="Moneda 9" xfId="702" xr:uid="{5D494F7C-3A0C-4FA7-9B9B-54C807B1D854}"/>
    <cellStyle name="Neutral 2" xfId="703" xr:uid="{33DF7895-1E81-4B73-8940-AE3E94213F42}"/>
    <cellStyle name="Normal" xfId="0" builtinId="0"/>
    <cellStyle name="Normal 10" xfId="39" xr:uid="{4A251D1A-DC5C-4053-AD2F-8EF0622E863A}"/>
    <cellStyle name="Normal 10 2 2" xfId="21" xr:uid="{96F41291-D6E7-4A2A-B775-3A064FD43F36}"/>
    <cellStyle name="Normal 11" xfId="2" xr:uid="{CFC9EDCE-465A-4333-B3B8-665194B4AC6D}"/>
    <cellStyle name="Normal 11 2" xfId="705" xr:uid="{DEA89E26-90CA-458E-8D99-6D6E4853D4F9}"/>
    <cellStyle name="Normal 11 3" xfId="704" xr:uid="{36194B3B-6121-4727-AB0C-625A8B607A42}"/>
    <cellStyle name="Normal 11 4 2" xfId="706" xr:uid="{3AE6E6B9-77CB-4901-847F-BCA615BECE4A}"/>
    <cellStyle name="Normal 11 4 2 2" xfId="936" xr:uid="{5859C414-0D9A-4572-86D6-47CC382DD768}"/>
    <cellStyle name="Normal 12" xfId="707" xr:uid="{EB747CA7-443C-46FC-95AA-DE05E7A788B4}"/>
    <cellStyle name="Normal 12 2" xfId="12" xr:uid="{3FE46C11-55EF-406E-B166-DF012C970129}"/>
    <cellStyle name="Normal 12 2 2" xfId="708" xr:uid="{BDE8C697-4E1F-40F3-835F-607BF137D0A2}"/>
    <cellStyle name="Normal 12 2 2 2" xfId="709" xr:uid="{D64DE784-F752-4CBE-977F-B32B7B701483}"/>
    <cellStyle name="Normal 12 2 2 2 2" xfId="933" xr:uid="{25FDB087-620A-41D4-95D4-945040508506}"/>
    <cellStyle name="Normal 12 2 2 3" xfId="710" xr:uid="{24370ADB-F6EC-4751-ABB1-4703411B8F42}"/>
    <cellStyle name="Normal 12 2 3" xfId="711" xr:uid="{3E88B9B7-E068-4CB9-AD10-161DDF187786}"/>
    <cellStyle name="Normal 12 2 3 2" xfId="931" xr:uid="{88BE9290-B52B-4DF6-9671-AB5DEF4900D3}"/>
    <cellStyle name="Normal 12 3" xfId="712" xr:uid="{B67D3F16-38CB-452C-960B-CFD77BFE1A8C}"/>
    <cellStyle name="Normal 13" xfId="713" xr:uid="{9D4025D5-89B3-47B9-9634-EB7F7690339A}"/>
    <cellStyle name="Normal 14" xfId="714" xr:uid="{878DF38B-718E-4561-9A61-CBC700BA9F5E}"/>
    <cellStyle name="Normal 146" xfId="715" xr:uid="{E8B50EF1-78C0-44A9-8330-382683D788E4}"/>
    <cellStyle name="Normal 148" xfId="716" xr:uid="{2E7EEEE9-30B5-4EC9-BD46-EFFC6804BC15}"/>
    <cellStyle name="Normal 15" xfId="717" xr:uid="{B90D0643-A7AA-4C13-BD20-D7C60B228457}"/>
    <cellStyle name="Normal 150 2" xfId="718" xr:uid="{3CF3CF0B-B50F-435E-8CB2-CBF954C63089}"/>
    <cellStyle name="Normal 16" xfId="928" xr:uid="{53019622-56BF-4CA3-B39C-A4C4B1D85FE2}"/>
    <cellStyle name="Normal 16 2" xfId="942" xr:uid="{F584E05E-5AE3-46C4-A97B-416F27C8ABC0}"/>
    <cellStyle name="Normal 17" xfId="47" xr:uid="{2CE77B74-7BC0-4C50-8693-6560D076EC39}"/>
    <cellStyle name="Normal 179" xfId="949" xr:uid="{58EA1763-421B-4823-BA15-C47979F1D05B}"/>
    <cellStyle name="Normal 18" xfId="719" xr:uid="{1BE393BA-A8C1-453F-8728-FDE531017321}"/>
    <cellStyle name="Normal 2" xfId="720" xr:uid="{E44AE7F4-628A-46C4-87E6-EEDC80DA4669}"/>
    <cellStyle name="Normal 2 10" xfId="6" xr:uid="{08AEF8C2-BDBC-42FB-8651-4E5589ED45ED}"/>
    <cellStyle name="Normal 2 10 2" xfId="721" xr:uid="{3F868291-9F0D-4809-AF8B-7AE4AC9ADFC8}"/>
    <cellStyle name="Normal 2 10 2 2" xfId="722" xr:uid="{19185C65-20E3-411A-BDAC-601B6CA01B29}"/>
    <cellStyle name="Normal 2 10 3" xfId="723" xr:uid="{4EC5071B-1139-4907-BAED-9209CE24A6A8}"/>
    <cellStyle name="Normal 2 2" xfId="33" xr:uid="{E1BBC6A0-3D7B-4FCA-AB7C-A58FA9B244F2}"/>
    <cellStyle name="Normal 2 2 2" xfId="725" xr:uid="{E11A4732-5BEC-4DEB-BB0F-97ABF543307A}"/>
    <cellStyle name="Normal 2 2 2 2" xfId="726" xr:uid="{7216391F-AC4A-4F74-A27C-3D273646DAD5}"/>
    <cellStyle name="Normal 2 2 2 2 2" xfId="727" xr:uid="{AAB9E441-987A-4262-B832-E8261997A5CE}"/>
    <cellStyle name="Normal 2 2 2 2 2 2" xfId="946" xr:uid="{E0354744-0249-456D-AE28-958CDD42D534}"/>
    <cellStyle name="Normal 2 2 2 3" xfId="728" xr:uid="{5D416089-12E6-4153-A2A5-6C64E9A8B3D7}"/>
    <cellStyle name="Normal 2 2 3" xfId="729" xr:uid="{445411DF-1469-4F2D-821E-69DBFA643B3A}"/>
    <cellStyle name="Normal 2 2 3 2" xfId="730" xr:uid="{0F47070E-5800-483E-9CA8-7234AA11C920}"/>
    <cellStyle name="Normal 2 2 3 3" xfId="731" xr:uid="{4C88DE67-2801-4EB8-9D9E-81F7BE72E844}"/>
    <cellStyle name="Normal 2 2 4" xfId="732" xr:uid="{E10FB35E-BFE2-48EE-A6AD-C576122F65FE}"/>
    <cellStyle name="Normal 2 2 4 2" xfId="733" xr:uid="{21B742C8-D925-47E8-9686-193E403589D6}"/>
    <cellStyle name="Normal 2 2 5" xfId="734" xr:uid="{C57F04DA-902B-402A-9A37-839CBD739EE0}"/>
    <cellStyle name="Normal 2 2 5 2" xfId="735" xr:uid="{66F51A8C-6A54-4448-929A-F71CAD95BB59}"/>
    <cellStyle name="Normal 2 2 6" xfId="724" xr:uid="{63B3DB12-2B85-4F63-9484-73D2760252FB}"/>
    <cellStyle name="Normal 2 2_Copia de PRESUPUESTO POR CAPITULOS MARZO-25-11-ULTIMO" xfId="736" xr:uid="{7ACF4310-2D98-4129-985B-117E2F1B88D7}"/>
    <cellStyle name="Normal 2 3" xfId="737" xr:uid="{9C68B208-7784-4BBC-92A4-AF54C2592948}"/>
    <cellStyle name="Normal 2 3 2" xfId="738" xr:uid="{2E15527F-0C6E-4205-AD66-D3952A681799}"/>
    <cellStyle name="Normal 2 3 2 2" xfId="739" xr:uid="{D1C9EDB5-436D-4618-91B8-84EEAFF0260F}"/>
    <cellStyle name="Normal 2 3 3" xfId="740" xr:uid="{46585429-C396-4FEC-9DAE-519825F4D1C2}"/>
    <cellStyle name="Normal 2 4" xfId="741" xr:uid="{C2CD1857-7762-44AD-983F-0833B0741BA4}"/>
    <cellStyle name="Normal 2 4 2" xfId="742" xr:uid="{8BC8D02D-EC52-47B2-B722-818DC0DF45C4}"/>
    <cellStyle name="Normal 2 4 3" xfId="743" xr:uid="{7C75B1C2-D251-4DF5-88A7-BB9BEF34061A}"/>
    <cellStyle name="Normal 2 5" xfId="744" xr:uid="{62A64561-F34A-4AE0-80EF-CCCB38B6C096}"/>
    <cellStyle name="Normal 2 6" xfId="745" xr:uid="{3A57877B-C216-4EB2-9880-22446F2B7652}"/>
    <cellStyle name="Normal 2 7" xfId="746" xr:uid="{01BCFF3E-A6B5-466D-AADD-8C73AF7005D9}"/>
    <cellStyle name="Normal 2_AMPLIACION ESTACIONES-TM-27-NOVIEMBRE-2012" xfId="747" xr:uid="{1B6D1FD0-9D34-42D8-887F-4DDD6D50C542}"/>
    <cellStyle name="Normal 20" xfId="941" xr:uid="{1A94168C-3087-42D6-AC12-B19B6EC463C1}"/>
    <cellStyle name="Normal 20 3" xfId="748" xr:uid="{A58C2022-41CE-4D89-B68D-12DCFECA855B}"/>
    <cellStyle name="Normal 3" xfId="749" xr:uid="{1AEBB2F7-0152-436C-A5FD-D6EBD6F4EF4F}"/>
    <cellStyle name="Normal 3 11" xfId="750" xr:uid="{B991C91D-7EB2-45E1-85A8-FF8BF660F33A}"/>
    <cellStyle name="Normal 3 11 2" xfId="945" xr:uid="{D66C8393-8EF0-46F3-97DA-A43AF73FB091}"/>
    <cellStyle name="Normal 3 2" xfId="11" xr:uid="{0015C0FD-AFD3-4769-A4F9-ECF99A7840E9}"/>
    <cellStyle name="Normal 3 2 14" xfId="42" xr:uid="{433F2B40-C909-4638-95ED-8E51E2127F11}"/>
    <cellStyle name="Normal 3 2 2" xfId="41" xr:uid="{502171AA-BB13-4D5B-A947-F0567B4353FB}"/>
    <cellStyle name="Normal 3 2 2 2" xfId="752" xr:uid="{034CFFD7-94E0-4353-9A42-3A4C7AD73EC8}"/>
    <cellStyle name="Normal 3 2 3" xfId="751" xr:uid="{2A83240E-5A02-4F7E-9E61-A7ABDECDA418}"/>
    <cellStyle name="Normal 3 2 3 2" xfId="753" xr:uid="{658091B8-569A-4D82-8560-86CC1991060D}"/>
    <cellStyle name="Normal 3 2 7" xfId="944" xr:uid="{B96E2435-86CA-4E3A-970B-FA24A7233BD4}"/>
    <cellStyle name="Normal 3 3" xfId="754" xr:uid="{0247D66A-1EDB-4A52-B8B0-5D7C190D4C41}"/>
    <cellStyle name="Normal 3 4" xfId="755" xr:uid="{37C3FAD2-6BE7-442D-8C40-BD32C2539511}"/>
    <cellStyle name="Normal 3 5" xfId="756" xr:uid="{6E393C88-4A5F-4709-A891-CF6FC81766D3}"/>
    <cellStyle name="Normal 3 6" xfId="757" xr:uid="{49CE67D6-153B-4375-A282-8EA14F8D5B45}"/>
    <cellStyle name="Normal 3 6 2" xfId="17" xr:uid="{E9A5C3B2-DCC2-4190-998F-6113076F6AB5}"/>
    <cellStyle name="Normal 4" xfId="758" xr:uid="{2A966409-3822-454A-A292-28574413934A}"/>
    <cellStyle name="Normal 4 10" xfId="759" xr:uid="{4A0F31C7-E92E-48A8-965F-772DB092E321}"/>
    <cellStyle name="Normal 4 2" xfId="9" xr:uid="{88FC3A79-F6FA-49AF-AEAB-6E9248AB6506}"/>
    <cellStyle name="Normal 4 2 2" xfId="761" xr:uid="{9BF308D6-0DCE-4130-A993-6B938E4BFEA4}"/>
    <cellStyle name="Normal 4 2 2 2" xfId="762" xr:uid="{E018A65E-C22C-4372-B9DA-B88BBAC0BFDE}"/>
    <cellStyle name="Normal 4 2 2 2 2" xfId="763" xr:uid="{21119588-395E-4965-BBE4-6255180ECAFF}"/>
    <cellStyle name="Normal 4 2 3" xfId="764" xr:uid="{EB5C1C50-8A18-4757-8E07-D968C44F557F}"/>
    <cellStyle name="Normal 4 2 4" xfId="765" xr:uid="{338934EC-37F1-4C24-9909-7E065DD437AB}"/>
    <cellStyle name="Normal 4 2 5" xfId="766" xr:uid="{20B191B6-0727-4617-95E2-883AEBBFA6A5}"/>
    <cellStyle name="Normal 4 2 6" xfId="760" xr:uid="{79538830-352F-46DD-9FE7-2A7F380C06E2}"/>
    <cellStyle name="Normal 4 2_ESTADISTICA" xfId="767" xr:uid="{9A64231A-7C49-42DB-B647-2F2E167EEAF0}"/>
    <cellStyle name="Normal 4 3" xfId="768" xr:uid="{57B14A50-C046-4429-AE73-BCDC47C787B0}"/>
    <cellStyle name="Normal 4 3 2" xfId="769" xr:uid="{D8B79495-7A3E-4516-BFFB-8624A31942F4}"/>
    <cellStyle name="Normal 4 3 2 2" xfId="770" xr:uid="{65FFA1A1-E2A9-4C49-ACE3-7CD6F2B02430}"/>
    <cellStyle name="Normal 4 3 3" xfId="771" xr:uid="{B9714146-E020-4CB8-B51E-5172D3962DEE}"/>
    <cellStyle name="Normal 4 3_ESTADISTICA" xfId="772" xr:uid="{8B633102-4B91-4A86-B980-7EAD706C0542}"/>
    <cellStyle name="Normal 4 4" xfId="773" xr:uid="{9A34CCBC-95C7-49BB-9D87-81C5FE7C2F66}"/>
    <cellStyle name="Normal 4 4 2" xfId="774" xr:uid="{B3789E14-5988-4AEA-AF47-215E8C8B1C31}"/>
    <cellStyle name="Normal 4 5" xfId="775" xr:uid="{A034E173-598A-492D-8A6D-7D6A74FC74E5}"/>
    <cellStyle name="Normal 4 6" xfId="776" xr:uid="{F25DC74F-A13C-462C-8065-89ADA4D436FF}"/>
    <cellStyle name="Normal 4 7" xfId="777" xr:uid="{791E104B-4D6C-4CDE-AA37-0365E948AF13}"/>
    <cellStyle name="Normal 4 8" xfId="778" xr:uid="{E3DD4DC2-A6B7-41C1-A99D-72F322B46C40}"/>
    <cellStyle name="Normal 4 9" xfId="779" xr:uid="{1FC1963B-BCA4-4A5A-B399-07F2270321AC}"/>
    <cellStyle name="Normal 4_AMPLIACION ESTACIONES-TM-27-NOVIEMBRE-2012" xfId="780" xr:uid="{4EBA58D4-0C50-4D20-A411-4745079D6503}"/>
    <cellStyle name="Normal 5" xfId="781" xr:uid="{4C8CEB73-FEAE-439B-BB4B-DD7DE2BCCDEF}"/>
    <cellStyle name="Normal 5 2" xfId="782" xr:uid="{446527DA-7A77-481D-A995-13FC29E29233}"/>
    <cellStyle name="Normal 5 2 2" xfId="783" xr:uid="{B98DC1B2-17EA-4E5F-ACCD-E32E269F54B9}"/>
    <cellStyle name="Normal 6" xfId="784" xr:uid="{DFC6757F-FA26-40EB-BC63-E58521E926B1}"/>
    <cellStyle name="Normal 6 2" xfId="785" xr:uid="{264D7674-9FAB-4F41-93A8-3570BFF2D21C}"/>
    <cellStyle name="Normal 6 3" xfId="786" xr:uid="{E5D0E4E7-E5A8-4EF9-9C73-520E9BC9B026}"/>
    <cellStyle name="Normal 7" xfId="787" xr:uid="{ABE85D5E-5B91-4FB1-9004-EBCAD7A256A6}"/>
    <cellStyle name="Normal 8" xfId="788" xr:uid="{37C6D4BE-531D-493C-A09C-C49AA259AAD9}"/>
    <cellStyle name="Normal 8 2" xfId="789" xr:uid="{92E9CE19-B256-4051-865A-79F59A26735E}"/>
    <cellStyle name="Normal 9" xfId="790" xr:uid="{A09181B7-D65F-4D2C-B8A9-F12C60A6D302}"/>
    <cellStyle name="Normal 9 2" xfId="791" xr:uid="{6A1D4691-C3FB-4CB5-879C-13998A699A8C}"/>
    <cellStyle name="Normal_BASE DE DATOS PRESUPUESTOS REV(1).3 DICIEMBRE 2006" xfId="40" xr:uid="{5BF43F51-4607-48E2-904A-9577ABEC3B20}"/>
    <cellStyle name="Normal_BASE DE DATOS PRESUPUESTOS REV.3 DICIEMBRE 2006 2" xfId="951" xr:uid="{6E1523DB-53FB-4183-AEED-2CDAE31C21C9}"/>
    <cellStyle name="Normal_Tarifas Consultoria Res.747-98 Mintransporte (historico)_ 2011" xfId="45" xr:uid="{88C933F1-2F6C-42A4-BAB1-69AA6E09F83E}"/>
    <cellStyle name="Notas 2" xfId="792" xr:uid="{E37431D1-CCBE-4B4D-B983-F8ADECF503F0}"/>
    <cellStyle name="Notas 2 2" xfId="793" xr:uid="{3CD5D38E-D12B-4BAC-8F11-8B6B6E7A2C72}"/>
    <cellStyle name="Notas 2 2 2" xfId="794" xr:uid="{275F4CB9-6A95-4A23-9ACC-92A4215BA067}"/>
    <cellStyle name="Notas 2 3" xfId="795" xr:uid="{17E7E581-070D-4382-980C-F495E4486E69}"/>
    <cellStyle name="Notas 2 3 2" xfId="796" xr:uid="{E224EC78-3DF7-44FC-8D8F-27521E4EAC9B}"/>
    <cellStyle name="Notas 2 4" xfId="797" xr:uid="{1C01FE34-E7E0-4688-85AF-CBAAE77A31EA}"/>
    <cellStyle name="Notas 3" xfId="798" xr:uid="{244EBC06-B283-4AC7-B11A-9EFBF3EA0D76}"/>
    <cellStyle name="Notas 3 2" xfId="799" xr:uid="{7CC53577-6845-4AEE-988B-17CDD1953486}"/>
    <cellStyle name="Note" xfId="800" xr:uid="{7450123F-3B5D-4C61-97BC-C40EF5D895FB}"/>
    <cellStyle name="Note 2" xfId="801" xr:uid="{113436C0-226E-4737-9890-E7BF22912E6E}"/>
    <cellStyle name="Note 2 2" xfId="802" xr:uid="{2649D6C8-D760-4ADB-B30C-59F6D61CE43E}"/>
    <cellStyle name="Note 2 2 2" xfId="803" xr:uid="{44A3831F-CBDA-4C2E-A1E0-675170A0CD2B}"/>
    <cellStyle name="Note 2 3" xfId="804" xr:uid="{60BF4C12-8F29-4481-A9BA-9817E414E770}"/>
    <cellStyle name="Note 3" xfId="805" xr:uid="{2369355F-5E1A-4808-A9F6-309F9EE1251B}"/>
    <cellStyle name="Note 3 2" xfId="806" xr:uid="{EA29DEF4-8575-422C-AD54-6E380F58E2CA}"/>
    <cellStyle name="Note 4" xfId="807" xr:uid="{583A7F94-A237-4505-94ED-1EF7B9BB8AB9}"/>
    <cellStyle name="Note 4 2" xfId="808" xr:uid="{BE5841D4-744D-4EC4-8DDC-3E93F0378E13}"/>
    <cellStyle name="Note 5" xfId="809" xr:uid="{BE20795E-C005-4168-8462-749A3D2455CD}"/>
    <cellStyle name="Output" xfId="810" xr:uid="{D2529E0C-9DA6-40EF-B243-E10A8D84F2B4}"/>
    <cellStyle name="Output 2" xfId="811" xr:uid="{ED477941-C0BB-4B4F-987E-12B375237BE3}"/>
    <cellStyle name="Output 2 2" xfId="812" xr:uid="{256ACF14-85AE-42C6-94AF-AF2EEF0BA788}"/>
    <cellStyle name="Output 2 2 2" xfId="813" xr:uid="{73B70693-E3B0-42E8-9320-3BEA0C63DCB7}"/>
    <cellStyle name="Output 2 3" xfId="814" xr:uid="{9A5EB213-276B-4141-BBCA-09F5E95002A9}"/>
    <cellStyle name="Output 3" xfId="815" xr:uid="{B172F570-FB64-4DC4-BBC7-EE72028C5B2E}"/>
    <cellStyle name="Output 3 2" xfId="816" xr:uid="{9B995966-F381-435C-A4B7-AEC8720C0EA5}"/>
    <cellStyle name="Output 4" xfId="817" xr:uid="{734B1E8E-5057-40FF-8DFA-4449EA9B7DF2}"/>
    <cellStyle name="Output 4 2" xfId="818" xr:uid="{5E2C2825-0974-4E0A-BB66-DC2E2B5CD2DA}"/>
    <cellStyle name="Output 5" xfId="819" xr:uid="{85DE96E4-4834-4AF1-9C96-6F110D9F3C90}"/>
    <cellStyle name="Percent" xfId="820" xr:uid="{AC13A451-3759-40B4-98CD-72C07EEB9BDF}"/>
    <cellStyle name="Porcentaje 2" xfId="821" xr:uid="{6FC4B0CB-D495-4EC4-9F36-7878F7B6E4FE}"/>
    <cellStyle name="Porcentaje 2 10" xfId="822" xr:uid="{EA2A209F-2100-4FED-A5A3-F4D2B919A850}"/>
    <cellStyle name="Porcentaje 2 10 2" xfId="935" xr:uid="{F53E1D5B-50ED-4530-8E57-DC9EA893EA13}"/>
    <cellStyle name="Porcentaje 2 2" xfId="16" xr:uid="{80F5CD73-DF99-4AC7-A1AC-6F7D7020B33D}"/>
    <cellStyle name="Porcentaje 2 2 2" xfId="823" xr:uid="{739CD35F-5131-4060-8D7D-567EE857DB5C}"/>
    <cellStyle name="Porcentaje 2 2 2 2" xfId="824" xr:uid="{8C83DCF2-63D6-4135-84CF-970040F11F01}"/>
    <cellStyle name="Porcentaje 2 2 2 3" xfId="825" xr:uid="{260F0D7B-97D7-47DB-9D5D-68C98ED57120}"/>
    <cellStyle name="Porcentaje 2 2 2 3 2" xfId="826" xr:uid="{A2AD653D-5585-47A0-907B-8209D9C1A131}"/>
    <cellStyle name="Porcentaje 2 2 2 3 3" xfId="827" xr:uid="{70998C4E-D14C-4828-9CD6-A014363B9BDA}"/>
    <cellStyle name="Porcentaje 2 2 2 3 4" xfId="828" xr:uid="{D664B231-AE10-4CB4-AC24-EC1BAFB54F69}"/>
    <cellStyle name="Porcentaje 2 2 2 3 5" xfId="829" xr:uid="{F6D6C40D-0D5C-4648-83ED-3B66BBE6B069}"/>
    <cellStyle name="Porcentaje 2 2 2 3 6" xfId="830" xr:uid="{C3290540-F87B-4EC5-9C91-2A1AE661291F}"/>
    <cellStyle name="Porcentaje 2 2 3" xfId="831" xr:uid="{C5032D3E-7F18-44D7-82CF-3574582D5538}"/>
    <cellStyle name="Porcentaje 2 2 3 2" xfId="937" xr:uid="{846A97AC-9436-400F-8996-C9F3EC51A34C}"/>
    <cellStyle name="Porcentaje 2 3" xfId="44" xr:uid="{8C2BA5FC-82E5-495E-8246-A82A888BB994}"/>
    <cellStyle name="Porcentaje 2 3 2" xfId="833" xr:uid="{2EB84C2A-5FD5-4C6E-AC3A-08B9A2B7947E}"/>
    <cellStyle name="Porcentaje 2 3 3" xfId="834" xr:uid="{C5EC3B46-ED6B-48AE-8376-E929A4980A3A}"/>
    <cellStyle name="Porcentaje 2 3 4" xfId="835" xr:uid="{2A5E79E5-33F4-4701-981B-13F1E1081F33}"/>
    <cellStyle name="Porcentaje 2 3 5" xfId="836" xr:uid="{2536FEF2-DB7F-4EF9-855B-57676D1C826D}"/>
    <cellStyle name="Porcentaje 2 3 6" xfId="837" xr:uid="{BA412A98-0C79-4D58-8EF6-186D5F319E5F}"/>
    <cellStyle name="Porcentaje 2 3 7" xfId="838" xr:uid="{C3592547-BE0B-4929-BCE4-CD95F899DDCB}"/>
    <cellStyle name="Porcentaje 2 3 8" xfId="832" xr:uid="{BAB946F3-B43C-4D7C-98FF-38C248EE9E8D}"/>
    <cellStyle name="Porcentaje 2 4" xfId="839" xr:uid="{BED60D9B-969E-43CC-91CB-EB055C38A2AD}"/>
    <cellStyle name="Porcentaje 2 4 2" xfId="25" xr:uid="{1DDCE8CC-7F1F-4380-B7D3-28DE961E6609}"/>
    <cellStyle name="Porcentaje 2 4 2 2" xfId="31" xr:uid="{6E2DB1E5-650B-4B0F-A458-B2DFF7D46E32}"/>
    <cellStyle name="Porcentaje 2 4 2 2 2" xfId="842" xr:uid="{79CCA571-09F1-480D-B3EA-61C72119344B}"/>
    <cellStyle name="Porcentaje 2 4 2 2 3" xfId="843" xr:uid="{3BB3FF7F-6AE4-4F06-882D-D9B633713A75}"/>
    <cellStyle name="Porcentaje 2 4 2 2 4" xfId="844" xr:uid="{0F58874F-F966-4CA3-8B2C-DB4AA926AB33}"/>
    <cellStyle name="Porcentaje 2 4 2 2 5" xfId="845" xr:uid="{C2E9AB75-9EEE-497F-A526-59EC6F915D4C}"/>
    <cellStyle name="Porcentaje 2 4 2 2 6" xfId="846" xr:uid="{712A8665-6744-439E-B14A-57161DC761FC}"/>
    <cellStyle name="Porcentaje 2 4 2 2 7" xfId="841" xr:uid="{FD2F977E-E6B9-4055-9690-DBE41984E6A2}"/>
    <cellStyle name="Porcentaje 2 4 2 3" xfId="847" xr:uid="{0D776DC9-7767-4BC3-B194-B50009E91B6E}"/>
    <cellStyle name="Porcentaje 2 4 2 4" xfId="848" xr:uid="{1AA9EF14-F875-49DD-BD81-4C8DE0CADA7F}"/>
    <cellStyle name="Porcentaje 2 4 2 5" xfId="849" xr:uid="{B9C25CED-8802-4EFC-89D5-62A063F1CEB5}"/>
    <cellStyle name="Porcentaje 2 4 2 6" xfId="850" xr:uid="{4C8DDB36-F7A0-4643-8AF0-EE30D06A98EF}"/>
    <cellStyle name="Porcentaje 2 4 2 7" xfId="851" xr:uid="{847DE6F3-27F6-4F7C-9887-5258C5A19702}"/>
    <cellStyle name="Porcentaje 2 4 2 8" xfId="852" xr:uid="{D9AF9F14-A164-4FBC-BE10-2318C9749AEE}"/>
    <cellStyle name="Porcentaje 2 4 2 9" xfId="840" xr:uid="{558E5CB8-C79D-4E4C-959A-5DFACB9F2959}"/>
    <cellStyle name="Porcentaje 2 4 3" xfId="934" xr:uid="{659930D1-25B4-4B63-B6C8-61A5863B2C4C}"/>
    <cellStyle name="Porcentaje 2 5" xfId="853" xr:uid="{0262A87E-D392-484C-80FB-17C950F6533F}"/>
    <cellStyle name="Porcentaje 2 5 2" xfId="854" xr:uid="{4A59F62B-49CE-4CCA-9F50-AA3F29E668B1}"/>
    <cellStyle name="Porcentaje 2 5 2 2" xfId="855" xr:uid="{0CB039E4-3B87-4EFE-B448-985ECCE5D596}"/>
    <cellStyle name="Porcentaje 2 5 2 3" xfId="856" xr:uid="{2B6BFE17-E85B-42F2-A4B4-0D8A32D39D8C}"/>
    <cellStyle name="Porcentaje 2 5 2 4" xfId="857" xr:uid="{5C6452BB-766B-4963-BC28-35A4522470F1}"/>
    <cellStyle name="Porcentaje 2 5 2 5" xfId="858" xr:uid="{29266388-0836-4927-8F7B-078514DB45FD}"/>
    <cellStyle name="Porcentaje 2 5 2 6" xfId="859" xr:uid="{FAD3E93A-9608-4A12-AFDF-26349006B1D5}"/>
    <cellStyle name="Porcentaje 2 5 3" xfId="860" xr:uid="{D4731031-01A5-407D-A8C4-9996C0B97ED4}"/>
    <cellStyle name="Porcentaje 2 5 4" xfId="861" xr:uid="{9F41F57D-A4F5-4A08-AD2E-F76AB10E0847}"/>
    <cellStyle name="Porcentaje 2 5 5" xfId="862" xr:uid="{417378CA-E3FD-4EAA-8A20-83A866507075}"/>
    <cellStyle name="Porcentaje 2 5 6" xfId="863" xr:uid="{E9457225-55BF-4D63-856E-2C414F709409}"/>
    <cellStyle name="Porcentaje 2 5 7" xfId="864" xr:uid="{DAF8134C-C625-45B7-9468-D9085A369263}"/>
    <cellStyle name="Porcentaje 3" xfId="43" xr:uid="{71D4A992-9745-402F-97C6-725BBC3878D6}"/>
    <cellStyle name="Porcentaje 3 2" xfId="866" xr:uid="{49F25A8C-EC84-4700-AF92-D1CB88876864}"/>
    <cellStyle name="Porcentaje 3 3" xfId="865" xr:uid="{15470529-2BD7-48D2-806E-AF77CAA2963B}"/>
    <cellStyle name="Porcentaje 4" xfId="867" xr:uid="{B88E59C5-75F0-45D8-A2DA-E04FCD0B68C1}"/>
    <cellStyle name="Porcentaje 4 2" xfId="868" xr:uid="{2C47C1CC-AA27-420F-AD68-C9D853DE2B62}"/>
    <cellStyle name="Porcentaje 4 2 2" xfId="869" xr:uid="{01F33FB8-69A2-4E7E-9413-FA41EF0053D4}"/>
    <cellStyle name="Porcentaje 5" xfId="4" xr:uid="{A7E80188-C439-4E58-B5C9-4E54F0020275}"/>
    <cellStyle name="Porcentaje 5 2" xfId="870" xr:uid="{C3160900-DD45-4740-B2BE-777EAF5C6606}"/>
    <cellStyle name="Porcentaje 6" xfId="871" xr:uid="{62B4382D-8BB0-4C35-AE78-313A14C79F5C}"/>
    <cellStyle name="Porcentaje 6 2" xfId="872" xr:uid="{FE782B3A-BBB6-4E8E-A72E-4417E040025C}"/>
    <cellStyle name="Porcentaje 6 2 2" xfId="873" xr:uid="{EB341887-D5D0-4553-B822-02F554A3955D}"/>
    <cellStyle name="Porcentaje 6 2 2 2" xfId="932" xr:uid="{6F3022E3-2933-4944-AF42-056F01C2A1EC}"/>
    <cellStyle name="Porcentaje 6 3" xfId="874" xr:uid="{E4AD56F5-3B26-48CF-AD74-9E52B34B51B2}"/>
    <cellStyle name="Porcentaje 6 4" xfId="875" xr:uid="{4E34353D-5242-44E6-BCBC-579A8949E0BF}"/>
    <cellStyle name="Porcentaje 6 5" xfId="876" xr:uid="{77D63C04-CA7A-41DD-80BD-F34C9C64FEFA}"/>
    <cellStyle name="Porcentaje 6 6" xfId="877" xr:uid="{4A48207E-577E-43CD-B9B1-470F82EA95DE}"/>
    <cellStyle name="Porcentaje 6 7" xfId="878" xr:uid="{A5064275-F8A6-4359-8E4E-A9CA869DE607}"/>
    <cellStyle name="Porcentaje 7" xfId="29" xr:uid="{3A651203-C349-4459-B178-2C1FAFD267B3}"/>
    <cellStyle name="Porcentaje 7 2" xfId="943" xr:uid="{79A6D503-8FE4-4BE9-B6D0-8A09915EE9FB}"/>
    <cellStyle name="Porcentaje 9 2" xfId="879" xr:uid="{00FACB01-82CE-4F62-849A-67624DCFE21D}"/>
    <cellStyle name="Porcentual 2" xfId="880" xr:uid="{79139033-8B0A-4564-BF46-6E7E309BDCCA}"/>
    <cellStyle name="Porcentual 2 2" xfId="881" xr:uid="{EF053BAE-EC48-40B3-9620-B7F277E3EFF6}"/>
    <cellStyle name="Porcentual 2 2 2" xfId="882" xr:uid="{A4FE21EE-F7B1-4BA3-B5E7-CE7E6BEC36AD}"/>
    <cellStyle name="Porcentual 2 2 2 2" xfId="883" xr:uid="{C21ECAED-32D3-4608-810F-83C1F4ABFD8B}"/>
    <cellStyle name="Porcentual 2 3" xfId="884" xr:uid="{83CF6DAA-6ED2-4066-912B-7BFBE5B46172}"/>
    <cellStyle name="Porcentual 2 3 2" xfId="885" xr:uid="{0FE24525-8ECB-44F5-AD22-EE58858E119F}"/>
    <cellStyle name="Porcentual 2 4" xfId="886" xr:uid="{F950BC42-6550-4222-883B-6AFA432DEDC4}"/>
    <cellStyle name="Porcentual 2 5" xfId="887" xr:uid="{0FBC8250-B1E2-4674-A8E4-094314815640}"/>
    <cellStyle name="Porcentual 2 5 2" xfId="888" xr:uid="{375006F4-C82C-4BC3-9706-F1316247691D}"/>
    <cellStyle name="Porcentual 2 5 3" xfId="889" xr:uid="{3E605A84-E7D7-4B5F-9A12-067F45232C91}"/>
    <cellStyle name="Porcentual 2_Libro2" xfId="890" xr:uid="{CF17CEB4-0EF3-49C5-BE0C-F0A078FDF44F}"/>
    <cellStyle name="Porcentual 3" xfId="891" xr:uid="{97664A54-DCCD-49A2-9DB6-06069D12CD4C}"/>
    <cellStyle name="Porcentual 3 2" xfId="892" xr:uid="{15C8025C-122A-415F-B237-DD1F08357CFB}"/>
    <cellStyle name="Porcentual 3 3" xfId="893" xr:uid="{F0A71E9E-4240-42C3-9CA3-9FD78BC35A77}"/>
    <cellStyle name="Porcentual 4" xfId="894" xr:uid="{DDF49E72-D7C9-4E78-909D-72FD42EFDF27}"/>
    <cellStyle name="Porcentual 5" xfId="895" xr:uid="{CA2ADB7B-CB0A-4A4B-B57C-35CB3069357C}"/>
    <cellStyle name="Porcentual 6" xfId="896" xr:uid="{72034625-6805-4205-9736-05D57116DCF0}"/>
    <cellStyle name="Porcentual 7" xfId="897" xr:uid="{892D5C12-ECAB-4523-9DC3-AD7BACCD0DE3}"/>
    <cellStyle name="Porcentual 7 2" xfId="898" xr:uid="{F9171FBE-D31B-4E9E-B6BD-CB997D479B41}"/>
    <cellStyle name="Porcentual_CALCULO DEL AIU-2012" xfId="23" xr:uid="{634DE5BD-B67C-476C-8784-59AD991C7F40}"/>
    <cellStyle name="Salida 2" xfId="899" xr:uid="{0A642B00-473D-4BCC-BAD9-F5951A1EDAD3}"/>
    <cellStyle name="Salida 2 2" xfId="900" xr:uid="{3D9169BE-919D-470D-8B83-80FAF5C16D1E}"/>
    <cellStyle name="Salida 2 2 2" xfId="901" xr:uid="{AB00E547-2F5D-42F3-B84F-47A771A2832B}"/>
    <cellStyle name="Salida 2 2 2 2" xfId="902" xr:uid="{2AC4D602-92BC-477E-9B10-BDCF1C4F646A}"/>
    <cellStyle name="Salida 2 2 3" xfId="903" xr:uid="{82B47B4F-BFCB-4619-B349-9A62D279F765}"/>
    <cellStyle name="Salida 2 3" xfId="904" xr:uid="{AD71E635-D40B-4BB2-897A-B54066AD5A2C}"/>
    <cellStyle name="Salida 2 3 2" xfId="905" xr:uid="{DAA6BFF9-5D43-464A-93A6-35A926AD99EE}"/>
    <cellStyle name="Salida 2 4" xfId="906" xr:uid="{9AF5626F-0302-4582-A744-D962D2C2DA66}"/>
    <cellStyle name="Salida 2 4 2" xfId="907" xr:uid="{7493B3A7-FB0C-4E6D-B04E-76DD59108766}"/>
    <cellStyle name="Salida 2 5" xfId="908" xr:uid="{AA0F6E42-140B-467C-89A5-4C233ED0AA0B}"/>
    <cellStyle name="Texto de advertencia 2" xfId="909" xr:uid="{E1A5B06C-D7A5-4092-9F19-81269EEE416B}"/>
    <cellStyle name="Texto explicativo 2" xfId="910" xr:uid="{8D939F40-D734-46D2-9AC8-1270BEC434A5}"/>
    <cellStyle name="Title" xfId="911" xr:uid="{9D3061AD-E641-4B52-8584-B7E49C861404}"/>
    <cellStyle name="Título 1 2" xfId="912" xr:uid="{F8A26797-C4C0-4079-9E5F-C81BD54AF00B}"/>
    <cellStyle name="Título 2 2" xfId="913" xr:uid="{8467E945-AA3F-46FF-8FC6-23FA5D7AE067}"/>
    <cellStyle name="Título 3 2" xfId="914" xr:uid="{A7C84D16-52A5-41D6-9F1E-A8C547D58380}"/>
    <cellStyle name="Título 4" xfId="915" xr:uid="{62363093-4006-4A10-A292-3E406DD09F1E}"/>
    <cellStyle name="Título de hoja" xfId="916" xr:uid="{2CA10EF4-3A40-44C8-BB1F-2FC3F24344F0}"/>
    <cellStyle name="Total 2" xfId="917" xr:uid="{26EFECEB-6333-4C48-B79F-DCFD6CAD0AF2}"/>
    <cellStyle name="Total 2 2" xfId="918" xr:uid="{A54DAC19-CA7D-48A4-9A51-E0A7A1548A92}"/>
    <cellStyle name="Total 2 2 2" xfId="919" xr:uid="{D7C95649-9B75-4F26-BF0A-97862C55F990}"/>
    <cellStyle name="Total 2 2 2 2" xfId="920" xr:uid="{D5DF8285-64A1-4E64-B32A-A17191072037}"/>
    <cellStyle name="Total 2 2 3" xfId="921" xr:uid="{6494FC43-85EB-411C-B15E-76B1E3D339BF}"/>
    <cellStyle name="Total 2 3" xfId="922" xr:uid="{BDF19BE3-20FA-4EA2-928E-8C473CFDAAAF}"/>
    <cellStyle name="Total 2 3 2" xfId="923" xr:uid="{A6C640AA-C1DC-418A-9873-D1D3485965D7}"/>
    <cellStyle name="Total 2 4" xfId="924" xr:uid="{24520C07-84FF-4AAE-B363-F7130CB67F27}"/>
    <cellStyle name="Total 2 4 2" xfId="925" xr:uid="{F6AF8B2C-8619-487F-BC29-4BC10AC456EC}"/>
    <cellStyle name="Total 2 5" xfId="926" xr:uid="{314017F0-551B-4356-BBF5-E36F9F663E6D}"/>
    <cellStyle name="Warning Text" xfId="927" xr:uid="{C1EFCC97-64A7-41E1-8171-1CAB26DF87D5}"/>
  </cellStyles>
  <dxfs count="17">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left"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numFmt numFmtId="167" formatCode="_(&quot;$&quot;\ * #,##0_);_(&quot;$&quot;\ * \(#,##0\);_(&quot;$&quot;\ * &quot;-&quot;??_);_(@_)"/>
      <fill>
        <patternFill patternType="solid">
          <fgColor indexed="64"/>
          <bgColor theme="0"/>
        </patternFill>
      </fill>
      <alignment horizontal="right"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left"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alignment horizontal="left" vertical="center"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fill>
        <patternFill patternType="solid">
          <fgColor indexed="64"/>
          <bgColor theme="0"/>
        </patternFill>
      </fill>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border outline="0">
        <top style="thin">
          <color theme="0" tint="-0.24994659260841701"/>
        </top>
        <bottom style="thin">
          <color theme="0" tint="-0.249977111117893"/>
        </bottom>
      </border>
    </dxf>
    <dxf>
      <font>
        <b val="0"/>
        <i val="0"/>
        <strike val="0"/>
        <condense val="0"/>
        <extend val="0"/>
        <outline val="0"/>
        <shadow val="0"/>
        <u val="none"/>
        <vertAlign val="baseline"/>
        <sz val="10"/>
        <color auto="1"/>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auto="1"/>
        <name val="Segoe UI"/>
        <family val="2"/>
        <scheme val="none"/>
      </font>
      <numFmt numFmtId="166" formatCode="_-&quot;$&quot;\ * #,##0_-;\-&quot;$&quot;\ * #,##0_-;_-&quot;$&quot;\ * &quot;-&quot;??_-;_-@_-"/>
      <fill>
        <patternFill patternType="none">
          <fgColor indexed="64"/>
          <bgColor indexed="65"/>
        </patternFill>
      </fill>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center"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center"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rgb="FF000000"/>
        <name val="Segoe UI"/>
        <family val="2"/>
        <scheme val="none"/>
      </font>
      <alignment horizontal="left" vertical="bottom" textRotation="0" wrapText="0"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border outline="0">
        <top style="thin">
          <color theme="0" tint="-0.24994659260841701"/>
        </top>
        <bottom style="thin">
          <color theme="0" tint="-0.249977111117893"/>
        </bottom>
      </border>
    </dxf>
  </dxfs>
  <tableStyles count="0" defaultTableStyle="TableStyleMedium2" defaultPivotStyle="PivotStyleLight16"/>
  <colors>
    <mruColors>
      <color rgb="FFCCFFFF"/>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powerPivotData" Target="model/item.data"/><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909637</xdr:colOff>
      <xdr:row>1</xdr:row>
      <xdr:rowOff>33335</xdr:rowOff>
    </xdr:from>
    <xdr:to>
      <xdr:col>1</xdr:col>
      <xdr:colOff>2085862</xdr:colOff>
      <xdr:row>4</xdr:row>
      <xdr:rowOff>66675</xdr:rowOff>
    </xdr:to>
    <xdr:pic>
      <xdr:nvPicPr>
        <xdr:cNvPr id="2" name="Imagen 1">
          <a:extLst>
            <a:ext uri="{FF2B5EF4-FFF2-40B4-BE49-F238E27FC236}">
              <a16:creationId xmlns:a16="http://schemas.microsoft.com/office/drawing/2014/main" id="{B3B59CBF-1619-4513-ADBB-720A8CB195A6}"/>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1572577" y="124775"/>
          <a:ext cx="1176225" cy="902020"/>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533400</xdr:colOff>
      <xdr:row>4</xdr:row>
      <xdr:rowOff>0</xdr:rowOff>
    </xdr:from>
    <xdr:to>
      <xdr:col>28</xdr:col>
      <xdr:colOff>287057</xdr:colOff>
      <xdr:row>37</xdr:row>
      <xdr:rowOff>304801</xdr:rowOff>
    </xdr:to>
    <xdr:pic>
      <xdr:nvPicPr>
        <xdr:cNvPr id="3" name="Imagen 2">
          <a:extLst>
            <a:ext uri="{FF2B5EF4-FFF2-40B4-BE49-F238E27FC236}">
              <a16:creationId xmlns:a16="http://schemas.microsoft.com/office/drawing/2014/main" id="{6A4F7F1B-AB0E-4719-B8FC-C6CC5BE4A614}"/>
            </a:ext>
          </a:extLst>
        </xdr:cNvPr>
        <xdr:cNvPicPr>
          <a:picLocks noChangeAspect="1"/>
        </xdr:cNvPicPr>
      </xdr:nvPicPr>
      <xdr:blipFill>
        <a:blip xmlns:r="http://schemas.openxmlformats.org/officeDocument/2006/relationships" r:embed="rId1"/>
        <a:stretch>
          <a:fillRect/>
        </a:stretch>
      </xdr:blipFill>
      <xdr:spPr>
        <a:xfrm>
          <a:off x="18345150" y="971550"/>
          <a:ext cx="12250457" cy="1135380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D9878-9739-49A1-A2CE-74643250FE6E}" name="APU_IDU" displayName="APU_IDU" ref="B2:I3179" totalsRowShown="0" tableBorderDxfId="16">
  <autoFilter ref="B2:I3179" xr:uid="{21ED9878-9739-49A1-A2CE-74643250FE6E}"/>
  <tableColumns count="8">
    <tableColumn id="1" xr3:uid="{4FEEE33C-B550-4429-9A60-2B613B769EBE}" name="Origen" dataDxfId="15" dataCellStyle="Normal 11"/>
    <tableColumn id="2" xr3:uid="{8A8ADCF1-D58D-4F89-A464-B08A129438B5}" name="Capítulo" dataDxfId="14" dataCellStyle="Normal 11"/>
    <tableColumn id="3" xr3:uid="{56B2A092-338C-4BE4-959B-A235AFC058E5}" name="Subcapítulo" dataDxfId="13" dataCellStyle="Normal 11"/>
    <tableColumn id="4" xr3:uid="{225A7C77-1560-48F6-B5FB-09C84578CF0C}" name="Código" dataDxfId="12" dataCellStyle="Normal 11"/>
    <tableColumn id="5" xr3:uid="{7B70B909-B1CD-4C33-A85A-9B0648309A53}" name="Nombre" dataDxfId="11" dataCellStyle="Normal 11"/>
    <tableColumn id="6" xr3:uid="{B43CB527-8E7A-4ACE-9D3D-3CA3C456E1DB}" name="UM" dataDxfId="10" dataCellStyle="Normal 11"/>
    <tableColumn id="7" xr3:uid="{96064C2E-8A1D-4EC9-9AA7-76D0B9567E64}" name="Valor" dataDxfId="9" dataCellStyle="Moneda 4 2"/>
    <tableColumn id="8" xr3:uid="{5C86447D-2103-4FBE-A3A8-91026018856F}" name="Fecha de actualización" dataDxfId="8" dataCellStyle="Normal 1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BE0ECC1-192D-499E-88AC-7A8CBA2DB137}" name="INSUMOS_IDU" displayName="INSUMOS_IDU" ref="B2:H2736" totalsRowShown="0" tableBorderDxfId="7">
  <autoFilter ref="B2:H2736" xr:uid="{5BE0ECC1-192D-499E-88AC-7A8CBA2DB137}"/>
  <tableColumns count="7">
    <tableColumn id="1" xr3:uid="{8F74F213-BA08-44D2-8091-70075A112D82}" name="Origen" dataDxfId="6"/>
    <tableColumn id="2" xr3:uid="{BCC54AD3-03CE-40D0-ACBF-4605A3E96DB5}" name="Grupo de base de datos" dataDxfId="5"/>
    <tableColumn id="3" xr3:uid="{9EB59BF0-CC90-4FDD-8EFF-A375803AE844}" name="Código" dataDxfId="4"/>
    <tableColumn id="4" xr3:uid="{06A5D69A-2F11-4F64-A601-2EA2E41AAF0A}" name="Nombre" dataDxfId="3"/>
    <tableColumn id="5" xr3:uid="{F0801ED7-4953-4C05-A38B-5D498263DAD8}" name="UM" dataDxfId="2"/>
    <tableColumn id="6" xr3:uid="{650A04CC-C5FB-4821-93FA-34350F122A4D}" name="Precio" dataDxfId="1" dataCellStyle="Moneda"/>
    <tableColumn id="7" xr3:uid="{2ECABEB6-A08B-4726-92FE-4BC647AE929B}" name="Fecha de Actualización " dataDxfId="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64298-854F-4B9D-8003-B58C75956773}">
  <dimension ref="A1:M36"/>
  <sheetViews>
    <sheetView tabSelected="1" view="pageBreakPreview" topLeftCell="A10" zoomScaleNormal="100" zoomScaleSheetLayoutView="100" workbookViewId="0">
      <selection activeCell="D23" sqref="D23"/>
    </sheetView>
  </sheetViews>
  <sheetFormatPr baseColWidth="10" defaultColWidth="13.33203125" defaultRowHeight="13.2"/>
  <cols>
    <col min="1" max="1" width="9.6640625" style="230" customWidth="1"/>
    <col min="2" max="2" width="52.109375" style="230" customWidth="1"/>
    <col min="3" max="3" width="12.33203125" style="230" customWidth="1"/>
    <col min="4" max="4" width="61.109375" style="230" customWidth="1"/>
    <col min="5" max="5" width="19.6640625" style="230" bestFit="1" customWidth="1"/>
    <col min="6" max="6" width="4.33203125" style="230" bestFit="1" customWidth="1"/>
    <col min="7" max="7" width="16.33203125" style="230" customWidth="1"/>
    <col min="8" max="8" width="59.6640625" style="230" customWidth="1"/>
    <col min="9" max="9" width="13.33203125" style="230"/>
    <col min="10" max="10" width="12.33203125" style="230" customWidth="1"/>
    <col min="11" max="11" width="59.6640625" style="230" customWidth="1"/>
    <col min="12" max="16384" width="13.33203125" style="230"/>
  </cols>
  <sheetData>
    <row r="1" spans="1:11" ht="7.5" customHeight="1" thickBot="1"/>
    <row r="2" spans="1:11" ht="23.1" customHeight="1">
      <c r="A2" s="231"/>
      <c r="B2" s="383"/>
      <c r="C2" s="385" t="s">
        <v>5204</v>
      </c>
      <c r="D2" s="386"/>
    </row>
    <row r="3" spans="1:11" ht="23.1" customHeight="1">
      <c r="A3" s="231"/>
      <c r="B3" s="384"/>
      <c r="C3" s="387" t="s">
        <v>5216</v>
      </c>
      <c r="D3" s="388"/>
    </row>
    <row r="4" spans="1:11" ht="23.1" customHeight="1">
      <c r="A4" s="231"/>
      <c r="B4" s="384"/>
      <c r="C4" s="387" t="s">
        <v>5217</v>
      </c>
      <c r="D4" s="388"/>
    </row>
    <row r="5" spans="1:11" ht="23.1" customHeight="1">
      <c r="A5" s="231"/>
      <c r="B5" s="232"/>
      <c r="C5" s="387" t="s">
        <v>5218</v>
      </c>
      <c r="D5" s="388"/>
    </row>
    <row r="6" spans="1:11">
      <c r="A6" s="231"/>
      <c r="B6" s="233"/>
      <c r="C6" s="234"/>
      <c r="D6" s="235"/>
    </row>
    <row r="7" spans="1:11" ht="129" customHeight="1">
      <c r="B7" s="236" t="s">
        <v>5205</v>
      </c>
      <c r="C7" s="381" t="s">
        <v>5570</v>
      </c>
      <c r="D7" s="382"/>
      <c r="E7" s="237"/>
      <c r="G7" s="238"/>
      <c r="H7" s="238"/>
      <c r="J7" s="238"/>
      <c r="K7" s="238"/>
    </row>
    <row r="8" spans="1:11">
      <c r="B8" s="239"/>
      <c r="C8" s="240"/>
      <c r="D8" s="241"/>
    </row>
    <row r="9" spans="1:11">
      <c r="B9" s="236" t="s">
        <v>5206</v>
      </c>
      <c r="C9" s="371"/>
      <c r="D9" s="372"/>
    </row>
    <row r="10" spans="1:11" ht="27" customHeight="1">
      <c r="B10" s="236" t="s">
        <v>5207</v>
      </c>
      <c r="C10" s="373" t="s">
        <v>5208</v>
      </c>
      <c r="D10" s="374"/>
      <c r="G10" s="271"/>
    </row>
    <row r="11" spans="1:11" ht="21" customHeight="1">
      <c r="B11" s="242" t="s">
        <v>5209</v>
      </c>
      <c r="C11" s="375">
        <f ca="1">+TODAY()</f>
        <v>46314</v>
      </c>
      <c r="D11" s="376"/>
      <c r="G11" s="271"/>
    </row>
    <row r="12" spans="1:11">
      <c r="B12" s="239"/>
      <c r="C12" s="240"/>
      <c r="D12" s="241"/>
      <c r="G12" s="271"/>
    </row>
    <row r="13" spans="1:11">
      <c r="B13" s="243" t="s">
        <v>5210</v>
      </c>
      <c r="C13" s="244" t="s">
        <v>5211</v>
      </c>
      <c r="D13" s="245" t="s">
        <v>5212</v>
      </c>
    </row>
    <row r="14" spans="1:11" ht="39.6">
      <c r="B14" s="246" t="s">
        <v>5213</v>
      </c>
      <c r="C14" s="265">
        <f>+CONSULTORIA!D13</f>
        <v>11</v>
      </c>
      <c r="D14" s="247">
        <f>+CONSULTORIA!T60</f>
        <v>1428571429</v>
      </c>
      <c r="G14" s="325">
        <v>1750905</v>
      </c>
    </row>
    <row r="15" spans="1:11">
      <c r="B15" s="246"/>
      <c r="C15" s="248"/>
      <c r="D15" s="247"/>
      <c r="E15" s="249"/>
      <c r="H15" s="230">
        <f>+D17/G14</f>
        <v>970.9264637430357</v>
      </c>
    </row>
    <row r="16" spans="1:11">
      <c r="B16" s="246" t="s">
        <v>5214</v>
      </c>
      <c r="C16" s="248"/>
      <c r="D16" s="247">
        <f>+CONSULTORIA!T61</f>
        <v>271428571</v>
      </c>
    </row>
    <row r="17" spans="2:13" ht="15.6">
      <c r="B17" s="250" t="s">
        <v>5215</v>
      </c>
      <c r="C17" s="251">
        <f>+C14</f>
        <v>11</v>
      </c>
      <c r="D17" s="252">
        <f>SUM(D14:D16)</f>
        <v>1700000000</v>
      </c>
      <c r="E17" s="271"/>
      <c r="G17" s="230">
        <f>+D17/G14</f>
        <v>970.9264637430357</v>
      </c>
    </row>
    <row r="18" spans="2:13" ht="44.25" customHeight="1" thickBot="1">
      <c r="B18" s="377"/>
      <c r="C18" s="378"/>
      <c r="D18" s="379"/>
    </row>
    <row r="19" spans="2:13" ht="63.75" customHeight="1">
      <c r="B19" s="380" t="s">
        <v>6283</v>
      </c>
      <c r="C19" s="380"/>
      <c r="D19" s="380"/>
    </row>
    <row r="20" spans="2:13">
      <c r="B20" s="253"/>
      <c r="C20" s="254"/>
      <c r="D20" s="255"/>
    </row>
    <row r="22" spans="2:13">
      <c r="I22" s="249"/>
    </row>
    <row r="23" spans="2:13">
      <c r="M23" s="256"/>
    </row>
    <row r="24" spans="2:13" ht="14.4">
      <c r="F24" s="257"/>
      <c r="G24" s="257"/>
    </row>
    <row r="25" spans="2:13" ht="14.4">
      <c r="D25" s="258">
        <v>649591037.704</v>
      </c>
      <c r="E25" s="259"/>
      <c r="G25" s="257"/>
      <c r="H25" s="257"/>
    </row>
    <row r="26" spans="2:13" ht="14.4">
      <c r="D26" s="260"/>
      <c r="E26" s="259"/>
      <c r="G26" s="257"/>
      <c r="H26" s="257"/>
    </row>
    <row r="27" spans="2:13" ht="14.4">
      <c r="D27" s="260"/>
      <c r="E27" s="259"/>
      <c r="G27" s="257"/>
      <c r="H27" s="257"/>
    </row>
    <row r="28" spans="2:13" ht="14.4">
      <c r="D28" s="260"/>
      <c r="E28" s="259"/>
      <c r="G28" s="257"/>
      <c r="H28" s="257"/>
    </row>
    <row r="29" spans="2:13" ht="14.4">
      <c r="D29" s="260"/>
      <c r="E29" s="261"/>
      <c r="G29" s="257"/>
      <c r="H29" s="257"/>
    </row>
    <row r="30" spans="2:13" ht="14.4">
      <c r="D30" s="262"/>
      <c r="E30" s="259"/>
      <c r="G30" s="257"/>
      <c r="H30" s="257"/>
    </row>
    <row r="31" spans="2:13" ht="14.4">
      <c r="D31" s="263"/>
      <c r="E31" s="264"/>
      <c r="G31" s="257"/>
      <c r="H31" s="257"/>
    </row>
    <row r="32" spans="2:13">
      <c r="D32" s="263"/>
      <c r="E32" s="261"/>
    </row>
    <row r="33" spans="4:5">
      <c r="D33" s="262"/>
      <c r="E33" s="264"/>
    </row>
    <row r="34" spans="4:5">
      <c r="D34" s="263"/>
      <c r="E34" s="264"/>
    </row>
    <row r="35" spans="4:5">
      <c r="D35" s="262"/>
      <c r="E35" s="259"/>
    </row>
    <row r="36" spans="4:5">
      <c r="D36" s="262"/>
      <c r="E36" s="259"/>
    </row>
  </sheetData>
  <mergeCells count="11">
    <mergeCell ref="C7:D7"/>
    <mergeCell ref="B2:B4"/>
    <mergeCell ref="C2:D2"/>
    <mergeCell ref="C3:D3"/>
    <mergeCell ref="C4:D4"/>
    <mergeCell ref="C5:D5"/>
    <mergeCell ref="C9:D9"/>
    <mergeCell ref="C10:D10"/>
    <mergeCell ref="C11:D11"/>
    <mergeCell ref="B18:D18"/>
    <mergeCell ref="B19:D19"/>
  </mergeCells>
  <pageMargins left="0.7" right="0.7" top="0.75" bottom="0.75" header="0.3" footer="0.3"/>
  <pageSetup scale="69"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ABEEA-20F3-401E-90D8-98DA8A87A5B2}">
  <sheetPr>
    <tabColor rgb="FF92D050"/>
  </sheetPr>
  <dimension ref="A1:X94"/>
  <sheetViews>
    <sheetView showGridLines="0" view="pageBreakPreview" topLeftCell="A53" zoomScale="70" zoomScaleNormal="90" zoomScaleSheetLayoutView="70" workbookViewId="0">
      <selection activeCell="A57" sqref="A57:XFD57"/>
    </sheetView>
  </sheetViews>
  <sheetFormatPr baseColWidth="10" defaultRowHeight="13.2"/>
  <cols>
    <col min="1" max="1" width="11.5546875" style="5"/>
    <col min="2" max="2" width="10.109375" style="5" customWidth="1"/>
    <col min="3" max="3" width="62.33203125" style="5" customWidth="1"/>
    <col min="4" max="4" width="10.44140625" style="5" customWidth="1"/>
    <col min="5" max="5" width="11.88671875" style="5" customWidth="1"/>
    <col min="6" max="6" width="16" style="5" customWidth="1"/>
    <col min="7" max="7" width="9.6640625" style="5" bestFit="1" customWidth="1"/>
    <col min="8" max="16" width="8.6640625" style="5" customWidth="1"/>
    <col min="17" max="17" width="12.44140625" style="5" customWidth="1"/>
    <col min="18" max="18" width="13.6640625" style="5" customWidth="1"/>
    <col min="19" max="19" width="17.33203125" style="5" customWidth="1"/>
    <col min="20" max="20" width="23" style="5" customWidth="1"/>
    <col min="21" max="21" width="14.44140625" style="5" customWidth="1"/>
    <col min="22" max="22" width="19.33203125" style="5" bestFit="1" customWidth="1"/>
    <col min="23" max="23" width="13.5546875" style="5" customWidth="1"/>
    <col min="24" max="24" width="11.5546875" style="5"/>
    <col min="25" max="25" width="16.44140625" style="5" bestFit="1" customWidth="1"/>
    <col min="26" max="256" width="11.5546875" style="5"/>
    <col min="257" max="257" width="76.33203125" style="5" customWidth="1"/>
    <col min="258" max="258" width="10.44140625" style="5" customWidth="1"/>
    <col min="259" max="259" width="11.88671875" style="5" customWidth="1"/>
    <col min="260" max="260" width="16" style="5" customWidth="1"/>
    <col min="261" max="261" width="9.6640625" style="5" bestFit="1" customWidth="1"/>
    <col min="262" max="263" width="8.6640625" style="5" customWidth="1"/>
    <col min="264" max="264" width="13.6640625" style="5" customWidth="1"/>
    <col min="265" max="265" width="11.6640625" style="5" customWidth="1"/>
    <col min="266" max="268" width="8.6640625" style="5" customWidth="1"/>
    <col min="269" max="269" width="16.6640625" style="5" customWidth="1"/>
    <col min="270" max="270" width="23" style="5" bestFit="1" customWidth="1"/>
    <col min="271" max="271" width="16.6640625" style="5" customWidth="1"/>
    <col min="272" max="272" width="11.5546875" style="5"/>
    <col min="273" max="273" width="18.109375" style="5" customWidth="1"/>
    <col min="274" max="274" width="16.6640625" style="5" customWidth="1"/>
    <col min="275" max="275" width="11.5546875" style="5"/>
    <col min="276" max="276" width="19.5546875" style="5" customWidth="1"/>
    <col min="277" max="277" width="14.44140625" style="5" customWidth="1"/>
    <col min="278" max="279" width="13.5546875" style="5" bestFit="1" customWidth="1"/>
    <col min="280" max="512" width="11.5546875" style="5"/>
    <col min="513" max="513" width="76.33203125" style="5" customWidth="1"/>
    <col min="514" max="514" width="10.44140625" style="5" customWidth="1"/>
    <col min="515" max="515" width="11.88671875" style="5" customWidth="1"/>
    <col min="516" max="516" width="16" style="5" customWidth="1"/>
    <col min="517" max="517" width="9.6640625" style="5" bestFit="1" customWidth="1"/>
    <col min="518" max="519" width="8.6640625" style="5" customWidth="1"/>
    <col min="520" max="520" width="13.6640625" style="5" customWidth="1"/>
    <col min="521" max="521" width="11.6640625" style="5" customWidth="1"/>
    <col min="522" max="524" width="8.6640625" style="5" customWidth="1"/>
    <col min="525" max="525" width="16.6640625" style="5" customWidth="1"/>
    <col min="526" max="526" width="23" style="5" bestFit="1" customWidth="1"/>
    <col min="527" max="527" width="16.6640625" style="5" customWidth="1"/>
    <col min="528" max="528" width="11.5546875" style="5"/>
    <col min="529" max="529" width="18.109375" style="5" customWidth="1"/>
    <col min="530" max="530" width="16.6640625" style="5" customWidth="1"/>
    <col min="531" max="531" width="11.5546875" style="5"/>
    <col min="532" max="532" width="19.5546875" style="5" customWidth="1"/>
    <col min="533" max="533" width="14.44140625" style="5" customWidth="1"/>
    <col min="534" max="535" width="13.5546875" style="5" bestFit="1" customWidth="1"/>
    <col min="536" max="768" width="11.5546875" style="5"/>
    <col min="769" max="769" width="76.33203125" style="5" customWidth="1"/>
    <col min="770" max="770" width="10.44140625" style="5" customWidth="1"/>
    <col min="771" max="771" width="11.88671875" style="5" customWidth="1"/>
    <col min="772" max="772" width="16" style="5" customWidth="1"/>
    <col min="773" max="773" width="9.6640625" style="5" bestFit="1" customWidth="1"/>
    <col min="774" max="775" width="8.6640625" style="5" customWidth="1"/>
    <col min="776" max="776" width="13.6640625" style="5" customWidth="1"/>
    <col min="777" max="777" width="11.6640625" style="5" customWidth="1"/>
    <col min="778" max="780" width="8.6640625" style="5" customWidth="1"/>
    <col min="781" max="781" width="16.6640625" style="5" customWidth="1"/>
    <col min="782" max="782" width="23" style="5" bestFit="1" customWidth="1"/>
    <col min="783" max="783" width="16.6640625" style="5" customWidth="1"/>
    <col min="784" max="784" width="11.5546875" style="5"/>
    <col min="785" max="785" width="18.109375" style="5" customWidth="1"/>
    <col min="786" max="786" width="16.6640625" style="5" customWidth="1"/>
    <col min="787" max="787" width="11.5546875" style="5"/>
    <col min="788" max="788" width="19.5546875" style="5" customWidth="1"/>
    <col min="789" max="789" width="14.44140625" style="5" customWidth="1"/>
    <col min="790" max="791" width="13.5546875" style="5" bestFit="1" customWidth="1"/>
    <col min="792" max="1024" width="11.5546875" style="5"/>
    <col min="1025" max="1025" width="76.33203125" style="5" customWidth="1"/>
    <col min="1026" max="1026" width="10.44140625" style="5" customWidth="1"/>
    <col min="1027" max="1027" width="11.88671875" style="5" customWidth="1"/>
    <col min="1028" max="1028" width="16" style="5" customWidth="1"/>
    <col min="1029" max="1029" width="9.6640625" style="5" bestFit="1" customWidth="1"/>
    <col min="1030" max="1031" width="8.6640625" style="5" customWidth="1"/>
    <col min="1032" max="1032" width="13.6640625" style="5" customWidth="1"/>
    <col min="1033" max="1033" width="11.6640625" style="5" customWidth="1"/>
    <col min="1034" max="1036" width="8.6640625" style="5" customWidth="1"/>
    <col min="1037" max="1037" width="16.6640625" style="5" customWidth="1"/>
    <col min="1038" max="1038" width="23" style="5" bestFit="1" customWidth="1"/>
    <col min="1039" max="1039" width="16.6640625" style="5" customWidth="1"/>
    <col min="1040" max="1040" width="11.5546875" style="5"/>
    <col min="1041" max="1041" width="18.109375" style="5" customWidth="1"/>
    <col min="1042" max="1042" width="16.6640625" style="5" customWidth="1"/>
    <col min="1043" max="1043" width="11.5546875" style="5"/>
    <col min="1044" max="1044" width="19.5546875" style="5" customWidth="1"/>
    <col min="1045" max="1045" width="14.44140625" style="5" customWidth="1"/>
    <col min="1046" max="1047" width="13.5546875" style="5" bestFit="1" customWidth="1"/>
    <col min="1048" max="1280" width="11.5546875" style="5"/>
    <col min="1281" max="1281" width="76.33203125" style="5" customWidth="1"/>
    <col min="1282" max="1282" width="10.44140625" style="5" customWidth="1"/>
    <col min="1283" max="1283" width="11.88671875" style="5" customWidth="1"/>
    <col min="1284" max="1284" width="16" style="5" customWidth="1"/>
    <col min="1285" max="1285" width="9.6640625" style="5" bestFit="1" customWidth="1"/>
    <col min="1286" max="1287" width="8.6640625" style="5" customWidth="1"/>
    <col min="1288" max="1288" width="13.6640625" style="5" customWidth="1"/>
    <col min="1289" max="1289" width="11.6640625" style="5" customWidth="1"/>
    <col min="1290" max="1292" width="8.6640625" style="5" customWidth="1"/>
    <col min="1293" max="1293" width="16.6640625" style="5" customWidth="1"/>
    <col min="1294" max="1294" width="23" style="5" bestFit="1" customWidth="1"/>
    <col min="1295" max="1295" width="16.6640625" style="5" customWidth="1"/>
    <col min="1296" max="1296" width="11.5546875" style="5"/>
    <col min="1297" max="1297" width="18.109375" style="5" customWidth="1"/>
    <col min="1298" max="1298" width="16.6640625" style="5" customWidth="1"/>
    <col min="1299" max="1299" width="11.5546875" style="5"/>
    <col min="1300" max="1300" width="19.5546875" style="5" customWidth="1"/>
    <col min="1301" max="1301" width="14.44140625" style="5" customWidth="1"/>
    <col min="1302" max="1303" width="13.5546875" style="5" bestFit="1" customWidth="1"/>
    <col min="1304" max="1536" width="11.5546875" style="5"/>
    <col min="1537" max="1537" width="76.33203125" style="5" customWidth="1"/>
    <col min="1538" max="1538" width="10.44140625" style="5" customWidth="1"/>
    <col min="1539" max="1539" width="11.88671875" style="5" customWidth="1"/>
    <col min="1540" max="1540" width="16" style="5" customWidth="1"/>
    <col min="1541" max="1541" width="9.6640625" style="5" bestFit="1" customWidth="1"/>
    <col min="1542" max="1543" width="8.6640625" style="5" customWidth="1"/>
    <col min="1544" max="1544" width="13.6640625" style="5" customWidth="1"/>
    <col min="1545" max="1545" width="11.6640625" style="5" customWidth="1"/>
    <col min="1546" max="1548" width="8.6640625" style="5" customWidth="1"/>
    <col min="1549" max="1549" width="16.6640625" style="5" customWidth="1"/>
    <col min="1550" max="1550" width="23" style="5" bestFit="1" customWidth="1"/>
    <col min="1551" max="1551" width="16.6640625" style="5" customWidth="1"/>
    <col min="1552" max="1552" width="11.5546875" style="5"/>
    <col min="1553" max="1553" width="18.109375" style="5" customWidth="1"/>
    <col min="1554" max="1554" width="16.6640625" style="5" customWidth="1"/>
    <col min="1555" max="1555" width="11.5546875" style="5"/>
    <col min="1556" max="1556" width="19.5546875" style="5" customWidth="1"/>
    <col min="1557" max="1557" width="14.44140625" style="5" customWidth="1"/>
    <col min="1558" max="1559" width="13.5546875" style="5" bestFit="1" customWidth="1"/>
    <col min="1560" max="1792" width="11.5546875" style="5"/>
    <col min="1793" max="1793" width="76.33203125" style="5" customWidth="1"/>
    <col min="1794" max="1794" width="10.44140625" style="5" customWidth="1"/>
    <col min="1795" max="1795" width="11.88671875" style="5" customWidth="1"/>
    <col min="1796" max="1796" width="16" style="5" customWidth="1"/>
    <col min="1797" max="1797" width="9.6640625" style="5" bestFit="1" customWidth="1"/>
    <col min="1798" max="1799" width="8.6640625" style="5" customWidth="1"/>
    <col min="1800" max="1800" width="13.6640625" style="5" customWidth="1"/>
    <col min="1801" max="1801" width="11.6640625" style="5" customWidth="1"/>
    <col min="1802" max="1804" width="8.6640625" style="5" customWidth="1"/>
    <col min="1805" max="1805" width="16.6640625" style="5" customWidth="1"/>
    <col min="1806" max="1806" width="23" style="5" bestFit="1" customWidth="1"/>
    <col min="1807" max="1807" width="16.6640625" style="5" customWidth="1"/>
    <col min="1808" max="1808" width="11.5546875" style="5"/>
    <col min="1809" max="1809" width="18.109375" style="5" customWidth="1"/>
    <col min="1810" max="1810" width="16.6640625" style="5" customWidth="1"/>
    <col min="1811" max="1811" width="11.5546875" style="5"/>
    <col min="1812" max="1812" width="19.5546875" style="5" customWidth="1"/>
    <col min="1813" max="1813" width="14.44140625" style="5" customWidth="1"/>
    <col min="1814" max="1815" width="13.5546875" style="5" bestFit="1" customWidth="1"/>
    <col min="1816" max="2048" width="11.5546875" style="5"/>
    <col min="2049" max="2049" width="76.33203125" style="5" customWidth="1"/>
    <col min="2050" max="2050" width="10.44140625" style="5" customWidth="1"/>
    <col min="2051" max="2051" width="11.88671875" style="5" customWidth="1"/>
    <col min="2052" max="2052" width="16" style="5" customWidth="1"/>
    <col min="2053" max="2053" width="9.6640625" style="5" bestFit="1" customWidth="1"/>
    <col min="2054" max="2055" width="8.6640625" style="5" customWidth="1"/>
    <col min="2056" max="2056" width="13.6640625" style="5" customWidth="1"/>
    <col min="2057" max="2057" width="11.6640625" style="5" customWidth="1"/>
    <col min="2058" max="2060" width="8.6640625" style="5" customWidth="1"/>
    <col min="2061" max="2061" width="16.6640625" style="5" customWidth="1"/>
    <col min="2062" max="2062" width="23" style="5" bestFit="1" customWidth="1"/>
    <col min="2063" max="2063" width="16.6640625" style="5" customWidth="1"/>
    <col min="2064" max="2064" width="11.5546875" style="5"/>
    <col min="2065" max="2065" width="18.109375" style="5" customWidth="1"/>
    <col min="2066" max="2066" width="16.6640625" style="5" customWidth="1"/>
    <col min="2067" max="2067" width="11.5546875" style="5"/>
    <col min="2068" max="2068" width="19.5546875" style="5" customWidth="1"/>
    <col min="2069" max="2069" width="14.44140625" style="5" customWidth="1"/>
    <col min="2070" max="2071" width="13.5546875" style="5" bestFit="1" customWidth="1"/>
    <col min="2072" max="2304" width="11.5546875" style="5"/>
    <col min="2305" max="2305" width="76.33203125" style="5" customWidth="1"/>
    <col min="2306" max="2306" width="10.44140625" style="5" customWidth="1"/>
    <col min="2307" max="2307" width="11.88671875" style="5" customWidth="1"/>
    <col min="2308" max="2308" width="16" style="5" customWidth="1"/>
    <col min="2309" max="2309" width="9.6640625" style="5" bestFit="1" customWidth="1"/>
    <col min="2310" max="2311" width="8.6640625" style="5" customWidth="1"/>
    <col min="2312" max="2312" width="13.6640625" style="5" customWidth="1"/>
    <col min="2313" max="2313" width="11.6640625" style="5" customWidth="1"/>
    <col min="2314" max="2316" width="8.6640625" style="5" customWidth="1"/>
    <col min="2317" max="2317" width="16.6640625" style="5" customWidth="1"/>
    <col min="2318" max="2318" width="23" style="5" bestFit="1" customWidth="1"/>
    <col min="2319" max="2319" width="16.6640625" style="5" customWidth="1"/>
    <col min="2320" max="2320" width="11.5546875" style="5"/>
    <col min="2321" max="2321" width="18.109375" style="5" customWidth="1"/>
    <col min="2322" max="2322" width="16.6640625" style="5" customWidth="1"/>
    <col min="2323" max="2323" width="11.5546875" style="5"/>
    <col min="2324" max="2324" width="19.5546875" style="5" customWidth="1"/>
    <col min="2325" max="2325" width="14.44140625" style="5" customWidth="1"/>
    <col min="2326" max="2327" width="13.5546875" style="5" bestFit="1" customWidth="1"/>
    <col min="2328" max="2560" width="11.5546875" style="5"/>
    <col min="2561" max="2561" width="76.33203125" style="5" customWidth="1"/>
    <col min="2562" max="2562" width="10.44140625" style="5" customWidth="1"/>
    <col min="2563" max="2563" width="11.88671875" style="5" customWidth="1"/>
    <col min="2564" max="2564" width="16" style="5" customWidth="1"/>
    <col min="2565" max="2565" width="9.6640625" style="5" bestFit="1" customWidth="1"/>
    <col min="2566" max="2567" width="8.6640625" style="5" customWidth="1"/>
    <col min="2568" max="2568" width="13.6640625" style="5" customWidth="1"/>
    <col min="2569" max="2569" width="11.6640625" style="5" customWidth="1"/>
    <col min="2570" max="2572" width="8.6640625" style="5" customWidth="1"/>
    <col min="2573" max="2573" width="16.6640625" style="5" customWidth="1"/>
    <col min="2574" max="2574" width="23" style="5" bestFit="1" customWidth="1"/>
    <col min="2575" max="2575" width="16.6640625" style="5" customWidth="1"/>
    <col min="2576" max="2576" width="11.5546875" style="5"/>
    <col min="2577" max="2577" width="18.109375" style="5" customWidth="1"/>
    <col min="2578" max="2578" width="16.6640625" style="5" customWidth="1"/>
    <col min="2579" max="2579" width="11.5546875" style="5"/>
    <col min="2580" max="2580" width="19.5546875" style="5" customWidth="1"/>
    <col min="2581" max="2581" width="14.44140625" style="5" customWidth="1"/>
    <col min="2582" max="2583" width="13.5546875" style="5" bestFit="1" customWidth="1"/>
    <col min="2584" max="2816" width="11.5546875" style="5"/>
    <col min="2817" max="2817" width="76.33203125" style="5" customWidth="1"/>
    <col min="2818" max="2818" width="10.44140625" style="5" customWidth="1"/>
    <col min="2819" max="2819" width="11.88671875" style="5" customWidth="1"/>
    <col min="2820" max="2820" width="16" style="5" customWidth="1"/>
    <col min="2821" max="2821" width="9.6640625" style="5" bestFit="1" customWidth="1"/>
    <col min="2822" max="2823" width="8.6640625" style="5" customWidth="1"/>
    <col min="2824" max="2824" width="13.6640625" style="5" customWidth="1"/>
    <col min="2825" max="2825" width="11.6640625" style="5" customWidth="1"/>
    <col min="2826" max="2828" width="8.6640625" style="5" customWidth="1"/>
    <col min="2829" max="2829" width="16.6640625" style="5" customWidth="1"/>
    <col min="2830" max="2830" width="23" style="5" bestFit="1" customWidth="1"/>
    <col min="2831" max="2831" width="16.6640625" style="5" customWidth="1"/>
    <col min="2832" max="2832" width="11.5546875" style="5"/>
    <col min="2833" max="2833" width="18.109375" style="5" customWidth="1"/>
    <col min="2834" max="2834" width="16.6640625" style="5" customWidth="1"/>
    <col min="2835" max="2835" width="11.5546875" style="5"/>
    <col min="2836" max="2836" width="19.5546875" style="5" customWidth="1"/>
    <col min="2837" max="2837" width="14.44140625" style="5" customWidth="1"/>
    <col min="2838" max="2839" width="13.5546875" style="5" bestFit="1" customWidth="1"/>
    <col min="2840" max="3072" width="11.5546875" style="5"/>
    <col min="3073" max="3073" width="76.33203125" style="5" customWidth="1"/>
    <col min="3074" max="3074" width="10.44140625" style="5" customWidth="1"/>
    <col min="3075" max="3075" width="11.88671875" style="5" customWidth="1"/>
    <col min="3076" max="3076" width="16" style="5" customWidth="1"/>
    <col min="3077" max="3077" width="9.6640625" style="5" bestFit="1" customWidth="1"/>
    <col min="3078" max="3079" width="8.6640625" style="5" customWidth="1"/>
    <col min="3080" max="3080" width="13.6640625" style="5" customWidth="1"/>
    <col min="3081" max="3081" width="11.6640625" style="5" customWidth="1"/>
    <col min="3082" max="3084" width="8.6640625" style="5" customWidth="1"/>
    <col min="3085" max="3085" width="16.6640625" style="5" customWidth="1"/>
    <col min="3086" max="3086" width="23" style="5" bestFit="1" customWidth="1"/>
    <col min="3087" max="3087" width="16.6640625" style="5" customWidth="1"/>
    <col min="3088" max="3088" width="11.5546875" style="5"/>
    <col min="3089" max="3089" width="18.109375" style="5" customWidth="1"/>
    <col min="3090" max="3090" width="16.6640625" style="5" customWidth="1"/>
    <col min="3091" max="3091" width="11.5546875" style="5"/>
    <col min="3092" max="3092" width="19.5546875" style="5" customWidth="1"/>
    <col min="3093" max="3093" width="14.44140625" style="5" customWidth="1"/>
    <col min="3094" max="3095" width="13.5546875" style="5" bestFit="1" customWidth="1"/>
    <col min="3096" max="3328" width="11.5546875" style="5"/>
    <col min="3329" max="3329" width="76.33203125" style="5" customWidth="1"/>
    <col min="3330" max="3330" width="10.44140625" style="5" customWidth="1"/>
    <col min="3331" max="3331" width="11.88671875" style="5" customWidth="1"/>
    <col min="3332" max="3332" width="16" style="5" customWidth="1"/>
    <col min="3333" max="3333" width="9.6640625" style="5" bestFit="1" customWidth="1"/>
    <col min="3334" max="3335" width="8.6640625" style="5" customWidth="1"/>
    <col min="3336" max="3336" width="13.6640625" style="5" customWidth="1"/>
    <col min="3337" max="3337" width="11.6640625" style="5" customWidth="1"/>
    <col min="3338" max="3340" width="8.6640625" style="5" customWidth="1"/>
    <col min="3341" max="3341" width="16.6640625" style="5" customWidth="1"/>
    <col min="3342" max="3342" width="23" style="5" bestFit="1" customWidth="1"/>
    <col min="3343" max="3343" width="16.6640625" style="5" customWidth="1"/>
    <col min="3344" max="3344" width="11.5546875" style="5"/>
    <col min="3345" max="3345" width="18.109375" style="5" customWidth="1"/>
    <col min="3346" max="3346" width="16.6640625" style="5" customWidth="1"/>
    <col min="3347" max="3347" width="11.5546875" style="5"/>
    <col min="3348" max="3348" width="19.5546875" style="5" customWidth="1"/>
    <col min="3349" max="3349" width="14.44140625" style="5" customWidth="1"/>
    <col min="3350" max="3351" width="13.5546875" style="5" bestFit="1" customWidth="1"/>
    <col min="3352" max="3584" width="11.5546875" style="5"/>
    <col min="3585" max="3585" width="76.33203125" style="5" customWidth="1"/>
    <col min="3586" max="3586" width="10.44140625" style="5" customWidth="1"/>
    <col min="3587" max="3587" width="11.88671875" style="5" customWidth="1"/>
    <col min="3588" max="3588" width="16" style="5" customWidth="1"/>
    <col min="3589" max="3589" width="9.6640625" style="5" bestFit="1" customWidth="1"/>
    <col min="3590" max="3591" width="8.6640625" style="5" customWidth="1"/>
    <col min="3592" max="3592" width="13.6640625" style="5" customWidth="1"/>
    <col min="3593" max="3593" width="11.6640625" style="5" customWidth="1"/>
    <col min="3594" max="3596" width="8.6640625" style="5" customWidth="1"/>
    <col min="3597" max="3597" width="16.6640625" style="5" customWidth="1"/>
    <col min="3598" max="3598" width="23" style="5" bestFit="1" customWidth="1"/>
    <col min="3599" max="3599" width="16.6640625" style="5" customWidth="1"/>
    <col min="3600" max="3600" width="11.5546875" style="5"/>
    <col min="3601" max="3601" width="18.109375" style="5" customWidth="1"/>
    <col min="3602" max="3602" width="16.6640625" style="5" customWidth="1"/>
    <col min="3603" max="3603" width="11.5546875" style="5"/>
    <col min="3604" max="3604" width="19.5546875" style="5" customWidth="1"/>
    <col min="3605" max="3605" width="14.44140625" style="5" customWidth="1"/>
    <col min="3606" max="3607" width="13.5546875" style="5" bestFit="1" customWidth="1"/>
    <col min="3608" max="3840" width="11.5546875" style="5"/>
    <col min="3841" max="3841" width="76.33203125" style="5" customWidth="1"/>
    <col min="3842" max="3842" width="10.44140625" style="5" customWidth="1"/>
    <col min="3843" max="3843" width="11.88671875" style="5" customWidth="1"/>
    <col min="3844" max="3844" width="16" style="5" customWidth="1"/>
    <col min="3845" max="3845" width="9.6640625" style="5" bestFit="1" customWidth="1"/>
    <col min="3846" max="3847" width="8.6640625" style="5" customWidth="1"/>
    <col min="3848" max="3848" width="13.6640625" style="5" customWidth="1"/>
    <col min="3849" max="3849" width="11.6640625" style="5" customWidth="1"/>
    <col min="3850" max="3852" width="8.6640625" style="5" customWidth="1"/>
    <col min="3853" max="3853" width="16.6640625" style="5" customWidth="1"/>
    <col min="3854" max="3854" width="23" style="5" bestFit="1" customWidth="1"/>
    <col min="3855" max="3855" width="16.6640625" style="5" customWidth="1"/>
    <col min="3856" max="3856" width="11.5546875" style="5"/>
    <col min="3857" max="3857" width="18.109375" style="5" customWidth="1"/>
    <col min="3858" max="3858" width="16.6640625" style="5" customWidth="1"/>
    <col min="3859" max="3859" width="11.5546875" style="5"/>
    <col min="3860" max="3860" width="19.5546875" style="5" customWidth="1"/>
    <col min="3861" max="3861" width="14.44140625" style="5" customWidth="1"/>
    <col min="3862" max="3863" width="13.5546875" style="5" bestFit="1" customWidth="1"/>
    <col min="3864" max="4096" width="11.5546875" style="5"/>
    <col min="4097" max="4097" width="76.33203125" style="5" customWidth="1"/>
    <col min="4098" max="4098" width="10.44140625" style="5" customWidth="1"/>
    <col min="4099" max="4099" width="11.88671875" style="5" customWidth="1"/>
    <col min="4100" max="4100" width="16" style="5" customWidth="1"/>
    <col min="4101" max="4101" width="9.6640625" style="5" bestFit="1" customWidth="1"/>
    <col min="4102" max="4103" width="8.6640625" style="5" customWidth="1"/>
    <col min="4104" max="4104" width="13.6640625" style="5" customWidth="1"/>
    <col min="4105" max="4105" width="11.6640625" style="5" customWidth="1"/>
    <col min="4106" max="4108" width="8.6640625" style="5" customWidth="1"/>
    <col min="4109" max="4109" width="16.6640625" style="5" customWidth="1"/>
    <col min="4110" max="4110" width="23" style="5" bestFit="1" customWidth="1"/>
    <col min="4111" max="4111" width="16.6640625" style="5" customWidth="1"/>
    <col min="4112" max="4112" width="11.5546875" style="5"/>
    <col min="4113" max="4113" width="18.109375" style="5" customWidth="1"/>
    <col min="4114" max="4114" width="16.6640625" style="5" customWidth="1"/>
    <col min="4115" max="4115" width="11.5546875" style="5"/>
    <col min="4116" max="4116" width="19.5546875" style="5" customWidth="1"/>
    <col min="4117" max="4117" width="14.44140625" style="5" customWidth="1"/>
    <col min="4118" max="4119" width="13.5546875" style="5" bestFit="1" customWidth="1"/>
    <col min="4120" max="4352" width="11.5546875" style="5"/>
    <col min="4353" max="4353" width="76.33203125" style="5" customWidth="1"/>
    <col min="4354" max="4354" width="10.44140625" style="5" customWidth="1"/>
    <col min="4355" max="4355" width="11.88671875" style="5" customWidth="1"/>
    <col min="4356" max="4356" width="16" style="5" customWidth="1"/>
    <col min="4357" max="4357" width="9.6640625" style="5" bestFit="1" customWidth="1"/>
    <col min="4358" max="4359" width="8.6640625" style="5" customWidth="1"/>
    <col min="4360" max="4360" width="13.6640625" style="5" customWidth="1"/>
    <col min="4361" max="4361" width="11.6640625" style="5" customWidth="1"/>
    <col min="4362" max="4364" width="8.6640625" style="5" customWidth="1"/>
    <col min="4365" max="4365" width="16.6640625" style="5" customWidth="1"/>
    <col min="4366" max="4366" width="23" style="5" bestFit="1" customWidth="1"/>
    <col min="4367" max="4367" width="16.6640625" style="5" customWidth="1"/>
    <col min="4368" max="4368" width="11.5546875" style="5"/>
    <col min="4369" max="4369" width="18.109375" style="5" customWidth="1"/>
    <col min="4370" max="4370" width="16.6640625" style="5" customWidth="1"/>
    <col min="4371" max="4371" width="11.5546875" style="5"/>
    <col min="4372" max="4372" width="19.5546875" style="5" customWidth="1"/>
    <col min="4373" max="4373" width="14.44140625" style="5" customWidth="1"/>
    <col min="4374" max="4375" width="13.5546875" style="5" bestFit="1" customWidth="1"/>
    <col min="4376" max="4608" width="11.5546875" style="5"/>
    <col min="4609" max="4609" width="76.33203125" style="5" customWidth="1"/>
    <col min="4610" max="4610" width="10.44140625" style="5" customWidth="1"/>
    <col min="4611" max="4611" width="11.88671875" style="5" customWidth="1"/>
    <col min="4612" max="4612" width="16" style="5" customWidth="1"/>
    <col min="4613" max="4613" width="9.6640625" style="5" bestFit="1" customWidth="1"/>
    <col min="4614" max="4615" width="8.6640625" style="5" customWidth="1"/>
    <col min="4616" max="4616" width="13.6640625" style="5" customWidth="1"/>
    <col min="4617" max="4617" width="11.6640625" style="5" customWidth="1"/>
    <col min="4618" max="4620" width="8.6640625" style="5" customWidth="1"/>
    <col min="4621" max="4621" width="16.6640625" style="5" customWidth="1"/>
    <col min="4622" max="4622" width="23" style="5" bestFit="1" customWidth="1"/>
    <col min="4623" max="4623" width="16.6640625" style="5" customWidth="1"/>
    <col min="4624" max="4624" width="11.5546875" style="5"/>
    <col min="4625" max="4625" width="18.109375" style="5" customWidth="1"/>
    <col min="4626" max="4626" width="16.6640625" style="5" customWidth="1"/>
    <col min="4627" max="4627" width="11.5546875" style="5"/>
    <col min="4628" max="4628" width="19.5546875" style="5" customWidth="1"/>
    <col min="4629" max="4629" width="14.44140625" style="5" customWidth="1"/>
    <col min="4630" max="4631" width="13.5546875" style="5" bestFit="1" customWidth="1"/>
    <col min="4632" max="4864" width="11.5546875" style="5"/>
    <col min="4865" max="4865" width="76.33203125" style="5" customWidth="1"/>
    <col min="4866" max="4866" width="10.44140625" style="5" customWidth="1"/>
    <col min="4867" max="4867" width="11.88671875" style="5" customWidth="1"/>
    <col min="4868" max="4868" width="16" style="5" customWidth="1"/>
    <col min="4869" max="4869" width="9.6640625" style="5" bestFit="1" customWidth="1"/>
    <col min="4870" max="4871" width="8.6640625" style="5" customWidth="1"/>
    <col min="4872" max="4872" width="13.6640625" style="5" customWidth="1"/>
    <col min="4873" max="4873" width="11.6640625" style="5" customWidth="1"/>
    <col min="4874" max="4876" width="8.6640625" style="5" customWidth="1"/>
    <col min="4877" max="4877" width="16.6640625" style="5" customWidth="1"/>
    <col min="4878" max="4878" width="23" style="5" bestFit="1" customWidth="1"/>
    <col min="4879" max="4879" width="16.6640625" style="5" customWidth="1"/>
    <col min="4880" max="4880" width="11.5546875" style="5"/>
    <col min="4881" max="4881" width="18.109375" style="5" customWidth="1"/>
    <col min="4882" max="4882" width="16.6640625" style="5" customWidth="1"/>
    <col min="4883" max="4883" width="11.5546875" style="5"/>
    <col min="4884" max="4884" width="19.5546875" style="5" customWidth="1"/>
    <col min="4885" max="4885" width="14.44140625" style="5" customWidth="1"/>
    <col min="4886" max="4887" width="13.5546875" style="5" bestFit="1" customWidth="1"/>
    <col min="4888" max="5120" width="11.5546875" style="5"/>
    <col min="5121" max="5121" width="76.33203125" style="5" customWidth="1"/>
    <col min="5122" max="5122" width="10.44140625" style="5" customWidth="1"/>
    <col min="5123" max="5123" width="11.88671875" style="5" customWidth="1"/>
    <col min="5124" max="5124" width="16" style="5" customWidth="1"/>
    <col min="5125" max="5125" width="9.6640625" style="5" bestFit="1" customWidth="1"/>
    <col min="5126" max="5127" width="8.6640625" style="5" customWidth="1"/>
    <col min="5128" max="5128" width="13.6640625" style="5" customWidth="1"/>
    <col min="5129" max="5129" width="11.6640625" style="5" customWidth="1"/>
    <col min="5130" max="5132" width="8.6640625" style="5" customWidth="1"/>
    <col min="5133" max="5133" width="16.6640625" style="5" customWidth="1"/>
    <col min="5134" max="5134" width="23" style="5" bestFit="1" customWidth="1"/>
    <col min="5135" max="5135" width="16.6640625" style="5" customWidth="1"/>
    <col min="5136" max="5136" width="11.5546875" style="5"/>
    <col min="5137" max="5137" width="18.109375" style="5" customWidth="1"/>
    <col min="5138" max="5138" width="16.6640625" style="5" customWidth="1"/>
    <col min="5139" max="5139" width="11.5546875" style="5"/>
    <col min="5140" max="5140" width="19.5546875" style="5" customWidth="1"/>
    <col min="5141" max="5141" width="14.44140625" style="5" customWidth="1"/>
    <col min="5142" max="5143" width="13.5546875" style="5" bestFit="1" customWidth="1"/>
    <col min="5144" max="5376" width="11.5546875" style="5"/>
    <col min="5377" max="5377" width="76.33203125" style="5" customWidth="1"/>
    <col min="5378" max="5378" width="10.44140625" style="5" customWidth="1"/>
    <col min="5379" max="5379" width="11.88671875" style="5" customWidth="1"/>
    <col min="5380" max="5380" width="16" style="5" customWidth="1"/>
    <col min="5381" max="5381" width="9.6640625" style="5" bestFit="1" customWidth="1"/>
    <col min="5382" max="5383" width="8.6640625" style="5" customWidth="1"/>
    <col min="5384" max="5384" width="13.6640625" style="5" customWidth="1"/>
    <col min="5385" max="5385" width="11.6640625" style="5" customWidth="1"/>
    <col min="5386" max="5388" width="8.6640625" style="5" customWidth="1"/>
    <col min="5389" max="5389" width="16.6640625" style="5" customWidth="1"/>
    <col min="5390" max="5390" width="23" style="5" bestFit="1" customWidth="1"/>
    <col min="5391" max="5391" width="16.6640625" style="5" customWidth="1"/>
    <col min="5392" max="5392" width="11.5546875" style="5"/>
    <col min="5393" max="5393" width="18.109375" style="5" customWidth="1"/>
    <col min="5394" max="5394" width="16.6640625" style="5" customWidth="1"/>
    <col min="5395" max="5395" width="11.5546875" style="5"/>
    <col min="5396" max="5396" width="19.5546875" style="5" customWidth="1"/>
    <col min="5397" max="5397" width="14.44140625" style="5" customWidth="1"/>
    <col min="5398" max="5399" width="13.5546875" style="5" bestFit="1" customWidth="1"/>
    <col min="5400" max="5632" width="11.5546875" style="5"/>
    <col min="5633" max="5633" width="76.33203125" style="5" customWidth="1"/>
    <col min="5634" max="5634" width="10.44140625" style="5" customWidth="1"/>
    <col min="5635" max="5635" width="11.88671875" style="5" customWidth="1"/>
    <col min="5636" max="5636" width="16" style="5" customWidth="1"/>
    <col min="5637" max="5637" width="9.6640625" style="5" bestFit="1" customWidth="1"/>
    <col min="5638" max="5639" width="8.6640625" style="5" customWidth="1"/>
    <col min="5640" max="5640" width="13.6640625" style="5" customWidth="1"/>
    <col min="5641" max="5641" width="11.6640625" style="5" customWidth="1"/>
    <col min="5642" max="5644" width="8.6640625" style="5" customWidth="1"/>
    <col min="5645" max="5645" width="16.6640625" style="5" customWidth="1"/>
    <col min="5646" max="5646" width="23" style="5" bestFit="1" customWidth="1"/>
    <col min="5647" max="5647" width="16.6640625" style="5" customWidth="1"/>
    <col min="5648" max="5648" width="11.5546875" style="5"/>
    <col min="5649" max="5649" width="18.109375" style="5" customWidth="1"/>
    <col min="5650" max="5650" width="16.6640625" style="5" customWidth="1"/>
    <col min="5651" max="5651" width="11.5546875" style="5"/>
    <col min="5652" max="5652" width="19.5546875" style="5" customWidth="1"/>
    <col min="5653" max="5653" width="14.44140625" style="5" customWidth="1"/>
    <col min="5654" max="5655" width="13.5546875" style="5" bestFit="1" customWidth="1"/>
    <col min="5656" max="5888" width="11.5546875" style="5"/>
    <col min="5889" max="5889" width="76.33203125" style="5" customWidth="1"/>
    <col min="5890" max="5890" width="10.44140625" style="5" customWidth="1"/>
    <col min="5891" max="5891" width="11.88671875" style="5" customWidth="1"/>
    <col min="5892" max="5892" width="16" style="5" customWidth="1"/>
    <col min="5893" max="5893" width="9.6640625" style="5" bestFit="1" customWidth="1"/>
    <col min="5894" max="5895" width="8.6640625" style="5" customWidth="1"/>
    <col min="5896" max="5896" width="13.6640625" style="5" customWidth="1"/>
    <col min="5897" max="5897" width="11.6640625" style="5" customWidth="1"/>
    <col min="5898" max="5900" width="8.6640625" style="5" customWidth="1"/>
    <col min="5901" max="5901" width="16.6640625" style="5" customWidth="1"/>
    <col min="5902" max="5902" width="23" style="5" bestFit="1" customWidth="1"/>
    <col min="5903" max="5903" width="16.6640625" style="5" customWidth="1"/>
    <col min="5904" max="5904" width="11.5546875" style="5"/>
    <col min="5905" max="5905" width="18.109375" style="5" customWidth="1"/>
    <col min="5906" max="5906" width="16.6640625" style="5" customWidth="1"/>
    <col min="5907" max="5907" width="11.5546875" style="5"/>
    <col min="5908" max="5908" width="19.5546875" style="5" customWidth="1"/>
    <col min="5909" max="5909" width="14.44140625" style="5" customWidth="1"/>
    <col min="5910" max="5911" width="13.5546875" style="5" bestFit="1" customWidth="1"/>
    <col min="5912" max="6144" width="11.5546875" style="5"/>
    <col min="6145" max="6145" width="76.33203125" style="5" customWidth="1"/>
    <col min="6146" max="6146" width="10.44140625" style="5" customWidth="1"/>
    <col min="6147" max="6147" width="11.88671875" style="5" customWidth="1"/>
    <col min="6148" max="6148" width="16" style="5" customWidth="1"/>
    <col min="6149" max="6149" width="9.6640625" style="5" bestFit="1" customWidth="1"/>
    <col min="6150" max="6151" width="8.6640625" style="5" customWidth="1"/>
    <col min="6152" max="6152" width="13.6640625" style="5" customWidth="1"/>
    <col min="6153" max="6153" width="11.6640625" style="5" customWidth="1"/>
    <col min="6154" max="6156" width="8.6640625" style="5" customWidth="1"/>
    <col min="6157" max="6157" width="16.6640625" style="5" customWidth="1"/>
    <col min="6158" max="6158" width="23" style="5" bestFit="1" customWidth="1"/>
    <col min="6159" max="6159" width="16.6640625" style="5" customWidth="1"/>
    <col min="6160" max="6160" width="11.5546875" style="5"/>
    <col min="6161" max="6161" width="18.109375" style="5" customWidth="1"/>
    <col min="6162" max="6162" width="16.6640625" style="5" customWidth="1"/>
    <col min="6163" max="6163" width="11.5546875" style="5"/>
    <col min="6164" max="6164" width="19.5546875" style="5" customWidth="1"/>
    <col min="6165" max="6165" width="14.44140625" style="5" customWidth="1"/>
    <col min="6166" max="6167" width="13.5546875" style="5" bestFit="1" customWidth="1"/>
    <col min="6168" max="6400" width="11.5546875" style="5"/>
    <col min="6401" max="6401" width="76.33203125" style="5" customWidth="1"/>
    <col min="6402" max="6402" width="10.44140625" style="5" customWidth="1"/>
    <col min="6403" max="6403" width="11.88671875" style="5" customWidth="1"/>
    <col min="6404" max="6404" width="16" style="5" customWidth="1"/>
    <col min="6405" max="6405" width="9.6640625" style="5" bestFit="1" customWidth="1"/>
    <col min="6406" max="6407" width="8.6640625" style="5" customWidth="1"/>
    <col min="6408" max="6408" width="13.6640625" style="5" customWidth="1"/>
    <col min="6409" max="6409" width="11.6640625" style="5" customWidth="1"/>
    <col min="6410" max="6412" width="8.6640625" style="5" customWidth="1"/>
    <col min="6413" max="6413" width="16.6640625" style="5" customWidth="1"/>
    <col min="6414" max="6414" width="23" style="5" bestFit="1" customWidth="1"/>
    <col min="6415" max="6415" width="16.6640625" style="5" customWidth="1"/>
    <col min="6416" max="6416" width="11.5546875" style="5"/>
    <col min="6417" max="6417" width="18.109375" style="5" customWidth="1"/>
    <col min="6418" max="6418" width="16.6640625" style="5" customWidth="1"/>
    <col min="6419" max="6419" width="11.5546875" style="5"/>
    <col min="6420" max="6420" width="19.5546875" style="5" customWidth="1"/>
    <col min="6421" max="6421" width="14.44140625" style="5" customWidth="1"/>
    <col min="6422" max="6423" width="13.5546875" style="5" bestFit="1" customWidth="1"/>
    <col min="6424" max="6656" width="11.5546875" style="5"/>
    <col min="6657" max="6657" width="76.33203125" style="5" customWidth="1"/>
    <col min="6658" max="6658" width="10.44140625" style="5" customWidth="1"/>
    <col min="6659" max="6659" width="11.88671875" style="5" customWidth="1"/>
    <col min="6660" max="6660" width="16" style="5" customWidth="1"/>
    <col min="6661" max="6661" width="9.6640625" style="5" bestFit="1" customWidth="1"/>
    <col min="6662" max="6663" width="8.6640625" style="5" customWidth="1"/>
    <col min="6664" max="6664" width="13.6640625" style="5" customWidth="1"/>
    <col min="6665" max="6665" width="11.6640625" style="5" customWidth="1"/>
    <col min="6666" max="6668" width="8.6640625" style="5" customWidth="1"/>
    <col min="6669" max="6669" width="16.6640625" style="5" customWidth="1"/>
    <col min="6670" max="6670" width="23" style="5" bestFit="1" customWidth="1"/>
    <col min="6671" max="6671" width="16.6640625" style="5" customWidth="1"/>
    <col min="6672" max="6672" width="11.5546875" style="5"/>
    <col min="6673" max="6673" width="18.109375" style="5" customWidth="1"/>
    <col min="6674" max="6674" width="16.6640625" style="5" customWidth="1"/>
    <col min="6675" max="6675" width="11.5546875" style="5"/>
    <col min="6676" max="6676" width="19.5546875" style="5" customWidth="1"/>
    <col min="6677" max="6677" width="14.44140625" style="5" customWidth="1"/>
    <col min="6678" max="6679" width="13.5546875" style="5" bestFit="1" customWidth="1"/>
    <col min="6680" max="6912" width="11.5546875" style="5"/>
    <col min="6913" max="6913" width="76.33203125" style="5" customWidth="1"/>
    <col min="6914" max="6914" width="10.44140625" style="5" customWidth="1"/>
    <col min="6915" max="6915" width="11.88671875" style="5" customWidth="1"/>
    <col min="6916" max="6916" width="16" style="5" customWidth="1"/>
    <col min="6917" max="6917" width="9.6640625" style="5" bestFit="1" customWidth="1"/>
    <col min="6918" max="6919" width="8.6640625" style="5" customWidth="1"/>
    <col min="6920" max="6920" width="13.6640625" style="5" customWidth="1"/>
    <col min="6921" max="6921" width="11.6640625" style="5" customWidth="1"/>
    <col min="6922" max="6924" width="8.6640625" style="5" customWidth="1"/>
    <col min="6925" max="6925" width="16.6640625" style="5" customWidth="1"/>
    <col min="6926" max="6926" width="23" style="5" bestFit="1" customWidth="1"/>
    <col min="6927" max="6927" width="16.6640625" style="5" customWidth="1"/>
    <col min="6928" max="6928" width="11.5546875" style="5"/>
    <col min="6929" max="6929" width="18.109375" style="5" customWidth="1"/>
    <col min="6930" max="6930" width="16.6640625" style="5" customWidth="1"/>
    <col min="6931" max="6931" width="11.5546875" style="5"/>
    <col min="6932" max="6932" width="19.5546875" style="5" customWidth="1"/>
    <col min="6933" max="6933" width="14.44140625" style="5" customWidth="1"/>
    <col min="6934" max="6935" width="13.5546875" style="5" bestFit="1" customWidth="1"/>
    <col min="6936" max="7168" width="11.5546875" style="5"/>
    <col min="7169" max="7169" width="76.33203125" style="5" customWidth="1"/>
    <col min="7170" max="7170" width="10.44140625" style="5" customWidth="1"/>
    <col min="7171" max="7171" width="11.88671875" style="5" customWidth="1"/>
    <col min="7172" max="7172" width="16" style="5" customWidth="1"/>
    <col min="7173" max="7173" width="9.6640625" style="5" bestFit="1" customWidth="1"/>
    <col min="7174" max="7175" width="8.6640625" style="5" customWidth="1"/>
    <col min="7176" max="7176" width="13.6640625" style="5" customWidth="1"/>
    <col min="7177" max="7177" width="11.6640625" style="5" customWidth="1"/>
    <col min="7178" max="7180" width="8.6640625" style="5" customWidth="1"/>
    <col min="7181" max="7181" width="16.6640625" style="5" customWidth="1"/>
    <col min="7182" max="7182" width="23" style="5" bestFit="1" customWidth="1"/>
    <col min="7183" max="7183" width="16.6640625" style="5" customWidth="1"/>
    <col min="7184" max="7184" width="11.5546875" style="5"/>
    <col min="7185" max="7185" width="18.109375" style="5" customWidth="1"/>
    <col min="7186" max="7186" width="16.6640625" style="5" customWidth="1"/>
    <col min="7187" max="7187" width="11.5546875" style="5"/>
    <col min="7188" max="7188" width="19.5546875" style="5" customWidth="1"/>
    <col min="7189" max="7189" width="14.44140625" style="5" customWidth="1"/>
    <col min="7190" max="7191" width="13.5546875" style="5" bestFit="1" customWidth="1"/>
    <col min="7192" max="7424" width="11.5546875" style="5"/>
    <col min="7425" max="7425" width="76.33203125" style="5" customWidth="1"/>
    <col min="7426" max="7426" width="10.44140625" style="5" customWidth="1"/>
    <col min="7427" max="7427" width="11.88671875" style="5" customWidth="1"/>
    <col min="7428" max="7428" width="16" style="5" customWidth="1"/>
    <col min="7429" max="7429" width="9.6640625" style="5" bestFit="1" customWidth="1"/>
    <col min="7430" max="7431" width="8.6640625" style="5" customWidth="1"/>
    <col min="7432" max="7432" width="13.6640625" style="5" customWidth="1"/>
    <col min="7433" max="7433" width="11.6640625" style="5" customWidth="1"/>
    <col min="7434" max="7436" width="8.6640625" style="5" customWidth="1"/>
    <col min="7437" max="7437" width="16.6640625" style="5" customWidth="1"/>
    <col min="7438" max="7438" width="23" style="5" bestFit="1" customWidth="1"/>
    <col min="7439" max="7439" width="16.6640625" style="5" customWidth="1"/>
    <col min="7440" max="7440" width="11.5546875" style="5"/>
    <col min="7441" max="7441" width="18.109375" style="5" customWidth="1"/>
    <col min="7442" max="7442" width="16.6640625" style="5" customWidth="1"/>
    <col min="7443" max="7443" width="11.5546875" style="5"/>
    <col min="7444" max="7444" width="19.5546875" style="5" customWidth="1"/>
    <col min="7445" max="7445" width="14.44140625" style="5" customWidth="1"/>
    <col min="7446" max="7447" width="13.5546875" style="5" bestFit="1" customWidth="1"/>
    <col min="7448" max="7680" width="11.5546875" style="5"/>
    <col min="7681" max="7681" width="76.33203125" style="5" customWidth="1"/>
    <col min="7682" max="7682" width="10.44140625" style="5" customWidth="1"/>
    <col min="7683" max="7683" width="11.88671875" style="5" customWidth="1"/>
    <col min="7684" max="7684" width="16" style="5" customWidth="1"/>
    <col min="7685" max="7685" width="9.6640625" style="5" bestFit="1" customWidth="1"/>
    <col min="7686" max="7687" width="8.6640625" style="5" customWidth="1"/>
    <col min="7688" max="7688" width="13.6640625" style="5" customWidth="1"/>
    <col min="7689" max="7689" width="11.6640625" style="5" customWidth="1"/>
    <col min="7690" max="7692" width="8.6640625" style="5" customWidth="1"/>
    <col min="7693" max="7693" width="16.6640625" style="5" customWidth="1"/>
    <col min="7694" max="7694" width="23" style="5" bestFit="1" customWidth="1"/>
    <col min="7695" max="7695" width="16.6640625" style="5" customWidth="1"/>
    <col min="7696" max="7696" width="11.5546875" style="5"/>
    <col min="7697" max="7697" width="18.109375" style="5" customWidth="1"/>
    <col min="7698" max="7698" width="16.6640625" style="5" customWidth="1"/>
    <col min="7699" max="7699" width="11.5546875" style="5"/>
    <col min="7700" max="7700" width="19.5546875" style="5" customWidth="1"/>
    <col min="7701" max="7701" width="14.44140625" style="5" customWidth="1"/>
    <col min="7702" max="7703" width="13.5546875" style="5" bestFit="1" customWidth="1"/>
    <col min="7704" max="7936" width="11.5546875" style="5"/>
    <col min="7937" max="7937" width="76.33203125" style="5" customWidth="1"/>
    <col min="7938" max="7938" width="10.44140625" style="5" customWidth="1"/>
    <col min="7939" max="7939" width="11.88671875" style="5" customWidth="1"/>
    <col min="7940" max="7940" width="16" style="5" customWidth="1"/>
    <col min="7941" max="7941" width="9.6640625" style="5" bestFit="1" customWidth="1"/>
    <col min="7942" max="7943" width="8.6640625" style="5" customWidth="1"/>
    <col min="7944" max="7944" width="13.6640625" style="5" customWidth="1"/>
    <col min="7945" max="7945" width="11.6640625" style="5" customWidth="1"/>
    <col min="7946" max="7948" width="8.6640625" style="5" customWidth="1"/>
    <col min="7949" max="7949" width="16.6640625" style="5" customWidth="1"/>
    <col min="7950" max="7950" width="23" style="5" bestFit="1" customWidth="1"/>
    <col min="7951" max="7951" width="16.6640625" style="5" customWidth="1"/>
    <col min="7952" max="7952" width="11.5546875" style="5"/>
    <col min="7953" max="7953" width="18.109375" style="5" customWidth="1"/>
    <col min="7954" max="7954" width="16.6640625" style="5" customWidth="1"/>
    <col min="7955" max="7955" width="11.5546875" style="5"/>
    <col min="7956" max="7956" width="19.5546875" style="5" customWidth="1"/>
    <col min="7957" max="7957" width="14.44140625" style="5" customWidth="1"/>
    <col min="7958" max="7959" width="13.5546875" style="5" bestFit="1" customWidth="1"/>
    <col min="7960" max="8192" width="11.5546875" style="5"/>
    <col min="8193" max="8193" width="76.33203125" style="5" customWidth="1"/>
    <col min="8194" max="8194" width="10.44140625" style="5" customWidth="1"/>
    <col min="8195" max="8195" width="11.88671875" style="5" customWidth="1"/>
    <col min="8196" max="8196" width="16" style="5" customWidth="1"/>
    <col min="8197" max="8197" width="9.6640625" style="5" bestFit="1" customWidth="1"/>
    <col min="8198" max="8199" width="8.6640625" style="5" customWidth="1"/>
    <col min="8200" max="8200" width="13.6640625" style="5" customWidth="1"/>
    <col min="8201" max="8201" width="11.6640625" style="5" customWidth="1"/>
    <col min="8202" max="8204" width="8.6640625" style="5" customWidth="1"/>
    <col min="8205" max="8205" width="16.6640625" style="5" customWidth="1"/>
    <col min="8206" max="8206" width="23" style="5" bestFit="1" customWidth="1"/>
    <col min="8207" max="8207" width="16.6640625" style="5" customWidth="1"/>
    <col min="8208" max="8208" width="11.5546875" style="5"/>
    <col min="8209" max="8209" width="18.109375" style="5" customWidth="1"/>
    <col min="8210" max="8210" width="16.6640625" style="5" customWidth="1"/>
    <col min="8211" max="8211" width="11.5546875" style="5"/>
    <col min="8212" max="8212" width="19.5546875" style="5" customWidth="1"/>
    <col min="8213" max="8213" width="14.44140625" style="5" customWidth="1"/>
    <col min="8214" max="8215" width="13.5546875" style="5" bestFit="1" customWidth="1"/>
    <col min="8216" max="8448" width="11.5546875" style="5"/>
    <col min="8449" max="8449" width="76.33203125" style="5" customWidth="1"/>
    <col min="8450" max="8450" width="10.44140625" style="5" customWidth="1"/>
    <col min="8451" max="8451" width="11.88671875" style="5" customWidth="1"/>
    <col min="8452" max="8452" width="16" style="5" customWidth="1"/>
    <col min="8453" max="8453" width="9.6640625" style="5" bestFit="1" customWidth="1"/>
    <col min="8454" max="8455" width="8.6640625" style="5" customWidth="1"/>
    <col min="8456" max="8456" width="13.6640625" style="5" customWidth="1"/>
    <col min="8457" max="8457" width="11.6640625" style="5" customWidth="1"/>
    <col min="8458" max="8460" width="8.6640625" style="5" customWidth="1"/>
    <col min="8461" max="8461" width="16.6640625" style="5" customWidth="1"/>
    <col min="8462" max="8462" width="23" style="5" bestFit="1" customWidth="1"/>
    <col min="8463" max="8463" width="16.6640625" style="5" customWidth="1"/>
    <col min="8464" max="8464" width="11.5546875" style="5"/>
    <col min="8465" max="8465" width="18.109375" style="5" customWidth="1"/>
    <col min="8466" max="8466" width="16.6640625" style="5" customWidth="1"/>
    <col min="8467" max="8467" width="11.5546875" style="5"/>
    <col min="8468" max="8468" width="19.5546875" style="5" customWidth="1"/>
    <col min="8469" max="8469" width="14.44140625" style="5" customWidth="1"/>
    <col min="8470" max="8471" width="13.5546875" style="5" bestFit="1" customWidth="1"/>
    <col min="8472" max="8704" width="11.5546875" style="5"/>
    <col min="8705" max="8705" width="76.33203125" style="5" customWidth="1"/>
    <col min="8706" max="8706" width="10.44140625" style="5" customWidth="1"/>
    <col min="8707" max="8707" width="11.88671875" style="5" customWidth="1"/>
    <col min="8708" max="8708" width="16" style="5" customWidth="1"/>
    <col min="8709" max="8709" width="9.6640625" style="5" bestFit="1" customWidth="1"/>
    <col min="8710" max="8711" width="8.6640625" style="5" customWidth="1"/>
    <col min="8712" max="8712" width="13.6640625" style="5" customWidth="1"/>
    <col min="8713" max="8713" width="11.6640625" style="5" customWidth="1"/>
    <col min="8714" max="8716" width="8.6640625" style="5" customWidth="1"/>
    <col min="8717" max="8717" width="16.6640625" style="5" customWidth="1"/>
    <col min="8718" max="8718" width="23" style="5" bestFit="1" customWidth="1"/>
    <col min="8719" max="8719" width="16.6640625" style="5" customWidth="1"/>
    <col min="8720" max="8720" width="11.5546875" style="5"/>
    <col min="8721" max="8721" width="18.109375" style="5" customWidth="1"/>
    <col min="8722" max="8722" width="16.6640625" style="5" customWidth="1"/>
    <col min="8723" max="8723" width="11.5546875" style="5"/>
    <col min="8724" max="8724" width="19.5546875" style="5" customWidth="1"/>
    <col min="8725" max="8725" width="14.44140625" style="5" customWidth="1"/>
    <col min="8726" max="8727" width="13.5546875" style="5" bestFit="1" customWidth="1"/>
    <col min="8728" max="8960" width="11.5546875" style="5"/>
    <col min="8961" max="8961" width="76.33203125" style="5" customWidth="1"/>
    <col min="8962" max="8962" width="10.44140625" style="5" customWidth="1"/>
    <col min="8963" max="8963" width="11.88671875" style="5" customWidth="1"/>
    <col min="8964" max="8964" width="16" style="5" customWidth="1"/>
    <col min="8965" max="8965" width="9.6640625" style="5" bestFit="1" customWidth="1"/>
    <col min="8966" max="8967" width="8.6640625" style="5" customWidth="1"/>
    <col min="8968" max="8968" width="13.6640625" style="5" customWidth="1"/>
    <col min="8969" max="8969" width="11.6640625" style="5" customWidth="1"/>
    <col min="8970" max="8972" width="8.6640625" style="5" customWidth="1"/>
    <col min="8973" max="8973" width="16.6640625" style="5" customWidth="1"/>
    <col min="8974" max="8974" width="23" style="5" bestFit="1" customWidth="1"/>
    <col min="8975" max="8975" width="16.6640625" style="5" customWidth="1"/>
    <col min="8976" max="8976" width="11.5546875" style="5"/>
    <col min="8977" max="8977" width="18.109375" style="5" customWidth="1"/>
    <col min="8978" max="8978" width="16.6640625" style="5" customWidth="1"/>
    <col min="8979" max="8979" width="11.5546875" style="5"/>
    <col min="8980" max="8980" width="19.5546875" style="5" customWidth="1"/>
    <col min="8981" max="8981" width="14.44140625" style="5" customWidth="1"/>
    <col min="8982" max="8983" width="13.5546875" style="5" bestFit="1" customWidth="1"/>
    <col min="8984" max="9216" width="11.5546875" style="5"/>
    <col min="9217" max="9217" width="76.33203125" style="5" customWidth="1"/>
    <col min="9218" max="9218" width="10.44140625" style="5" customWidth="1"/>
    <col min="9219" max="9219" width="11.88671875" style="5" customWidth="1"/>
    <col min="9220" max="9220" width="16" style="5" customWidth="1"/>
    <col min="9221" max="9221" width="9.6640625" style="5" bestFit="1" customWidth="1"/>
    <col min="9222" max="9223" width="8.6640625" style="5" customWidth="1"/>
    <col min="9224" max="9224" width="13.6640625" style="5" customWidth="1"/>
    <col min="9225" max="9225" width="11.6640625" style="5" customWidth="1"/>
    <col min="9226" max="9228" width="8.6640625" style="5" customWidth="1"/>
    <col min="9229" max="9229" width="16.6640625" style="5" customWidth="1"/>
    <col min="9230" max="9230" width="23" style="5" bestFit="1" customWidth="1"/>
    <col min="9231" max="9231" width="16.6640625" style="5" customWidth="1"/>
    <col min="9232" max="9232" width="11.5546875" style="5"/>
    <col min="9233" max="9233" width="18.109375" style="5" customWidth="1"/>
    <col min="9234" max="9234" width="16.6640625" style="5" customWidth="1"/>
    <col min="9235" max="9235" width="11.5546875" style="5"/>
    <col min="9236" max="9236" width="19.5546875" style="5" customWidth="1"/>
    <col min="9237" max="9237" width="14.44140625" style="5" customWidth="1"/>
    <col min="9238" max="9239" width="13.5546875" style="5" bestFit="1" customWidth="1"/>
    <col min="9240" max="9472" width="11.5546875" style="5"/>
    <col min="9473" max="9473" width="76.33203125" style="5" customWidth="1"/>
    <col min="9474" max="9474" width="10.44140625" style="5" customWidth="1"/>
    <col min="9475" max="9475" width="11.88671875" style="5" customWidth="1"/>
    <col min="9476" max="9476" width="16" style="5" customWidth="1"/>
    <col min="9477" max="9477" width="9.6640625" style="5" bestFit="1" customWidth="1"/>
    <col min="9478" max="9479" width="8.6640625" style="5" customWidth="1"/>
    <col min="9480" max="9480" width="13.6640625" style="5" customWidth="1"/>
    <col min="9481" max="9481" width="11.6640625" style="5" customWidth="1"/>
    <col min="9482" max="9484" width="8.6640625" style="5" customWidth="1"/>
    <col min="9485" max="9485" width="16.6640625" style="5" customWidth="1"/>
    <col min="9486" max="9486" width="23" style="5" bestFit="1" customWidth="1"/>
    <col min="9487" max="9487" width="16.6640625" style="5" customWidth="1"/>
    <col min="9488" max="9488" width="11.5546875" style="5"/>
    <col min="9489" max="9489" width="18.109375" style="5" customWidth="1"/>
    <col min="9490" max="9490" width="16.6640625" style="5" customWidth="1"/>
    <col min="9491" max="9491" width="11.5546875" style="5"/>
    <col min="9492" max="9492" width="19.5546875" style="5" customWidth="1"/>
    <col min="9493" max="9493" width="14.44140625" style="5" customWidth="1"/>
    <col min="9494" max="9495" width="13.5546875" style="5" bestFit="1" customWidth="1"/>
    <col min="9496" max="9728" width="11.5546875" style="5"/>
    <col min="9729" max="9729" width="76.33203125" style="5" customWidth="1"/>
    <col min="9730" max="9730" width="10.44140625" style="5" customWidth="1"/>
    <col min="9731" max="9731" width="11.88671875" style="5" customWidth="1"/>
    <col min="9732" max="9732" width="16" style="5" customWidth="1"/>
    <col min="9733" max="9733" width="9.6640625" style="5" bestFit="1" customWidth="1"/>
    <col min="9734" max="9735" width="8.6640625" style="5" customWidth="1"/>
    <col min="9736" max="9736" width="13.6640625" style="5" customWidth="1"/>
    <col min="9737" max="9737" width="11.6640625" style="5" customWidth="1"/>
    <col min="9738" max="9740" width="8.6640625" style="5" customWidth="1"/>
    <col min="9741" max="9741" width="16.6640625" style="5" customWidth="1"/>
    <col min="9742" max="9742" width="23" style="5" bestFit="1" customWidth="1"/>
    <col min="9743" max="9743" width="16.6640625" style="5" customWidth="1"/>
    <col min="9744" max="9744" width="11.5546875" style="5"/>
    <col min="9745" max="9745" width="18.109375" style="5" customWidth="1"/>
    <col min="9746" max="9746" width="16.6640625" style="5" customWidth="1"/>
    <col min="9747" max="9747" width="11.5546875" style="5"/>
    <col min="9748" max="9748" width="19.5546875" style="5" customWidth="1"/>
    <col min="9749" max="9749" width="14.44140625" style="5" customWidth="1"/>
    <col min="9750" max="9751" width="13.5546875" style="5" bestFit="1" customWidth="1"/>
    <col min="9752" max="9984" width="11.5546875" style="5"/>
    <col min="9985" max="9985" width="76.33203125" style="5" customWidth="1"/>
    <col min="9986" max="9986" width="10.44140625" style="5" customWidth="1"/>
    <col min="9987" max="9987" width="11.88671875" style="5" customWidth="1"/>
    <col min="9988" max="9988" width="16" style="5" customWidth="1"/>
    <col min="9989" max="9989" width="9.6640625" style="5" bestFit="1" customWidth="1"/>
    <col min="9990" max="9991" width="8.6640625" style="5" customWidth="1"/>
    <col min="9992" max="9992" width="13.6640625" style="5" customWidth="1"/>
    <col min="9993" max="9993" width="11.6640625" style="5" customWidth="1"/>
    <col min="9994" max="9996" width="8.6640625" style="5" customWidth="1"/>
    <col min="9997" max="9997" width="16.6640625" style="5" customWidth="1"/>
    <col min="9998" max="9998" width="23" style="5" bestFit="1" customWidth="1"/>
    <col min="9999" max="9999" width="16.6640625" style="5" customWidth="1"/>
    <col min="10000" max="10000" width="11.5546875" style="5"/>
    <col min="10001" max="10001" width="18.109375" style="5" customWidth="1"/>
    <col min="10002" max="10002" width="16.6640625" style="5" customWidth="1"/>
    <col min="10003" max="10003" width="11.5546875" style="5"/>
    <col min="10004" max="10004" width="19.5546875" style="5" customWidth="1"/>
    <col min="10005" max="10005" width="14.44140625" style="5" customWidth="1"/>
    <col min="10006" max="10007" width="13.5546875" style="5" bestFit="1" customWidth="1"/>
    <col min="10008" max="10240" width="11.5546875" style="5"/>
    <col min="10241" max="10241" width="76.33203125" style="5" customWidth="1"/>
    <col min="10242" max="10242" width="10.44140625" style="5" customWidth="1"/>
    <col min="10243" max="10243" width="11.88671875" style="5" customWidth="1"/>
    <col min="10244" max="10244" width="16" style="5" customWidth="1"/>
    <col min="10245" max="10245" width="9.6640625" style="5" bestFit="1" customWidth="1"/>
    <col min="10246" max="10247" width="8.6640625" style="5" customWidth="1"/>
    <col min="10248" max="10248" width="13.6640625" style="5" customWidth="1"/>
    <col min="10249" max="10249" width="11.6640625" style="5" customWidth="1"/>
    <col min="10250" max="10252" width="8.6640625" style="5" customWidth="1"/>
    <col min="10253" max="10253" width="16.6640625" style="5" customWidth="1"/>
    <col min="10254" max="10254" width="23" style="5" bestFit="1" customWidth="1"/>
    <col min="10255" max="10255" width="16.6640625" style="5" customWidth="1"/>
    <col min="10256" max="10256" width="11.5546875" style="5"/>
    <col min="10257" max="10257" width="18.109375" style="5" customWidth="1"/>
    <col min="10258" max="10258" width="16.6640625" style="5" customWidth="1"/>
    <col min="10259" max="10259" width="11.5546875" style="5"/>
    <col min="10260" max="10260" width="19.5546875" style="5" customWidth="1"/>
    <col min="10261" max="10261" width="14.44140625" style="5" customWidth="1"/>
    <col min="10262" max="10263" width="13.5546875" style="5" bestFit="1" customWidth="1"/>
    <col min="10264" max="10496" width="11.5546875" style="5"/>
    <col min="10497" max="10497" width="76.33203125" style="5" customWidth="1"/>
    <col min="10498" max="10498" width="10.44140625" style="5" customWidth="1"/>
    <col min="10499" max="10499" width="11.88671875" style="5" customWidth="1"/>
    <col min="10500" max="10500" width="16" style="5" customWidth="1"/>
    <col min="10501" max="10501" width="9.6640625" style="5" bestFit="1" customWidth="1"/>
    <col min="10502" max="10503" width="8.6640625" style="5" customWidth="1"/>
    <col min="10504" max="10504" width="13.6640625" style="5" customWidth="1"/>
    <col min="10505" max="10505" width="11.6640625" style="5" customWidth="1"/>
    <col min="10506" max="10508" width="8.6640625" style="5" customWidth="1"/>
    <col min="10509" max="10509" width="16.6640625" style="5" customWidth="1"/>
    <col min="10510" max="10510" width="23" style="5" bestFit="1" customWidth="1"/>
    <col min="10511" max="10511" width="16.6640625" style="5" customWidth="1"/>
    <col min="10512" max="10512" width="11.5546875" style="5"/>
    <col min="10513" max="10513" width="18.109375" style="5" customWidth="1"/>
    <col min="10514" max="10514" width="16.6640625" style="5" customWidth="1"/>
    <col min="10515" max="10515" width="11.5546875" style="5"/>
    <col min="10516" max="10516" width="19.5546875" style="5" customWidth="1"/>
    <col min="10517" max="10517" width="14.44140625" style="5" customWidth="1"/>
    <col min="10518" max="10519" width="13.5546875" style="5" bestFit="1" customWidth="1"/>
    <col min="10520" max="10752" width="11.5546875" style="5"/>
    <col min="10753" max="10753" width="76.33203125" style="5" customWidth="1"/>
    <col min="10754" max="10754" width="10.44140625" style="5" customWidth="1"/>
    <col min="10755" max="10755" width="11.88671875" style="5" customWidth="1"/>
    <col min="10756" max="10756" width="16" style="5" customWidth="1"/>
    <col min="10757" max="10757" width="9.6640625" style="5" bestFit="1" customWidth="1"/>
    <col min="10758" max="10759" width="8.6640625" style="5" customWidth="1"/>
    <col min="10760" max="10760" width="13.6640625" style="5" customWidth="1"/>
    <col min="10761" max="10761" width="11.6640625" style="5" customWidth="1"/>
    <col min="10762" max="10764" width="8.6640625" style="5" customWidth="1"/>
    <col min="10765" max="10765" width="16.6640625" style="5" customWidth="1"/>
    <col min="10766" max="10766" width="23" style="5" bestFit="1" customWidth="1"/>
    <col min="10767" max="10767" width="16.6640625" style="5" customWidth="1"/>
    <col min="10768" max="10768" width="11.5546875" style="5"/>
    <col min="10769" max="10769" width="18.109375" style="5" customWidth="1"/>
    <col min="10770" max="10770" width="16.6640625" style="5" customWidth="1"/>
    <col min="10771" max="10771" width="11.5546875" style="5"/>
    <col min="10772" max="10772" width="19.5546875" style="5" customWidth="1"/>
    <col min="10773" max="10773" width="14.44140625" style="5" customWidth="1"/>
    <col min="10774" max="10775" width="13.5546875" style="5" bestFit="1" customWidth="1"/>
    <col min="10776" max="11008" width="11.5546875" style="5"/>
    <col min="11009" max="11009" width="76.33203125" style="5" customWidth="1"/>
    <col min="11010" max="11010" width="10.44140625" style="5" customWidth="1"/>
    <col min="11011" max="11011" width="11.88671875" style="5" customWidth="1"/>
    <col min="11012" max="11012" width="16" style="5" customWidth="1"/>
    <col min="11013" max="11013" width="9.6640625" style="5" bestFit="1" customWidth="1"/>
    <col min="11014" max="11015" width="8.6640625" style="5" customWidth="1"/>
    <col min="11016" max="11016" width="13.6640625" style="5" customWidth="1"/>
    <col min="11017" max="11017" width="11.6640625" style="5" customWidth="1"/>
    <col min="11018" max="11020" width="8.6640625" style="5" customWidth="1"/>
    <col min="11021" max="11021" width="16.6640625" style="5" customWidth="1"/>
    <col min="11022" max="11022" width="23" style="5" bestFit="1" customWidth="1"/>
    <col min="11023" max="11023" width="16.6640625" style="5" customWidth="1"/>
    <col min="11024" max="11024" width="11.5546875" style="5"/>
    <col min="11025" max="11025" width="18.109375" style="5" customWidth="1"/>
    <col min="11026" max="11026" width="16.6640625" style="5" customWidth="1"/>
    <col min="11027" max="11027" width="11.5546875" style="5"/>
    <col min="11028" max="11028" width="19.5546875" style="5" customWidth="1"/>
    <col min="11029" max="11029" width="14.44140625" style="5" customWidth="1"/>
    <col min="11030" max="11031" width="13.5546875" style="5" bestFit="1" customWidth="1"/>
    <col min="11032" max="11264" width="11.5546875" style="5"/>
    <col min="11265" max="11265" width="76.33203125" style="5" customWidth="1"/>
    <col min="11266" max="11266" width="10.44140625" style="5" customWidth="1"/>
    <col min="11267" max="11267" width="11.88671875" style="5" customWidth="1"/>
    <col min="11268" max="11268" width="16" style="5" customWidth="1"/>
    <col min="11269" max="11269" width="9.6640625" style="5" bestFit="1" customWidth="1"/>
    <col min="11270" max="11271" width="8.6640625" style="5" customWidth="1"/>
    <col min="11272" max="11272" width="13.6640625" style="5" customWidth="1"/>
    <col min="11273" max="11273" width="11.6640625" style="5" customWidth="1"/>
    <col min="11274" max="11276" width="8.6640625" style="5" customWidth="1"/>
    <col min="11277" max="11277" width="16.6640625" style="5" customWidth="1"/>
    <col min="11278" max="11278" width="23" style="5" bestFit="1" customWidth="1"/>
    <col min="11279" max="11279" width="16.6640625" style="5" customWidth="1"/>
    <col min="11280" max="11280" width="11.5546875" style="5"/>
    <col min="11281" max="11281" width="18.109375" style="5" customWidth="1"/>
    <col min="11282" max="11282" width="16.6640625" style="5" customWidth="1"/>
    <col min="11283" max="11283" width="11.5546875" style="5"/>
    <col min="11284" max="11284" width="19.5546875" style="5" customWidth="1"/>
    <col min="11285" max="11285" width="14.44140625" style="5" customWidth="1"/>
    <col min="11286" max="11287" width="13.5546875" style="5" bestFit="1" customWidth="1"/>
    <col min="11288" max="11520" width="11.5546875" style="5"/>
    <col min="11521" max="11521" width="76.33203125" style="5" customWidth="1"/>
    <col min="11522" max="11522" width="10.44140625" style="5" customWidth="1"/>
    <col min="11523" max="11523" width="11.88671875" style="5" customWidth="1"/>
    <col min="11524" max="11524" width="16" style="5" customWidth="1"/>
    <col min="11525" max="11525" width="9.6640625" style="5" bestFit="1" customWidth="1"/>
    <col min="11526" max="11527" width="8.6640625" style="5" customWidth="1"/>
    <col min="11528" max="11528" width="13.6640625" style="5" customWidth="1"/>
    <col min="11529" max="11529" width="11.6640625" style="5" customWidth="1"/>
    <col min="11530" max="11532" width="8.6640625" style="5" customWidth="1"/>
    <col min="11533" max="11533" width="16.6640625" style="5" customWidth="1"/>
    <col min="11534" max="11534" width="23" style="5" bestFit="1" customWidth="1"/>
    <col min="11535" max="11535" width="16.6640625" style="5" customWidth="1"/>
    <col min="11536" max="11536" width="11.5546875" style="5"/>
    <col min="11537" max="11537" width="18.109375" style="5" customWidth="1"/>
    <col min="11538" max="11538" width="16.6640625" style="5" customWidth="1"/>
    <col min="11539" max="11539" width="11.5546875" style="5"/>
    <col min="11540" max="11540" width="19.5546875" style="5" customWidth="1"/>
    <col min="11541" max="11541" width="14.44140625" style="5" customWidth="1"/>
    <col min="11542" max="11543" width="13.5546875" style="5" bestFit="1" customWidth="1"/>
    <col min="11544" max="11776" width="11.5546875" style="5"/>
    <col min="11777" max="11777" width="76.33203125" style="5" customWidth="1"/>
    <col min="11778" max="11778" width="10.44140625" style="5" customWidth="1"/>
    <col min="11779" max="11779" width="11.88671875" style="5" customWidth="1"/>
    <col min="11780" max="11780" width="16" style="5" customWidth="1"/>
    <col min="11781" max="11781" width="9.6640625" style="5" bestFit="1" customWidth="1"/>
    <col min="11782" max="11783" width="8.6640625" style="5" customWidth="1"/>
    <col min="11784" max="11784" width="13.6640625" style="5" customWidth="1"/>
    <col min="11785" max="11785" width="11.6640625" style="5" customWidth="1"/>
    <col min="11786" max="11788" width="8.6640625" style="5" customWidth="1"/>
    <col min="11789" max="11789" width="16.6640625" style="5" customWidth="1"/>
    <col min="11790" max="11790" width="23" style="5" bestFit="1" customWidth="1"/>
    <col min="11791" max="11791" width="16.6640625" style="5" customWidth="1"/>
    <col min="11792" max="11792" width="11.5546875" style="5"/>
    <col min="11793" max="11793" width="18.109375" style="5" customWidth="1"/>
    <col min="11794" max="11794" width="16.6640625" style="5" customWidth="1"/>
    <col min="11795" max="11795" width="11.5546875" style="5"/>
    <col min="11796" max="11796" width="19.5546875" style="5" customWidth="1"/>
    <col min="11797" max="11797" width="14.44140625" style="5" customWidth="1"/>
    <col min="11798" max="11799" width="13.5546875" style="5" bestFit="1" customWidth="1"/>
    <col min="11800" max="12032" width="11.5546875" style="5"/>
    <col min="12033" max="12033" width="76.33203125" style="5" customWidth="1"/>
    <col min="12034" max="12034" width="10.44140625" style="5" customWidth="1"/>
    <col min="12035" max="12035" width="11.88671875" style="5" customWidth="1"/>
    <col min="12036" max="12036" width="16" style="5" customWidth="1"/>
    <col min="12037" max="12037" width="9.6640625" style="5" bestFit="1" customWidth="1"/>
    <col min="12038" max="12039" width="8.6640625" style="5" customWidth="1"/>
    <col min="12040" max="12040" width="13.6640625" style="5" customWidth="1"/>
    <col min="12041" max="12041" width="11.6640625" style="5" customWidth="1"/>
    <col min="12042" max="12044" width="8.6640625" style="5" customWidth="1"/>
    <col min="12045" max="12045" width="16.6640625" style="5" customWidth="1"/>
    <col min="12046" max="12046" width="23" style="5" bestFit="1" customWidth="1"/>
    <col min="12047" max="12047" width="16.6640625" style="5" customWidth="1"/>
    <col min="12048" max="12048" width="11.5546875" style="5"/>
    <col min="12049" max="12049" width="18.109375" style="5" customWidth="1"/>
    <col min="12050" max="12050" width="16.6640625" style="5" customWidth="1"/>
    <col min="12051" max="12051" width="11.5546875" style="5"/>
    <col min="12052" max="12052" width="19.5546875" style="5" customWidth="1"/>
    <col min="12053" max="12053" width="14.44140625" style="5" customWidth="1"/>
    <col min="12054" max="12055" width="13.5546875" style="5" bestFit="1" customWidth="1"/>
    <col min="12056" max="12288" width="11.5546875" style="5"/>
    <col min="12289" max="12289" width="76.33203125" style="5" customWidth="1"/>
    <col min="12290" max="12290" width="10.44140625" style="5" customWidth="1"/>
    <col min="12291" max="12291" width="11.88671875" style="5" customWidth="1"/>
    <col min="12292" max="12292" width="16" style="5" customWidth="1"/>
    <col min="12293" max="12293" width="9.6640625" style="5" bestFit="1" customWidth="1"/>
    <col min="12294" max="12295" width="8.6640625" style="5" customWidth="1"/>
    <col min="12296" max="12296" width="13.6640625" style="5" customWidth="1"/>
    <col min="12297" max="12297" width="11.6640625" style="5" customWidth="1"/>
    <col min="12298" max="12300" width="8.6640625" style="5" customWidth="1"/>
    <col min="12301" max="12301" width="16.6640625" style="5" customWidth="1"/>
    <col min="12302" max="12302" width="23" style="5" bestFit="1" customWidth="1"/>
    <col min="12303" max="12303" width="16.6640625" style="5" customWidth="1"/>
    <col min="12304" max="12304" width="11.5546875" style="5"/>
    <col min="12305" max="12305" width="18.109375" style="5" customWidth="1"/>
    <col min="12306" max="12306" width="16.6640625" style="5" customWidth="1"/>
    <col min="12307" max="12307" width="11.5546875" style="5"/>
    <col min="12308" max="12308" width="19.5546875" style="5" customWidth="1"/>
    <col min="12309" max="12309" width="14.44140625" style="5" customWidth="1"/>
    <col min="12310" max="12311" width="13.5546875" style="5" bestFit="1" customWidth="1"/>
    <col min="12312" max="12544" width="11.5546875" style="5"/>
    <col min="12545" max="12545" width="76.33203125" style="5" customWidth="1"/>
    <col min="12546" max="12546" width="10.44140625" style="5" customWidth="1"/>
    <col min="12547" max="12547" width="11.88671875" style="5" customWidth="1"/>
    <col min="12548" max="12548" width="16" style="5" customWidth="1"/>
    <col min="12549" max="12549" width="9.6640625" style="5" bestFit="1" customWidth="1"/>
    <col min="12550" max="12551" width="8.6640625" style="5" customWidth="1"/>
    <col min="12552" max="12552" width="13.6640625" style="5" customWidth="1"/>
    <col min="12553" max="12553" width="11.6640625" style="5" customWidth="1"/>
    <col min="12554" max="12556" width="8.6640625" style="5" customWidth="1"/>
    <col min="12557" max="12557" width="16.6640625" style="5" customWidth="1"/>
    <col min="12558" max="12558" width="23" style="5" bestFit="1" customWidth="1"/>
    <col min="12559" max="12559" width="16.6640625" style="5" customWidth="1"/>
    <col min="12560" max="12560" width="11.5546875" style="5"/>
    <col min="12561" max="12561" width="18.109375" style="5" customWidth="1"/>
    <col min="12562" max="12562" width="16.6640625" style="5" customWidth="1"/>
    <col min="12563" max="12563" width="11.5546875" style="5"/>
    <col min="12564" max="12564" width="19.5546875" style="5" customWidth="1"/>
    <col min="12565" max="12565" width="14.44140625" style="5" customWidth="1"/>
    <col min="12566" max="12567" width="13.5546875" style="5" bestFit="1" customWidth="1"/>
    <col min="12568" max="12800" width="11.5546875" style="5"/>
    <col min="12801" max="12801" width="76.33203125" style="5" customWidth="1"/>
    <col min="12802" max="12802" width="10.44140625" style="5" customWidth="1"/>
    <col min="12803" max="12803" width="11.88671875" style="5" customWidth="1"/>
    <col min="12804" max="12804" width="16" style="5" customWidth="1"/>
    <col min="12805" max="12805" width="9.6640625" style="5" bestFit="1" customWidth="1"/>
    <col min="12806" max="12807" width="8.6640625" style="5" customWidth="1"/>
    <col min="12808" max="12808" width="13.6640625" style="5" customWidth="1"/>
    <col min="12809" max="12809" width="11.6640625" style="5" customWidth="1"/>
    <col min="12810" max="12812" width="8.6640625" style="5" customWidth="1"/>
    <col min="12813" max="12813" width="16.6640625" style="5" customWidth="1"/>
    <col min="12814" max="12814" width="23" style="5" bestFit="1" customWidth="1"/>
    <col min="12815" max="12815" width="16.6640625" style="5" customWidth="1"/>
    <col min="12816" max="12816" width="11.5546875" style="5"/>
    <col min="12817" max="12817" width="18.109375" style="5" customWidth="1"/>
    <col min="12818" max="12818" width="16.6640625" style="5" customWidth="1"/>
    <col min="12819" max="12819" width="11.5546875" style="5"/>
    <col min="12820" max="12820" width="19.5546875" style="5" customWidth="1"/>
    <col min="12821" max="12821" width="14.44140625" style="5" customWidth="1"/>
    <col min="12822" max="12823" width="13.5546875" style="5" bestFit="1" customWidth="1"/>
    <col min="12824" max="13056" width="11.5546875" style="5"/>
    <col min="13057" max="13057" width="76.33203125" style="5" customWidth="1"/>
    <col min="13058" max="13058" width="10.44140625" style="5" customWidth="1"/>
    <col min="13059" max="13059" width="11.88671875" style="5" customWidth="1"/>
    <col min="13060" max="13060" width="16" style="5" customWidth="1"/>
    <col min="13061" max="13061" width="9.6640625" style="5" bestFit="1" customWidth="1"/>
    <col min="13062" max="13063" width="8.6640625" style="5" customWidth="1"/>
    <col min="13064" max="13064" width="13.6640625" style="5" customWidth="1"/>
    <col min="13065" max="13065" width="11.6640625" style="5" customWidth="1"/>
    <col min="13066" max="13068" width="8.6640625" style="5" customWidth="1"/>
    <col min="13069" max="13069" width="16.6640625" style="5" customWidth="1"/>
    <col min="13070" max="13070" width="23" style="5" bestFit="1" customWidth="1"/>
    <col min="13071" max="13071" width="16.6640625" style="5" customWidth="1"/>
    <col min="13072" max="13072" width="11.5546875" style="5"/>
    <col min="13073" max="13073" width="18.109375" style="5" customWidth="1"/>
    <col min="13074" max="13074" width="16.6640625" style="5" customWidth="1"/>
    <col min="13075" max="13075" width="11.5546875" style="5"/>
    <col min="13076" max="13076" width="19.5546875" style="5" customWidth="1"/>
    <col min="13077" max="13077" width="14.44140625" style="5" customWidth="1"/>
    <col min="13078" max="13079" width="13.5546875" style="5" bestFit="1" customWidth="1"/>
    <col min="13080" max="13312" width="11.5546875" style="5"/>
    <col min="13313" max="13313" width="76.33203125" style="5" customWidth="1"/>
    <col min="13314" max="13314" width="10.44140625" style="5" customWidth="1"/>
    <col min="13315" max="13315" width="11.88671875" style="5" customWidth="1"/>
    <col min="13316" max="13316" width="16" style="5" customWidth="1"/>
    <col min="13317" max="13317" width="9.6640625" style="5" bestFit="1" customWidth="1"/>
    <col min="13318" max="13319" width="8.6640625" style="5" customWidth="1"/>
    <col min="13320" max="13320" width="13.6640625" style="5" customWidth="1"/>
    <col min="13321" max="13321" width="11.6640625" style="5" customWidth="1"/>
    <col min="13322" max="13324" width="8.6640625" style="5" customWidth="1"/>
    <col min="13325" max="13325" width="16.6640625" style="5" customWidth="1"/>
    <col min="13326" max="13326" width="23" style="5" bestFit="1" customWidth="1"/>
    <col min="13327" max="13327" width="16.6640625" style="5" customWidth="1"/>
    <col min="13328" max="13328" width="11.5546875" style="5"/>
    <col min="13329" max="13329" width="18.109375" style="5" customWidth="1"/>
    <col min="13330" max="13330" width="16.6640625" style="5" customWidth="1"/>
    <col min="13331" max="13331" width="11.5546875" style="5"/>
    <col min="13332" max="13332" width="19.5546875" style="5" customWidth="1"/>
    <col min="13333" max="13333" width="14.44140625" style="5" customWidth="1"/>
    <col min="13334" max="13335" width="13.5546875" style="5" bestFit="1" customWidth="1"/>
    <col min="13336" max="13568" width="11.5546875" style="5"/>
    <col min="13569" max="13569" width="76.33203125" style="5" customWidth="1"/>
    <col min="13570" max="13570" width="10.44140625" style="5" customWidth="1"/>
    <col min="13571" max="13571" width="11.88671875" style="5" customWidth="1"/>
    <col min="13572" max="13572" width="16" style="5" customWidth="1"/>
    <col min="13573" max="13573" width="9.6640625" style="5" bestFit="1" customWidth="1"/>
    <col min="13574" max="13575" width="8.6640625" style="5" customWidth="1"/>
    <col min="13576" max="13576" width="13.6640625" style="5" customWidth="1"/>
    <col min="13577" max="13577" width="11.6640625" style="5" customWidth="1"/>
    <col min="13578" max="13580" width="8.6640625" style="5" customWidth="1"/>
    <col min="13581" max="13581" width="16.6640625" style="5" customWidth="1"/>
    <col min="13582" max="13582" width="23" style="5" bestFit="1" customWidth="1"/>
    <col min="13583" max="13583" width="16.6640625" style="5" customWidth="1"/>
    <col min="13584" max="13584" width="11.5546875" style="5"/>
    <col min="13585" max="13585" width="18.109375" style="5" customWidth="1"/>
    <col min="13586" max="13586" width="16.6640625" style="5" customWidth="1"/>
    <col min="13587" max="13587" width="11.5546875" style="5"/>
    <col min="13588" max="13588" width="19.5546875" style="5" customWidth="1"/>
    <col min="13589" max="13589" width="14.44140625" style="5" customWidth="1"/>
    <col min="13590" max="13591" width="13.5546875" style="5" bestFit="1" customWidth="1"/>
    <col min="13592" max="13824" width="11.5546875" style="5"/>
    <col min="13825" max="13825" width="76.33203125" style="5" customWidth="1"/>
    <col min="13826" max="13826" width="10.44140625" style="5" customWidth="1"/>
    <col min="13827" max="13827" width="11.88671875" style="5" customWidth="1"/>
    <col min="13828" max="13828" width="16" style="5" customWidth="1"/>
    <col min="13829" max="13829" width="9.6640625" style="5" bestFit="1" customWidth="1"/>
    <col min="13830" max="13831" width="8.6640625" style="5" customWidth="1"/>
    <col min="13832" max="13832" width="13.6640625" style="5" customWidth="1"/>
    <col min="13833" max="13833" width="11.6640625" style="5" customWidth="1"/>
    <col min="13834" max="13836" width="8.6640625" style="5" customWidth="1"/>
    <col min="13837" max="13837" width="16.6640625" style="5" customWidth="1"/>
    <col min="13838" max="13838" width="23" style="5" bestFit="1" customWidth="1"/>
    <col min="13839" max="13839" width="16.6640625" style="5" customWidth="1"/>
    <col min="13840" max="13840" width="11.5546875" style="5"/>
    <col min="13841" max="13841" width="18.109375" style="5" customWidth="1"/>
    <col min="13842" max="13842" width="16.6640625" style="5" customWidth="1"/>
    <col min="13843" max="13843" width="11.5546875" style="5"/>
    <col min="13844" max="13844" width="19.5546875" style="5" customWidth="1"/>
    <col min="13845" max="13845" width="14.44140625" style="5" customWidth="1"/>
    <col min="13846" max="13847" width="13.5546875" style="5" bestFit="1" customWidth="1"/>
    <col min="13848" max="14080" width="11.5546875" style="5"/>
    <col min="14081" max="14081" width="76.33203125" style="5" customWidth="1"/>
    <col min="14082" max="14082" width="10.44140625" style="5" customWidth="1"/>
    <col min="14083" max="14083" width="11.88671875" style="5" customWidth="1"/>
    <col min="14084" max="14084" width="16" style="5" customWidth="1"/>
    <col min="14085" max="14085" width="9.6640625" style="5" bestFit="1" customWidth="1"/>
    <col min="14086" max="14087" width="8.6640625" style="5" customWidth="1"/>
    <col min="14088" max="14088" width="13.6640625" style="5" customWidth="1"/>
    <col min="14089" max="14089" width="11.6640625" style="5" customWidth="1"/>
    <col min="14090" max="14092" width="8.6640625" style="5" customWidth="1"/>
    <col min="14093" max="14093" width="16.6640625" style="5" customWidth="1"/>
    <col min="14094" max="14094" width="23" style="5" bestFit="1" customWidth="1"/>
    <col min="14095" max="14095" width="16.6640625" style="5" customWidth="1"/>
    <col min="14096" max="14096" width="11.5546875" style="5"/>
    <col min="14097" max="14097" width="18.109375" style="5" customWidth="1"/>
    <col min="14098" max="14098" width="16.6640625" style="5" customWidth="1"/>
    <col min="14099" max="14099" width="11.5546875" style="5"/>
    <col min="14100" max="14100" width="19.5546875" style="5" customWidth="1"/>
    <col min="14101" max="14101" width="14.44140625" style="5" customWidth="1"/>
    <col min="14102" max="14103" width="13.5546875" style="5" bestFit="1" customWidth="1"/>
    <col min="14104" max="14336" width="11.5546875" style="5"/>
    <col min="14337" max="14337" width="76.33203125" style="5" customWidth="1"/>
    <col min="14338" max="14338" width="10.44140625" style="5" customWidth="1"/>
    <col min="14339" max="14339" width="11.88671875" style="5" customWidth="1"/>
    <col min="14340" max="14340" width="16" style="5" customWidth="1"/>
    <col min="14341" max="14341" width="9.6640625" style="5" bestFit="1" customWidth="1"/>
    <col min="14342" max="14343" width="8.6640625" style="5" customWidth="1"/>
    <col min="14344" max="14344" width="13.6640625" style="5" customWidth="1"/>
    <col min="14345" max="14345" width="11.6640625" style="5" customWidth="1"/>
    <col min="14346" max="14348" width="8.6640625" style="5" customWidth="1"/>
    <col min="14349" max="14349" width="16.6640625" style="5" customWidth="1"/>
    <col min="14350" max="14350" width="23" style="5" bestFit="1" customWidth="1"/>
    <col min="14351" max="14351" width="16.6640625" style="5" customWidth="1"/>
    <col min="14352" max="14352" width="11.5546875" style="5"/>
    <col min="14353" max="14353" width="18.109375" style="5" customWidth="1"/>
    <col min="14354" max="14354" width="16.6640625" style="5" customWidth="1"/>
    <col min="14355" max="14355" width="11.5546875" style="5"/>
    <col min="14356" max="14356" width="19.5546875" style="5" customWidth="1"/>
    <col min="14357" max="14357" width="14.44140625" style="5" customWidth="1"/>
    <col min="14358" max="14359" width="13.5546875" style="5" bestFit="1" customWidth="1"/>
    <col min="14360" max="14592" width="11.5546875" style="5"/>
    <col min="14593" max="14593" width="76.33203125" style="5" customWidth="1"/>
    <col min="14594" max="14594" width="10.44140625" style="5" customWidth="1"/>
    <col min="14595" max="14595" width="11.88671875" style="5" customWidth="1"/>
    <col min="14596" max="14596" width="16" style="5" customWidth="1"/>
    <col min="14597" max="14597" width="9.6640625" style="5" bestFit="1" customWidth="1"/>
    <col min="14598" max="14599" width="8.6640625" style="5" customWidth="1"/>
    <col min="14600" max="14600" width="13.6640625" style="5" customWidth="1"/>
    <col min="14601" max="14601" width="11.6640625" style="5" customWidth="1"/>
    <col min="14602" max="14604" width="8.6640625" style="5" customWidth="1"/>
    <col min="14605" max="14605" width="16.6640625" style="5" customWidth="1"/>
    <col min="14606" max="14606" width="23" style="5" bestFit="1" customWidth="1"/>
    <col min="14607" max="14607" width="16.6640625" style="5" customWidth="1"/>
    <col min="14608" max="14608" width="11.5546875" style="5"/>
    <col min="14609" max="14609" width="18.109375" style="5" customWidth="1"/>
    <col min="14610" max="14610" width="16.6640625" style="5" customWidth="1"/>
    <col min="14611" max="14611" width="11.5546875" style="5"/>
    <col min="14612" max="14612" width="19.5546875" style="5" customWidth="1"/>
    <col min="14613" max="14613" width="14.44140625" style="5" customWidth="1"/>
    <col min="14614" max="14615" width="13.5546875" style="5" bestFit="1" customWidth="1"/>
    <col min="14616" max="14848" width="11.5546875" style="5"/>
    <col min="14849" max="14849" width="76.33203125" style="5" customWidth="1"/>
    <col min="14850" max="14850" width="10.44140625" style="5" customWidth="1"/>
    <col min="14851" max="14851" width="11.88671875" style="5" customWidth="1"/>
    <col min="14852" max="14852" width="16" style="5" customWidth="1"/>
    <col min="14853" max="14853" width="9.6640625" style="5" bestFit="1" customWidth="1"/>
    <col min="14854" max="14855" width="8.6640625" style="5" customWidth="1"/>
    <col min="14856" max="14856" width="13.6640625" style="5" customWidth="1"/>
    <col min="14857" max="14857" width="11.6640625" style="5" customWidth="1"/>
    <col min="14858" max="14860" width="8.6640625" style="5" customWidth="1"/>
    <col min="14861" max="14861" width="16.6640625" style="5" customWidth="1"/>
    <col min="14862" max="14862" width="23" style="5" bestFit="1" customWidth="1"/>
    <col min="14863" max="14863" width="16.6640625" style="5" customWidth="1"/>
    <col min="14864" max="14864" width="11.5546875" style="5"/>
    <col min="14865" max="14865" width="18.109375" style="5" customWidth="1"/>
    <col min="14866" max="14866" width="16.6640625" style="5" customWidth="1"/>
    <col min="14867" max="14867" width="11.5546875" style="5"/>
    <col min="14868" max="14868" width="19.5546875" style="5" customWidth="1"/>
    <col min="14869" max="14869" width="14.44140625" style="5" customWidth="1"/>
    <col min="14870" max="14871" width="13.5546875" style="5" bestFit="1" customWidth="1"/>
    <col min="14872" max="15104" width="11.5546875" style="5"/>
    <col min="15105" max="15105" width="76.33203125" style="5" customWidth="1"/>
    <col min="15106" max="15106" width="10.44140625" style="5" customWidth="1"/>
    <col min="15107" max="15107" width="11.88671875" style="5" customWidth="1"/>
    <col min="15108" max="15108" width="16" style="5" customWidth="1"/>
    <col min="15109" max="15109" width="9.6640625" style="5" bestFit="1" customWidth="1"/>
    <col min="15110" max="15111" width="8.6640625" style="5" customWidth="1"/>
    <col min="15112" max="15112" width="13.6640625" style="5" customWidth="1"/>
    <col min="15113" max="15113" width="11.6640625" style="5" customWidth="1"/>
    <col min="15114" max="15116" width="8.6640625" style="5" customWidth="1"/>
    <col min="15117" max="15117" width="16.6640625" style="5" customWidth="1"/>
    <col min="15118" max="15118" width="23" style="5" bestFit="1" customWidth="1"/>
    <col min="15119" max="15119" width="16.6640625" style="5" customWidth="1"/>
    <col min="15120" max="15120" width="11.5546875" style="5"/>
    <col min="15121" max="15121" width="18.109375" style="5" customWidth="1"/>
    <col min="15122" max="15122" width="16.6640625" style="5" customWidth="1"/>
    <col min="15123" max="15123" width="11.5546875" style="5"/>
    <col min="15124" max="15124" width="19.5546875" style="5" customWidth="1"/>
    <col min="15125" max="15125" width="14.44140625" style="5" customWidth="1"/>
    <col min="15126" max="15127" width="13.5546875" style="5" bestFit="1" customWidth="1"/>
    <col min="15128" max="15360" width="11.5546875" style="5"/>
    <col min="15361" max="15361" width="76.33203125" style="5" customWidth="1"/>
    <col min="15362" max="15362" width="10.44140625" style="5" customWidth="1"/>
    <col min="15363" max="15363" width="11.88671875" style="5" customWidth="1"/>
    <col min="15364" max="15364" width="16" style="5" customWidth="1"/>
    <col min="15365" max="15365" width="9.6640625" style="5" bestFit="1" customWidth="1"/>
    <col min="15366" max="15367" width="8.6640625" style="5" customWidth="1"/>
    <col min="15368" max="15368" width="13.6640625" style="5" customWidth="1"/>
    <col min="15369" max="15369" width="11.6640625" style="5" customWidth="1"/>
    <col min="15370" max="15372" width="8.6640625" style="5" customWidth="1"/>
    <col min="15373" max="15373" width="16.6640625" style="5" customWidth="1"/>
    <col min="15374" max="15374" width="23" style="5" bestFit="1" customWidth="1"/>
    <col min="15375" max="15375" width="16.6640625" style="5" customWidth="1"/>
    <col min="15376" max="15376" width="11.5546875" style="5"/>
    <col min="15377" max="15377" width="18.109375" style="5" customWidth="1"/>
    <col min="15378" max="15378" width="16.6640625" style="5" customWidth="1"/>
    <col min="15379" max="15379" width="11.5546875" style="5"/>
    <col min="15380" max="15380" width="19.5546875" style="5" customWidth="1"/>
    <col min="15381" max="15381" width="14.44140625" style="5" customWidth="1"/>
    <col min="15382" max="15383" width="13.5546875" style="5" bestFit="1" customWidth="1"/>
    <col min="15384" max="15616" width="11.5546875" style="5"/>
    <col min="15617" max="15617" width="76.33203125" style="5" customWidth="1"/>
    <col min="15618" max="15618" width="10.44140625" style="5" customWidth="1"/>
    <col min="15619" max="15619" width="11.88671875" style="5" customWidth="1"/>
    <col min="15620" max="15620" width="16" style="5" customWidth="1"/>
    <col min="15621" max="15621" width="9.6640625" style="5" bestFit="1" customWidth="1"/>
    <col min="15622" max="15623" width="8.6640625" style="5" customWidth="1"/>
    <col min="15624" max="15624" width="13.6640625" style="5" customWidth="1"/>
    <col min="15625" max="15625" width="11.6640625" style="5" customWidth="1"/>
    <col min="15626" max="15628" width="8.6640625" style="5" customWidth="1"/>
    <col min="15629" max="15629" width="16.6640625" style="5" customWidth="1"/>
    <col min="15630" max="15630" width="23" style="5" bestFit="1" customWidth="1"/>
    <col min="15631" max="15631" width="16.6640625" style="5" customWidth="1"/>
    <col min="15632" max="15632" width="11.5546875" style="5"/>
    <col min="15633" max="15633" width="18.109375" style="5" customWidth="1"/>
    <col min="15634" max="15634" width="16.6640625" style="5" customWidth="1"/>
    <col min="15635" max="15635" width="11.5546875" style="5"/>
    <col min="15636" max="15636" width="19.5546875" style="5" customWidth="1"/>
    <col min="15637" max="15637" width="14.44140625" style="5" customWidth="1"/>
    <col min="15638" max="15639" width="13.5546875" style="5" bestFit="1" customWidth="1"/>
    <col min="15640" max="15872" width="11.5546875" style="5"/>
    <col min="15873" max="15873" width="76.33203125" style="5" customWidth="1"/>
    <col min="15874" max="15874" width="10.44140625" style="5" customWidth="1"/>
    <col min="15875" max="15875" width="11.88671875" style="5" customWidth="1"/>
    <col min="15876" max="15876" width="16" style="5" customWidth="1"/>
    <col min="15877" max="15877" width="9.6640625" style="5" bestFit="1" customWidth="1"/>
    <col min="15878" max="15879" width="8.6640625" style="5" customWidth="1"/>
    <col min="15880" max="15880" width="13.6640625" style="5" customWidth="1"/>
    <col min="15881" max="15881" width="11.6640625" style="5" customWidth="1"/>
    <col min="15882" max="15884" width="8.6640625" style="5" customWidth="1"/>
    <col min="15885" max="15885" width="16.6640625" style="5" customWidth="1"/>
    <col min="15886" max="15886" width="23" style="5" bestFit="1" customWidth="1"/>
    <col min="15887" max="15887" width="16.6640625" style="5" customWidth="1"/>
    <col min="15888" max="15888" width="11.5546875" style="5"/>
    <col min="15889" max="15889" width="18.109375" style="5" customWidth="1"/>
    <col min="15890" max="15890" width="16.6640625" style="5" customWidth="1"/>
    <col min="15891" max="15891" width="11.5546875" style="5"/>
    <col min="15892" max="15892" width="19.5546875" style="5" customWidth="1"/>
    <col min="15893" max="15893" width="14.44140625" style="5" customWidth="1"/>
    <col min="15894" max="15895" width="13.5546875" style="5" bestFit="1" customWidth="1"/>
    <col min="15896" max="16128" width="11.5546875" style="5"/>
    <col min="16129" max="16129" width="76.33203125" style="5" customWidth="1"/>
    <col min="16130" max="16130" width="10.44140625" style="5" customWidth="1"/>
    <col min="16131" max="16131" width="11.88671875" style="5" customWidth="1"/>
    <col min="16132" max="16132" width="16" style="5" customWidth="1"/>
    <col min="16133" max="16133" width="9.6640625" style="5" bestFit="1" customWidth="1"/>
    <col min="16134" max="16135" width="8.6640625" style="5" customWidth="1"/>
    <col min="16136" max="16136" width="13.6640625" style="5" customWidth="1"/>
    <col min="16137" max="16137" width="11.6640625" style="5" customWidth="1"/>
    <col min="16138" max="16140" width="8.6640625" style="5" customWidth="1"/>
    <col min="16141" max="16141" width="16.6640625" style="5" customWidth="1"/>
    <col min="16142" max="16142" width="23" style="5" bestFit="1" customWidth="1"/>
    <col min="16143" max="16143" width="16.6640625" style="5" customWidth="1"/>
    <col min="16144" max="16144" width="11.5546875" style="5"/>
    <col min="16145" max="16145" width="18.109375" style="5" customWidth="1"/>
    <col min="16146" max="16146" width="16.6640625" style="5" customWidth="1"/>
    <col min="16147" max="16147" width="11.5546875" style="5"/>
    <col min="16148" max="16148" width="19.5546875" style="5" customWidth="1"/>
    <col min="16149" max="16149" width="14.44140625" style="5" customWidth="1"/>
    <col min="16150" max="16151" width="13.5546875" style="5" bestFit="1" customWidth="1"/>
    <col min="16152" max="16384" width="11.5546875" style="5"/>
  </cols>
  <sheetData>
    <row r="1" spans="2:20" ht="13.8" thickBot="1"/>
    <row r="2" spans="2:20" ht="15" customHeight="1">
      <c r="B2" s="6"/>
      <c r="C2" s="6" t="s">
        <v>37</v>
      </c>
      <c r="D2" s="362" t="s">
        <v>40</v>
      </c>
      <c r="E2" s="362"/>
      <c r="F2" s="363" t="s">
        <v>38</v>
      </c>
      <c r="G2" s="364"/>
      <c r="H2" s="364"/>
      <c r="I2" s="364"/>
      <c r="J2" s="364"/>
      <c r="K2" s="364"/>
      <c r="L2" s="364"/>
      <c r="M2" s="364"/>
      <c r="N2" s="364"/>
      <c r="O2" s="364"/>
      <c r="P2" s="364"/>
      <c r="Q2" s="364"/>
      <c r="R2" s="364"/>
      <c r="S2" s="364"/>
      <c r="T2" s="228"/>
    </row>
    <row r="3" spans="2:20" ht="15" customHeight="1">
      <c r="B3" s="7"/>
      <c r="C3" s="7"/>
      <c r="D3" s="365" t="s">
        <v>42</v>
      </c>
      <c r="E3" s="365"/>
      <c r="F3" s="366" t="s">
        <v>41</v>
      </c>
      <c r="G3" s="367"/>
      <c r="H3" s="367"/>
      <c r="I3" s="367"/>
      <c r="J3" s="367"/>
      <c r="K3" s="367"/>
      <c r="L3" s="367"/>
      <c r="M3" s="367"/>
      <c r="N3" s="367"/>
      <c r="O3" s="367"/>
      <c r="P3" s="367"/>
      <c r="Q3" s="367"/>
      <c r="R3" s="367"/>
      <c r="S3" s="367"/>
      <c r="T3" s="229"/>
    </row>
    <row r="4" spans="2:20" ht="15" customHeight="1">
      <c r="B4" s="352" t="s">
        <v>80</v>
      </c>
      <c r="C4" s="353"/>
      <c r="D4" s="354"/>
      <c r="E4" s="354"/>
      <c r="F4" s="354"/>
      <c r="G4" s="354"/>
      <c r="H4" s="354"/>
      <c r="I4" s="354"/>
      <c r="J4" s="354"/>
      <c r="K4" s="354"/>
      <c r="L4" s="354"/>
      <c r="M4" s="354"/>
      <c r="N4" s="354"/>
      <c r="O4" s="354"/>
      <c r="P4" s="354"/>
      <c r="Q4" s="354"/>
      <c r="R4" s="354"/>
      <c r="S4" s="354"/>
      <c r="T4" s="354"/>
    </row>
    <row r="5" spans="2:20" ht="15" customHeight="1">
      <c r="B5" s="352" t="s">
        <v>81</v>
      </c>
      <c r="C5" s="353"/>
      <c r="D5" s="354"/>
      <c r="E5" s="354"/>
      <c r="F5" s="354"/>
      <c r="G5" s="354"/>
      <c r="H5" s="354"/>
      <c r="I5" s="354"/>
      <c r="J5" s="354"/>
      <c r="K5" s="354"/>
      <c r="L5" s="354"/>
      <c r="M5" s="354"/>
      <c r="N5" s="354"/>
      <c r="O5" s="354"/>
      <c r="P5" s="354"/>
      <c r="Q5" s="354"/>
      <c r="R5" s="354"/>
      <c r="S5" s="354"/>
      <c r="T5" s="354"/>
    </row>
    <row r="6" spans="2:20" ht="15" customHeight="1">
      <c r="B6" s="352" t="s">
        <v>75</v>
      </c>
      <c r="C6" s="353"/>
      <c r="D6" s="354"/>
      <c r="E6" s="354"/>
      <c r="F6" s="354"/>
      <c r="G6" s="354"/>
      <c r="H6" s="354"/>
      <c r="I6" s="354"/>
      <c r="J6" s="354"/>
      <c r="K6" s="354"/>
      <c r="L6" s="354"/>
      <c r="M6" s="354"/>
      <c r="N6" s="354"/>
      <c r="O6" s="354"/>
      <c r="P6" s="354"/>
      <c r="Q6" s="354"/>
      <c r="R6" s="354"/>
      <c r="S6" s="354"/>
      <c r="T6" s="354"/>
    </row>
    <row r="7" spans="2:20" ht="13.8" thickBot="1">
      <c r="B7" s="355"/>
      <c r="C7" s="356"/>
      <c r="D7" s="357"/>
      <c r="E7" s="357"/>
      <c r="F7" s="357"/>
      <c r="G7" s="357"/>
      <c r="H7" s="357"/>
      <c r="I7" s="357"/>
      <c r="J7" s="357"/>
      <c r="K7" s="357"/>
      <c r="L7" s="357"/>
      <c r="M7" s="357"/>
      <c r="N7" s="357"/>
      <c r="O7" s="357"/>
      <c r="P7" s="357"/>
      <c r="Q7" s="357"/>
      <c r="R7" s="357"/>
      <c r="S7" s="357"/>
      <c r="T7" s="357"/>
    </row>
    <row r="8" spans="2:20" ht="16.5" customHeight="1">
      <c r="B8" s="347"/>
      <c r="C8" s="347" t="s">
        <v>5219</v>
      </c>
      <c r="D8" s="358" t="str">
        <f>+'D. ENTRADA'!C7</f>
        <v>"REALIZAR LA INTERVENTORÍA TÉCNICA, ADMINISTRATIVA, FINANCIERA, JURÍDICA, SOCIAL, AMBIENTAL Y SST AL CONTRATO DE OBRA PÚBLICA QUE TENDRÁ POR OBJETO CONTRACTUAL “EJECUTAR POR EL SISTEMA DE PRECIOS UNITARIOS Y A MONTO AGOTABLE LAS ACTIVIDADES PARA LA CONSERVACION DE LA MALLA VIAL LOCAL E INTERMEDIA Y ESPACIO PÚBLICO EN LA LOCALIDAD DE SUBA EN LA CIUDAD DE BOGOTA D.C”</v>
      </c>
      <c r="E8" s="359"/>
      <c r="F8" s="359"/>
      <c r="G8" s="359"/>
      <c r="H8" s="359"/>
      <c r="I8" s="359"/>
      <c r="J8" s="359"/>
      <c r="K8" s="359"/>
      <c r="L8" s="359"/>
      <c r="M8" s="359"/>
      <c r="N8" s="359"/>
      <c r="O8" s="359"/>
      <c r="P8" s="359"/>
      <c r="Q8" s="359"/>
      <c r="R8" s="359"/>
      <c r="S8" s="359"/>
      <c r="T8" s="359"/>
    </row>
    <row r="9" spans="2:20" ht="39.6" customHeight="1" thickBot="1">
      <c r="B9" s="348"/>
      <c r="C9" s="348"/>
      <c r="D9" s="360"/>
      <c r="E9" s="361"/>
      <c r="F9" s="361"/>
      <c r="G9" s="361"/>
      <c r="H9" s="361"/>
      <c r="I9" s="361"/>
      <c r="J9" s="361"/>
      <c r="K9" s="361"/>
      <c r="L9" s="361"/>
      <c r="M9" s="361"/>
      <c r="N9" s="361"/>
      <c r="O9" s="361"/>
      <c r="P9" s="361"/>
      <c r="Q9" s="361"/>
      <c r="R9" s="361"/>
      <c r="S9" s="361"/>
      <c r="T9" s="361"/>
    </row>
    <row r="10" spans="2:20" ht="11.25" customHeight="1" thickBot="1">
      <c r="B10" s="8"/>
      <c r="C10" s="8"/>
      <c r="D10" s="9"/>
      <c r="E10" s="10"/>
      <c r="F10" s="11"/>
      <c r="G10" s="4"/>
      <c r="H10" s="4"/>
      <c r="I10" s="4"/>
      <c r="J10" s="4"/>
      <c r="K10" s="4"/>
      <c r="L10" s="4"/>
      <c r="M10" s="4"/>
      <c r="N10" s="4"/>
      <c r="O10" s="4"/>
      <c r="P10" s="4"/>
      <c r="Q10" s="4"/>
      <c r="R10" s="4"/>
      <c r="S10" s="4"/>
      <c r="T10" s="4"/>
    </row>
    <row r="11" spans="2:20" ht="15" customHeight="1" thickBot="1">
      <c r="B11" s="13"/>
      <c r="C11" s="13" t="s">
        <v>43</v>
      </c>
      <c r="D11" s="368">
        <f>+T63</f>
        <v>1700000000</v>
      </c>
      <c r="E11" s="369"/>
      <c r="F11" s="14"/>
      <c r="G11" s="370"/>
      <c r="H11" s="370"/>
      <c r="I11" s="48"/>
      <c r="J11" s="48"/>
      <c r="K11" s="48"/>
      <c r="L11" s="15"/>
      <c r="M11" s="15"/>
      <c r="N11" s="15"/>
      <c r="O11" s="15"/>
      <c r="P11" s="15"/>
      <c r="Q11" s="16"/>
      <c r="R11" s="48"/>
      <c r="S11" s="17"/>
      <c r="T11" s="18"/>
    </row>
    <row r="12" spans="2:20" ht="13.5" customHeight="1" thickBot="1">
      <c r="B12" s="19"/>
      <c r="C12" s="19"/>
      <c r="D12" s="19"/>
      <c r="E12" s="19"/>
      <c r="F12" s="19"/>
      <c r="H12" s="20"/>
      <c r="I12" s="20"/>
      <c r="J12" s="20"/>
      <c r="K12" s="20"/>
      <c r="L12" s="20"/>
      <c r="M12" s="20"/>
      <c r="N12" s="20"/>
      <c r="O12" s="20"/>
      <c r="P12" s="20"/>
      <c r="Q12" s="20"/>
      <c r="R12" s="19"/>
      <c r="S12" s="19"/>
      <c r="T12" s="19"/>
    </row>
    <row r="13" spans="2:20" ht="32.25" customHeight="1" thickBot="1">
      <c r="B13" s="21"/>
      <c r="C13" s="21" t="s">
        <v>44</v>
      </c>
      <c r="D13" s="22">
        <v>11</v>
      </c>
      <c r="E13" s="10"/>
      <c r="F13" s="23"/>
      <c r="G13" s="266" t="s">
        <v>5225</v>
      </c>
      <c r="H13" s="349" t="s">
        <v>5223</v>
      </c>
      <c r="I13" s="350"/>
      <c r="J13" s="350"/>
      <c r="K13" s="350"/>
      <c r="L13" s="350"/>
      <c r="M13" s="350"/>
      <c r="N13" s="350"/>
      <c r="O13" s="350"/>
      <c r="P13" s="350"/>
      <c r="Q13" s="351"/>
      <c r="R13" s="24"/>
      <c r="S13" s="1"/>
      <c r="T13" s="1"/>
    </row>
    <row r="14" spans="2:20" ht="35.25" customHeight="1" thickBot="1">
      <c r="B14" s="25" t="s">
        <v>35</v>
      </c>
      <c r="C14" s="25" t="s">
        <v>45</v>
      </c>
      <c r="D14" s="106" t="s">
        <v>39</v>
      </c>
      <c r="E14" s="106" t="s">
        <v>46</v>
      </c>
      <c r="F14" s="107" t="s">
        <v>47</v>
      </c>
      <c r="G14" s="108" t="s">
        <v>48</v>
      </c>
      <c r="H14" s="109" t="s">
        <v>49</v>
      </c>
      <c r="I14" s="109" t="s">
        <v>50</v>
      </c>
      <c r="J14" s="109" t="s">
        <v>76</v>
      </c>
      <c r="K14" s="109" t="s">
        <v>77</v>
      </c>
      <c r="L14" s="109" t="s">
        <v>78</v>
      </c>
      <c r="M14" s="109" t="s">
        <v>79</v>
      </c>
      <c r="N14" s="109" t="s">
        <v>5202</v>
      </c>
      <c r="O14" s="109" t="s">
        <v>5220</v>
      </c>
      <c r="P14" s="109" t="s">
        <v>5221</v>
      </c>
      <c r="Q14" s="109" t="s">
        <v>5222</v>
      </c>
      <c r="R14" s="110" t="s">
        <v>5229</v>
      </c>
      <c r="S14" s="111" t="s">
        <v>51</v>
      </c>
      <c r="T14" s="112" t="s">
        <v>5224</v>
      </c>
    </row>
    <row r="15" spans="2:20" ht="12" customHeight="1" thickBot="1">
      <c r="B15" s="113"/>
      <c r="C15" s="114"/>
      <c r="D15" s="27"/>
      <c r="E15" s="27"/>
      <c r="F15" s="26"/>
      <c r="G15" s="27"/>
      <c r="H15" s="27"/>
      <c r="I15" s="27"/>
      <c r="J15" s="27"/>
      <c r="K15" s="27"/>
      <c r="L15" s="27"/>
      <c r="M15" s="27"/>
      <c r="N15" s="27"/>
      <c r="O15" s="27"/>
      <c r="P15" s="27"/>
      <c r="Q15" s="27"/>
      <c r="R15" s="27"/>
      <c r="S15" s="115"/>
      <c r="T15" s="116"/>
    </row>
    <row r="16" spans="2:20" ht="13.8" thickBot="1">
      <c r="B16" s="117"/>
      <c r="C16" s="117" t="s">
        <v>52</v>
      </c>
      <c r="D16" s="118"/>
      <c r="E16" s="118"/>
      <c r="F16" s="118"/>
      <c r="G16" s="119"/>
      <c r="H16" s="119"/>
      <c r="I16" s="119"/>
      <c r="J16" s="119"/>
      <c r="K16" s="119"/>
      <c r="L16" s="119"/>
      <c r="M16" s="119"/>
      <c r="N16" s="119"/>
      <c r="O16" s="119"/>
      <c r="P16" s="119"/>
      <c r="Q16" s="119"/>
      <c r="R16" s="119"/>
      <c r="S16" s="120"/>
      <c r="T16" s="121"/>
    </row>
    <row r="17" spans="1:20" ht="13.8" thickBot="1">
      <c r="A17" s="1"/>
      <c r="B17" s="123">
        <v>9109</v>
      </c>
      <c r="C17" s="122" t="s">
        <v>5226</v>
      </c>
      <c r="D17" s="124">
        <v>1</v>
      </c>
      <c r="E17" s="164">
        <f>+VLOOKUP(B17,F.M,4,FALSE)</f>
        <v>3</v>
      </c>
      <c r="F17" s="272">
        <f>IFERROR(+_xlfn.XLOOKUP(B17,INSUMOS_IDU[Código],INSUMOS_IDU[Precio],"",0),"CODIGO IDU")</f>
        <v>11183000</v>
      </c>
      <c r="G17" s="275">
        <v>0.5</v>
      </c>
      <c r="H17" s="276">
        <v>0.5</v>
      </c>
      <c r="I17" s="276">
        <v>0.5</v>
      </c>
      <c r="J17" s="276">
        <v>0.5</v>
      </c>
      <c r="K17" s="276">
        <v>0.5</v>
      </c>
      <c r="L17" s="276">
        <v>0.5</v>
      </c>
      <c r="M17" s="276">
        <v>0.5</v>
      </c>
      <c r="N17" s="276">
        <v>0.5</v>
      </c>
      <c r="O17" s="276">
        <v>0.5</v>
      </c>
      <c r="P17" s="276">
        <v>0.5</v>
      </c>
      <c r="Q17" s="276">
        <v>0.5</v>
      </c>
      <c r="R17" s="299">
        <f>D17*SUM(G17:Q17)</f>
        <v>5.5</v>
      </c>
      <c r="S17" s="126">
        <f>+VLOOKUP(B17,F.M,7,FALSE)</f>
        <v>2.2999999999999998</v>
      </c>
      <c r="T17" s="125">
        <f>ROUND(F17*R17*S17,0)</f>
        <v>141464950</v>
      </c>
    </row>
    <row r="18" spans="1:20" ht="13.8" thickBot="1">
      <c r="A18" s="1"/>
      <c r="B18" s="128">
        <v>9110</v>
      </c>
      <c r="C18" s="127" t="s">
        <v>5227</v>
      </c>
      <c r="D18" s="129">
        <v>1</v>
      </c>
      <c r="E18" s="165">
        <f>+VLOOKUP(B18,F.M,4,FALSE)</f>
        <v>4</v>
      </c>
      <c r="F18" s="272">
        <f>IFERROR(+_xlfn.XLOOKUP(B18,INSUMOS_IDU[Código],INSUMOS_IDU[Precio],"",0),"CODIGO IDU")</f>
        <v>9522000</v>
      </c>
      <c r="G18" s="278">
        <v>1</v>
      </c>
      <c r="H18" s="169">
        <v>1</v>
      </c>
      <c r="I18" s="169">
        <v>1</v>
      </c>
      <c r="J18" s="169">
        <v>1</v>
      </c>
      <c r="K18" s="169">
        <v>1</v>
      </c>
      <c r="L18" s="169">
        <v>1</v>
      </c>
      <c r="M18" s="169">
        <v>1</v>
      </c>
      <c r="N18" s="169">
        <v>1</v>
      </c>
      <c r="O18" s="169">
        <v>1</v>
      </c>
      <c r="P18" s="169">
        <v>1</v>
      </c>
      <c r="Q18" s="298">
        <v>1</v>
      </c>
      <c r="R18" s="169">
        <f>D18*SUM(G18:Q18)</f>
        <v>11</v>
      </c>
      <c r="S18" s="287">
        <f>+VLOOKUP(B18,F.M,7,FALSE)</f>
        <v>2.2999999999999998</v>
      </c>
      <c r="T18" s="130">
        <f>ROUND(F18*R18*S18,0)</f>
        <v>240906600</v>
      </c>
    </row>
    <row r="19" spans="1:20" ht="13.8" thickBot="1">
      <c r="A19" s="1"/>
      <c r="B19" s="217"/>
      <c r="C19" s="173" t="s">
        <v>53</v>
      </c>
      <c r="D19" s="174"/>
      <c r="E19" s="175"/>
      <c r="F19" s="322"/>
      <c r="G19" s="274"/>
      <c r="H19" s="274"/>
      <c r="I19" s="274"/>
      <c r="J19" s="274"/>
      <c r="K19" s="274"/>
      <c r="L19" s="274"/>
      <c r="M19" s="274"/>
      <c r="N19" s="274"/>
      <c r="O19" s="274"/>
      <c r="P19" s="274"/>
      <c r="Q19" s="274"/>
      <c r="R19" s="300"/>
      <c r="S19" s="177"/>
      <c r="T19" s="176"/>
    </row>
    <row r="20" spans="1:20" ht="13.8" thickBot="1">
      <c r="A20" s="1"/>
      <c r="B20" s="218"/>
      <c r="C20" s="178" t="s">
        <v>54</v>
      </c>
      <c r="D20" s="179"/>
      <c r="E20" s="180"/>
      <c r="F20" s="180"/>
      <c r="G20" s="279"/>
      <c r="H20" s="279"/>
      <c r="I20" s="279"/>
      <c r="J20" s="279"/>
      <c r="K20" s="279"/>
      <c r="L20" s="279"/>
      <c r="M20" s="279"/>
      <c r="N20" s="279"/>
      <c r="O20" s="279"/>
      <c r="P20" s="279"/>
      <c r="Q20" s="279"/>
      <c r="R20" s="182"/>
      <c r="S20" s="182"/>
      <c r="T20" s="181"/>
    </row>
    <row r="21" spans="1:20" ht="13.8" thickBot="1">
      <c r="A21" s="1"/>
      <c r="B21" s="123">
        <v>9111</v>
      </c>
      <c r="C21" s="122" t="s">
        <v>55</v>
      </c>
      <c r="D21" s="124">
        <v>1</v>
      </c>
      <c r="E21" s="164">
        <f>+VLOOKUP(B21,F.M,4,FALSE)</f>
        <v>5</v>
      </c>
      <c r="F21" s="272">
        <f>IFERROR(+_xlfn.XLOOKUP(B21,INSUMOS_IDU[Código],INSUMOS_IDU[Precio],"",0),"CODIGO IDU")</f>
        <v>8589000</v>
      </c>
      <c r="G21" s="280">
        <v>0.25</v>
      </c>
      <c r="H21" s="172">
        <v>0.25</v>
      </c>
      <c r="I21" s="172">
        <v>0.25</v>
      </c>
      <c r="J21" s="172">
        <v>0.25</v>
      </c>
      <c r="K21" s="172">
        <v>0.25</v>
      </c>
      <c r="L21" s="172">
        <v>0.25</v>
      </c>
      <c r="M21" s="172">
        <v>0.25</v>
      </c>
      <c r="N21" s="172">
        <v>0.25</v>
      </c>
      <c r="O21" s="172">
        <v>0.25</v>
      </c>
      <c r="P21" s="172">
        <v>0.25</v>
      </c>
      <c r="Q21" s="172">
        <v>0.25</v>
      </c>
      <c r="R21" s="273">
        <f>D21*SUM(G21:Q21)</f>
        <v>2.75</v>
      </c>
      <c r="S21" s="126">
        <f>+VLOOKUP(B21,F.M,7,FALSE)</f>
        <v>2.2999999999999998</v>
      </c>
      <c r="T21" s="125">
        <f>ROUND(F21*R21*S21,0)</f>
        <v>54325425</v>
      </c>
    </row>
    <row r="22" spans="1:20" ht="13.8" thickBot="1">
      <c r="A22" s="1"/>
      <c r="B22" s="218"/>
      <c r="C22" s="178" t="s">
        <v>56</v>
      </c>
      <c r="D22" s="179"/>
      <c r="E22" s="180"/>
      <c r="F22" s="272" t="str">
        <f>IFERROR(+_xlfn.XLOOKUP(B22,INSUMOS_IDU[Código],INSUMOS_IDU[Precio],"",0),"CODIGO IDU")</f>
        <v/>
      </c>
      <c r="G22" s="283"/>
      <c r="H22" s="283"/>
      <c r="I22" s="283"/>
      <c r="J22" s="283"/>
      <c r="K22" s="283"/>
      <c r="L22" s="283"/>
      <c r="M22" s="283"/>
      <c r="N22" s="283"/>
      <c r="O22" s="283"/>
      <c r="P22" s="283"/>
      <c r="Q22" s="283"/>
      <c r="R22" s="284"/>
      <c r="S22" s="182"/>
      <c r="T22" s="181"/>
    </row>
    <row r="23" spans="1:20" ht="13.8" thickBot="1">
      <c r="A23" s="1"/>
      <c r="B23" s="123">
        <v>9111</v>
      </c>
      <c r="C23" s="122" t="s">
        <v>5234</v>
      </c>
      <c r="D23" s="124">
        <v>1</v>
      </c>
      <c r="E23" s="164">
        <f>+VLOOKUP(B23,F.M,4,FALSE)</f>
        <v>5</v>
      </c>
      <c r="F23" s="272">
        <f>IFERROR(+_xlfn.XLOOKUP(B23,INSUMOS_IDU[Código],INSUMOS_IDU[Precio],"",0),"CODIGO IDU")</f>
        <v>8589000</v>
      </c>
      <c r="G23" s="280">
        <v>0.25</v>
      </c>
      <c r="H23" s="172">
        <v>0.25</v>
      </c>
      <c r="I23" s="172">
        <v>0.25</v>
      </c>
      <c r="J23" s="172">
        <v>0.25</v>
      </c>
      <c r="K23" s="172">
        <v>0.25</v>
      </c>
      <c r="L23" s="172">
        <v>0.25</v>
      </c>
      <c r="M23" s="172">
        <v>0.25</v>
      </c>
      <c r="N23" s="172">
        <v>0.25</v>
      </c>
      <c r="O23" s="172">
        <v>0.25</v>
      </c>
      <c r="P23" s="172">
        <v>0.25</v>
      </c>
      <c r="Q23" s="172">
        <v>0.25</v>
      </c>
      <c r="R23" s="281">
        <f>D23*SUM(G23:Q23)</f>
        <v>2.75</v>
      </c>
      <c r="S23" s="282">
        <f>+VLOOKUP(B23,F.M,7,FALSE)</f>
        <v>2.2999999999999998</v>
      </c>
      <c r="T23" s="125">
        <f>ROUND(F23*R23*S23,0)</f>
        <v>54325425</v>
      </c>
    </row>
    <row r="24" spans="1:20" ht="13.8" thickBot="1">
      <c r="A24" s="1"/>
      <c r="B24" s="218"/>
      <c r="C24" s="178" t="s">
        <v>57</v>
      </c>
      <c r="D24" s="179"/>
      <c r="E24" s="180"/>
      <c r="F24" s="272" t="str">
        <f>IFERROR(+_xlfn.XLOOKUP(B24,INSUMOS_IDU[Código],INSUMOS_IDU[Precio],"",0),"CODIGO IDU")</f>
        <v/>
      </c>
      <c r="G24" s="283"/>
      <c r="H24" s="283"/>
      <c r="I24" s="283"/>
      <c r="J24" s="283"/>
      <c r="K24" s="283"/>
      <c r="L24" s="283"/>
      <c r="M24" s="283"/>
      <c r="N24" s="283"/>
      <c r="O24" s="283"/>
      <c r="P24" s="283"/>
      <c r="Q24" s="283"/>
      <c r="R24" s="286"/>
      <c r="S24" s="182"/>
      <c r="T24" s="181"/>
    </row>
    <row r="25" spans="1:20" ht="13.8" thickBot="1">
      <c r="A25" s="1"/>
      <c r="B25" s="123">
        <v>9111</v>
      </c>
      <c r="C25" s="122" t="s">
        <v>6213</v>
      </c>
      <c r="D25" s="124">
        <v>1</v>
      </c>
      <c r="E25" s="164">
        <f>+VLOOKUP(B25,F.M,4,FALSE)</f>
        <v>5</v>
      </c>
      <c r="F25" s="272">
        <f>IFERROR(+_xlfn.XLOOKUP(B25,INSUMOS_IDU[Código],INSUMOS_IDU[Precio],"",0),"CODIGO IDU")</f>
        <v>8589000</v>
      </c>
      <c r="G25" s="280">
        <v>0.25</v>
      </c>
      <c r="H25" s="172">
        <v>0.25</v>
      </c>
      <c r="I25" s="172">
        <v>0.25</v>
      </c>
      <c r="J25" s="172">
        <v>0.25</v>
      </c>
      <c r="K25" s="172">
        <v>0.25</v>
      </c>
      <c r="L25" s="172">
        <v>0.25</v>
      </c>
      <c r="M25" s="172">
        <v>0.25</v>
      </c>
      <c r="N25" s="172">
        <v>0.25</v>
      </c>
      <c r="O25" s="172">
        <v>0.25</v>
      </c>
      <c r="P25" s="172">
        <v>0.25</v>
      </c>
      <c r="Q25" s="172">
        <v>0.25</v>
      </c>
      <c r="R25" s="277">
        <f>D25*SUM(G25:Q25)</f>
        <v>2.75</v>
      </c>
      <c r="S25" s="282">
        <f>+VLOOKUP(B25,F.M,7,FALSE)</f>
        <v>2.2999999999999998</v>
      </c>
      <c r="T25" s="125">
        <f>ROUND(F25*R25*S25,0)</f>
        <v>54325425</v>
      </c>
    </row>
    <row r="26" spans="1:20" ht="13.8" thickBot="1">
      <c r="A26" s="1"/>
      <c r="B26" s="218"/>
      <c r="C26" s="178" t="s">
        <v>58</v>
      </c>
      <c r="D26" s="179"/>
      <c r="E26" s="180"/>
      <c r="F26" s="272" t="str">
        <f>IFERROR(+_xlfn.XLOOKUP(B26,INSUMOS_IDU[Código],INSUMOS_IDU[Precio],"",0),"CODIGO IDU")</f>
        <v/>
      </c>
      <c r="G26" s="283"/>
      <c r="H26" s="283"/>
      <c r="I26" s="283"/>
      <c r="J26" s="283"/>
      <c r="K26" s="283"/>
      <c r="L26" s="283"/>
      <c r="M26" s="283"/>
      <c r="N26" s="283"/>
      <c r="O26" s="283"/>
      <c r="P26" s="283"/>
      <c r="Q26" s="283"/>
      <c r="R26" s="286"/>
      <c r="S26" s="182"/>
      <c r="T26" s="181"/>
    </row>
    <row r="27" spans="1:20" ht="13.8" thickBot="1">
      <c r="A27" s="1"/>
      <c r="B27" s="123">
        <v>9112</v>
      </c>
      <c r="C27" s="122" t="s">
        <v>5203</v>
      </c>
      <c r="D27" s="124">
        <v>1</v>
      </c>
      <c r="E27" s="164">
        <f>+VLOOKUP(B27,F.M,4,FALSE)</f>
        <v>6</v>
      </c>
      <c r="F27" s="272">
        <f>IFERROR(+_xlfn.XLOOKUP(B27,INSUMOS_IDU[Código],INSUMOS_IDU[Precio],"",0),"CODIGO IDU")</f>
        <v>7659000</v>
      </c>
      <c r="G27" s="280">
        <v>0.25</v>
      </c>
      <c r="H27" s="172">
        <v>0.25</v>
      </c>
      <c r="I27" s="172">
        <v>0.25</v>
      </c>
      <c r="J27" s="172">
        <v>0.25</v>
      </c>
      <c r="K27" s="172">
        <v>0.25</v>
      </c>
      <c r="L27" s="172">
        <v>0.25</v>
      </c>
      <c r="M27" s="172">
        <v>0.25</v>
      </c>
      <c r="N27" s="172">
        <v>0.25</v>
      </c>
      <c r="O27" s="172">
        <v>0.25</v>
      </c>
      <c r="P27" s="172">
        <v>0.25</v>
      </c>
      <c r="Q27" s="172">
        <v>0.25</v>
      </c>
      <c r="R27" s="281">
        <f>D27*SUM(G27:Q27)</f>
        <v>2.75</v>
      </c>
      <c r="S27" s="282">
        <f>+VLOOKUP(B27,F.M,7,FALSE)</f>
        <v>2.2999999999999998</v>
      </c>
      <c r="T27" s="125">
        <f>ROUND(F27*R27*S27,0)</f>
        <v>48443175</v>
      </c>
    </row>
    <row r="28" spans="1:20" ht="13.8" thickBot="1">
      <c r="A28" s="1"/>
      <c r="B28" s="219"/>
      <c r="C28" s="183" t="s">
        <v>59</v>
      </c>
      <c r="D28" s="179"/>
      <c r="E28" s="180"/>
      <c r="F28" s="272" t="str">
        <f>IFERROR(+_xlfn.XLOOKUP(B28,INSUMOS_IDU[Código],INSUMOS_IDU[Precio],"",0),"CODIGO IDU")</f>
        <v/>
      </c>
      <c r="G28" s="283"/>
      <c r="H28" s="283"/>
      <c r="I28" s="283"/>
      <c r="J28" s="283"/>
      <c r="K28" s="283"/>
      <c r="L28" s="283"/>
      <c r="M28" s="283"/>
      <c r="N28" s="283"/>
      <c r="O28" s="283"/>
      <c r="P28" s="283"/>
      <c r="Q28" s="283"/>
      <c r="R28" s="286"/>
      <c r="S28" s="182"/>
      <c r="T28" s="181"/>
    </row>
    <row r="29" spans="1:20" ht="13.8" thickBot="1">
      <c r="A29" s="1"/>
      <c r="B29" s="184">
        <v>9111</v>
      </c>
      <c r="C29" s="323" t="s">
        <v>5228</v>
      </c>
      <c r="D29" s="268">
        <v>1</v>
      </c>
      <c r="E29" s="185">
        <f>+VLOOKUP(B29,F.M,4,FALSE)</f>
        <v>5</v>
      </c>
      <c r="F29" s="272">
        <f>IFERROR(+_xlfn.XLOOKUP(B29,INSUMOS_IDU[Código],INSUMOS_IDU[Precio],"",0),"CODIGO IDU")</f>
        <v>8589000</v>
      </c>
      <c r="G29" s="280">
        <v>0.3</v>
      </c>
      <c r="H29" s="172">
        <v>0.3</v>
      </c>
      <c r="I29" s="172">
        <v>0.3</v>
      </c>
      <c r="J29" s="172">
        <v>0.3</v>
      </c>
      <c r="K29" s="172">
        <v>0.3</v>
      </c>
      <c r="L29" s="172">
        <v>0.3</v>
      </c>
      <c r="M29" s="172">
        <v>0.3</v>
      </c>
      <c r="N29" s="172">
        <v>0.3</v>
      </c>
      <c r="O29" s="172">
        <v>0.3</v>
      </c>
      <c r="P29" s="172">
        <v>0.3</v>
      </c>
      <c r="Q29" s="172">
        <v>0.3</v>
      </c>
      <c r="R29" s="281">
        <f>D29*SUM(G29:Q29)</f>
        <v>3.2999999999999994</v>
      </c>
      <c r="S29" s="288">
        <f>+VLOOKUP(B29,F.M,7,FALSE)</f>
        <v>2.2999999999999998</v>
      </c>
      <c r="T29" s="168">
        <f>ROUND(F29*R29*S29,0)</f>
        <v>65190510</v>
      </c>
    </row>
    <row r="30" spans="1:20" ht="13.8" thickBot="1">
      <c r="A30" s="1"/>
      <c r="B30" s="218"/>
      <c r="C30" s="178" t="s">
        <v>60</v>
      </c>
      <c r="D30" s="179"/>
      <c r="E30" s="180"/>
      <c r="F30" s="272" t="str">
        <f>IFERROR(+_xlfn.XLOOKUP(B30,INSUMOS_IDU[Código],INSUMOS_IDU[Precio],"",0),"CODIGO IDU")</f>
        <v/>
      </c>
      <c r="G30" s="283"/>
      <c r="H30" s="283"/>
      <c r="I30" s="283"/>
      <c r="J30" s="283"/>
      <c r="K30" s="283"/>
      <c r="L30" s="283"/>
      <c r="M30" s="283"/>
      <c r="N30" s="283"/>
      <c r="O30" s="283"/>
      <c r="P30" s="283"/>
      <c r="Q30" s="283"/>
      <c r="R30" s="286"/>
      <c r="S30" s="182"/>
      <c r="T30" s="181"/>
    </row>
    <row r="31" spans="1:20" ht="13.8" thickBot="1">
      <c r="A31" s="1"/>
      <c r="B31" s="123">
        <v>9112</v>
      </c>
      <c r="C31" s="122" t="s">
        <v>61</v>
      </c>
      <c r="D31" s="124">
        <v>1</v>
      </c>
      <c r="E31" s="164">
        <f>+VLOOKUP(B31,F.M,4,FALSE)</f>
        <v>6</v>
      </c>
      <c r="F31" s="272">
        <f>IFERROR(+_xlfn.XLOOKUP(B31,INSUMOS_IDU[Código],INSUMOS_IDU[Precio],"",0),"CODIGO IDU")</f>
        <v>7659000</v>
      </c>
      <c r="G31" s="280">
        <v>0.25</v>
      </c>
      <c r="H31" s="172">
        <v>0.25</v>
      </c>
      <c r="I31" s="172">
        <v>0.25</v>
      </c>
      <c r="J31" s="172">
        <v>0.25</v>
      </c>
      <c r="K31" s="172">
        <v>0.25</v>
      </c>
      <c r="L31" s="172">
        <v>0.25</v>
      </c>
      <c r="M31" s="172">
        <v>0.25</v>
      </c>
      <c r="N31" s="172">
        <v>0.25</v>
      </c>
      <c r="O31" s="172">
        <v>0.25</v>
      </c>
      <c r="P31" s="172">
        <v>0.25</v>
      </c>
      <c r="Q31" s="172">
        <v>0.25</v>
      </c>
      <c r="R31" s="277">
        <f>D31*SUM(G31:Q31)</f>
        <v>2.75</v>
      </c>
      <c r="S31" s="282">
        <f>+VLOOKUP(B31,F.M,7,FALSE)</f>
        <v>2.2999999999999998</v>
      </c>
      <c r="T31" s="125">
        <f>ROUND(F31*R31*S31,0)</f>
        <v>48443175</v>
      </c>
    </row>
    <row r="32" spans="1:20" ht="13.8" thickBot="1">
      <c r="A32" s="1"/>
      <c r="B32" s="186">
        <v>9112</v>
      </c>
      <c r="C32" s="324" t="s">
        <v>5232</v>
      </c>
      <c r="D32" s="132">
        <v>1</v>
      </c>
      <c r="E32" s="166">
        <f>+VLOOKUP(B32,F.M,4,FALSE)</f>
        <v>6</v>
      </c>
      <c r="F32" s="272">
        <f>IFERROR(+_xlfn.XLOOKUP(B32,INSUMOS_IDU[Código],INSUMOS_IDU[Precio],"",0),"CODIGO IDU")</f>
        <v>7659000</v>
      </c>
      <c r="G32" s="280">
        <v>0.25</v>
      </c>
      <c r="H32" s="172">
        <v>0.25</v>
      </c>
      <c r="I32" s="172">
        <v>0.25</v>
      </c>
      <c r="J32" s="172">
        <v>0.25</v>
      </c>
      <c r="K32" s="172">
        <v>0.25</v>
      </c>
      <c r="L32" s="172">
        <v>0.25</v>
      </c>
      <c r="M32" s="172">
        <v>0.25</v>
      </c>
      <c r="N32" s="172">
        <v>0.25</v>
      </c>
      <c r="O32" s="172">
        <v>0.25</v>
      </c>
      <c r="P32" s="172">
        <v>0.25</v>
      </c>
      <c r="Q32" s="172">
        <v>0.25</v>
      </c>
      <c r="R32" s="187">
        <f>D32*SUM(G32:Q32)</f>
        <v>2.75</v>
      </c>
      <c r="S32" s="289">
        <f>+VLOOKUP(B32,F.M,7,FALSE)</f>
        <v>2.2999999999999998</v>
      </c>
      <c r="T32" s="133">
        <f>ROUND(F32*R32*S32,0)</f>
        <v>48443175</v>
      </c>
    </row>
    <row r="33" spans="1:20" ht="13.8" thickBot="1">
      <c r="A33" s="1"/>
      <c r="B33" s="128">
        <v>9112</v>
      </c>
      <c r="C33" s="127" t="s">
        <v>5233</v>
      </c>
      <c r="D33" s="129">
        <v>1</v>
      </c>
      <c r="E33" s="165">
        <f>+VLOOKUP(B33,F.M,4,FALSE)</f>
        <v>6</v>
      </c>
      <c r="F33" s="272">
        <f>IFERROR(+_xlfn.XLOOKUP(B33,INSUMOS_IDU[Código],INSUMOS_IDU[Precio],"",0),"CODIGO IDU")</f>
        <v>7659000</v>
      </c>
      <c r="G33" s="278">
        <v>0.1</v>
      </c>
      <c r="H33" s="169">
        <v>0</v>
      </c>
      <c r="I33" s="169">
        <v>0</v>
      </c>
      <c r="J33" s="169">
        <v>0.1</v>
      </c>
      <c r="K33" s="169">
        <v>0.1</v>
      </c>
      <c r="L33" s="169">
        <v>0</v>
      </c>
      <c r="M33" s="169">
        <v>0</v>
      </c>
      <c r="N33" s="169">
        <v>0.1</v>
      </c>
      <c r="O33" s="169">
        <v>0</v>
      </c>
      <c r="P33" s="169">
        <v>0.1</v>
      </c>
      <c r="Q33" s="169">
        <v>0.1</v>
      </c>
      <c r="R33" s="170">
        <f>D33*SUM(G33:Q33)</f>
        <v>0.6</v>
      </c>
      <c r="S33" s="287">
        <f>+VLOOKUP(B33,F.M,7,FALSE)</f>
        <v>2.2999999999999998</v>
      </c>
      <c r="T33" s="130">
        <f>ROUND(F33*R33*S33,0)</f>
        <v>10569420</v>
      </c>
    </row>
    <row r="34" spans="1:20" ht="13.8" thickBot="1">
      <c r="A34" s="1"/>
      <c r="B34" s="218"/>
      <c r="C34" s="178" t="s">
        <v>62</v>
      </c>
      <c r="D34" s="179"/>
      <c r="E34" s="180"/>
      <c r="F34" s="272" t="str">
        <f>IFERROR(+_xlfn.XLOOKUP(B34,INSUMOS_IDU[Código],INSUMOS_IDU[Precio],"",0),"CODIGO IDU")</f>
        <v/>
      </c>
      <c r="G34" s="283"/>
      <c r="H34" s="283"/>
      <c r="I34" s="283"/>
      <c r="J34" s="283"/>
      <c r="K34" s="283"/>
      <c r="L34" s="283"/>
      <c r="M34" s="283"/>
      <c r="N34" s="283"/>
      <c r="O34" s="283"/>
      <c r="P34" s="283"/>
      <c r="Q34" s="283"/>
      <c r="R34" s="286"/>
      <c r="S34" s="182"/>
      <c r="T34" s="181"/>
    </row>
    <row r="35" spans="1:20" ht="13.8" thickBot="1">
      <c r="A35" s="1"/>
      <c r="B35" s="123">
        <v>9112</v>
      </c>
      <c r="C35" s="122" t="s">
        <v>63</v>
      </c>
      <c r="D35" s="124">
        <v>1</v>
      </c>
      <c r="E35" s="164">
        <f>+VLOOKUP(B35,F.M,4,FALSE)</f>
        <v>6</v>
      </c>
      <c r="F35" s="272">
        <f>IFERROR(+_xlfn.XLOOKUP(B35,INSUMOS_IDU[Código],INSUMOS_IDU[Precio],"",0),"CODIGO IDU")</f>
        <v>7659000</v>
      </c>
      <c r="G35" s="280">
        <v>0.5</v>
      </c>
      <c r="H35" s="172">
        <v>0.5</v>
      </c>
      <c r="I35" s="172">
        <v>0.5</v>
      </c>
      <c r="J35" s="172">
        <v>0.5</v>
      </c>
      <c r="K35" s="172">
        <v>0.5</v>
      </c>
      <c r="L35" s="172">
        <v>0.5</v>
      </c>
      <c r="M35" s="172">
        <v>0.5</v>
      </c>
      <c r="N35" s="172">
        <v>0.5</v>
      </c>
      <c r="O35" s="172">
        <v>0.5</v>
      </c>
      <c r="P35" s="172">
        <v>0.5</v>
      </c>
      <c r="Q35" s="172">
        <v>0.5</v>
      </c>
      <c r="R35" s="281">
        <f>D35*SUM(G35:Q35)</f>
        <v>5.5</v>
      </c>
      <c r="S35" s="282">
        <f>+VLOOKUP(B35,F.M,7,FALSE)</f>
        <v>2.2999999999999998</v>
      </c>
      <c r="T35" s="125">
        <f>ROUND(F35*R35*S35,0)</f>
        <v>96886350</v>
      </c>
    </row>
    <row r="36" spans="1:20" ht="13.8" thickBot="1">
      <c r="A36" s="1"/>
      <c r="B36" s="218"/>
      <c r="C36" s="333" t="s">
        <v>64</v>
      </c>
      <c r="D36" s="179"/>
      <c r="E36" s="180"/>
      <c r="F36" s="272" t="str">
        <f>IFERROR(+_xlfn.XLOOKUP(B36,INSUMOS_IDU[Código],INSUMOS_IDU[Precio],"",0),"CODIGO IDU")</f>
        <v/>
      </c>
      <c r="G36" s="283"/>
      <c r="H36" s="283"/>
      <c r="I36" s="283"/>
      <c r="J36" s="283"/>
      <c r="K36" s="283"/>
      <c r="L36" s="283"/>
      <c r="M36" s="283"/>
      <c r="N36" s="283"/>
      <c r="O36" s="283"/>
      <c r="P36" s="283"/>
      <c r="Q36" s="283"/>
      <c r="R36" s="286"/>
      <c r="S36" s="182"/>
      <c r="T36" s="181"/>
    </row>
    <row r="37" spans="1:20" ht="23.4" thickBot="1">
      <c r="A37" s="29"/>
      <c r="B37" s="331">
        <v>9088</v>
      </c>
      <c r="C37" s="335" t="str">
        <f>IFERROR(+_xlfn.XLOOKUP(B37,INSUMOS_IDU[Código],INSUMOS_IDU[Nombre],"",0),"CODIGO IDU")</f>
        <v>TARIFA MES - PERSONAL TÉCNICO - TOPÓGRAFO INSPECTOR (NO INCLUYE FACTOR DE PRESTACIONES)</v>
      </c>
      <c r="D37" s="332">
        <v>1</v>
      </c>
      <c r="E37" s="189">
        <f>+VLOOKUP(B37,F.M,4,FALSE)</f>
        <v>9088</v>
      </c>
      <c r="F37" s="272">
        <f>IFERROR(+_xlfn.XLOOKUP(B37,INSUMOS_IDU[Código],INSUMOS_IDU[Precio],"",0),"CODIGO IDU")</f>
        <v>3736000</v>
      </c>
      <c r="G37" s="275">
        <v>0.5</v>
      </c>
      <c r="H37" s="276">
        <v>0.5</v>
      </c>
      <c r="I37" s="276">
        <v>0.5</v>
      </c>
      <c r="J37" s="276">
        <v>0.5</v>
      </c>
      <c r="K37" s="276">
        <v>0.5</v>
      </c>
      <c r="L37" s="276">
        <v>0.5</v>
      </c>
      <c r="M37" s="276">
        <v>0.5</v>
      </c>
      <c r="N37" s="276">
        <v>0.5</v>
      </c>
      <c r="O37" s="276">
        <v>0.5</v>
      </c>
      <c r="P37" s="276">
        <v>0.5</v>
      </c>
      <c r="Q37" s="276">
        <v>0.5</v>
      </c>
      <c r="R37" s="277">
        <f>D37*SUM(G37:Q37)</f>
        <v>5.5</v>
      </c>
      <c r="S37" s="289">
        <f>+VLOOKUP(B37,F.M,7,FALSE)</f>
        <v>2.2999999999999998</v>
      </c>
      <c r="T37" s="133">
        <f>ROUND(F37*R37*S37,0)</f>
        <v>47260400</v>
      </c>
    </row>
    <row r="38" spans="1:20" ht="23.4" thickBot="1">
      <c r="A38" s="29"/>
      <c r="B38" s="331">
        <v>9098</v>
      </c>
      <c r="C38" s="335" t="str">
        <f>IFERROR(+_xlfn.XLOOKUP(B38,INSUMOS_IDU[Código],INSUMOS_IDU[Nombre],"",0),"CODIGO IDU")</f>
        <v>TARIFA MES - PERSONAL AUXILIAR TÉCNICO - CADENERO 1 (NO INCLUYE FACTOR DE PRESTACIONES)</v>
      </c>
      <c r="D38" s="332">
        <v>1</v>
      </c>
      <c r="E38" s="189">
        <f>+VLOOKUP(B38,F.M,4,FALSE)</f>
        <v>9098</v>
      </c>
      <c r="F38" s="272">
        <f>IFERROR(+_xlfn.XLOOKUP(B38,INSUMOS_IDU[Código],INSUMOS_IDU[Precio],"",0),"CODIGO IDU")</f>
        <v>2316000</v>
      </c>
      <c r="G38" s="290">
        <v>1</v>
      </c>
      <c r="H38" s="134">
        <v>1</v>
      </c>
      <c r="I38" s="134">
        <v>1</v>
      </c>
      <c r="J38" s="134">
        <v>1</v>
      </c>
      <c r="K38" s="134">
        <v>1</v>
      </c>
      <c r="L38" s="134">
        <v>1</v>
      </c>
      <c r="M38" s="134">
        <v>1</v>
      </c>
      <c r="N38" s="134">
        <v>1</v>
      </c>
      <c r="O38" s="134">
        <v>1</v>
      </c>
      <c r="P38" s="134">
        <v>1</v>
      </c>
      <c r="Q38" s="134">
        <v>1</v>
      </c>
      <c r="R38" s="187">
        <f>D38*SUM(G38:Q38)</f>
        <v>11</v>
      </c>
      <c r="S38" s="289">
        <f>+VLOOKUP(B38,F.M,7,FALSE)</f>
        <v>2.4500000000000002</v>
      </c>
      <c r="T38" s="133">
        <f>ROUND(F38*R38*S38,0)</f>
        <v>62416200</v>
      </c>
    </row>
    <row r="39" spans="1:20" ht="23.4" thickBot="1">
      <c r="A39" s="29"/>
      <c r="B39" s="331">
        <v>9099</v>
      </c>
      <c r="C39" s="335" t="str">
        <f>IFERROR(+_xlfn.XLOOKUP(B39,INSUMOS_IDU[Código],INSUMOS_IDU[Nombre],"",0),"CODIGO IDU")</f>
        <v>TARIFA MES - PERSONAL AUXILIAR TÉCNICO - CADENERO 2 (NO INCLUYE FACTOR DE PRESTACIONES)</v>
      </c>
      <c r="D39" s="332">
        <v>1</v>
      </c>
      <c r="E39" s="189">
        <f>+VLOOKUP(B39,F.M,4,FALSE)</f>
        <v>9099</v>
      </c>
      <c r="F39" s="272">
        <f>IFERROR(+_xlfn.XLOOKUP(B39,INSUMOS_IDU[Código],INSUMOS_IDU[Precio],"",0),"CODIGO IDU")</f>
        <v>2018000</v>
      </c>
      <c r="G39" s="278">
        <v>1</v>
      </c>
      <c r="H39" s="169">
        <v>1</v>
      </c>
      <c r="I39" s="169">
        <v>1</v>
      </c>
      <c r="J39" s="169">
        <v>1</v>
      </c>
      <c r="K39" s="169">
        <v>1</v>
      </c>
      <c r="L39" s="169">
        <v>1</v>
      </c>
      <c r="M39" s="169">
        <v>1</v>
      </c>
      <c r="N39" s="169">
        <v>1</v>
      </c>
      <c r="O39" s="169">
        <v>1</v>
      </c>
      <c r="P39" s="169">
        <v>1</v>
      </c>
      <c r="Q39" s="169">
        <v>1</v>
      </c>
      <c r="R39" s="170">
        <f>D39*SUM(G39:Q39)</f>
        <v>11</v>
      </c>
      <c r="S39" s="289">
        <f>+VLOOKUP(B39,F.M,7,FALSE)</f>
        <v>2.4500000000000002</v>
      </c>
      <c r="T39" s="133">
        <f>ROUND(F39*R39*S39,0)</f>
        <v>54385100</v>
      </c>
    </row>
    <row r="40" spans="1:20" ht="13.8" thickBot="1">
      <c r="A40" s="1"/>
      <c r="B40" s="216"/>
      <c r="C40" s="338" t="s">
        <v>36</v>
      </c>
      <c r="D40" s="190"/>
      <c r="E40" s="191"/>
      <c r="F40" s="272" t="str">
        <f>IFERROR(+_xlfn.XLOOKUP(B40,INSUMOS_IDU[Código],INSUMOS_IDU[Precio],"",0),"CODIGO IDU")</f>
        <v/>
      </c>
      <c r="G40" s="291"/>
      <c r="H40" s="291"/>
      <c r="I40" s="291"/>
      <c r="J40" s="291"/>
      <c r="K40" s="291"/>
      <c r="L40" s="291"/>
      <c r="M40" s="291"/>
      <c r="N40" s="291"/>
      <c r="O40" s="291"/>
      <c r="P40" s="291"/>
      <c r="Q40" s="291"/>
      <c r="R40" s="292"/>
      <c r="S40" s="193"/>
      <c r="T40" s="192"/>
    </row>
    <row r="41" spans="1:20" ht="23.4" thickBot="1">
      <c r="A41" s="1"/>
      <c r="B41" s="336">
        <v>9093</v>
      </c>
      <c r="C41" s="335" t="str">
        <f>IFERROR(+_xlfn.XLOOKUP(B41,INSUMOS_IDU[Código],INSUMOS_IDU[Nombre],"",0),"CODIGO IDU")</f>
        <v>TARIFA MES - PERSONAL TÉCNICO - INSPECTOR 1 (NO INCLUYE FACTOR DE PRESTACIONES)</v>
      </c>
      <c r="D41" s="337">
        <v>2</v>
      </c>
      <c r="E41" s="163">
        <f>+VLOOKUP(B41,F.M,4,FALSE)</f>
        <v>9093</v>
      </c>
      <c r="F41" s="272">
        <f>IFERROR(+_xlfn.XLOOKUP(B41,INSUMOS_IDU[Código],INSUMOS_IDU[Precio],"",0),"CODIGO IDU")</f>
        <v>2718000</v>
      </c>
      <c r="G41" s="275">
        <v>1</v>
      </c>
      <c r="H41" s="276">
        <v>1</v>
      </c>
      <c r="I41" s="276">
        <v>1</v>
      </c>
      <c r="J41" s="276">
        <v>1</v>
      </c>
      <c r="K41" s="276">
        <v>1</v>
      </c>
      <c r="L41" s="276">
        <v>1</v>
      </c>
      <c r="M41" s="276">
        <v>1</v>
      </c>
      <c r="N41" s="276">
        <v>1</v>
      </c>
      <c r="O41" s="276">
        <v>1</v>
      </c>
      <c r="P41" s="276">
        <v>1</v>
      </c>
      <c r="Q41" s="276">
        <v>1</v>
      </c>
      <c r="R41" s="277">
        <f>D41*SUM(G41:Q41)</f>
        <v>22</v>
      </c>
      <c r="S41" s="285">
        <f>+VLOOKUP(B41,F.M,7,FALSE)</f>
        <v>2.4500000000000002</v>
      </c>
      <c r="T41" s="131">
        <f>ROUND(F41*R41*S41,0)</f>
        <v>146500200</v>
      </c>
    </row>
    <row r="42" spans="1:20" ht="23.4" thickBot="1">
      <c r="A42" s="1"/>
      <c r="B42" s="336">
        <v>9089</v>
      </c>
      <c r="C42" s="335" t="str">
        <f>IFERROR(+_xlfn.XLOOKUP(B42,INSUMOS_IDU[Código],INSUMOS_IDU[Nombre],"",0),"CODIGO IDU")</f>
        <v>TARIFA MES - PERSONAL TÉCNICO - LABORATORISTA INSPECTOR (NO INCLUYE FACTOR DE PRESTACIONES)</v>
      </c>
      <c r="D42" s="337">
        <v>1</v>
      </c>
      <c r="E42" s="163">
        <f>+VLOOKUP(B42,F.M,4,FALSE)</f>
        <v>9089</v>
      </c>
      <c r="F42" s="272">
        <f>IFERROR(+_xlfn.XLOOKUP(B42,INSUMOS_IDU[Código],INSUMOS_IDU[Precio],"",0),"CODIGO IDU")</f>
        <v>3310000</v>
      </c>
      <c r="G42" s="278">
        <v>0.5</v>
      </c>
      <c r="H42" s="169">
        <v>0.5</v>
      </c>
      <c r="I42" s="169">
        <v>0.5</v>
      </c>
      <c r="J42" s="169">
        <v>0.5</v>
      </c>
      <c r="K42" s="169">
        <v>0.5</v>
      </c>
      <c r="L42" s="169">
        <v>0.5</v>
      </c>
      <c r="M42" s="169">
        <v>0.5</v>
      </c>
      <c r="N42" s="169">
        <v>0.5</v>
      </c>
      <c r="O42" s="169">
        <v>0.5</v>
      </c>
      <c r="P42" s="169">
        <v>0.5</v>
      </c>
      <c r="Q42" s="169">
        <v>0.5</v>
      </c>
      <c r="R42" s="170">
        <f>D42*SUM(G42:Q42)</f>
        <v>5.5</v>
      </c>
      <c r="S42" s="285">
        <f>+VLOOKUP(B42,F.M,7,FALSE)</f>
        <v>2.4500000000000002</v>
      </c>
      <c r="T42" s="131">
        <f t="shared" ref="T42" si="0">ROUND(F42*R42*S42,0)</f>
        <v>44602250</v>
      </c>
    </row>
    <row r="43" spans="1:20" ht="13.8" thickBot="1">
      <c r="A43" s="1"/>
      <c r="B43" s="216"/>
      <c r="C43" s="334" t="s">
        <v>34</v>
      </c>
      <c r="D43" s="194"/>
      <c r="E43" s="191"/>
      <c r="F43" s="272" t="str">
        <f>IFERROR(+_xlfn.XLOOKUP(B43,INSUMOS_IDU[Código],INSUMOS_IDU[Precio],"",0),"CODIGO IDU")</f>
        <v/>
      </c>
      <c r="G43" s="291"/>
      <c r="H43" s="291"/>
      <c r="I43" s="291"/>
      <c r="J43" s="291"/>
      <c r="K43" s="291"/>
      <c r="L43" s="291"/>
      <c r="M43" s="291"/>
      <c r="N43" s="291"/>
      <c r="O43" s="291"/>
      <c r="P43" s="291"/>
      <c r="Q43" s="291"/>
      <c r="R43" s="292"/>
      <c r="S43" s="193"/>
      <c r="T43" s="192"/>
    </row>
    <row r="44" spans="1:20" ht="23.4" customHeight="1" thickBot="1">
      <c r="A44" s="1"/>
      <c r="B44" s="124">
        <v>9104</v>
      </c>
      <c r="C44" s="330" t="str">
        <f>IFERROR(+_xlfn.XLOOKUP(B44,INSUMOS_IDU[Código],INSUMOS_IDU[Nombre],"",0),"CODIGO IDU")</f>
        <v>TARIFA MES - PERSONAL ADMINISTRATIVO - SECRETARIA 1 (NO INCLUYE FACTOR DE PRESTACIONES)</v>
      </c>
      <c r="D44" s="124">
        <v>1</v>
      </c>
      <c r="E44" s="195">
        <f>+VLOOKUP(B44,F.M,4,FALSE)</f>
        <v>9104</v>
      </c>
      <c r="F44" s="272">
        <f>IFERROR(+_xlfn.XLOOKUP(B44,INSUMOS_IDU[Código],INSUMOS_IDU[Precio],"",0),"CODIGO IDU")</f>
        <v>2018000</v>
      </c>
      <c r="G44" s="280">
        <v>0.25</v>
      </c>
      <c r="H44" s="172">
        <v>0.25</v>
      </c>
      <c r="I44" s="172">
        <v>0.25</v>
      </c>
      <c r="J44" s="172">
        <v>0.25</v>
      </c>
      <c r="K44" s="172">
        <v>0.25</v>
      </c>
      <c r="L44" s="172">
        <v>0.25</v>
      </c>
      <c r="M44" s="172">
        <v>0.25</v>
      </c>
      <c r="N44" s="172">
        <v>0.25</v>
      </c>
      <c r="O44" s="172">
        <v>0.25</v>
      </c>
      <c r="P44" s="172">
        <v>0.25</v>
      </c>
      <c r="Q44" s="172">
        <v>0.25</v>
      </c>
      <c r="R44" s="281">
        <f>D44*SUM(G44:Q44)</f>
        <v>2.75</v>
      </c>
      <c r="S44" s="282">
        <f>+VLOOKUP(B44,F.M,7,FALSE)</f>
        <v>2.4500000000000002</v>
      </c>
      <c r="T44" s="125">
        <f>ROUND(F44*R44*S44,0)</f>
        <v>13596275</v>
      </c>
    </row>
    <row r="45" spans="1:20" ht="13.8" thickBot="1">
      <c r="A45" s="1"/>
      <c r="B45" s="216"/>
      <c r="C45" s="196" t="s">
        <v>65</v>
      </c>
      <c r="D45" s="197"/>
      <c r="E45" s="198"/>
      <c r="F45" s="272" t="str">
        <f>IFERROR(+_xlfn.XLOOKUP(B45,INSUMOS_IDU[Código],INSUMOS_IDU[Precio],"",0),"CODIGO IDU")</f>
        <v/>
      </c>
      <c r="G45" s="291"/>
      <c r="H45" s="291"/>
      <c r="I45" s="291"/>
      <c r="J45" s="291"/>
      <c r="K45" s="291"/>
      <c r="L45" s="291"/>
      <c r="M45" s="291"/>
      <c r="N45" s="291"/>
      <c r="O45" s="291"/>
      <c r="P45" s="291"/>
      <c r="Q45" s="291"/>
      <c r="R45" s="293"/>
      <c r="S45" s="200"/>
      <c r="T45" s="199"/>
    </row>
    <row r="46" spans="1:20" ht="23.4" thickBot="1">
      <c r="A46" s="1"/>
      <c r="B46" s="267">
        <v>9100</v>
      </c>
      <c r="C46" s="330" t="str">
        <f>IFERROR(+_xlfn.XLOOKUP(B46,INSUMOS_IDU[Código],INSUMOS_IDU[Nombre],"",0),"CODIGO IDU")</f>
        <v>TARIFA MES - PERSONAL AUXILIAR TÉCNICO - CONDUCTOR O MOTORISTA (NO INCLUYE FACTOR DE PRESTACIONES)</v>
      </c>
      <c r="D46" s="267">
        <v>1</v>
      </c>
      <c r="E46" s="163">
        <f>+VLOOKUP(B46,F.M,4,FALSE)</f>
        <v>9100</v>
      </c>
      <c r="F46" s="272">
        <f>IFERROR(+_xlfn.XLOOKUP(B46,INSUMOS_IDU[Código],INSUMOS_IDU[Precio],"",0),"CODIGO IDU")</f>
        <v>1750905</v>
      </c>
      <c r="G46" s="280">
        <v>1</v>
      </c>
      <c r="H46" s="172">
        <v>1</v>
      </c>
      <c r="I46" s="172">
        <v>1</v>
      </c>
      <c r="J46" s="172">
        <v>1</v>
      </c>
      <c r="K46" s="172">
        <v>1</v>
      </c>
      <c r="L46" s="172">
        <v>1</v>
      </c>
      <c r="M46" s="172">
        <v>1</v>
      </c>
      <c r="N46" s="172">
        <v>1</v>
      </c>
      <c r="O46" s="172">
        <v>1</v>
      </c>
      <c r="P46" s="172">
        <v>1</v>
      </c>
      <c r="Q46" s="172">
        <v>1</v>
      </c>
      <c r="R46" s="281">
        <f>D46*SUM(G46:Q46)</f>
        <v>11</v>
      </c>
      <c r="S46" s="285">
        <f>+VLOOKUP(B46,F.M,7,FALSE)</f>
        <v>2.4500000000000002</v>
      </c>
      <c r="T46" s="131">
        <f>ROUND(F46*R46*S46,0)</f>
        <v>47186890</v>
      </c>
    </row>
    <row r="47" spans="1:20" ht="13.8" thickBot="1">
      <c r="A47" s="1"/>
      <c r="B47" s="135"/>
      <c r="C47" s="135" t="s">
        <v>66</v>
      </c>
      <c r="D47" s="136"/>
      <c r="E47" s="167"/>
      <c r="F47" s="138"/>
      <c r="G47" s="139"/>
      <c r="H47" s="139"/>
      <c r="I47" s="139"/>
      <c r="J47" s="139"/>
      <c r="K47" s="139"/>
      <c r="L47" s="139"/>
      <c r="M47" s="139"/>
      <c r="N47" s="139"/>
      <c r="O47" s="139"/>
      <c r="P47" s="139"/>
      <c r="Q47" s="139"/>
      <c r="R47" s="140"/>
      <c r="S47" s="140"/>
      <c r="T47" s="141">
        <f>SUM(T17:T46)</f>
        <v>1279270945</v>
      </c>
    </row>
    <row r="48" spans="1:20" ht="13.8" thickBot="1">
      <c r="A48" s="1" t="s">
        <v>5230</v>
      </c>
      <c r="B48" s="142"/>
      <c r="C48" s="143"/>
      <c r="D48" s="143"/>
      <c r="E48" s="143"/>
      <c r="F48" s="144"/>
      <c r="G48" s="145"/>
      <c r="H48" s="145"/>
      <c r="I48" s="145"/>
      <c r="J48" s="145"/>
      <c r="K48" s="145"/>
      <c r="L48" s="145"/>
      <c r="M48" s="145"/>
      <c r="N48" s="145"/>
      <c r="O48" s="145"/>
      <c r="P48" s="145"/>
      <c r="Q48" s="145"/>
      <c r="R48" s="143"/>
      <c r="S48" s="143"/>
      <c r="T48" s="144"/>
    </row>
    <row r="49" spans="1:24" ht="20.25" customHeight="1" thickBot="1">
      <c r="A49" s="1"/>
      <c r="B49" s="146"/>
      <c r="C49" s="146" t="s">
        <v>67</v>
      </c>
      <c r="D49" s="147"/>
      <c r="E49" s="147"/>
      <c r="F49" s="148"/>
      <c r="G49" s="149"/>
      <c r="H49" s="149"/>
      <c r="I49" s="149"/>
      <c r="J49" s="149"/>
      <c r="K49" s="149"/>
      <c r="L49" s="149"/>
      <c r="M49" s="149"/>
      <c r="N49" s="149"/>
      <c r="O49" s="149"/>
      <c r="P49" s="149"/>
      <c r="Q49" s="149"/>
      <c r="R49" s="147"/>
      <c r="S49" s="147"/>
      <c r="T49" s="150"/>
    </row>
    <row r="50" spans="1:24" ht="32.25" customHeight="1" thickBot="1">
      <c r="A50" s="30"/>
      <c r="B50" s="25" t="s">
        <v>35</v>
      </c>
      <c r="C50" s="201" t="s">
        <v>68</v>
      </c>
      <c r="D50" s="202" t="s">
        <v>39</v>
      </c>
      <c r="E50" s="202" t="s">
        <v>69</v>
      </c>
      <c r="F50" s="203" t="s">
        <v>70</v>
      </c>
      <c r="G50" s="204" t="s">
        <v>48</v>
      </c>
      <c r="H50" s="205" t="s">
        <v>49</v>
      </c>
      <c r="I50" s="205" t="s">
        <v>50</v>
      </c>
      <c r="J50" s="205" t="s">
        <v>76</v>
      </c>
      <c r="K50" s="205" t="s">
        <v>77</v>
      </c>
      <c r="L50" s="205" t="s">
        <v>78</v>
      </c>
      <c r="M50" s="205" t="s">
        <v>79</v>
      </c>
      <c r="N50" s="205" t="s">
        <v>5202</v>
      </c>
      <c r="O50" s="205" t="s">
        <v>5220</v>
      </c>
      <c r="P50" s="205" t="s">
        <v>5221</v>
      </c>
      <c r="Q50" s="205" t="s">
        <v>5222</v>
      </c>
      <c r="R50" s="206" t="s">
        <v>5572</v>
      </c>
      <c r="S50" s="207" t="s">
        <v>51</v>
      </c>
      <c r="T50" s="208" t="s">
        <v>5231</v>
      </c>
    </row>
    <row r="51" spans="1:24" ht="117.75" customHeight="1" thickBot="1">
      <c r="A51" s="210"/>
      <c r="B51" s="220">
        <v>13420</v>
      </c>
      <c r="C51" s="330" t="str">
        <f>IFERROR(+_xlfn.XLOOKUP(B51,INSUMOS_IDU[Código],INSUMOS_IDU[Nombre],"",0),"CODIGO IDU")</f>
        <v>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v>
      </c>
      <c r="D51" s="211">
        <v>1</v>
      </c>
      <c r="E51" s="215" t="str">
        <f>IFERROR(+_xlfn.XLOOKUP(B51,INSUMOS_IDU[Código],INSUMOS_IDU[UM],"",0),"CODIGO IDU")</f>
        <v>MES</v>
      </c>
      <c r="F51" s="272">
        <f>IFERROR(+_xlfn.XLOOKUP(B51,INSUMOS_IDU[Código],INSUMOS_IDU[Precio],"",0),"CODIGO IDU")</f>
        <v>3451000</v>
      </c>
      <c r="G51" s="295">
        <v>0.5</v>
      </c>
      <c r="H51" s="213">
        <v>0.5</v>
      </c>
      <c r="I51" s="213">
        <v>0.5</v>
      </c>
      <c r="J51" s="213">
        <v>0.25</v>
      </c>
      <c r="K51" s="213">
        <v>0.21</v>
      </c>
      <c r="L51" s="213">
        <v>0.2</v>
      </c>
      <c r="M51" s="213">
        <v>0.2</v>
      </c>
      <c r="N51" s="213">
        <v>0.2</v>
      </c>
      <c r="O51" s="213">
        <v>0.2</v>
      </c>
      <c r="P51" s="213">
        <v>0.2</v>
      </c>
      <c r="Q51" s="213">
        <v>0.2</v>
      </c>
      <c r="R51" s="277">
        <f t="shared" ref="R51:R57" si="1">D51*SUM(G51:Q51)</f>
        <v>3.160000000000001</v>
      </c>
      <c r="S51" s="282">
        <v>1.1000000000000001</v>
      </c>
      <c r="T51" s="125">
        <f>ROUND(F51*R51*S51,0)</f>
        <v>11995676</v>
      </c>
    </row>
    <row r="52" spans="1:24" ht="15" customHeight="1" thickBot="1">
      <c r="A52" s="210"/>
      <c r="B52" s="221">
        <v>9123</v>
      </c>
      <c r="C52" s="330" t="str">
        <f>IFERROR(+_xlfn.XLOOKUP(B52,INSUMOS_IDU[Código],INSUMOS_IDU[Nombre],"",0),"CODIGO IDU")</f>
        <v xml:space="preserve">TARIFA MES - PLOTTER </v>
      </c>
      <c r="D52" s="212">
        <v>1</v>
      </c>
      <c r="E52" s="215" t="str">
        <f>IFERROR(+_xlfn.XLOOKUP(B52,INSUMOS_IDU[Código],INSUMOS_IDU[UM],"",0),"CODIGO IDU")</f>
        <v>MES</v>
      </c>
      <c r="F52" s="272">
        <f>IFERROR(+_xlfn.XLOOKUP(B52,INSUMOS_IDU[Código],INSUMOS_IDU[Precio],"",0),"CODIGO IDU")</f>
        <v>1516361</v>
      </c>
      <c r="G52" s="296">
        <v>0.2</v>
      </c>
      <c r="H52" s="209">
        <v>0.2</v>
      </c>
      <c r="I52" s="209">
        <v>0.2</v>
      </c>
      <c r="J52" s="209">
        <v>0.2</v>
      </c>
      <c r="K52" s="209">
        <v>0.2</v>
      </c>
      <c r="L52" s="209">
        <v>0.2</v>
      </c>
      <c r="M52" s="209">
        <v>0.2</v>
      </c>
      <c r="N52" s="209">
        <v>0.2</v>
      </c>
      <c r="O52" s="209">
        <v>0.2</v>
      </c>
      <c r="P52" s="209">
        <v>0.2</v>
      </c>
      <c r="Q52" s="209">
        <v>0.2</v>
      </c>
      <c r="R52" s="187">
        <f t="shared" si="1"/>
        <v>2.1999999999999997</v>
      </c>
      <c r="S52" s="287">
        <v>1.1000000000000001</v>
      </c>
      <c r="T52" s="130">
        <f>ROUND(F52*R52*S52,0)</f>
        <v>3669594</v>
      </c>
      <c r="U52" s="28"/>
    </row>
    <row r="53" spans="1:24" ht="65.400000000000006" customHeight="1" thickBot="1">
      <c r="A53" s="210"/>
      <c r="B53" s="220">
        <v>9165</v>
      </c>
      <c r="C53" s="330" t="str">
        <f>IFERROR(+_xlfn.XLOOKUP(B53,INSUMOS_IDU[Código],INSUMOS_IDU[Nombre],"",0),"CODIGO IDU")</f>
        <v>TARIFA MES - ALQUILER DE VEHICULO: CAMPERO, PICK-UP, CAMIONETA, CAMION O SIMILAR DE 1300cc A 2000cc DE CILINDRADA, MODELO 2026 A 2023. 100% DE LA TARIFA ESTABLECIDA. INCLUYE TODOS LOS COSTOS DE OPERACIÓN Y MANTENIMIENTO EXCEPTO EL SALARIO DEL CONDUCTOR</v>
      </c>
      <c r="D53" s="222">
        <v>1</v>
      </c>
      <c r="E53" s="215" t="str">
        <f>IFERROR(+_xlfn.XLOOKUP(B53,INSUMOS_IDU[Código],INSUMOS_IDU[UM],"",0),"CODIGO IDU")</f>
        <v>MES</v>
      </c>
      <c r="F53" s="272">
        <f>IFERROR(+_xlfn.XLOOKUP(B53,INSUMOS_IDU[Código],INSUMOS_IDU[Precio],"",0),"CODIGO IDU")</f>
        <v>8778000</v>
      </c>
      <c r="G53" s="296">
        <v>0.5</v>
      </c>
      <c r="H53" s="209">
        <v>0.5</v>
      </c>
      <c r="I53" s="209">
        <v>0.5</v>
      </c>
      <c r="J53" s="209">
        <v>0.5</v>
      </c>
      <c r="K53" s="209">
        <v>0.5</v>
      </c>
      <c r="L53" s="209">
        <v>0.5</v>
      </c>
      <c r="M53" s="209">
        <v>0.5</v>
      </c>
      <c r="N53" s="209">
        <v>0.5</v>
      </c>
      <c r="O53" s="209">
        <v>0.5</v>
      </c>
      <c r="P53" s="209">
        <v>0.5</v>
      </c>
      <c r="Q53" s="209">
        <v>0.5</v>
      </c>
      <c r="R53" s="187">
        <f t="shared" si="1"/>
        <v>5.5</v>
      </c>
      <c r="S53" s="294">
        <v>1.1000000000000001</v>
      </c>
      <c r="T53" s="223">
        <f t="shared" ref="T53:T57" si="2">ROUND(F53*R53*S53,0)</f>
        <v>53106900</v>
      </c>
      <c r="V53" s="301">
        <f>+V54/(S54*F54)</f>
        <v>405.5024519536907</v>
      </c>
      <c r="W53" s="5">
        <f>+V53/(SUM(G54:Q54))</f>
        <v>36.863859268517338</v>
      </c>
    </row>
    <row r="54" spans="1:24" ht="49.95" customHeight="1" thickBot="1">
      <c r="A54" s="210"/>
      <c r="B54" s="224">
        <v>9576</v>
      </c>
      <c r="C54" s="330" t="str">
        <f>IFERROR(+_xlfn.XLOOKUP(B54,INSUMOS_IDU[Código],INSUMOS_IDU[Nombre],"",0),"CODIGO IDU")</f>
        <v>TARIFA MES - ARRIENDO OFICINA INCL. ADMINISTRACIÓN, SERVICIOS PÚBLICOS, COMUNICACIONES</v>
      </c>
      <c r="D54" s="188">
        <v>36.863859239695827</v>
      </c>
      <c r="E54" s="215" t="str">
        <f>IFERROR(+_xlfn.XLOOKUP(B54,INSUMOS_IDU[Código],INSUMOS_IDU[UM],"",0),"CODIGO IDU")</f>
        <v>M2/MES</v>
      </c>
      <c r="F54" s="272">
        <f>IFERROR(+_xlfn.XLOOKUP(B54,INSUMOS_IDU[Código],INSUMOS_IDU[Precio],"",0),"CODIGO IDU")</f>
        <v>55270</v>
      </c>
      <c r="G54" s="296">
        <v>1</v>
      </c>
      <c r="H54" s="209">
        <v>1</v>
      </c>
      <c r="I54" s="209">
        <v>1</v>
      </c>
      <c r="J54" s="209">
        <v>1</v>
      </c>
      <c r="K54" s="209">
        <v>1</v>
      </c>
      <c r="L54" s="209">
        <v>1</v>
      </c>
      <c r="M54" s="209">
        <v>1</v>
      </c>
      <c r="N54" s="209">
        <v>1</v>
      </c>
      <c r="O54" s="209">
        <v>1</v>
      </c>
      <c r="P54" s="209">
        <v>1</v>
      </c>
      <c r="Q54" s="209">
        <v>1</v>
      </c>
      <c r="R54" s="187">
        <f t="shared" si="1"/>
        <v>405.50245163665409</v>
      </c>
      <c r="S54" s="289">
        <v>1.1000000000000001</v>
      </c>
      <c r="T54" s="133">
        <f t="shared" si="2"/>
        <v>24653333</v>
      </c>
      <c r="V54" s="301">
        <f>+T54-V58</f>
        <v>24653332.571428537</v>
      </c>
    </row>
    <row r="55" spans="1:24" ht="42" customHeight="1" thickBot="1">
      <c r="A55" s="210"/>
      <c r="B55" s="224">
        <v>9840</v>
      </c>
      <c r="C55" s="330" t="str">
        <f>IFERROR(+_xlfn.XLOOKUP(B55,INSUMOS_IDU[Código],INSUMOS_IDU[Nombre],"",0),"CODIGO IDU")</f>
        <v>TARIFA MES - EDICIÓN DE INFORME MENSUAL DE INTERVENTORÍA O CONSULTORÍA. Incluye 4 tapas plastificadas tamaño carta color blanco, con 6 tornillos, hojas de papel bond tamaño carta 75 gramos, 170 folios</v>
      </c>
      <c r="D55" s="188">
        <v>1</v>
      </c>
      <c r="E55" s="215" t="str">
        <f>IFERROR(+_xlfn.XLOOKUP(B55,INSUMOS_IDU[Código],INSUMOS_IDU[UM],"",0),"CODIGO IDU")</f>
        <v>UN/MES</v>
      </c>
      <c r="F55" s="272">
        <f>IFERROR(+_xlfn.XLOOKUP(B55,INSUMOS_IDU[Código],INSUMOS_IDU[Precio],"",0),"CODIGO IDU")</f>
        <v>264000</v>
      </c>
      <c r="G55" s="296">
        <v>1</v>
      </c>
      <c r="H55" s="209">
        <v>1</v>
      </c>
      <c r="I55" s="209">
        <v>1</v>
      </c>
      <c r="J55" s="209">
        <v>1</v>
      </c>
      <c r="K55" s="209">
        <v>1</v>
      </c>
      <c r="L55" s="209">
        <v>1</v>
      </c>
      <c r="M55" s="209">
        <v>1</v>
      </c>
      <c r="N55" s="209">
        <v>1</v>
      </c>
      <c r="O55" s="209">
        <v>1</v>
      </c>
      <c r="P55" s="209">
        <v>1</v>
      </c>
      <c r="Q55" s="209">
        <v>1</v>
      </c>
      <c r="R55" s="187">
        <f t="shared" si="1"/>
        <v>11</v>
      </c>
      <c r="S55" s="289">
        <v>1.1000000000000001</v>
      </c>
      <c r="T55" s="133">
        <f t="shared" si="2"/>
        <v>3194400</v>
      </c>
      <c r="V55" s="270">
        <f>+T55-V58</f>
        <v>3194399.5714285374</v>
      </c>
      <c r="X55" s="270">
        <f>+V56-10</f>
        <v>0.99999852420295277</v>
      </c>
    </row>
    <row r="56" spans="1:24" ht="42" customHeight="1" thickBot="1">
      <c r="A56" s="210"/>
      <c r="B56" s="225">
        <v>9117</v>
      </c>
      <c r="C56" s="330" t="str">
        <f>IFERROR(+_xlfn.XLOOKUP(B56,INSUMOS_IDU[Código],INSUMOS_IDU[Nombre],"",0),"CODIGO IDU")</f>
        <v xml:space="preserve">TARIFA MES - EQUIPO COMPLETO DE LABORATORIO - ESTUDIOS </v>
      </c>
      <c r="D56" s="188">
        <v>1</v>
      </c>
      <c r="E56" s="215" t="str">
        <f>IFERROR(+_xlfn.XLOOKUP(B56,INSUMOS_IDU[Código],INSUMOS_IDU[UM],"",0),"CODIGO IDU")</f>
        <v>MES</v>
      </c>
      <c r="F56" s="272">
        <f>IFERROR(+_xlfn.XLOOKUP(B56,INSUMOS_IDU[Código],INSUMOS_IDU[Precio],"",0),"CODIGO IDU")</f>
        <v>7732000</v>
      </c>
      <c r="G56" s="296">
        <v>0.4</v>
      </c>
      <c r="H56" s="209">
        <v>0.4</v>
      </c>
      <c r="I56" s="209">
        <v>0.4</v>
      </c>
      <c r="J56" s="209">
        <v>0.4</v>
      </c>
      <c r="K56" s="209">
        <v>0.4</v>
      </c>
      <c r="L56" s="209">
        <v>0.4</v>
      </c>
      <c r="M56" s="209">
        <v>0.4</v>
      </c>
      <c r="N56" s="209">
        <v>0.4</v>
      </c>
      <c r="O56" s="209">
        <v>0.4</v>
      </c>
      <c r="P56" s="209">
        <v>0.4</v>
      </c>
      <c r="Q56" s="209">
        <v>0.4</v>
      </c>
      <c r="R56" s="187">
        <f t="shared" si="1"/>
        <v>4.3999999999999995</v>
      </c>
      <c r="S56" s="289">
        <v>1.1000000000000001</v>
      </c>
      <c r="T56" s="133">
        <f t="shared" si="2"/>
        <v>37422880</v>
      </c>
      <c r="V56" s="270">
        <f>+V55/(S55*F55)</f>
        <v>10.999998524202953</v>
      </c>
    </row>
    <row r="57" spans="1:24" ht="36" customHeight="1" thickBot="1">
      <c r="A57" s="210"/>
      <c r="B57" s="221">
        <v>9578</v>
      </c>
      <c r="C57" s="330" t="str">
        <f>IFERROR(+_xlfn.XLOOKUP(B57,INSUMOS_IDU[Código],INSUMOS_IDU[Nombre],"",0),"CODIGO IDU")</f>
        <v>TARIFA MES - GASTOS OFICINA (PAPELERIA, FOTOCOPIAS Y OTROS)</v>
      </c>
      <c r="D57" s="171">
        <v>1</v>
      </c>
      <c r="E57" s="215" t="str">
        <f>IFERROR(+_xlfn.XLOOKUP(B57,INSUMOS_IDU[Código],INSUMOS_IDU[UM],"",0),"CODIGO IDU")</f>
        <v>GLB/MS</v>
      </c>
      <c r="F57" s="272">
        <f>IFERROR(+_xlfn.XLOOKUP(B57,INSUMOS_IDU[Código],INSUMOS_IDU[Precio],"",0),"CODIGO IDU")</f>
        <v>1260967</v>
      </c>
      <c r="G57" s="297">
        <v>1</v>
      </c>
      <c r="H57" s="214">
        <v>1</v>
      </c>
      <c r="I57" s="214">
        <v>1</v>
      </c>
      <c r="J57" s="214">
        <v>1</v>
      </c>
      <c r="K57" s="214">
        <v>1</v>
      </c>
      <c r="L57" s="214">
        <v>1</v>
      </c>
      <c r="M57" s="214">
        <v>1</v>
      </c>
      <c r="N57" s="214">
        <v>1</v>
      </c>
      <c r="O57" s="214">
        <v>1</v>
      </c>
      <c r="P57" s="214">
        <v>1</v>
      </c>
      <c r="Q57" s="214">
        <v>1</v>
      </c>
      <c r="R57" s="170">
        <f t="shared" si="1"/>
        <v>11</v>
      </c>
      <c r="S57" s="287">
        <v>1.1000000000000001</v>
      </c>
      <c r="T57" s="130">
        <f t="shared" si="2"/>
        <v>15257701</v>
      </c>
    </row>
    <row r="58" spans="1:24" ht="15" customHeight="1" thickBot="1">
      <c r="A58" s="1"/>
      <c r="B58" s="345" t="s">
        <v>71</v>
      </c>
      <c r="C58" s="346"/>
      <c r="D58" s="136"/>
      <c r="E58" s="137"/>
      <c r="F58" s="137"/>
      <c r="G58" s="139"/>
      <c r="H58" s="139"/>
      <c r="I58" s="139"/>
      <c r="J58" s="139"/>
      <c r="K58" s="139"/>
      <c r="L58" s="139"/>
      <c r="M58" s="139"/>
      <c r="N58" s="139"/>
      <c r="O58" s="139"/>
      <c r="P58" s="139"/>
      <c r="Q58" s="139"/>
      <c r="R58" s="140"/>
      <c r="S58" s="140"/>
      <c r="T58" s="141">
        <f>ROUND(SUM(T51:T57),0)</f>
        <v>149300484</v>
      </c>
      <c r="V58" s="270">
        <f>+T60-V62</f>
        <v>0.42857146263122559</v>
      </c>
    </row>
    <row r="59" spans="1:24" ht="13.8" thickBot="1">
      <c r="A59" s="1"/>
      <c r="B59" s="151"/>
      <c r="C59" s="152"/>
      <c r="D59" s="153"/>
      <c r="E59" s="153"/>
      <c r="F59" s="153"/>
      <c r="G59" s="153"/>
      <c r="H59" s="153"/>
      <c r="I59" s="153"/>
      <c r="J59" s="153"/>
      <c r="K59" s="153"/>
      <c r="L59" s="153"/>
      <c r="M59" s="153"/>
      <c r="N59" s="153"/>
      <c r="O59" s="153"/>
      <c r="P59" s="153"/>
      <c r="Q59" s="153"/>
      <c r="R59" s="154"/>
      <c r="S59" s="154"/>
      <c r="T59" s="155"/>
    </row>
    <row r="60" spans="1:24" ht="22.5" customHeight="1" thickBot="1">
      <c r="A60" s="1"/>
      <c r="B60" s="156"/>
      <c r="C60" s="156" t="s">
        <v>72</v>
      </c>
      <c r="D60" s="157"/>
      <c r="E60" s="157"/>
      <c r="F60" s="157"/>
      <c r="G60" s="157"/>
      <c r="H60" s="157"/>
      <c r="I60" s="157"/>
      <c r="J60" s="157"/>
      <c r="K60" s="157"/>
      <c r="L60" s="157"/>
      <c r="M60" s="157"/>
      <c r="N60" s="157"/>
      <c r="O60" s="157"/>
      <c r="P60" s="157"/>
      <c r="Q60" s="157"/>
      <c r="R60" s="158"/>
      <c r="S60" s="158"/>
      <c r="T60" s="159">
        <f>+T58+T47</f>
        <v>1428571429</v>
      </c>
      <c r="W60" s="5">
        <f>+V62</f>
        <v>1428571428.5714285</v>
      </c>
    </row>
    <row r="61" spans="1:24" ht="13.8" thickBot="1">
      <c r="A61" s="1"/>
      <c r="B61" s="160"/>
      <c r="C61" s="160" t="s">
        <v>73</v>
      </c>
      <c r="D61" s="161"/>
      <c r="E61" s="162"/>
      <c r="F61" s="162"/>
      <c r="G61" s="162"/>
      <c r="H61" s="162"/>
      <c r="I61" s="162"/>
      <c r="J61" s="162"/>
      <c r="K61" s="162"/>
      <c r="L61" s="162"/>
      <c r="M61" s="162"/>
      <c r="N61" s="162"/>
      <c r="O61" s="162"/>
      <c r="P61" s="162"/>
      <c r="Q61" s="162"/>
      <c r="R61" s="162"/>
      <c r="S61" s="162"/>
      <c r="T61" s="159">
        <f>ROUNDDOWN(T60*19%,0)</f>
        <v>271428571</v>
      </c>
      <c r="V61" s="5">
        <v>1700000000</v>
      </c>
      <c r="W61" s="5">
        <f>+W60*0.19</f>
        <v>271428571.4285714</v>
      </c>
    </row>
    <row r="62" spans="1:24" ht="13.8" thickBot="1">
      <c r="B62" s="32"/>
      <c r="C62" s="37"/>
      <c r="D62" s="4"/>
      <c r="E62" s="4"/>
      <c r="F62" s="4"/>
      <c r="G62" s="4"/>
      <c r="H62" s="4"/>
      <c r="I62" s="4"/>
      <c r="J62" s="4"/>
      <c r="K62" s="4"/>
      <c r="L62" s="4"/>
      <c r="M62" s="4"/>
      <c r="N62" s="4"/>
      <c r="O62" s="4"/>
      <c r="P62" s="4"/>
      <c r="Q62" s="4"/>
      <c r="R62" s="4"/>
      <c r="S62" s="4"/>
      <c r="T62" s="33"/>
      <c r="V62" s="5">
        <f>+V61/1.19</f>
        <v>1428571428.5714285</v>
      </c>
      <c r="W62" s="5">
        <f>+W60+W61</f>
        <v>1700000000</v>
      </c>
    </row>
    <row r="63" spans="1:24" ht="16.2" thickBot="1">
      <c r="B63" s="34"/>
      <c r="C63" s="34" t="s">
        <v>74</v>
      </c>
      <c r="D63" s="35"/>
      <c r="E63" s="35"/>
      <c r="F63" s="35"/>
      <c r="G63" s="35"/>
      <c r="H63" s="35"/>
      <c r="I63" s="35"/>
      <c r="J63" s="35"/>
      <c r="K63" s="35"/>
      <c r="L63" s="35"/>
      <c r="M63" s="35"/>
      <c r="N63" s="35"/>
      <c r="O63" s="35"/>
      <c r="P63" s="35"/>
      <c r="Q63" s="35"/>
      <c r="R63" s="35"/>
      <c r="S63" s="36"/>
      <c r="T63" s="269">
        <f>+T61+T60</f>
        <v>1700000000</v>
      </c>
      <c r="V63" s="31"/>
    </row>
    <row r="64" spans="1:24">
      <c r="B64" s="37"/>
      <c r="C64" s="37"/>
      <c r="D64" s="4"/>
      <c r="E64" s="4"/>
      <c r="F64" s="4"/>
      <c r="G64" s="4"/>
      <c r="H64" s="4"/>
      <c r="I64" s="4"/>
      <c r="J64" s="4"/>
      <c r="K64" s="4"/>
      <c r="L64" s="4"/>
      <c r="M64" s="4"/>
      <c r="N64" s="4"/>
      <c r="O64" s="4"/>
      <c r="P64" s="4"/>
      <c r="Q64" s="4"/>
      <c r="R64" s="4"/>
      <c r="S64" s="4"/>
      <c r="T64" s="4"/>
      <c r="V64" s="270"/>
    </row>
    <row r="65" spans="2:20">
      <c r="B65" s="37"/>
      <c r="C65" s="37"/>
      <c r="D65" s="4"/>
      <c r="E65" s="4"/>
      <c r="F65" s="4"/>
      <c r="G65" s="4"/>
      <c r="H65" s="4"/>
      <c r="I65" s="4"/>
      <c r="J65" s="4"/>
      <c r="K65" s="4"/>
      <c r="L65" s="4"/>
      <c r="M65" s="4"/>
      <c r="N65" s="4"/>
      <c r="O65" s="4"/>
      <c r="P65" s="4"/>
      <c r="Q65" s="4"/>
      <c r="R65" s="4"/>
      <c r="S65" s="4"/>
      <c r="T65" s="4"/>
    </row>
    <row r="66" spans="2:20">
      <c r="B66" s="37"/>
      <c r="C66" s="37"/>
      <c r="D66" s="4"/>
      <c r="E66" s="4"/>
      <c r="F66" s="4"/>
      <c r="G66" s="4"/>
      <c r="H66" s="4"/>
      <c r="I66" s="4"/>
      <c r="J66" s="4"/>
      <c r="K66" s="4"/>
      <c r="L66" s="4"/>
      <c r="M66" s="4"/>
      <c r="N66" s="4"/>
      <c r="O66" s="4"/>
      <c r="P66" s="4"/>
      <c r="Q66" s="4"/>
      <c r="R66" s="4"/>
      <c r="S66" s="4"/>
      <c r="T66" s="4"/>
    </row>
    <row r="67" spans="2:20">
      <c r="B67" s="37"/>
      <c r="C67" s="37"/>
      <c r="D67" s="4"/>
      <c r="E67" s="4"/>
      <c r="F67" s="4"/>
      <c r="G67" s="4"/>
      <c r="H67" s="4"/>
      <c r="I67" s="4"/>
      <c r="J67" s="4"/>
      <c r="K67" s="4"/>
      <c r="L67" s="4"/>
      <c r="M67" s="4"/>
      <c r="N67" s="4"/>
      <c r="O67" s="4"/>
      <c r="P67" s="4"/>
      <c r="Q67" s="4"/>
      <c r="R67" s="4"/>
      <c r="S67" s="4"/>
      <c r="T67" s="4"/>
    </row>
    <row r="68" spans="2:20">
      <c r="B68" s="37"/>
      <c r="C68" s="37"/>
      <c r="D68" s="4"/>
      <c r="E68" s="4"/>
      <c r="F68" s="4"/>
      <c r="G68" s="4"/>
      <c r="H68" s="4"/>
      <c r="I68" s="4"/>
      <c r="J68" s="4"/>
      <c r="K68" s="4"/>
      <c r="L68" s="4"/>
      <c r="M68" s="4"/>
      <c r="N68" s="4"/>
      <c r="O68" s="4"/>
      <c r="P68" s="4"/>
      <c r="Q68" s="4"/>
      <c r="R68" s="4"/>
      <c r="S68" s="4"/>
      <c r="T68" s="4"/>
    </row>
    <row r="69" spans="2:20">
      <c r="B69" s="37"/>
      <c r="C69" s="37"/>
      <c r="D69" s="4"/>
      <c r="E69" s="4"/>
      <c r="F69" s="4"/>
      <c r="G69" s="4"/>
      <c r="H69" s="4"/>
      <c r="I69" s="4"/>
      <c r="J69" s="4"/>
      <c r="K69" s="4"/>
      <c r="L69" s="4"/>
      <c r="M69" s="4"/>
      <c r="N69" s="4"/>
      <c r="O69" s="4"/>
      <c r="P69" s="4"/>
      <c r="Q69" s="4"/>
      <c r="R69" s="4"/>
      <c r="S69" s="4"/>
      <c r="T69" s="4"/>
    </row>
    <row r="70" spans="2:20">
      <c r="B70" s="37"/>
      <c r="C70" s="37"/>
      <c r="D70" s="4"/>
      <c r="E70" s="4"/>
      <c r="F70" s="4"/>
      <c r="G70" s="4"/>
      <c r="H70" s="4"/>
      <c r="I70" s="4"/>
      <c r="J70" s="4"/>
      <c r="K70" s="4"/>
      <c r="L70" s="4"/>
      <c r="M70" s="4"/>
      <c r="N70" s="4"/>
      <c r="O70" s="4"/>
      <c r="P70" s="4"/>
      <c r="Q70" s="4"/>
      <c r="R70" s="4"/>
      <c r="S70" s="4"/>
      <c r="T70" s="4"/>
    </row>
    <row r="71" spans="2:20">
      <c r="B71" s="37"/>
      <c r="C71" s="37"/>
      <c r="D71" s="4"/>
      <c r="E71" s="4"/>
      <c r="F71" s="4"/>
      <c r="G71" s="4"/>
      <c r="H71" s="4"/>
      <c r="I71" s="4"/>
      <c r="J71" s="4"/>
      <c r="K71" s="4"/>
      <c r="L71" s="4"/>
      <c r="M71" s="4"/>
      <c r="N71" s="4"/>
      <c r="O71" s="4"/>
      <c r="P71" s="4"/>
      <c r="Q71" s="4"/>
      <c r="R71" s="4"/>
      <c r="S71" s="4"/>
      <c r="T71" s="4"/>
    </row>
    <row r="72" spans="2:20">
      <c r="D72" s="38"/>
      <c r="E72" s="39"/>
      <c r="F72" s="40"/>
      <c r="G72" s="40"/>
      <c r="H72" s="39"/>
      <c r="I72" s="39"/>
      <c r="J72" s="39"/>
      <c r="K72" s="39"/>
      <c r="L72" s="4"/>
      <c r="M72" s="4"/>
      <c r="N72" s="4"/>
      <c r="O72" s="4"/>
      <c r="P72" s="4"/>
      <c r="Q72" s="4"/>
      <c r="R72" s="41"/>
      <c r="S72" s="41"/>
      <c r="T72" s="4"/>
    </row>
    <row r="73" spans="2:20">
      <c r="D73" s="38"/>
      <c r="E73" s="39"/>
      <c r="F73" s="40"/>
      <c r="G73" s="40"/>
      <c r="H73" s="39"/>
      <c r="I73" s="39"/>
      <c r="J73" s="39"/>
      <c r="K73" s="39"/>
      <c r="L73" s="4"/>
      <c r="M73" s="4"/>
      <c r="N73" s="4"/>
      <c r="O73" s="4"/>
      <c r="P73" s="4"/>
      <c r="Q73" s="4"/>
      <c r="R73" s="41"/>
      <c r="S73" s="41"/>
      <c r="T73" s="4"/>
    </row>
    <row r="74" spans="2:20">
      <c r="D74" s="38"/>
      <c r="E74" s="39"/>
      <c r="F74" s="40"/>
      <c r="G74" s="40"/>
      <c r="H74" s="39"/>
      <c r="I74" s="39"/>
      <c r="J74" s="39"/>
      <c r="K74" s="39"/>
      <c r="L74" s="4"/>
      <c r="M74" s="4"/>
      <c r="N74" s="4"/>
      <c r="O74" s="4"/>
      <c r="P74" s="4"/>
      <c r="Q74" s="4"/>
      <c r="R74" s="41"/>
      <c r="S74" s="41"/>
      <c r="T74" s="4"/>
    </row>
    <row r="75" spans="2:20">
      <c r="D75" s="38"/>
      <c r="E75" s="39"/>
      <c r="F75" s="40"/>
      <c r="G75" s="40"/>
      <c r="H75" s="39"/>
      <c r="I75" s="39"/>
      <c r="J75" s="39"/>
      <c r="K75" s="39"/>
      <c r="L75" s="4"/>
      <c r="M75" s="4"/>
      <c r="N75" s="4"/>
      <c r="O75" s="4"/>
      <c r="P75" s="4"/>
      <c r="Q75" s="4"/>
      <c r="R75" s="41"/>
      <c r="S75" s="41"/>
      <c r="T75" s="4"/>
    </row>
    <row r="76" spans="2:20">
      <c r="D76" s="38"/>
      <c r="E76" s="39"/>
      <c r="F76" s="40"/>
      <c r="G76" s="40"/>
      <c r="H76" s="39"/>
      <c r="I76" s="39"/>
      <c r="J76" s="39"/>
      <c r="K76" s="39"/>
      <c r="L76" s="4"/>
      <c r="M76" s="4"/>
      <c r="N76" s="4"/>
      <c r="O76" s="4"/>
      <c r="P76" s="4"/>
      <c r="Q76" s="4"/>
      <c r="R76" s="41"/>
      <c r="S76" s="41"/>
      <c r="T76" s="4"/>
    </row>
    <row r="77" spans="2:20">
      <c r="D77" s="38"/>
      <c r="E77" s="39"/>
      <c r="F77" s="40"/>
      <c r="G77" s="40"/>
      <c r="H77" s="39"/>
      <c r="I77" s="39"/>
      <c r="J77" s="39"/>
      <c r="K77" s="39"/>
      <c r="L77" s="4"/>
      <c r="M77" s="4"/>
      <c r="N77" s="4"/>
      <c r="O77" s="4"/>
      <c r="P77" s="4"/>
      <c r="Q77" s="4"/>
      <c r="R77" s="41"/>
      <c r="S77" s="41"/>
      <c r="T77" s="4"/>
    </row>
    <row r="78" spans="2:20">
      <c r="D78" s="38"/>
      <c r="E78" s="39"/>
      <c r="F78" s="40"/>
      <c r="G78" s="40"/>
      <c r="H78" s="39"/>
      <c r="I78" s="39"/>
      <c r="J78" s="39"/>
      <c r="K78" s="39"/>
      <c r="L78" s="4"/>
      <c r="M78" s="4"/>
      <c r="N78" s="4"/>
      <c r="O78" s="4"/>
      <c r="P78" s="4"/>
      <c r="Q78" s="4"/>
      <c r="R78" s="41"/>
      <c r="S78" s="41"/>
      <c r="T78" s="4"/>
    </row>
    <row r="79" spans="2:20">
      <c r="D79" s="38"/>
      <c r="E79" s="39"/>
      <c r="F79" s="40"/>
      <c r="G79" s="40"/>
      <c r="H79" s="39"/>
      <c r="I79" s="39"/>
      <c r="J79" s="39"/>
      <c r="K79" s="39"/>
      <c r="L79" s="4"/>
      <c r="M79" s="4"/>
      <c r="N79" s="4"/>
      <c r="O79" s="4"/>
      <c r="P79" s="4"/>
      <c r="Q79" s="4"/>
      <c r="R79" s="41"/>
      <c r="S79" s="41"/>
      <c r="T79" s="4"/>
    </row>
    <row r="80" spans="2:20">
      <c r="D80" s="38"/>
      <c r="E80" s="39"/>
      <c r="F80" s="40"/>
      <c r="G80" s="40"/>
      <c r="H80" s="39"/>
      <c r="I80" s="39"/>
      <c r="J80" s="39"/>
      <c r="K80" s="39"/>
      <c r="L80" s="4"/>
      <c r="M80" s="4"/>
      <c r="N80" s="4"/>
      <c r="O80" s="4"/>
      <c r="P80" s="4"/>
      <c r="Q80" s="4"/>
      <c r="R80" s="42"/>
      <c r="S80" s="42"/>
    </row>
    <row r="81" spans="2:23">
      <c r="D81" s="38"/>
      <c r="E81" s="39"/>
      <c r="F81" s="40"/>
      <c r="G81" s="40"/>
      <c r="H81" s="39"/>
      <c r="I81" s="39"/>
      <c r="J81" s="39"/>
      <c r="K81" s="39"/>
      <c r="L81" s="4"/>
      <c r="M81" s="4"/>
      <c r="N81" s="4"/>
      <c r="O81" s="4"/>
      <c r="P81" s="4"/>
      <c r="Q81" s="4"/>
      <c r="R81" s="42"/>
      <c r="S81" s="42"/>
    </row>
    <row r="82" spans="2:23">
      <c r="D82" s="40"/>
      <c r="E82" s="39"/>
      <c r="F82" s="40"/>
      <c r="G82" s="40"/>
      <c r="H82" s="39"/>
      <c r="I82" s="39"/>
      <c r="J82" s="39"/>
      <c r="K82" s="39"/>
      <c r="L82" s="4"/>
      <c r="M82" s="4"/>
      <c r="N82" s="4"/>
      <c r="O82" s="4"/>
      <c r="P82" s="4"/>
      <c r="Q82" s="4"/>
      <c r="R82" s="42"/>
      <c r="S82" s="42"/>
    </row>
    <row r="83" spans="2:23">
      <c r="D83" s="38"/>
      <c r="E83" s="39"/>
      <c r="F83" s="40"/>
      <c r="G83" s="40"/>
      <c r="H83" s="39"/>
      <c r="I83" s="39"/>
      <c r="J83" s="39"/>
      <c r="K83" s="39"/>
      <c r="L83" s="4"/>
      <c r="M83" s="4"/>
      <c r="N83" s="4"/>
      <c r="O83" s="4"/>
      <c r="P83" s="4"/>
      <c r="Q83" s="4"/>
      <c r="R83" s="41"/>
      <c r="S83" s="41"/>
      <c r="T83" s="4"/>
    </row>
    <row r="84" spans="2:23">
      <c r="D84" s="341"/>
      <c r="E84" s="341"/>
      <c r="F84" s="341"/>
      <c r="G84" s="341"/>
      <c r="H84" s="43"/>
      <c r="I84" s="43"/>
      <c r="J84" s="43"/>
      <c r="K84" s="43"/>
      <c r="L84" s="43"/>
      <c r="M84" s="43"/>
      <c r="N84" s="43"/>
      <c r="O84" s="43"/>
      <c r="P84" s="43"/>
      <c r="Q84" s="43"/>
      <c r="R84" s="342"/>
      <c r="S84" s="342"/>
      <c r="T84" s="44"/>
    </row>
    <row r="85" spans="2:23" ht="12.75" customHeight="1">
      <c r="D85" s="343"/>
      <c r="E85" s="343"/>
      <c r="F85" s="343"/>
      <c r="G85" s="343"/>
      <c r="H85" s="45"/>
      <c r="I85" s="45"/>
      <c r="J85" s="45"/>
      <c r="K85" s="45"/>
      <c r="L85" s="45"/>
      <c r="M85" s="45"/>
      <c r="N85" s="45"/>
      <c r="O85" s="45"/>
      <c r="P85" s="45"/>
      <c r="Q85" s="45"/>
      <c r="R85" s="344"/>
      <c r="S85" s="344"/>
      <c r="T85" s="46"/>
    </row>
    <row r="86" spans="2:23">
      <c r="D86" s="1"/>
      <c r="E86" s="47"/>
    </row>
    <row r="87" spans="2:23">
      <c r="D87" s="1"/>
      <c r="E87" s="47"/>
    </row>
    <row r="88" spans="2:23" hidden="1">
      <c r="D88" s="1"/>
      <c r="E88" s="47"/>
    </row>
    <row r="89" spans="2:23" hidden="1">
      <c r="D89" s="1"/>
      <c r="E89" s="47"/>
      <c r="T89" s="227">
        <v>114544446</v>
      </c>
    </row>
    <row r="90" spans="2:23" hidden="1"/>
    <row r="91" spans="2:23" ht="13.8" hidden="1">
      <c r="B91" s="2"/>
      <c r="C91" s="2"/>
      <c r="D91" s="2"/>
      <c r="E91" s="2"/>
      <c r="F91" s="2"/>
      <c r="G91" s="2"/>
      <c r="H91" s="2"/>
      <c r="I91" s="2"/>
      <c r="J91" s="2"/>
      <c r="K91" s="2"/>
      <c r="L91" s="2"/>
      <c r="M91" s="2"/>
      <c r="N91" s="2"/>
      <c r="O91" s="2"/>
      <c r="P91" s="2"/>
      <c r="Q91" s="2"/>
      <c r="R91" s="2"/>
      <c r="S91" s="2"/>
      <c r="T91" s="2"/>
      <c r="U91" s="3"/>
      <c r="V91" s="3"/>
      <c r="W91" s="12"/>
    </row>
    <row r="92" spans="2:23" ht="13.8">
      <c r="B92" s="2"/>
      <c r="C92" s="2"/>
      <c r="D92" s="2"/>
      <c r="E92" s="2"/>
      <c r="F92" s="2"/>
      <c r="G92" s="2"/>
      <c r="H92" s="2"/>
      <c r="I92" s="2"/>
      <c r="J92" s="2"/>
      <c r="K92" s="2"/>
      <c r="L92" s="2"/>
      <c r="M92" s="2"/>
      <c r="N92" s="2"/>
      <c r="O92" s="2"/>
      <c r="P92" s="2"/>
      <c r="Q92" s="2"/>
      <c r="R92" s="2"/>
      <c r="S92" s="2"/>
      <c r="T92" s="2"/>
      <c r="U92" s="3"/>
      <c r="V92" s="3"/>
      <c r="W92" s="12"/>
    </row>
    <row r="93" spans="2:23" ht="13.8">
      <c r="B93" s="340"/>
      <c r="C93" s="340"/>
      <c r="D93" s="340"/>
      <c r="E93" s="340"/>
      <c r="F93" s="340"/>
      <c r="G93" s="340"/>
      <c r="H93" s="340"/>
      <c r="I93" s="340"/>
      <c r="J93" s="340"/>
      <c r="K93" s="340"/>
      <c r="L93" s="340"/>
      <c r="M93" s="340"/>
      <c r="N93" s="340"/>
      <c r="O93" s="340"/>
      <c r="P93" s="340"/>
      <c r="Q93" s="340"/>
      <c r="R93" s="340"/>
      <c r="S93" s="340"/>
      <c r="T93" s="340"/>
      <c r="U93" s="340"/>
      <c r="V93" s="340"/>
      <c r="W93" s="340"/>
    </row>
    <row r="94" spans="2:23" ht="13.8">
      <c r="B94" s="339"/>
      <c r="C94" s="339"/>
      <c r="D94" s="339"/>
      <c r="E94" s="339"/>
      <c r="F94" s="339"/>
      <c r="G94" s="339"/>
      <c r="H94" s="339"/>
      <c r="I94" s="339"/>
      <c r="J94" s="339"/>
      <c r="K94" s="339"/>
      <c r="L94" s="339"/>
      <c r="M94" s="339"/>
      <c r="N94" s="339"/>
      <c r="O94" s="339"/>
      <c r="P94" s="339"/>
      <c r="Q94" s="339"/>
      <c r="R94" s="339"/>
      <c r="S94" s="339"/>
      <c r="T94" s="339"/>
      <c r="U94" s="340"/>
      <c r="V94" s="340"/>
      <c r="W94" s="340"/>
    </row>
  </sheetData>
  <mergeCells count="23">
    <mergeCell ref="D2:E2"/>
    <mergeCell ref="F2:S2"/>
    <mergeCell ref="D3:E3"/>
    <mergeCell ref="F3:S3"/>
    <mergeCell ref="D11:E11"/>
    <mergeCell ref="G11:H11"/>
    <mergeCell ref="B58:C58"/>
    <mergeCell ref="C8:C9"/>
    <mergeCell ref="H13:Q13"/>
    <mergeCell ref="B4:T4"/>
    <mergeCell ref="B5:T5"/>
    <mergeCell ref="B6:T6"/>
    <mergeCell ref="B7:T7"/>
    <mergeCell ref="B8:B9"/>
    <mergeCell ref="D8:T9"/>
    <mergeCell ref="B94:T94"/>
    <mergeCell ref="U94:W94"/>
    <mergeCell ref="D84:G84"/>
    <mergeCell ref="R84:S84"/>
    <mergeCell ref="D85:G85"/>
    <mergeCell ref="R85:S85"/>
    <mergeCell ref="B93:T93"/>
    <mergeCell ref="U93:W93"/>
  </mergeCells>
  <phoneticPr fontId="9" type="noConversion"/>
  <printOptions horizontalCentered="1"/>
  <pageMargins left="0.23622047244094491" right="0.23622047244094491" top="0.43307086614173229" bottom="0.35433070866141736" header="0.31496062992125984" footer="0.31496062992125984"/>
  <pageSetup scale="36" fitToHeight="3" orientation="landscape" r:id="rId1"/>
  <ignoredErrors>
    <ignoredError sqref="R19:R20 R22 R24 R26 R43 R28 R34 R45 R36 R40 R30" formulaRange="1"/>
  </ignoredError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D1AC1-B1C2-4E93-90EB-50FDBE8E77EB}">
  <dimension ref="B2:I3179"/>
  <sheetViews>
    <sheetView zoomScale="85" zoomScaleNormal="85" workbookViewId="0">
      <selection activeCell="E12" sqref="E12"/>
    </sheetView>
  </sheetViews>
  <sheetFormatPr baseColWidth="10" defaultRowHeight="14.4"/>
  <cols>
    <col min="4" max="4" width="14.88671875" customWidth="1"/>
    <col min="8" max="8" width="17.6640625" customWidth="1"/>
    <col min="9" max="9" width="25.44140625" customWidth="1"/>
  </cols>
  <sheetData>
    <row r="2" spans="2:9" ht="16.8">
      <c r="B2" s="326" t="s">
        <v>5573</v>
      </c>
      <c r="C2" s="327" t="s">
        <v>5467</v>
      </c>
      <c r="D2" s="327" t="s">
        <v>5468</v>
      </c>
      <c r="E2" s="308" t="s">
        <v>0</v>
      </c>
      <c r="F2" s="328" t="s">
        <v>1</v>
      </c>
      <c r="G2" s="316" t="s">
        <v>2</v>
      </c>
      <c r="H2" s="317" t="s">
        <v>3</v>
      </c>
      <c r="I2" s="329" t="s">
        <v>2076</v>
      </c>
    </row>
    <row r="3" spans="2:9" ht="15">
      <c r="B3" s="51" t="s">
        <v>6145</v>
      </c>
      <c r="C3" s="51" t="s">
        <v>5469</v>
      </c>
      <c r="D3" s="51" t="s">
        <v>5470</v>
      </c>
      <c r="E3" s="50">
        <v>3007</v>
      </c>
      <c r="F3" s="51" t="s">
        <v>2077</v>
      </c>
      <c r="G3" s="50" t="s">
        <v>4</v>
      </c>
      <c r="H3" s="52">
        <v>1081</v>
      </c>
      <c r="I3" s="53" t="s">
        <v>6216</v>
      </c>
    </row>
    <row r="4" spans="2:9" ht="15">
      <c r="B4" s="51" t="s">
        <v>6145</v>
      </c>
      <c r="C4" s="51" t="s">
        <v>5469</v>
      </c>
      <c r="D4" s="51" t="s">
        <v>5471</v>
      </c>
      <c r="E4" s="50">
        <v>3009</v>
      </c>
      <c r="F4" s="51" t="s">
        <v>2078</v>
      </c>
      <c r="G4" s="50" t="s">
        <v>5</v>
      </c>
      <c r="H4" s="54">
        <v>58471</v>
      </c>
      <c r="I4" s="51" t="s">
        <v>6216</v>
      </c>
    </row>
    <row r="5" spans="2:9" ht="15">
      <c r="B5" s="51" t="s">
        <v>6145</v>
      </c>
      <c r="C5" s="51" t="s">
        <v>5472</v>
      </c>
      <c r="D5" s="51" t="s">
        <v>5472</v>
      </c>
      <c r="E5" s="50">
        <v>3010</v>
      </c>
      <c r="F5" s="51" t="s">
        <v>2079</v>
      </c>
      <c r="G5" s="50" t="s">
        <v>5</v>
      </c>
      <c r="H5" s="54">
        <v>43555</v>
      </c>
      <c r="I5" s="51" t="s">
        <v>6216</v>
      </c>
    </row>
    <row r="6" spans="2:9" ht="15">
      <c r="B6" s="51" t="s">
        <v>6145</v>
      </c>
      <c r="C6" s="51" t="s">
        <v>5472</v>
      </c>
      <c r="D6" s="51" t="s">
        <v>5472</v>
      </c>
      <c r="E6" s="50">
        <v>3011</v>
      </c>
      <c r="F6" s="51" t="s">
        <v>2080</v>
      </c>
      <c r="G6" s="50" t="s">
        <v>6</v>
      </c>
      <c r="H6" s="54">
        <v>8176</v>
      </c>
      <c r="I6" s="51" t="s">
        <v>6216</v>
      </c>
    </row>
    <row r="7" spans="2:9" ht="15">
      <c r="B7" s="51" t="s">
        <v>6145</v>
      </c>
      <c r="C7" s="51" t="s">
        <v>5472</v>
      </c>
      <c r="D7" s="51" t="s">
        <v>5472</v>
      </c>
      <c r="E7" s="50">
        <v>3012</v>
      </c>
      <c r="F7" s="51" t="s">
        <v>2081</v>
      </c>
      <c r="G7" s="50" t="s">
        <v>4</v>
      </c>
      <c r="H7" s="54">
        <v>9583</v>
      </c>
      <c r="I7" s="51" t="s">
        <v>6216</v>
      </c>
    </row>
    <row r="8" spans="2:9" ht="15">
      <c r="B8" s="51" t="s">
        <v>6145</v>
      </c>
      <c r="C8" s="51" t="s">
        <v>5473</v>
      </c>
      <c r="D8" s="51" t="s">
        <v>5474</v>
      </c>
      <c r="E8" s="50">
        <v>3015</v>
      </c>
      <c r="F8" s="51" t="s">
        <v>2082</v>
      </c>
      <c r="G8" s="50" t="s">
        <v>7</v>
      </c>
      <c r="H8" s="54">
        <v>256334</v>
      </c>
      <c r="I8" s="51" t="s">
        <v>6216</v>
      </c>
    </row>
    <row r="9" spans="2:9" ht="15">
      <c r="B9" s="51" t="s">
        <v>6145</v>
      </c>
      <c r="C9" s="51" t="s">
        <v>5475</v>
      </c>
      <c r="D9" s="51" t="s">
        <v>5475</v>
      </c>
      <c r="E9" s="50">
        <v>3017</v>
      </c>
      <c r="F9" s="51" t="s">
        <v>2083</v>
      </c>
      <c r="G9" s="50" t="s">
        <v>5</v>
      </c>
      <c r="H9" s="54">
        <v>45734</v>
      </c>
      <c r="I9" s="51" t="s">
        <v>6217</v>
      </c>
    </row>
    <row r="10" spans="2:9" ht="15">
      <c r="B10" s="51" t="s">
        <v>6145</v>
      </c>
      <c r="C10" s="51" t="s">
        <v>5476</v>
      </c>
      <c r="D10" s="51" t="s">
        <v>5477</v>
      </c>
      <c r="E10" s="50">
        <v>3018</v>
      </c>
      <c r="F10" s="51" t="s">
        <v>2084</v>
      </c>
      <c r="G10" s="50" t="s">
        <v>5</v>
      </c>
      <c r="H10" s="52">
        <v>111152</v>
      </c>
      <c r="I10" s="53" t="s">
        <v>6216</v>
      </c>
    </row>
    <row r="11" spans="2:9" ht="15">
      <c r="B11" s="51" t="s">
        <v>6145</v>
      </c>
      <c r="C11" s="51" t="s">
        <v>5472</v>
      </c>
      <c r="D11" s="51" t="s">
        <v>5472</v>
      </c>
      <c r="E11" s="50">
        <v>3021</v>
      </c>
      <c r="F11" s="51" t="s">
        <v>2085</v>
      </c>
      <c r="G11" s="50" t="s">
        <v>4</v>
      </c>
      <c r="H11" s="54">
        <v>8838</v>
      </c>
      <c r="I11" s="51" t="s">
        <v>6216</v>
      </c>
    </row>
    <row r="12" spans="2:9" ht="15">
      <c r="B12" s="51" t="s">
        <v>6145</v>
      </c>
      <c r="C12" s="51" t="s">
        <v>5472</v>
      </c>
      <c r="D12" s="51" t="s">
        <v>5472</v>
      </c>
      <c r="E12" s="50">
        <v>3022</v>
      </c>
      <c r="F12" s="51" t="s">
        <v>2086</v>
      </c>
      <c r="G12" s="50" t="s">
        <v>5</v>
      </c>
      <c r="H12" s="54">
        <v>64547</v>
      </c>
      <c r="I12" s="51" t="s">
        <v>6216</v>
      </c>
    </row>
    <row r="13" spans="2:9" ht="15">
      <c r="B13" s="51" t="s">
        <v>6145</v>
      </c>
      <c r="C13" s="51" t="s">
        <v>5476</v>
      </c>
      <c r="D13" s="51" t="s">
        <v>5478</v>
      </c>
      <c r="E13" s="50">
        <v>3024</v>
      </c>
      <c r="F13" s="51" t="s">
        <v>2087</v>
      </c>
      <c r="G13" s="50" t="s">
        <v>5</v>
      </c>
      <c r="H13" s="54">
        <v>182185</v>
      </c>
      <c r="I13" s="51" t="s">
        <v>6216</v>
      </c>
    </row>
    <row r="14" spans="2:9" ht="15">
      <c r="B14" s="51" t="s">
        <v>6145</v>
      </c>
      <c r="C14" s="51" t="s">
        <v>5479</v>
      </c>
      <c r="D14" s="51" t="s">
        <v>5480</v>
      </c>
      <c r="E14" s="50">
        <v>3027</v>
      </c>
      <c r="F14" s="51" t="s">
        <v>2088</v>
      </c>
      <c r="G14" s="50" t="s">
        <v>6</v>
      </c>
      <c r="H14" s="54">
        <v>90524</v>
      </c>
      <c r="I14" s="51" t="s">
        <v>6216</v>
      </c>
    </row>
    <row r="15" spans="2:9" ht="15">
      <c r="B15" s="51" t="s">
        <v>6145</v>
      </c>
      <c r="C15" s="51" t="s">
        <v>5481</v>
      </c>
      <c r="D15" s="51" t="s">
        <v>5481</v>
      </c>
      <c r="E15" s="50">
        <v>3041</v>
      </c>
      <c r="F15" s="51" t="s">
        <v>2089</v>
      </c>
      <c r="G15" s="50" t="s">
        <v>6</v>
      </c>
      <c r="H15" s="52">
        <v>39297</v>
      </c>
      <c r="I15" s="53" t="s">
        <v>6216</v>
      </c>
    </row>
    <row r="16" spans="2:9" ht="15">
      <c r="B16" s="51" t="s">
        <v>6145</v>
      </c>
      <c r="C16" s="51" t="s">
        <v>5481</v>
      </c>
      <c r="D16" s="51" t="s">
        <v>5481</v>
      </c>
      <c r="E16" s="50">
        <v>3042</v>
      </c>
      <c r="F16" s="51" t="s">
        <v>2090</v>
      </c>
      <c r="G16" s="50" t="s">
        <v>6</v>
      </c>
      <c r="H16" s="52">
        <v>66044</v>
      </c>
      <c r="I16" s="53" t="s">
        <v>6216</v>
      </c>
    </row>
    <row r="17" spans="2:9" ht="15">
      <c r="B17" s="51" t="s">
        <v>6145</v>
      </c>
      <c r="C17" s="51" t="s">
        <v>5481</v>
      </c>
      <c r="D17" s="51" t="s">
        <v>5481</v>
      </c>
      <c r="E17" s="50">
        <v>3043</v>
      </c>
      <c r="F17" s="51" t="s">
        <v>2091</v>
      </c>
      <c r="G17" s="50" t="s">
        <v>6</v>
      </c>
      <c r="H17" s="52">
        <v>91366</v>
      </c>
      <c r="I17" s="53" t="s">
        <v>6216</v>
      </c>
    </row>
    <row r="18" spans="2:9" ht="15">
      <c r="B18" s="51" t="s">
        <v>6145</v>
      </c>
      <c r="C18" s="51" t="s">
        <v>5481</v>
      </c>
      <c r="D18" s="51" t="s">
        <v>5481</v>
      </c>
      <c r="E18" s="50">
        <v>3044</v>
      </c>
      <c r="F18" s="51" t="s">
        <v>2092</v>
      </c>
      <c r="G18" s="50" t="s">
        <v>6</v>
      </c>
      <c r="H18" s="52">
        <v>128594</v>
      </c>
      <c r="I18" s="53" t="s">
        <v>6216</v>
      </c>
    </row>
    <row r="19" spans="2:9" ht="15">
      <c r="B19" s="51" t="s">
        <v>6145</v>
      </c>
      <c r="C19" s="51" t="s">
        <v>5481</v>
      </c>
      <c r="D19" s="51" t="s">
        <v>5481</v>
      </c>
      <c r="E19" s="50">
        <v>3045</v>
      </c>
      <c r="F19" s="51" t="s">
        <v>2093</v>
      </c>
      <c r="G19" s="50" t="s">
        <v>6</v>
      </c>
      <c r="H19" s="52">
        <v>179457</v>
      </c>
      <c r="I19" s="53" t="s">
        <v>6216</v>
      </c>
    </row>
    <row r="20" spans="2:9" ht="15">
      <c r="B20" s="51" t="s">
        <v>6145</v>
      </c>
      <c r="C20" s="51" t="s">
        <v>5481</v>
      </c>
      <c r="D20" s="51" t="s">
        <v>5481</v>
      </c>
      <c r="E20" s="50">
        <v>3046</v>
      </c>
      <c r="F20" s="51" t="s">
        <v>2094</v>
      </c>
      <c r="G20" s="50" t="s">
        <v>6</v>
      </c>
      <c r="H20" s="52">
        <v>317101</v>
      </c>
      <c r="I20" s="53" t="s">
        <v>6216</v>
      </c>
    </row>
    <row r="21" spans="2:9" ht="15">
      <c r="B21" s="51" t="s">
        <v>6145</v>
      </c>
      <c r="C21" s="51" t="s">
        <v>5481</v>
      </c>
      <c r="D21" s="51" t="s">
        <v>5481</v>
      </c>
      <c r="E21" s="50">
        <v>3047</v>
      </c>
      <c r="F21" s="51" t="s">
        <v>2095</v>
      </c>
      <c r="G21" s="50" t="s">
        <v>6</v>
      </c>
      <c r="H21" s="52">
        <v>430046</v>
      </c>
      <c r="I21" s="53" t="s">
        <v>6216</v>
      </c>
    </row>
    <row r="22" spans="2:9" ht="15">
      <c r="B22" s="51" t="s">
        <v>6145</v>
      </c>
      <c r="C22" s="51" t="s">
        <v>5481</v>
      </c>
      <c r="D22" s="51" t="s">
        <v>5481</v>
      </c>
      <c r="E22" s="50">
        <v>3048</v>
      </c>
      <c r="F22" s="51" t="s">
        <v>2096</v>
      </c>
      <c r="G22" s="50" t="s">
        <v>6</v>
      </c>
      <c r="H22" s="52">
        <v>523908</v>
      </c>
      <c r="I22" s="53" t="s">
        <v>6216</v>
      </c>
    </row>
    <row r="23" spans="2:9" ht="15">
      <c r="B23" s="51" t="s">
        <v>6145</v>
      </c>
      <c r="C23" s="51" t="s">
        <v>5476</v>
      </c>
      <c r="D23" s="51" t="s">
        <v>5478</v>
      </c>
      <c r="E23" s="50">
        <v>3050</v>
      </c>
      <c r="F23" s="51" t="s">
        <v>2097</v>
      </c>
      <c r="G23" s="50" t="s">
        <v>5</v>
      </c>
      <c r="H23" s="54">
        <v>48122</v>
      </c>
      <c r="I23" s="51" t="s">
        <v>6216</v>
      </c>
    </row>
    <row r="24" spans="2:9" ht="15">
      <c r="B24" s="51" t="s">
        <v>6145</v>
      </c>
      <c r="C24" s="51" t="s">
        <v>5476</v>
      </c>
      <c r="D24" s="51" t="s">
        <v>5478</v>
      </c>
      <c r="E24" s="50">
        <v>3052</v>
      </c>
      <c r="F24" s="51" t="s">
        <v>2098</v>
      </c>
      <c r="G24" s="50" t="s">
        <v>5</v>
      </c>
      <c r="H24" s="54">
        <v>123218</v>
      </c>
      <c r="I24" s="51" t="s">
        <v>6216</v>
      </c>
    </row>
    <row r="25" spans="2:9" ht="15">
      <c r="B25" s="51" t="s">
        <v>6145</v>
      </c>
      <c r="C25" s="51" t="s">
        <v>5482</v>
      </c>
      <c r="D25" s="51" t="s">
        <v>5483</v>
      </c>
      <c r="E25" s="50">
        <v>3055</v>
      </c>
      <c r="F25" s="51" t="s">
        <v>2099</v>
      </c>
      <c r="G25" s="50" t="s">
        <v>6</v>
      </c>
      <c r="H25" s="52">
        <v>360330</v>
      </c>
      <c r="I25" s="53" t="s">
        <v>6216</v>
      </c>
    </row>
    <row r="26" spans="2:9" ht="15">
      <c r="B26" s="51" t="s">
        <v>6145</v>
      </c>
      <c r="C26" s="51" t="s">
        <v>5482</v>
      </c>
      <c r="D26" s="51" t="s">
        <v>5483</v>
      </c>
      <c r="E26" s="50">
        <v>3056</v>
      </c>
      <c r="F26" s="51" t="s">
        <v>2100</v>
      </c>
      <c r="G26" s="50" t="s">
        <v>6</v>
      </c>
      <c r="H26" s="52">
        <v>477849</v>
      </c>
      <c r="I26" s="53" t="s">
        <v>6216</v>
      </c>
    </row>
    <row r="27" spans="2:9" ht="15">
      <c r="B27" s="51" t="s">
        <v>6145</v>
      </c>
      <c r="C27" s="51" t="s">
        <v>5482</v>
      </c>
      <c r="D27" s="51" t="s">
        <v>5483</v>
      </c>
      <c r="E27" s="50">
        <v>3057</v>
      </c>
      <c r="F27" s="51" t="s">
        <v>2101</v>
      </c>
      <c r="G27" s="50" t="s">
        <v>7</v>
      </c>
      <c r="H27" s="52">
        <v>5496717</v>
      </c>
      <c r="I27" s="53" t="s">
        <v>6216</v>
      </c>
    </row>
    <row r="28" spans="2:9" ht="15">
      <c r="B28" s="51" t="s">
        <v>6145</v>
      </c>
      <c r="C28" s="51" t="s">
        <v>5482</v>
      </c>
      <c r="D28" s="51" t="s">
        <v>5483</v>
      </c>
      <c r="E28" s="50">
        <v>3058</v>
      </c>
      <c r="F28" s="51" t="s">
        <v>2102</v>
      </c>
      <c r="G28" s="50" t="s">
        <v>7</v>
      </c>
      <c r="H28" s="52">
        <v>9002389</v>
      </c>
      <c r="I28" s="53" t="s">
        <v>6216</v>
      </c>
    </row>
    <row r="29" spans="2:9" ht="15">
      <c r="B29" s="51" t="s">
        <v>6145</v>
      </c>
      <c r="C29" s="51" t="s">
        <v>5482</v>
      </c>
      <c r="D29" s="51" t="s">
        <v>5483</v>
      </c>
      <c r="E29" s="50">
        <v>3059</v>
      </c>
      <c r="F29" s="51" t="s">
        <v>2103</v>
      </c>
      <c r="G29" s="50" t="s">
        <v>7</v>
      </c>
      <c r="H29" s="52">
        <v>5405503</v>
      </c>
      <c r="I29" s="53" t="s">
        <v>6216</v>
      </c>
    </row>
    <row r="30" spans="2:9" ht="15">
      <c r="B30" s="51" t="s">
        <v>6145</v>
      </c>
      <c r="C30" s="51" t="s">
        <v>5481</v>
      </c>
      <c r="D30" s="51" t="s">
        <v>5481</v>
      </c>
      <c r="E30" s="50">
        <v>3064</v>
      </c>
      <c r="F30" s="51" t="s">
        <v>2104</v>
      </c>
      <c r="G30" s="50" t="s">
        <v>6</v>
      </c>
      <c r="H30" s="54">
        <v>103912</v>
      </c>
      <c r="I30" s="51" t="s">
        <v>6216</v>
      </c>
    </row>
    <row r="31" spans="2:9" ht="15">
      <c r="B31" s="51" t="s">
        <v>6145</v>
      </c>
      <c r="C31" s="51" t="s">
        <v>5481</v>
      </c>
      <c r="D31" s="51" t="s">
        <v>5481</v>
      </c>
      <c r="E31" s="50">
        <v>3065</v>
      </c>
      <c r="F31" s="51" t="s">
        <v>2105</v>
      </c>
      <c r="G31" s="50" t="s">
        <v>6</v>
      </c>
      <c r="H31" s="54">
        <v>125262</v>
      </c>
      <c r="I31" s="51" t="s">
        <v>6216</v>
      </c>
    </row>
    <row r="32" spans="2:9" ht="15">
      <c r="B32" s="51" t="s">
        <v>6145</v>
      </c>
      <c r="C32" s="51" t="s">
        <v>5481</v>
      </c>
      <c r="D32" s="51" t="s">
        <v>5481</v>
      </c>
      <c r="E32" s="50">
        <v>3066</v>
      </c>
      <c r="F32" s="51" t="s">
        <v>2106</v>
      </c>
      <c r="G32" s="50" t="s">
        <v>6</v>
      </c>
      <c r="H32" s="54">
        <v>162873</v>
      </c>
      <c r="I32" s="51" t="s">
        <v>6216</v>
      </c>
    </row>
    <row r="33" spans="2:9" ht="15">
      <c r="B33" s="51" t="s">
        <v>6145</v>
      </c>
      <c r="C33" s="51" t="s">
        <v>5481</v>
      </c>
      <c r="D33" s="51" t="s">
        <v>5481</v>
      </c>
      <c r="E33" s="50">
        <v>3067</v>
      </c>
      <c r="F33" s="51" t="s">
        <v>2107</v>
      </c>
      <c r="G33" s="50" t="s">
        <v>6</v>
      </c>
      <c r="H33" s="54">
        <v>194640</v>
      </c>
      <c r="I33" s="51" t="s">
        <v>6216</v>
      </c>
    </row>
    <row r="34" spans="2:9" ht="15">
      <c r="B34" s="51" t="s">
        <v>6145</v>
      </c>
      <c r="C34" s="51" t="s">
        <v>5481</v>
      </c>
      <c r="D34" s="51" t="s">
        <v>5481</v>
      </c>
      <c r="E34" s="50">
        <v>3068</v>
      </c>
      <c r="F34" s="51" t="s">
        <v>2108</v>
      </c>
      <c r="G34" s="50" t="s">
        <v>6</v>
      </c>
      <c r="H34" s="54">
        <v>250158</v>
      </c>
      <c r="I34" s="51" t="s">
        <v>6216</v>
      </c>
    </row>
    <row r="35" spans="2:9" ht="15">
      <c r="B35" s="51" t="s">
        <v>6145</v>
      </c>
      <c r="C35" s="51" t="s">
        <v>5481</v>
      </c>
      <c r="D35" s="51" t="s">
        <v>5481</v>
      </c>
      <c r="E35" s="50">
        <v>3069</v>
      </c>
      <c r="F35" s="51" t="s">
        <v>2109</v>
      </c>
      <c r="G35" s="50" t="s">
        <v>6</v>
      </c>
      <c r="H35" s="54">
        <v>315153</v>
      </c>
      <c r="I35" s="51" t="s">
        <v>6216</v>
      </c>
    </row>
    <row r="36" spans="2:9" ht="15">
      <c r="B36" s="51" t="s">
        <v>6145</v>
      </c>
      <c r="C36" s="51" t="s">
        <v>5481</v>
      </c>
      <c r="D36" s="51" t="s">
        <v>5481</v>
      </c>
      <c r="E36" s="50">
        <v>3070</v>
      </c>
      <c r="F36" s="51" t="s">
        <v>2110</v>
      </c>
      <c r="G36" s="50" t="s">
        <v>6</v>
      </c>
      <c r="H36" s="54">
        <v>403869</v>
      </c>
      <c r="I36" s="51" t="s">
        <v>6216</v>
      </c>
    </row>
    <row r="37" spans="2:9" ht="15">
      <c r="B37" s="51" t="s">
        <v>6145</v>
      </c>
      <c r="C37" s="51" t="s">
        <v>5481</v>
      </c>
      <c r="D37" s="51" t="s">
        <v>5481</v>
      </c>
      <c r="E37" s="50">
        <v>3071</v>
      </c>
      <c r="F37" s="51" t="s">
        <v>2111</v>
      </c>
      <c r="G37" s="50" t="s">
        <v>6</v>
      </c>
      <c r="H37" s="54">
        <v>583226</v>
      </c>
      <c r="I37" s="51" t="s">
        <v>6216</v>
      </c>
    </row>
    <row r="38" spans="2:9" ht="15">
      <c r="B38" s="51" t="s">
        <v>6145</v>
      </c>
      <c r="C38" s="51" t="s">
        <v>5481</v>
      </c>
      <c r="D38" s="51" t="s">
        <v>5481</v>
      </c>
      <c r="E38" s="50">
        <v>3151</v>
      </c>
      <c r="F38" s="51" t="s">
        <v>2112</v>
      </c>
      <c r="G38" s="50" t="s">
        <v>7</v>
      </c>
      <c r="H38" s="52">
        <v>3325537</v>
      </c>
      <c r="I38" s="53" t="s">
        <v>6216</v>
      </c>
    </row>
    <row r="39" spans="2:9" ht="15">
      <c r="B39" s="51" t="s">
        <v>6145</v>
      </c>
      <c r="C39" s="51" t="s">
        <v>5481</v>
      </c>
      <c r="D39" s="51" t="s">
        <v>5481</v>
      </c>
      <c r="E39" s="50">
        <v>3155</v>
      </c>
      <c r="F39" s="51" t="s">
        <v>2113</v>
      </c>
      <c r="G39" s="50" t="s">
        <v>7</v>
      </c>
      <c r="H39" s="54">
        <v>201905</v>
      </c>
      <c r="I39" s="51" t="s">
        <v>6216</v>
      </c>
    </row>
    <row r="40" spans="2:9" ht="15">
      <c r="B40" s="51" t="s">
        <v>6145</v>
      </c>
      <c r="C40" s="51" t="s">
        <v>5473</v>
      </c>
      <c r="D40" s="51" t="s">
        <v>5474</v>
      </c>
      <c r="E40" s="50">
        <v>3159</v>
      </c>
      <c r="F40" s="51" t="s">
        <v>2114</v>
      </c>
      <c r="G40" s="50" t="s">
        <v>6</v>
      </c>
      <c r="H40" s="52">
        <v>41892</v>
      </c>
      <c r="I40" s="53" t="s">
        <v>6216</v>
      </c>
    </row>
    <row r="41" spans="2:9" ht="15">
      <c r="B41" s="51" t="s">
        <v>6145</v>
      </c>
      <c r="C41" s="51" t="s">
        <v>5479</v>
      </c>
      <c r="D41" s="51" t="s">
        <v>5480</v>
      </c>
      <c r="E41" s="50">
        <v>3163</v>
      </c>
      <c r="F41" s="51" t="s">
        <v>2115</v>
      </c>
      <c r="G41" s="50" t="s">
        <v>6</v>
      </c>
      <c r="H41" s="52">
        <v>376877</v>
      </c>
      <c r="I41" s="53" t="s">
        <v>6216</v>
      </c>
    </row>
    <row r="42" spans="2:9" ht="15">
      <c r="B42" s="51" t="s">
        <v>6145</v>
      </c>
      <c r="C42" s="51" t="s">
        <v>5484</v>
      </c>
      <c r="D42" s="51" t="s">
        <v>5485</v>
      </c>
      <c r="E42" s="50">
        <v>3172</v>
      </c>
      <c r="F42" s="51" t="s">
        <v>2116</v>
      </c>
      <c r="G42" s="50" t="s">
        <v>4</v>
      </c>
      <c r="H42" s="52">
        <v>24882</v>
      </c>
      <c r="I42" s="53" t="s">
        <v>6216</v>
      </c>
    </row>
    <row r="43" spans="2:9" ht="15">
      <c r="B43" s="51" t="s">
        <v>6145</v>
      </c>
      <c r="C43" s="51" t="s">
        <v>5486</v>
      </c>
      <c r="D43" s="51" t="s">
        <v>5487</v>
      </c>
      <c r="E43" s="50">
        <v>3178</v>
      </c>
      <c r="F43" s="51" t="s">
        <v>2117</v>
      </c>
      <c r="G43" s="50" t="s">
        <v>4</v>
      </c>
      <c r="H43" s="52">
        <v>45802</v>
      </c>
      <c r="I43" s="53" t="s">
        <v>6216</v>
      </c>
    </row>
    <row r="44" spans="2:9" ht="15">
      <c r="B44" s="51" t="s">
        <v>6145</v>
      </c>
      <c r="C44" s="51" t="s">
        <v>5486</v>
      </c>
      <c r="D44" s="51" t="s">
        <v>5487</v>
      </c>
      <c r="E44" s="50">
        <v>3180</v>
      </c>
      <c r="F44" s="51" t="s">
        <v>2118</v>
      </c>
      <c r="G44" s="50" t="s">
        <v>6</v>
      </c>
      <c r="H44" s="52">
        <v>7974</v>
      </c>
      <c r="I44" s="53" t="s">
        <v>6216</v>
      </c>
    </row>
    <row r="45" spans="2:9" ht="15">
      <c r="B45" s="51" t="s">
        <v>6145</v>
      </c>
      <c r="C45" s="51" t="s">
        <v>5473</v>
      </c>
      <c r="D45" s="51" t="s">
        <v>5474</v>
      </c>
      <c r="E45" s="50">
        <v>3189</v>
      </c>
      <c r="F45" s="51" t="s">
        <v>2119</v>
      </c>
      <c r="G45" s="50" t="s">
        <v>6</v>
      </c>
      <c r="H45" s="52">
        <v>372392</v>
      </c>
      <c r="I45" s="53" t="s">
        <v>6216</v>
      </c>
    </row>
    <row r="46" spans="2:9" ht="15">
      <c r="B46" s="51" t="s">
        <v>6145</v>
      </c>
      <c r="C46" s="51" t="s">
        <v>5482</v>
      </c>
      <c r="D46" s="51" t="s">
        <v>5483</v>
      </c>
      <c r="E46" s="50">
        <v>3194</v>
      </c>
      <c r="F46" s="51" t="s">
        <v>2120</v>
      </c>
      <c r="G46" s="50" t="s">
        <v>6</v>
      </c>
      <c r="H46" s="52">
        <v>153527</v>
      </c>
      <c r="I46" s="53" t="s">
        <v>6216</v>
      </c>
    </row>
    <row r="47" spans="2:9" ht="15">
      <c r="B47" s="51" t="s">
        <v>6145</v>
      </c>
      <c r="C47" s="51" t="s">
        <v>5482</v>
      </c>
      <c r="D47" s="51" t="s">
        <v>5483</v>
      </c>
      <c r="E47" s="50">
        <v>3195</v>
      </c>
      <c r="F47" s="51" t="s">
        <v>2121</v>
      </c>
      <c r="G47" s="50" t="s">
        <v>6</v>
      </c>
      <c r="H47" s="52">
        <v>63509</v>
      </c>
      <c r="I47" s="53" t="s">
        <v>6216</v>
      </c>
    </row>
    <row r="48" spans="2:9" ht="15">
      <c r="B48" s="51" t="s">
        <v>6145</v>
      </c>
      <c r="C48" s="51" t="s">
        <v>5488</v>
      </c>
      <c r="D48" s="51" t="s">
        <v>5488</v>
      </c>
      <c r="E48" s="50">
        <v>3196</v>
      </c>
      <c r="F48" s="51" t="s">
        <v>2122</v>
      </c>
      <c r="G48" s="50" t="s">
        <v>7</v>
      </c>
      <c r="H48" s="54">
        <v>204994</v>
      </c>
      <c r="I48" s="51" t="s">
        <v>6216</v>
      </c>
    </row>
    <row r="49" spans="2:9" ht="15">
      <c r="B49" s="51" t="s">
        <v>6145</v>
      </c>
      <c r="C49" s="51" t="s">
        <v>5488</v>
      </c>
      <c r="D49" s="51" t="s">
        <v>5488</v>
      </c>
      <c r="E49" s="50">
        <v>3197</v>
      </c>
      <c r="F49" s="51" t="s">
        <v>2123</v>
      </c>
      <c r="G49" s="50" t="s">
        <v>7</v>
      </c>
      <c r="H49" s="54">
        <v>256810</v>
      </c>
      <c r="I49" s="51" t="s">
        <v>6216</v>
      </c>
    </row>
    <row r="50" spans="2:9" ht="15">
      <c r="B50" s="51" t="s">
        <v>6145</v>
      </c>
      <c r="C50" s="51" t="s">
        <v>5488</v>
      </c>
      <c r="D50" s="51" t="s">
        <v>5488</v>
      </c>
      <c r="E50" s="50">
        <v>3198</v>
      </c>
      <c r="F50" s="51" t="s">
        <v>2124</v>
      </c>
      <c r="G50" s="50" t="s">
        <v>7</v>
      </c>
      <c r="H50" s="54">
        <v>346993</v>
      </c>
      <c r="I50" s="51" t="s">
        <v>6216</v>
      </c>
    </row>
    <row r="51" spans="2:9" ht="15">
      <c r="B51" s="51" t="s">
        <v>6145</v>
      </c>
      <c r="C51" s="51" t="s">
        <v>5488</v>
      </c>
      <c r="D51" s="51" t="s">
        <v>5488</v>
      </c>
      <c r="E51" s="50">
        <v>3199</v>
      </c>
      <c r="F51" s="51" t="s">
        <v>2125</v>
      </c>
      <c r="G51" s="50" t="s">
        <v>7</v>
      </c>
      <c r="H51" s="54">
        <v>371482</v>
      </c>
      <c r="I51" s="51" t="s">
        <v>6216</v>
      </c>
    </row>
    <row r="52" spans="2:9" ht="15">
      <c r="B52" s="51" t="s">
        <v>6145</v>
      </c>
      <c r="C52" s="51" t="s">
        <v>5488</v>
      </c>
      <c r="D52" s="51" t="s">
        <v>5488</v>
      </c>
      <c r="E52" s="50">
        <v>3200</v>
      </c>
      <c r="F52" s="51" t="s">
        <v>2126</v>
      </c>
      <c r="G52" s="50" t="s">
        <v>7</v>
      </c>
      <c r="H52" s="54">
        <v>694163</v>
      </c>
      <c r="I52" s="51" t="s">
        <v>6216</v>
      </c>
    </row>
    <row r="53" spans="2:9" ht="15">
      <c r="B53" s="51" t="s">
        <v>6145</v>
      </c>
      <c r="C53" s="51" t="s">
        <v>5488</v>
      </c>
      <c r="D53" s="51" t="s">
        <v>5488</v>
      </c>
      <c r="E53" s="50">
        <v>3201</v>
      </c>
      <c r="F53" s="51" t="s">
        <v>2127</v>
      </c>
      <c r="G53" s="50" t="s">
        <v>7</v>
      </c>
      <c r="H53" s="54">
        <v>1041325</v>
      </c>
      <c r="I53" s="51" t="s">
        <v>6216</v>
      </c>
    </row>
    <row r="54" spans="2:9" ht="15">
      <c r="B54" s="51" t="s">
        <v>6145</v>
      </c>
      <c r="C54" s="51" t="s">
        <v>5489</v>
      </c>
      <c r="D54" s="51" t="s">
        <v>5490</v>
      </c>
      <c r="E54" s="50">
        <v>3202</v>
      </c>
      <c r="F54" s="51" t="s">
        <v>2128</v>
      </c>
      <c r="G54" s="50" t="s">
        <v>5</v>
      </c>
      <c r="H54" s="54">
        <v>751398</v>
      </c>
      <c r="I54" s="51" t="s">
        <v>6216</v>
      </c>
    </row>
    <row r="55" spans="2:9" ht="15">
      <c r="B55" s="51" t="s">
        <v>6145</v>
      </c>
      <c r="C55" s="51" t="s">
        <v>5489</v>
      </c>
      <c r="D55" s="51" t="s">
        <v>5490</v>
      </c>
      <c r="E55" s="50">
        <v>3203</v>
      </c>
      <c r="F55" s="51" t="s">
        <v>2129</v>
      </c>
      <c r="G55" s="50" t="s">
        <v>5</v>
      </c>
      <c r="H55" s="54">
        <v>669645</v>
      </c>
      <c r="I55" s="51" t="s">
        <v>6216</v>
      </c>
    </row>
    <row r="56" spans="2:9" ht="15">
      <c r="B56" s="51" t="s">
        <v>6145</v>
      </c>
      <c r="C56" s="51" t="s">
        <v>5491</v>
      </c>
      <c r="D56" s="51" t="s">
        <v>5492</v>
      </c>
      <c r="E56" s="50">
        <v>3204</v>
      </c>
      <c r="F56" s="51" t="s">
        <v>2130</v>
      </c>
      <c r="G56" s="50" t="s">
        <v>5</v>
      </c>
      <c r="H56" s="52">
        <v>977648</v>
      </c>
      <c r="I56" s="53" t="s">
        <v>6216</v>
      </c>
    </row>
    <row r="57" spans="2:9" ht="15">
      <c r="B57" s="51" t="s">
        <v>6145</v>
      </c>
      <c r="C57" s="51" t="s">
        <v>5479</v>
      </c>
      <c r="D57" s="51" t="s">
        <v>5480</v>
      </c>
      <c r="E57" s="50">
        <v>3207</v>
      </c>
      <c r="F57" s="51" t="s">
        <v>2131</v>
      </c>
      <c r="G57" s="50" t="s">
        <v>7</v>
      </c>
      <c r="H57" s="54">
        <v>69768</v>
      </c>
      <c r="I57" s="51" t="s">
        <v>6216</v>
      </c>
    </row>
    <row r="58" spans="2:9" ht="15">
      <c r="B58" s="51" t="s">
        <v>6145</v>
      </c>
      <c r="C58" s="51" t="s">
        <v>5479</v>
      </c>
      <c r="D58" s="51" t="s">
        <v>5480</v>
      </c>
      <c r="E58" s="50">
        <v>3209</v>
      </c>
      <c r="F58" s="51" t="s">
        <v>2132</v>
      </c>
      <c r="G58" s="50" t="s">
        <v>6</v>
      </c>
      <c r="H58" s="54">
        <v>471999</v>
      </c>
      <c r="I58" s="51" t="s">
        <v>6216</v>
      </c>
    </row>
    <row r="59" spans="2:9" ht="15">
      <c r="B59" s="51" t="s">
        <v>6145</v>
      </c>
      <c r="C59" s="51" t="s">
        <v>5479</v>
      </c>
      <c r="D59" s="51" t="s">
        <v>5480</v>
      </c>
      <c r="E59" s="50">
        <v>3210</v>
      </c>
      <c r="F59" s="51" t="s">
        <v>2133</v>
      </c>
      <c r="G59" s="50" t="s">
        <v>6</v>
      </c>
      <c r="H59" s="54">
        <v>82582</v>
      </c>
      <c r="I59" s="51" t="s">
        <v>6216</v>
      </c>
    </row>
    <row r="60" spans="2:9" ht="15">
      <c r="B60" s="51" t="s">
        <v>6145</v>
      </c>
      <c r="C60" s="51" t="s">
        <v>5473</v>
      </c>
      <c r="D60" s="51" t="s">
        <v>5474</v>
      </c>
      <c r="E60" s="50">
        <v>3221</v>
      </c>
      <c r="F60" s="51" t="s">
        <v>2134</v>
      </c>
      <c r="G60" s="50" t="s">
        <v>7</v>
      </c>
      <c r="H60" s="52">
        <v>888282</v>
      </c>
      <c r="I60" s="53" t="s">
        <v>6216</v>
      </c>
    </row>
    <row r="61" spans="2:9" ht="15">
      <c r="B61" s="51" t="s">
        <v>6145</v>
      </c>
      <c r="C61" s="51" t="s">
        <v>5488</v>
      </c>
      <c r="D61" s="51" t="s">
        <v>5488</v>
      </c>
      <c r="E61" s="50">
        <v>3223</v>
      </c>
      <c r="F61" s="51" t="s">
        <v>2135</v>
      </c>
      <c r="G61" s="50" t="s">
        <v>6</v>
      </c>
      <c r="H61" s="52">
        <v>26617</v>
      </c>
      <c r="I61" s="53" t="s">
        <v>6216</v>
      </c>
    </row>
    <row r="62" spans="2:9" ht="15">
      <c r="B62" s="51" t="s">
        <v>6145</v>
      </c>
      <c r="C62" s="51" t="s">
        <v>5488</v>
      </c>
      <c r="D62" s="51" t="s">
        <v>5488</v>
      </c>
      <c r="E62" s="50">
        <v>3224</v>
      </c>
      <c r="F62" s="51" t="s">
        <v>2136</v>
      </c>
      <c r="G62" s="50" t="s">
        <v>6</v>
      </c>
      <c r="H62" s="52">
        <v>36526</v>
      </c>
      <c r="I62" s="53" t="s">
        <v>6216</v>
      </c>
    </row>
    <row r="63" spans="2:9" ht="15">
      <c r="B63" s="51" t="s">
        <v>6145</v>
      </c>
      <c r="C63" s="51" t="s">
        <v>5488</v>
      </c>
      <c r="D63" s="51" t="s">
        <v>5488</v>
      </c>
      <c r="E63" s="50">
        <v>3225</v>
      </c>
      <c r="F63" s="51" t="s">
        <v>2137</v>
      </c>
      <c r="G63" s="50" t="s">
        <v>6</v>
      </c>
      <c r="H63" s="52">
        <v>59868</v>
      </c>
      <c r="I63" s="53" t="s">
        <v>6216</v>
      </c>
    </row>
    <row r="64" spans="2:9" ht="15">
      <c r="B64" s="51" t="s">
        <v>6145</v>
      </c>
      <c r="C64" s="51" t="s">
        <v>5488</v>
      </c>
      <c r="D64" s="51" t="s">
        <v>5488</v>
      </c>
      <c r="E64" s="50">
        <v>3226</v>
      </c>
      <c r="F64" s="51" t="s">
        <v>2138</v>
      </c>
      <c r="G64" s="50" t="s">
        <v>6</v>
      </c>
      <c r="H64" s="52">
        <v>76083</v>
      </c>
      <c r="I64" s="53" t="s">
        <v>6216</v>
      </c>
    </row>
    <row r="65" spans="2:9" ht="15">
      <c r="B65" s="51" t="s">
        <v>6145</v>
      </c>
      <c r="C65" s="51" t="s">
        <v>5488</v>
      </c>
      <c r="D65" s="51" t="s">
        <v>5488</v>
      </c>
      <c r="E65" s="50">
        <v>3227</v>
      </c>
      <c r="F65" s="51" t="s">
        <v>2139</v>
      </c>
      <c r="G65" s="50" t="s">
        <v>6</v>
      </c>
      <c r="H65" s="52">
        <v>151759</v>
      </c>
      <c r="I65" s="53" t="s">
        <v>6216</v>
      </c>
    </row>
    <row r="66" spans="2:9" ht="15">
      <c r="B66" s="51" t="s">
        <v>6145</v>
      </c>
      <c r="C66" s="51" t="s">
        <v>5488</v>
      </c>
      <c r="D66" s="51" t="s">
        <v>5488</v>
      </c>
      <c r="E66" s="50">
        <v>3228</v>
      </c>
      <c r="F66" s="51" t="s">
        <v>2140</v>
      </c>
      <c r="G66" s="50" t="s">
        <v>6</v>
      </c>
      <c r="H66" s="52">
        <v>250672</v>
      </c>
      <c r="I66" s="53" t="s">
        <v>6216</v>
      </c>
    </row>
    <row r="67" spans="2:9" ht="15">
      <c r="B67" s="51" t="s">
        <v>6145</v>
      </c>
      <c r="C67" s="51" t="s">
        <v>5488</v>
      </c>
      <c r="D67" s="51" t="s">
        <v>5488</v>
      </c>
      <c r="E67" s="50">
        <v>3229</v>
      </c>
      <c r="F67" s="51" t="s">
        <v>2141</v>
      </c>
      <c r="G67" s="50" t="s">
        <v>6</v>
      </c>
      <c r="H67" s="52">
        <v>390190</v>
      </c>
      <c r="I67" s="53" t="s">
        <v>6216</v>
      </c>
    </row>
    <row r="68" spans="2:9" ht="15">
      <c r="B68" s="51" t="s">
        <v>6145</v>
      </c>
      <c r="C68" s="51" t="s">
        <v>5488</v>
      </c>
      <c r="D68" s="51" t="s">
        <v>5488</v>
      </c>
      <c r="E68" s="50">
        <v>3230</v>
      </c>
      <c r="F68" s="51" t="s">
        <v>2142</v>
      </c>
      <c r="G68" s="50" t="s">
        <v>6</v>
      </c>
      <c r="H68" s="52">
        <v>533659</v>
      </c>
      <c r="I68" s="53" t="s">
        <v>6216</v>
      </c>
    </row>
    <row r="69" spans="2:9" ht="15">
      <c r="B69" s="51" t="s">
        <v>6145</v>
      </c>
      <c r="C69" s="51" t="s">
        <v>5488</v>
      </c>
      <c r="D69" s="51" t="s">
        <v>5488</v>
      </c>
      <c r="E69" s="50">
        <v>3231</v>
      </c>
      <c r="F69" s="51" t="s">
        <v>2143</v>
      </c>
      <c r="G69" s="50" t="s">
        <v>6</v>
      </c>
      <c r="H69" s="52">
        <v>23172</v>
      </c>
      <c r="I69" s="53" t="s">
        <v>6216</v>
      </c>
    </row>
    <row r="70" spans="2:9" ht="15">
      <c r="B70" s="51" t="s">
        <v>6145</v>
      </c>
      <c r="C70" s="51" t="s">
        <v>5488</v>
      </c>
      <c r="D70" s="51" t="s">
        <v>5488</v>
      </c>
      <c r="E70" s="50">
        <v>3232</v>
      </c>
      <c r="F70" s="51" t="s">
        <v>2144</v>
      </c>
      <c r="G70" s="50" t="s">
        <v>6</v>
      </c>
      <c r="H70" s="52">
        <v>31427</v>
      </c>
      <c r="I70" s="53" t="s">
        <v>6216</v>
      </c>
    </row>
    <row r="71" spans="2:9" ht="15">
      <c r="B71" s="51" t="s">
        <v>6145</v>
      </c>
      <c r="C71" s="51" t="s">
        <v>5488</v>
      </c>
      <c r="D71" s="51" t="s">
        <v>5488</v>
      </c>
      <c r="E71" s="50">
        <v>3233</v>
      </c>
      <c r="F71" s="51" t="s">
        <v>2145</v>
      </c>
      <c r="G71" s="50" t="s">
        <v>6</v>
      </c>
      <c r="H71" s="52">
        <v>50824</v>
      </c>
      <c r="I71" s="53" t="s">
        <v>6216</v>
      </c>
    </row>
    <row r="72" spans="2:9" ht="15">
      <c r="B72" s="51" t="s">
        <v>6145</v>
      </c>
      <c r="C72" s="51" t="s">
        <v>5488</v>
      </c>
      <c r="D72" s="51" t="s">
        <v>5488</v>
      </c>
      <c r="E72" s="50">
        <v>3234</v>
      </c>
      <c r="F72" s="51" t="s">
        <v>2146</v>
      </c>
      <c r="G72" s="50" t="s">
        <v>6</v>
      </c>
      <c r="H72" s="52">
        <v>65505</v>
      </c>
      <c r="I72" s="53" t="s">
        <v>6216</v>
      </c>
    </row>
    <row r="73" spans="2:9" ht="15">
      <c r="B73" s="51" t="s">
        <v>6145</v>
      </c>
      <c r="C73" s="51" t="s">
        <v>5488</v>
      </c>
      <c r="D73" s="51" t="s">
        <v>5488</v>
      </c>
      <c r="E73" s="50">
        <v>3235</v>
      </c>
      <c r="F73" s="51" t="s">
        <v>2147</v>
      </c>
      <c r="G73" s="50" t="s">
        <v>6</v>
      </c>
      <c r="H73" s="52">
        <v>126872</v>
      </c>
      <c r="I73" s="53" t="s">
        <v>6216</v>
      </c>
    </row>
    <row r="74" spans="2:9" ht="15">
      <c r="B74" s="51" t="s">
        <v>6145</v>
      </c>
      <c r="C74" s="51" t="s">
        <v>5488</v>
      </c>
      <c r="D74" s="51" t="s">
        <v>5488</v>
      </c>
      <c r="E74" s="50">
        <v>3236</v>
      </c>
      <c r="F74" s="51" t="s">
        <v>2148</v>
      </c>
      <c r="G74" s="50" t="s">
        <v>6</v>
      </c>
      <c r="H74" s="52">
        <v>209349</v>
      </c>
      <c r="I74" s="53" t="s">
        <v>6216</v>
      </c>
    </row>
    <row r="75" spans="2:9" ht="15">
      <c r="B75" s="51" t="s">
        <v>6145</v>
      </c>
      <c r="C75" s="51" t="s">
        <v>5488</v>
      </c>
      <c r="D75" s="51" t="s">
        <v>5488</v>
      </c>
      <c r="E75" s="50">
        <v>3237</v>
      </c>
      <c r="F75" s="51" t="s">
        <v>2149</v>
      </c>
      <c r="G75" s="50" t="s">
        <v>6</v>
      </c>
      <c r="H75" s="52">
        <v>321751</v>
      </c>
      <c r="I75" s="53" t="s">
        <v>6216</v>
      </c>
    </row>
    <row r="76" spans="2:9" ht="15">
      <c r="B76" s="51" t="s">
        <v>6145</v>
      </c>
      <c r="C76" s="51" t="s">
        <v>5488</v>
      </c>
      <c r="D76" s="51" t="s">
        <v>5488</v>
      </c>
      <c r="E76" s="50">
        <v>3238</v>
      </c>
      <c r="F76" s="51" t="s">
        <v>2150</v>
      </c>
      <c r="G76" s="50" t="s">
        <v>6</v>
      </c>
      <c r="H76" s="52">
        <v>460130</v>
      </c>
      <c r="I76" s="53" t="s">
        <v>6216</v>
      </c>
    </row>
    <row r="77" spans="2:9" ht="15">
      <c r="B77" s="51" t="s">
        <v>6145</v>
      </c>
      <c r="C77" s="51" t="s">
        <v>5488</v>
      </c>
      <c r="D77" s="51" t="s">
        <v>5488</v>
      </c>
      <c r="E77" s="50">
        <v>3239</v>
      </c>
      <c r="F77" s="51" t="s">
        <v>2151</v>
      </c>
      <c r="G77" s="50" t="s">
        <v>6</v>
      </c>
      <c r="H77" s="52">
        <v>42294</v>
      </c>
      <c r="I77" s="53" t="s">
        <v>6216</v>
      </c>
    </row>
    <row r="78" spans="2:9" ht="15">
      <c r="B78" s="51" t="s">
        <v>6145</v>
      </c>
      <c r="C78" s="51" t="s">
        <v>5488</v>
      </c>
      <c r="D78" s="51" t="s">
        <v>5488</v>
      </c>
      <c r="E78" s="50">
        <v>3240</v>
      </c>
      <c r="F78" s="51" t="s">
        <v>2152</v>
      </c>
      <c r="G78" s="50" t="s">
        <v>6</v>
      </c>
      <c r="H78" s="52">
        <v>54140</v>
      </c>
      <c r="I78" s="53" t="s">
        <v>6216</v>
      </c>
    </row>
    <row r="79" spans="2:9" ht="15">
      <c r="B79" s="51" t="s">
        <v>6145</v>
      </c>
      <c r="C79" s="51" t="s">
        <v>5488</v>
      </c>
      <c r="D79" s="51" t="s">
        <v>5488</v>
      </c>
      <c r="E79" s="50">
        <v>3241</v>
      </c>
      <c r="F79" s="51" t="s">
        <v>2153</v>
      </c>
      <c r="G79" s="50" t="s">
        <v>6</v>
      </c>
      <c r="H79" s="52">
        <v>106141</v>
      </c>
      <c r="I79" s="53" t="s">
        <v>6216</v>
      </c>
    </row>
    <row r="80" spans="2:9" ht="15">
      <c r="B80" s="51" t="s">
        <v>6145</v>
      </c>
      <c r="C80" s="51" t="s">
        <v>5488</v>
      </c>
      <c r="D80" s="51" t="s">
        <v>5488</v>
      </c>
      <c r="E80" s="50">
        <v>3242</v>
      </c>
      <c r="F80" s="51" t="s">
        <v>2154</v>
      </c>
      <c r="G80" s="50" t="s">
        <v>6</v>
      </c>
      <c r="H80" s="52">
        <v>174106</v>
      </c>
      <c r="I80" s="53" t="s">
        <v>6216</v>
      </c>
    </row>
    <row r="81" spans="2:9" ht="15">
      <c r="B81" s="51" t="s">
        <v>6145</v>
      </c>
      <c r="C81" s="51" t="s">
        <v>5488</v>
      </c>
      <c r="D81" s="51" t="s">
        <v>5488</v>
      </c>
      <c r="E81" s="50">
        <v>3243</v>
      </c>
      <c r="F81" s="51" t="s">
        <v>2155</v>
      </c>
      <c r="G81" s="50" t="s">
        <v>6</v>
      </c>
      <c r="H81" s="52">
        <v>267933</v>
      </c>
      <c r="I81" s="53" t="s">
        <v>6216</v>
      </c>
    </row>
    <row r="82" spans="2:9" ht="15">
      <c r="B82" s="51" t="s">
        <v>6145</v>
      </c>
      <c r="C82" s="51" t="s">
        <v>5488</v>
      </c>
      <c r="D82" s="51" t="s">
        <v>5488</v>
      </c>
      <c r="E82" s="50">
        <v>3245</v>
      </c>
      <c r="F82" s="51" t="s">
        <v>2156</v>
      </c>
      <c r="G82" s="50" t="s">
        <v>6</v>
      </c>
      <c r="H82" s="52">
        <v>380579</v>
      </c>
      <c r="I82" s="53" t="s">
        <v>6216</v>
      </c>
    </row>
    <row r="83" spans="2:9" ht="15">
      <c r="B83" s="51" t="s">
        <v>6145</v>
      </c>
      <c r="C83" s="51" t="s">
        <v>5488</v>
      </c>
      <c r="D83" s="51" t="s">
        <v>5488</v>
      </c>
      <c r="E83" s="50">
        <v>3246</v>
      </c>
      <c r="F83" s="51" t="s">
        <v>2157</v>
      </c>
      <c r="G83" s="50" t="s">
        <v>6</v>
      </c>
      <c r="H83" s="52">
        <v>44088</v>
      </c>
      <c r="I83" s="53" t="s">
        <v>6216</v>
      </c>
    </row>
    <row r="84" spans="2:9" ht="15">
      <c r="B84" s="51" t="s">
        <v>6145</v>
      </c>
      <c r="C84" s="51" t="s">
        <v>5488</v>
      </c>
      <c r="D84" s="51" t="s">
        <v>5488</v>
      </c>
      <c r="E84" s="50">
        <v>3247</v>
      </c>
      <c r="F84" s="51" t="s">
        <v>2158</v>
      </c>
      <c r="G84" s="50" t="s">
        <v>6</v>
      </c>
      <c r="H84" s="52">
        <v>88318</v>
      </c>
      <c r="I84" s="53" t="s">
        <v>6216</v>
      </c>
    </row>
    <row r="85" spans="2:9" ht="15">
      <c r="B85" s="51" t="s">
        <v>6145</v>
      </c>
      <c r="C85" s="51" t="s">
        <v>5488</v>
      </c>
      <c r="D85" s="51" t="s">
        <v>5488</v>
      </c>
      <c r="E85" s="50">
        <v>3248</v>
      </c>
      <c r="F85" s="51" t="s">
        <v>2159</v>
      </c>
      <c r="G85" s="50" t="s">
        <v>6</v>
      </c>
      <c r="H85" s="52">
        <v>142854</v>
      </c>
      <c r="I85" s="53" t="s">
        <v>6216</v>
      </c>
    </row>
    <row r="86" spans="2:9" ht="15">
      <c r="B86" s="51" t="s">
        <v>6145</v>
      </c>
      <c r="C86" s="51" t="s">
        <v>5488</v>
      </c>
      <c r="D86" s="51" t="s">
        <v>5488</v>
      </c>
      <c r="E86" s="50">
        <v>3249</v>
      </c>
      <c r="F86" s="51" t="s">
        <v>2160</v>
      </c>
      <c r="G86" s="50" t="s">
        <v>6</v>
      </c>
      <c r="H86" s="52">
        <v>219157</v>
      </c>
      <c r="I86" s="53" t="s">
        <v>6216</v>
      </c>
    </row>
    <row r="87" spans="2:9" ht="15">
      <c r="B87" s="51" t="s">
        <v>6145</v>
      </c>
      <c r="C87" s="51" t="s">
        <v>5488</v>
      </c>
      <c r="D87" s="51" t="s">
        <v>5488</v>
      </c>
      <c r="E87" s="50">
        <v>3250</v>
      </c>
      <c r="F87" s="51" t="s">
        <v>2161</v>
      </c>
      <c r="G87" s="50" t="s">
        <v>6</v>
      </c>
      <c r="H87" s="52">
        <v>292739</v>
      </c>
      <c r="I87" s="53" t="s">
        <v>6216</v>
      </c>
    </row>
    <row r="88" spans="2:9" ht="15">
      <c r="B88" s="51" t="s">
        <v>6145</v>
      </c>
      <c r="C88" s="51" t="s">
        <v>5488</v>
      </c>
      <c r="D88" s="51" t="s">
        <v>5488</v>
      </c>
      <c r="E88" s="50">
        <v>3251</v>
      </c>
      <c r="F88" s="51" t="s">
        <v>2162</v>
      </c>
      <c r="G88" s="50" t="s">
        <v>7</v>
      </c>
      <c r="H88" s="52">
        <v>921117</v>
      </c>
      <c r="I88" s="53" t="s">
        <v>6216</v>
      </c>
    </row>
    <row r="89" spans="2:9" ht="15">
      <c r="B89" s="51" t="s">
        <v>6145</v>
      </c>
      <c r="C89" s="51" t="s">
        <v>5488</v>
      </c>
      <c r="D89" s="51" t="s">
        <v>5488</v>
      </c>
      <c r="E89" s="50">
        <v>3252</v>
      </c>
      <c r="F89" s="51" t="s">
        <v>2163</v>
      </c>
      <c r="G89" s="50" t="s">
        <v>7</v>
      </c>
      <c r="H89" s="52">
        <v>838880</v>
      </c>
      <c r="I89" s="53" t="s">
        <v>6216</v>
      </c>
    </row>
    <row r="90" spans="2:9" ht="15">
      <c r="B90" s="51" t="s">
        <v>6145</v>
      </c>
      <c r="C90" s="51" t="s">
        <v>5488</v>
      </c>
      <c r="D90" s="51" t="s">
        <v>5488</v>
      </c>
      <c r="E90" s="50">
        <v>3253</v>
      </c>
      <c r="F90" s="51" t="s">
        <v>2164</v>
      </c>
      <c r="G90" s="50" t="s">
        <v>7</v>
      </c>
      <c r="H90" s="52">
        <v>807074</v>
      </c>
      <c r="I90" s="53" t="s">
        <v>6216</v>
      </c>
    </row>
    <row r="91" spans="2:9" ht="15">
      <c r="B91" s="51" t="s">
        <v>6145</v>
      </c>
      <c r="C91" s="51" t="s">
        <v>5488</v>
      </c>
      <c r="D91" s="51" t="s">
        <v>5488</v>
      </c>
      <c r="E91" s="50">
        <v>3254</v>
      </c>
      <c r="F91" s="51" t="s">
        <v>2165</v>
      </c>
      <c r="G91" s="50" t="s">
        <v>7</v>
      </c>
      <c r="H91" s="52">
        <v>1001044</v>
      </c>
      <c r="I91" s="53" t="s">
        <v>6216</v>
      </c>
    </row>
    <row r="92" spans="2:9" ht="15">
      <c r="B92" s="51" t="s">
        <v>6145</v>
      </c>
      <c r="C92" s="51" t="s">
        <v>5488</v>
      </c>
      <c r="D92" s="51" t="s">
        <v>5488</v>
      </c>
      <c r="E92" s="50">
        <v>3255</v>
      </c>
      <c r="F92" s="51" t="s">
        <v>2166</v>
      </c>
      <c r="G92" s="50" t="s">
        <v>7</v>
      </c>
      <c r="H92" s="52">
        <v>1264786</v>
      </c>
      <c r="I92" s="53" t="s">
        <v>6216</v>
      </c>
    </row>
    <row r="93" spans="2:9" ht="15">
      <c r="B93" s="51" t="s">
        <v>6145</v>
      </c>
      <c r="C93" s="51" t="s">
        <v>5488</v>
      </c>
      <c r="D93" s="51" t="s">
        <v>5488</v>
      </c>
      <c r="E93" s="50">
        <v>3256</v>
      </c>
      <c r="F93" s="51" t="s">
        <v>2167</v>
      </c>
      <c r="G93" s="50" t="s">
        <v>7</v>
      </c>
      <c r="H93" s="52">
        <v>1393306</v>
      </c>
      <c r="I93" s="53" t="s">
        <v>6216</v>
      </c>
    </row>
    <row r="94" spans="2:9" ht="15">
      <c r="B94" s="51" t="s">
        <v>6145</v>
      </c>
      <c r="C94" s="51" t="s">
        <v>5488</v>
      </c>
      <c r="D94" s="51" t="s">
        <v>5488</v>
      </c>
      <c r="E94" s="50">
        <v>3257</v>
      </c>
      <c r="F94" s="51" t="s">
        <v>2168</v>
      </c>
      <c r="G94" s="50" t="s">
        <v>7</v>
      </c>
      <c r="H94" s="52">
        <v>1575376</v>
      </c>
      <c r="I94" s="53" t="s">
        <v>6216</v>
      </c>
    </row>
    <row r="95" spans="2:9" ht="15">
      <c r="B95" s="51" t="s">
        <v>6145</v>
      </c>
      <c r="C95" s="51" t="s">
        <v>5488</v>
      </c>
      <c r="D95" s="51" t="s">
        <v>5488</v>
      </c>
      <c r="E95" s="50">
        <v>3258</v>
      </c>
      <c r="F95" s="51" t="s">
        <v>2169</v>
      </c>
      <c r="G95" s="50" t="s">
        <v>7</v>
      </c>
      <c r="H95" s="52">
        <v>1646776</v>
      </c>
      <c r="I95" s="53" t="s">
        <v>6216</v>
      </c>
    </row>
    <row r="96" spans="2:9" ht="15">
      <c r="B96" s="51" t="s">
        <v>6145</v>
      </c>
      <c r="C96" s="51" t="s">
        <v>5488</v>
      </c>
      <c r="D96" s="51" t="s">
        <v>5488</v>
      </c>
      <c r="E96" s="50">
        <v>3259</v>
      </c>
      <c r="F96" s="51" t="s">
        <v>2170</v>
      </c>
      <c r="G96" s="50" t="s">
        <v>7</v>
      </c>
      <c r="H96" s="52">
        <v>1715796</v>
      </c>
      <c r="I96" s="53" t="s">
        <v>6216</v>
      </c>
    </row>
    <row r="97" spans="2:9" ht="15">
      <c r="B97" s="51" t="s">
        <v>6145</v>
      </c>
      <c r="C97" s="51" t="s">
        <v>5488</v>
      </c>
      <c r="D97" s="51" t="s">
        <v>5488</v>
      </c>
      <c r="E97" s="50">
        <v>3260</v>
      </c>
      <c r="F97" s="51" t="s">
        <v>2171</v>
      </c>
      <c r="G97" s="50" t="s">
        <v>7</v>
      </c>
      <c r="H97" s="52">
        <v>1890785</v>
      </c>
      <c r="I97" s="53" t="s">
        <v>6216</v>
      </c>
    </row>
    <row r="98" spans="2:9" ht="15">
      <c r="B98" s="51" t="s">
        <v>6145</v>
      </c>
      <c r="C98" s="51" t="s">
        <v>5488</v>
      </c>
      <c r="D98" s="51" t="s">
        <v>5488</v>
      </c>
      <c r="E98" s="50">
        <v>3261</v>
      </c>
      <c r="F98" s="51" t="s">
        <v>2172</v>
      </c>
      <c r="G98" s="50" t="s">
        <v>7</v>
      </c>
      <c r="H98" s="52">
        <v>2266825</v>
      </c>
      <c r="I98" s="53" t="s">
        <v>6216</v>
      </c>
    </row>
    <row r="99" spans="2:9" ht="15">
      <c r="B99" s="51" t="s">
        <v>6145</v>
      </c>
      <c r="C99" s="51" t="s">
        <v>5488</v>
      </c>
      <c r="D99" s="51" t="s">
        <v>5488</v>
      </c>
      <c r="E99" s="50">
        <v>3262</v>
      </c>
      <c r="F99" s="51" t="s">
        <v>2173</v>
      </c>
      <c r="G99" s="50" t="s">
        <v>7</v>
      </c>
      <c r="H99" s="52">
        <v>2348935</v>
      </c>
      <c r="I99" s="53" t="s">
        <v>6216</v>
      </c>
    </row>
    <row r="100" spans="2:9" ht="15">
      <c r="B100" s="51" t="s">
        <v>6145</v>
      </c>
      <c r="C100" s="51" t="s">
        <v>5488</v>
      </c>
      <c r="D100" s="51" t="s">
        <v>5488</v>
      </c>
      <c r="E100" s="50">
        <v>3263</v>
      </c>
      <c r="F100" s="51" t="s">
        <v>2174</v>
      </c>
      <c r="G100" s="50" t="s">
        <v>7</v>
      </c>
      <c r="H100" s="52">
        <v>2565515</v>
      </c>
      <c r="I100" s="53" t="s">
        <v>6216</v>
      </c>
    </row>
    <row r="101" spans="2:9" ht="15">
      <c r="B101" s="51" t="s">
        <v>6145</v>
      </c>
      <c r="C101" s="51" t="s">
        <v>5488</v>
      </c>
      <c r="D101" s="51" t="s">
        <v>5488</v>
      </c>
      <c r="E101" s="50">
        <v>3264</v>
      </c>
      <c r="F101" s="51" t="s">
        <v>2175</v>
      </c>
      <c r="G101" s="50" t="s">
        <v>7</v>
      </c>
      <c r="H101" s="52">
        <v>2835645</v>
      </c>
      <c r="I101" s="53" t="s">
        <v>6216</v>
      </c>
    </row>
    <row r="102" spans="2:9" ht="15">
      <c r="B102" s="51" t="s">
        <v>6145</v>
      </c>
      <c r="C102" s="51" t="s">
        <v>5488</v>
      </c>
      <c r="D102" s="51" t="s">
        <v>5488</v>
      </c>
      <c r="E102" s="50">
        <v>3265</v>
      </c>
      <c r="F102" s="51" t="s">
        <v>2176</v>
      </c>
      <c r="G102" s="50" t="s">
        <v>7</v>
      </c>
      <c r="H102" s="52">
        <v>3434215</v>
      </c>
      <c r="I102" s="53" t="s">
        <v>6216</v>
      </c>
    </row>
    <row r="103" spans="2:9" ht="15">
      <c r="B103" s="51" t="s">
        <v>6145</v>
      </c>
      <c r="C103" s="51" t="s">
        <v>5488</v>
      </c>
      <c r="D103" s="51" t="s">
        <v>5488</v>
      </c>
      <c r="E103" s="50">
        <v>3267</v>
      </c>
      <c r="F103" s="51" t="s">
        <v>2177</v>
      </c>
      <c r="G103" s="50" t="s">
        <v>7</v>
      </c>
      <c r="H103" s="52">
        <v>2306153</v>
      </c>
      <c r="I103" s="53" t="s">
        <v>6216</v>
      </c>
    </row>
    <row r="104" spans="2:9" ht="15">
      <c r="B104" s="51" t="s">
        <v>6145</v>
      </c>
      <c r="C104" s="51" t="s">
        <v>5488</v>
      </c>
      <c r="D104" s="51" t="s">
        <v>5488</v>
      </c>
      <c r="E104" s="50">
        <v>3268</v>
      </c>
      <c r="F104" s="51" t="s">
        <v>2178</v>
      </c>
      <c r="G104" s="50" t="s">
        <v>7</v>
      </c>
      <c r="H104" s="52">
        <v>2938043</v>
      </c>
      <c r="I104" s="53" t="s">
        <v>6216</v>
      </c>
    </row>
    <row r="105" spans="2:9" ht="15">
      <c r="B105" s="51" t="s">
        <v>6145</v>
      </c>
      <c r="C105" s="51" t="s">
        <v>5488</v>
      </c>
      <c r="D105" s="51" t="s">
        <v>5488</v>
      </c>
      <c r="E105" s="50">
        <v>3269</v>
      </c>
      <c r="F105" s="51" t="s">
        <v>2179</v>
      </c>
      <c r="G105" s="50" t="s">
        <v>7</v>
      </c>
      <c r="H105" s="52">
        <v>2472753</v>
      </c>
      <c r="I105" s="53" t="s">
        <v>6216</v>
      </c>
    </row>
    <row r="106" spans="2:9" ht="15">
      <c r="B106" s="51" t="s">
        <v>6145</v>
      </c>
      <c r="C106" s="51" t="s">
        <v>5488</v>
      </c>
      <c r="D106" s="51" t="s">
        <v>5488</v>
      </c>
      <c r="E106" s="50">
        <v>3270</v>
      </c>
      <c r="F106" s="51" t="s">
        <v>2180</v>
      </c>
      <c r="G106" s="50" t="s">
        <v>7</v>
      </c>
      <c r="H106" s="52">
        <v>2942803</v>
      </c>
      <c r="I106" s="53" t="s">
        <v>6216</v>
      </c>
    </row>
    <row r="107" spans="2:9" ht="15">
      <c r="B107" s="51" t="s">
        <v>6145</v>
      </c>
      <c r="C107" s="51" t="s">
        <v>5488</v>
      </c>
      <c r="D107" s="51" t="s">
        <v>5488</v>
      </c>
      <c r="E107" s="50">
        <v>3271</v>
      </c>
      <c r="F107" s="51" t="s">
        <v>2181</v>
      </c>
      <c r="G107" s="50" t="s">
        <v>7</v>
      </c>
      <c r="H107" s="52">
        <v>3954303</v>
      </c>
      <c r="I107" s="53" t="s">
        <v>6216</v>
      </c>
    </row>
    <row r="108" spans="2:9" ht="15">
      <c r="B108" s="51" t="s">
        <v>6145</v>
      </c>
      <c r="C108" s="51" t="s">
        <v>5488</v>
      </c>
      <c r="D108" s="51" t="s">
        <v>5488</v>
      </c>
      <c r="E108" s="50">
        <v>3272</v>
      </c>
      <c r="F108" s="51" t="s">
        <v>2182</v>
      </c>
      <c r="G108" s="50" t="s">
        <v>7</v>
      </c>
      <c r="H108" s="52">
        <v>4363663</v>
      </c>
      <c r="I108" s="53" t="s">
        <v>6216</v>
      </c>
    </row>
    <row r="109" spans="2:9" ht="15">
      <c r="B109" s="51" t="s">
        <v>6145</v>
      </c>
      <c r="C109" s="51" t="s">
        <v>5488</v>
      </c>
      <c r="D109" s="51" t="s">
        <v>5488</v>
      </c>
      <c r="E109" s="50">
        <v>3273</v>
      </c>
      <c r="F109" s="51" t="s">
        <v>2183</v>
      </c>
      <c r="G109" s="50" t="s">
        <v>7</v>
      </c>
      <c r="H109" s="52">
        <v>10847970</v>
      </c>
      <c r="I109" s="53" t="s">
        <v>6216</v>
      </c>
    </row>
    <row r="110" spans="2:9" ht="15">
      <c r="B110" s="51" t="s">
        <v>6145</v>
      </c>
      <c r="C110" s="51" t="s">
        <v>5488</v>
      </c>
      <c r="D110" s="51" t="s">
        <v>5488</v>
      </c>
      <c r="E110" s="50">
        <v>3274</v>
      </c>
      <c r="F110" s="51" t="s">
        <v>2184</v>
      </c>
      <c r="G110" s="50" t="s">
        <v>7</v>
      </c>
      <c r="H110" s="52">
        <v>11228770</v>
      </c>
      <c r="I110" s="53" t="s">
        <v>6216</v>
      </c>
    </row>
    <row r="111" spans="2:9" ht="15">
      <c r="B111" s="51" t="s">
        <v>6145</v>
      </c>
      <c r="C111" s="51" t="s">
        <v>5488</v>
      </c>
      <c r="D111" s="51" t="s">
        <v>5488</v>
      </c>
      <c r="E111" s="50">
        <v>3275</v>
      </c>
      <c r="F111" s="51" t="s">
        <v>2185</v>
      </c>
      <c r="G111" s="50" t="s">
        <v>7</v>
      </c>
      <c r="H111" s="52">
        <v>13097070</v>
      </c>
      <c r="I111" s="53" t="s">
        <v>6216</v>
      </c>
    </row>
    <row r="112" spans="2:9" ht="15">
      <c r="B112" s="51" t="s">
        <v>6145</v>
      </c>
      <c r="C112" s="51" t="s">
        <v>5488</v>
      </c>
      <c r="D112" s="51" t="s">
        <v>5488</v>
      </c>
      <c r="E112" s="50">
        <v>3276</v>
      </c>
      <c r="F112" s="51" t="s">
        <v>2186</v>
      </c>
      <c r="G112" s="50" t="s">
        <v>7</v>
      </c>
      <c r="H112" s="52">
        <v>13727770</v>
      </c>
      <c r="I112" s="53" t="s">
        <v>6216</v>
      </c>
    </row>
    <row r="113" spans="2:9" ht="15">
      <c r="B113" s="51" t="s">
        <v>6145</v>
      </c>
      <c r="C113" s="51" t="s">
        <v>5488</v>
      </c>
      <c r="D113" s="51" t="s">
        <v>5488</v>
      </c>
      <c r="E113" s="50">
        <v>3277</v>
      </c>
      <c r="F113" s="51" t="s">
        <v>2187</v>
      </c>
      <c r="G113" s="50" t="s">
        <v>7</v>
      </c>
      <c r="H113" s="52">
        <v>14691670</v>
      </c>
      <c r="I113" s="53" t="s">
        <v>6216</v>
      </c>
    </row>
    <row r="114" spans="2:9" ht="15">
      <c r="B114" s="51" t="s">
        <v>6145</v>
      </c>
      <c r="C114" s="51" t="s">
        <v>5488</v>
      </c>
      <c r="D114" s="51" t="s">
        <v>5488</v>
      </c>
      <c r="E114" s="50">
        <v>3278</v>
      </c>
      <c r="F114" s="51" t="s">
        <v>2188</v>
      </c>
      <c r="G114" s="50" t="s">
        <v>7</v>
      </c>
      <c r="H114" s="52">
        <v>15108170</v>
      </c>
      <c r="I114" s="53" t="s">
        <v>6216</v>
      </c>
    </row>
    <row r="115" spans="2:9" ht="15">
      <c r="B115" s="51" t="s">
        <v>6145</v>
      </c>
      <c r="C115" s="51" t="s">
        <v>5488</v>
      </c>
      <c r="D115" s="51" t="s">
        <v>5488</v>
      </c>
      <c r="E115" s="50">
        <v>3279</v>
      </c>
      <c r="F115" s="51" t="s">
        <v>2189</v>
      </c>
      <c r="G115" s="50" t="s">
        <v>7</v>
      </c>
      <c r="H115" s="52">
        <v>16060170</v>
      </c>
      <c r="I115" s="53" t="s">
        <v>6216</v>
      </c>
    </row>
    <row r="116" spans="2:9" ht="15">
      <c r="B116" s="51" t="s">
        <v>6145</v>
      </c>
      <c r="C116" s="51" t="s">
        <v>5488</v>
      </c>
      <c r="D116" s="51" t="s">
        <v>5488</v>
      </c>
      <c r="E116" s="50">
        <v>3280</v>
      </c>
      <c r="F116" s="51" t="s">
        <v>2190</v>
      </c>
      <c r="G116" s="50" t="s">
        <v>7</v>
      </c>
      <c r="H116" s="52">
        <v>17066910</v>
      </c>
      <c r="I116" s="53" t="s">
        <v>6216</v>
      </c>
    </row>
    <row r="117" spans="2:9" ht="15">
      <c r="B117" s="51" t="s">
        <v>6145</v>
      </c>
      <c r="C117" s="51" t="s">
        <v>5488</v>
      </c>
      <c r="D117" s="51" t="s">
        <v>5488</v>
      </c>
      <c r="E117" s="50">
        <v>3281</v>
      </c>
      <c r="F117" s="51" t="s">
        <v>2191</v>
      </c>
      <c r="G117" s="50" t="s">
        <v>7</v>
      </c>
      <c r="H117" s="52">
        <v>535589</v>
      </c>
      <c r="I117" s="53" t="s">
        <v>6216</v>
      </c>
    </row>
    <row r="118" spans="2:9" ht="15">
      <c r="B118" s="51" t="s">
        <v>6145</v>
      </c>
      <c r="C118" s="51" t="s">
        <v>5488</v>
      </c>
      <c r="D118" s="51" t="s">
        <v>5488</v>
      </c>
      <c r="E118" s="50">
        <v>3282</v>
      </c>
      <c r="F118" s="51" t="s">
        <v>2192</v>
      </c>
      <c r="G118" s="50" t="s">
        <v>7</v>
      </c>
      <c r="H118" s="52">
        <v>591904</v>
      </c>
      <c r="I118" s="53" t="s">
        <v>6216</v>
      </c>
    </row>
    <row r="119" spans="2:9" ht="15">
      <c r="B119" s="51" t="s">
        <v>6145</v>
      </c>
      <c r="C119" s="51" t="s">
        <v>5473</v>
      </c>
      <c r="D119" s="51" t="s">
        <v>5474</v>
      </c>
      <c r="E119" s="50">
        <v>3283</v>
      </c>
      <c r="F119" s="51" t="s">
        <v>2193</v>
      </c>
      <c r="G119" s="50" t="s">
        <v>6</v>
      </c>
      <c r="H119" s="52">
        <v>9728</v>
      </c>
      <c r="I119" s="53" t="s">
        <v>6216</v>
      </c>
    </row>
    <row r="120" spans="2:9" ht="15">
      <c r="B120" s="51" t="s">
        <v>6145</v>
      </c>
      <c r="C120" s="51" t="s">
        <v>5473</v>
      </c>
      <c r="D120" s="51" t="s">
        <v>5474</v>
      </c>
      <c r="E120" s="50">
        <v>3284</v>
      </c>
      <c r="F120" s="51" t="s">
        <v>2194</v>
      </c>
      <c r="G120" s="50" t="s">
        <v>6</v>
      </c>
      <c r="H120" s="52">
        <v>15404</v>
      </c>
      <c r="I120" s="53" t="s">
        <v>6216</v>
      </c>
    </row>
    <row r="121" spans="2:9" ht="15">
      <c r="B121" s="51" t="s">
        <v>6145</v>
      </c>
      <c r="C121" s="51" t="s">
        <v>5473</v>
      </c>
      <c r="D121" s="51" t="s">
        <v>5474</v>
      </c>
      <c r="E121" s="50">
        <v>3285</v>
      </c>
      <c r="F121" s="51" t="s">
        <v>2195</v>
      </c>
      <c r="G121" s="50" t="s">
        <v>6</v>
      </c>
      <c r="H121" s="52">
        <v>12922</v>
      </c>
      <c r="I121" s="53" t="s">
        <v>6216</v>
      </c>
    </row>
    <row r="122" spans="2:9" ht="15">
      <c r="B122" s="51" t="s">
        <v>6145</v>
      </c>
      <c r="C122" s="51" t="s">
        <v>5473</v>
      </c>
      <c r="D122" s="51" t="s">
        <v>5474</v>
      </c>
      <c r="E122" s="50">
        <v>3286</v>
      </c>
      <c r="F122" s="51" t="s">
        <v>2196</v>
      </c>
      <c r="G122" s="50" t="s">
        <v>6</v>
      </c>
      <c r="H122" s="52">
        <v>21606</v>
      </c>
      <c r="I122" s="53" t="s">
        <v>6216</v>
      </c>
    </row>
    <row r="123" spans="2:9" ht="15">
      <c r="B123" s="51" t="s">
        <v>6145</v>
      </c>
      <c r="C123" s="51" t="s">
        <v>5473</v>
      </c>
      <c r="D123" s="51" t="s">
        <v>5474</v>
      </c>
      <c r="E123" s="50">
        <v>3287</v>
      </c>
      <c r="F123" s="51" t="s">
        <v>2197</v>
      </c>
      <c r="G123" s="50" t="s">
        <v>6</v>
      </c>
      <c r="H123" s="54">
        <v>49798</v>
      </c>
      <c r="I123" s="51" t="s">
        <v>6216</v>
      </c>
    </row>
    <row r="124" spans="2:9" ht="15">
      <c r="B124" s="51" t="s">
        <v>6145</v>
      </c>
      <c r="C124" s="51" t="s">
        <v>5473</v>
      </c>
      <c r="D124" s="51" t="s">
        <v>5474</v>
      </c>
      <c r="E124" s="50">
        <v>3288</v>
      </c>
      <c r="F124" s="51" t="s">
        <v>2198</v>
      </c>
      <c r="G124" s="50" t="s">
        <v>6</v>
      </c>
      <c r="H124" s="54">
        <v>47031</v>
      </c>
      <c r="I124" s="51" t="s">
        <v>6216</v>
      </c>
    </row>
    <row r="125" spans="2:9" ht="15">
      <c r="B125" s="51" t="s">
        <v>6145</v>
      </c>
      <c r="C125" s="51" t="s">
        <v>5488</v>
      </c>
      <c r="D125" s="51" t="s">
        <v>5488</v>
      </c>
      <c r="E125" s="50">
        <v>3291</v>
      </c>
      <c r="F125" s="51" t="s">
        <v>2199</v>
      </c>
      <c r="G125" s="50" t="s">
        <v>7</v>
      </c>
      <c r="H125" s="52">
        <v>180553</v>
      </c>
      <c r="I125" s="53" t="s">
        <v>6216</v>
      </c>
    </row>
    <row r="126" spans="2:9" ht="15">
      <c r="B126" s="51" t="s">
        <v>6145</v>
      </c>
      <c r="C126" s="51" t="s">
        <v>5488</v>
      </c>
      <c r="D126" s="51" t="s">
        <v>5488</v>
      </c>
      <c r="E126" s="50">
        <v>3292</v>
      </c>
      <c r="F126" s="51" t="s">
        <v>2200</v>
      </c>
      <c r="G126" s="50" t="s">
        <v>7</v>
      </c>
      <c r="H126" s="52">
        <v>244858</v>
      </c>
      <c r="I126" s="53" t="s">
        <v>6216</v>
      </c>
    </row>
    <row r="127" spans="2:9" ht="15">
      <c r="B127" s="51" t="s">
        <v>6145</v>
      </c>
      <c r="C127" s="51" t="s">
        <v>5488</v>
      </c>
      <c r="D127" s="51" t="s">
        <v>5488</v>
      </c>
      <c r="E127" s="50">
        <v>3293</v>
      </c>
      <c r="F127" s="51" t="s">
        <v>2201</v>
      </c>
      <c r="G127" s="50" t="s">
        <v>7</v>
      </c>
      <c r="H127" s="52">
        <v>378509</v>
      </c>
      <c r="I127" s="53" t="s">
        <v>6216</v>
      </c>
    </row>
    <row r="128" spans="2:9" ht="15">
      <c r="B128" s="51" t="s">
        <v>6145</v>
      </c>
      <c r="C128" s="51" t="s">
        <v>5488</v>
      </c>
      <c r="D128" s="51" t="s">
        <v>5488</v>
      </c>
      <c r="E128" s="50">
        <v>3294</v>
      </c>
      <c r="F128" s="51" t="s">
        <v>2202</v>
      </c>
      <c r="G128" s="50" t="s">
        <v>7</v>
      </c>
      <c r="H128" s="52">
        <v>756154</v>
      </c>
      <c r="I128" s="53" t="s">
        <v>6216</v>
      </c>
    </row>
    <row r="129" spans="2:9" ht="15">
      <c r="B129" s="51" t="s">
        <v>6145</v>
      </c>
      <c r="C129" s="51" t="s">
        <v>5488</v>
      </c>
      <c r="D129" s="51" t="s">
        <v>5488</v>
      </c>
      <c r="E129" s="50">
        <v>3295</v>
      </c>
      <c r="F129" s="51" t="s">
        <v>2203</v>
      </c>
      <c r="G129" s="50" t="s">
        <v>7</v>
      </c>
      <c r="H129" s="52">
        <v>1375577</v>
      </c>
      <c r="I129" s="53" t="s">
        <v>6216</v>
      </c>
    </row>
    <row r="130" spans="2:9" ht="15">
      <c r="B130" s="51" t="s">
        <v>6145</v>
      </c>
      <c r="C130" s="51" t="s">
        <v>5488</v>
      </c>
      <c r="D130" s="51" t="s">
        <v>5488</v>
      </c>
      <c r="E130" s="50">
        <v>3296</v>
      </c>
      <c r="F130" s="51" t="s">
        <v>2204</v>
      </c>
      <c r="G130" s="50" t="s">
        <v>7</v>
      </c>
      <c r="H130" s="52">
        <v>2357995</v>
      </c>
      <c r="I130" s="53" t="s">
        <v>6216</v>
      </c>
    </row>
    <row r="131" spans="2:9" ht="15">
      <c r="B131" s="51" t="s">
        <v>6145</v>
      </c>
      <c r="C131" s="51" t="s">
        <v>5488</v>
      </c>
      <c r="D131" s="51" t="s">
        <v>5488</v>
      </c>
      <c r="E131" s="50">
        <v>3297</v>
      </c>
      <c r="F131" s="51" t="s">
        <v>2205</v>
      </c>
      <c r="G131" s="50" t="s">
        <v>7</v>
      </c>
      <c r="H131" s="52">
        <v>3029295</v>
      </c>
      <c r="I131" s="53" t="s">
        <v>6216</v>
      </c>
    </row>
    <row r="132" spans="2:9" ht="15">
      <c r="B132" s="51" t="s">
        <v>6145</v>
      </c>
      <c r="C132" s="51" t="s">
        <v>5488</v>
      </c>
      <c r="D132" s="51" t="s">
        <v>5488</v>
      </c>
      <c r="E132" s="50">
        <v>3298</v>
      </c>
      <c r="F132" s="51" t="s">
        <v>2206</v>
      </c>
      <c r="G132" s="50" t="s">
        <v>7</v>
      </c>
      <c r="H132" s="52">
        <v>6591529</v>
      </c>
      <c r="I132" s="53" t="s">
        <v>6216</v>
      </c>
    </row>
    <row r="133" spans="2:9" ht="15">
      <c r="B133" s="51" t="s">
        <v>6145</v>
      </c>
      <c r="C133" s="51" t="s">
        <v>5488</v>
      </c>
      <c r="D133" s="51" t="s">
        <v>5488</v>
      </c>
      <c r="E133" s="50">
        <v>3299</v>
      </c>
      <c r="F133" s="51" t="s">
        <v>2207</v>
      </c>
      <c r="G133" s="50" t="s">
        <v>7</v>
      </c>
      <c r="H133" s="52">
        <v>8229652</v>
      </c>
      <c r="I133" s="53" t="s">
        <v>6216</v>
      </c>
    </row>
    <row r="134" spans="2:9" ht="15">
      <c r="B134" s="51" t="s">
        <v>6145</v>
      </c>
      <c r="C134" s="51" t="s">
        <v>5488</v>
      </c>
      <c r="D134" s="51" t="s">
        <v>5488</v>
      </c>
      <c r="E134" s="50">
        <v>3300</v>
      </c>
      <c r="F134" s="51" t="s">
        <v>2208</v>
      </c>
      <c r="G134" s="50" t="s">
        <v>7</v>
      </c>
      <c r="H134" s="52">
        <v>9468102</v>
      </c>
      <c r="I134" s="53" t="s">
        <v>6216</v>
      </c>
    </row>
    <row r="135" spans="2:9" ht="15">
      <c r="B135" s="51" t="s">
        <v>6145</v>
      </c>
      <c r="C135" s="51" t="s">
        <v>5488</v>
      </c>
      <c r="D135" s="51" t="s">
        <v>5488</v>
      </c>
      <c r="E135" s="50">
        <v>3301</v>
      </c>
      <c r="F135" s="51" t="s">
        <v>2209</v>
      </c>
      <c r="G135" s="50" t="s">
        <v>7</v>
      </c>
      <c r="H135" s="52">
        <v>13251140</v>
      </c>
      <c r="I135" s="53" t="s">
        <v>6216</v>
      </c>
    </row>
    <row r="136" spans="2:9" ht="15">
      <c r="B136" s="51" t="s">
        <v>6145</v>
      </c>
      <c r="C136" s="51" t="s">
        <v>5488</v>
      </c>
      <c r="D136" s="51" t="s">
        <v>5488</v>
      </c>
      <c r="E136" s="50">
        <v>3303</v>
      </c>
      <c r="F136" s="51" t="s">
        <v>2210</v>
      </c>
      <c r="G136" s="50" t="s">
        <v>7</v>
      </c>
      <c r="H136" s="52">
        <v>204353</v>
      </c>
      <c r="I136" s="53" t="s">
        <v>6216</v>
      </c>
    </row>
    <row r="137" spans="2:9" ht="15">
      <c r="B137" s="51" t="s">
        <v>6145</v>
      </c>
      <c r="C137" s="51" t="s">
        <v>5488</v>
      </c>
      <c r="D137" s="51" t="s">
        <v>5488</v>
      </c>
      <c r="E137" s="50">
        <v>3304</v>
      </c>
      <c r="F137" s="51" t="s">
        <v>2211</v>
      </c>
      <c r="G137" s="50" t="s">
        <v>7</v>
      </c>
      <c r="H137" s="52">
        <v>242478</v>
      </c>
      <c r="I137" s="53" t="s">
        <v>6216</v>
      </c>
    </row>
    <row r="138" spans="2:9" ht="15">
      <c r="B138" s="51" t="s">
        <v>6145</v>
      </c>
      <c r="C138" s="51" t="s">
        <v>5488</v>
      </c>
      <c r="D138" s="51" t="s">
        <v>5488</v>
      </c>
      <c r="E138" s="50">
        <v>3305</v>
      </c>
      <c r="F138" s="51" t="s">
        <v>2212</v>
      </c>
      <c r="G138" s="50" t="s">
        <v>7</v>
      </c>
      <c r="H138" s="52">
        <v>366609</v>
      </c>
      <c r="I138" s="53" t="s">
        <v>6216</v>
      </c>
    </row>
    <row r="139" spans="2:9" ht="15">
      <c r="B139" s="51" t="s">
        <v>6145</v>
      </c>
      <c r="C139" s="51" t="s">
        <v>5488</v>
      </c>
      <c r="D139" s="51" t="s">
        <v>5488</v>
      </c>
      <c r="E139" s="50">
        <v>3306</v>
      </c>
      <c r="F139" s="51" t="s">
        <v>2213</v>
      </c>
      <c r="G139" s="50" t="s">
        <v>7</v>
      </c>
      <c r="H139" s="52">
        <v>644294</v>
      </c>
      <c r="I139" s="53" t="s">
        <v>6216</v>
      </c>
    </row>
    <row r="140" spans="2:9" ht="15">
      <c r="B140" s="51" t="s">
        <v>6145</v>
      </c>
      <c r="C140" s="51" t="s">
        <v>5488</v>
      </c>
      <c r="D140" s="51" t="s">
        <v>5488</v>
      </c>
      <c r="E140" s="50">
        <v>3307</v>
      </c>
      <c r="F140" s="51" t="s">
        <v>2214</v>
      </c>
      <c r="G140" s="50" t="s">
        <v>7</v>
      </c>
      <c r="H140" s="52">
        <v>1302987</v>
      </c>
      <c r="I140" s="53" t="s">
        <v>6216</v>
      </c>
    </row>
    <row r="141" spans="2:9" ht="15">
      <c r="B141" s="51" t="s">
        <v>6145</v>
      </c>
      <c r="C141" s="51" t="s">
        <v>5488</v>
      </c>
      <c r="D141" s="51" t="s">
        <v>5488</v>
      </c>
      <c r="E141" s="50">
        <v>3308</v>
      </c>
      <c r="F141" s="51" t="s">
        <v>2215</v>
      </c>
      <c r="G141" s="50" t="s">
        <v>7</v>
      </c>
      <c r="H141" s="52">
        <v>2188915</v>
      </c>
      <c r="I141" s="53" t="s">
        <v>6216</v>
      </c>
    </row>
    <row r="142" spans="2:9" ht="15">
      <c r="B142" s="51" t="s">
        <v>6145</v>
      </c>
      <c r="C142" s="51" t="s">
        <v>5488</v>
      </c>
      <c r="D142" s="51" t="s">
        <v>5488</v>
      </c>
      <c r="E142" s="50">
        <v>3309</v>
      </c>
      <c r="F142" s="51" t="s">
        <v>2216</v>
      </c>
      <c r="G142" s="50" t="s">
        <v>7</v>
      </c>
      <c r="H142" s="52">
        <v>2787725</v>
      </c>
      <c r="I142" s="53" t="s">
        <v>6216</v>
      </c>
    </row>
    <row r="143" spans="2:9" ht="15">
      <c r="B143" s="51" t="s">
        <v>6145</v>
      </c>
      <c r="C143" s="51" t="s">
        <v>5488</v>
      </c>
      <c r="D143" s="51" t="s">
        <v>5488</v>
      </c>
      <c r="E143" s="50">
        <v>3310</v>
      </c>
      <c r="F143" s="51" t="s">
        <v>2217</v>
      </c>
      <c r="G143" s="50" t="s">
        <v>7</v>
      </c>
      <c r="H143" s="52">
        <v>4276035</v>
      </c>
      <c r="I143" s="53" t="s">
        <v>6216</v>
      </c>
    </row>
    <row r="144" spans="2:9" ht="15">
      <c r="B144" s="51" t="s">
        <v>6145</v>
      </c>
      <c r="C144" s="51" t="s">
        <v>5488</v>
      </c>
      <c r="D144" s="51" t="s">
        <v>5488</v>
      </c>
      <c r="E144" s="50">
        <v>3311</v>
      </c>
      <c r="F144" s="51" t="s">
        <v>2218</v>
      </c>
      <c r="G144" s="50" t="s">
        <v>7</v>
      </c>
      <c r="H144" s="52">
        <v>6182852</v>
      </c>
      <c r="I144" s="53" t="s">
        <v>6216</v>
      </c>
    </row>
    <row r="145" spans="2:9" ht="15">
      <c r="B145" s="51" t="s">
        <v>6145</v>
      </c>
      <c r="C145" s="51" t="s">
        <v>5488</v>
      </c>
      <c r="D145" s="51" t="s">
        <v>5488</v>
      </c>
      <c r="E145" s="50">
        <v>3312</v>
      </c>
      <c r="F145" s="51" t="s">
        <v>2219</v>
      </c>
      <c r="G145" s="50" t="s">
        <v>7</v>
      </c>
      <c r="H145" s="52">
        <v>8159102</v>
      </c>
      <c r="I145" s="53" t="s">
        <v>6216</v>
      </c>
    </row>
    <row r="146" spans="2:9" ht="15">
      <c r="B146" s="51" t="s">
        <v>6145</v>
      </c>
      <c r="C146" s="51" t="s">
        <v>5488</v>
      </c>
      <c r="D146" s="51" t="s">
        <v>5488</v>
      </c>
      <c r="E146" s="50">
        <v>3313</v>
      </c>
      <c r="F146" s="51" t="s">
        <v>2220</v>
      </c>
      <c r="G146" s="50" t="s">
        <v>7</v>
      </c>
      <c r="H146" s="52">
        <v>10335640</v>
      </c>
      <c r="I146" s="53" t="s">
        <v>6216</v>
      </c>
    </row>
    <row r="147" spans="2:9" ht="15">
      <c r="B147" s="51" t="s">
        <v>6145</v>
      </c>
      <c r="C147" s="51" t="s">
        <v>5488</v>
      </c>
      <c r="D147" s="51" t="s">
        <v>5488</v>
      </c>
      <c r="E147" s="50">
        <v>3315</v>
      </c>
      <c r="F147" s="51" t="s">
        <v>2221</v>
      </c>
      <c r="G147" s="50" t="s">
        <v>7</v>
      </c>
      <c r="H147" s="52">
        <v>615734</v>
      </c>
      <c r="I147" s="53" t="s">
        <v>6216</v>
      </c>
    </row>
    <row r="148" spans="2:9" ht="15">
      <c r="B148" s="51" t="s">
        <v>6145</v>
      </c>
      <c r="C148" s="51" t="s">
        <v>5488</v>
      </c>
      <c r="D148" s="51" t="s">
        <v>5488</v>
      </c>
      <c r="E148" s="50">
        <v>3316</v>
      </c>
      <c r="F148" s="51" t="s">
        <v>2222</v>
      </c>
      <c r="G148" s="50" t="s">
        <v>7</v>
      </c>
      <c r="H148" s="52">
        <v>2473565</v>
      </c>
      <c r="I148" s="53" t="s">
        <v>6216</v>
      </c>
    </row>
    <row r="149" spans="2:9" ht="15">
      <c r="B149" s="51" t="s">
        <v>6145</v>
      </c>
      <c r="C149" s="51" t="s">
        <v>5488</v>
      </c>
      <c r="D149" s="51" t="s">
        <v>5488</v>
      </c>
      <c r="E149" s="50">
        <v>3317</v>
      </c>
      <c r="F149" s="51" t="s">
        <v>2223</v>
      </c>
      <c r="G149" s="50" t="s">
        <v>7</v>
      </c>
      <c r="H149" s="52">
        <v>544334</v>
      </c>
      <c r="I149" s="53" t="s">
        <v>6216</v>
      </c>
    </row>
    <row r="150" spans="2:9" ht="15">
      <c r="B150" s="51" t="s">
        <v>6145</v>
      </c>
      <c r="C150" s="51" t="s">
        <v>5488</v>
      </c>
      <c r="D150" s="51" t="s">
        <v>5488</v>
      </c>
      <c r="E150" s="50">
        <v>3318</v>
      </c>
      <c r="F150" s="51" t="s">
        <v>2224</v>
      </c>
      <c r="G150" s="50" t="s">
        <v>7</v>
      </c>
      <c r="H150" s="52">
        <v>2116565</v>
      </c>
      <c r="I150" s="53" t="s">
        <v>6216</v>
      </c>
    </row>
    <row r="151" spans="2:9" ht="15">
      <c r="B151" s="51" t="s">
        <v>6145</v>
      </c>
      <c r="C151" s="51" t="s">
        <v>5488</v>
      </c>
      <c r="D151" s="51" t="s">
        <v>5488</v>
      </c>
      <c r="E151" s="50">
        <v>3320</v>
      </c>
      <c r="F151" s="51" t="s">
        <v>2225</v>
      </c>
      <c r="G151" s="50" t="s">
        <v>7</v>
      </c>
      <c r="H151" s="52">
        <v>463414</v>
      </c>
      <c r="I151" s="53" t="s">
        <v>6216</v>
      </c>
    </row>
    <row r="152" spans="2:9" ht="15">
      <c r="B152" s="51" t="s">
        <v>6145</v>
      </c>
      <c r="C152" s="51" t="s">
        <v>5488</v>
      </c>
      <c r="D152" s="51" t="s">
        <v>5488</v>
      </c>
      <c r="E152" s="50">
        <v>3322</v>
      </c>
      <c r="F152" s="51" t="s">
        <v>2226</v>
      </c>
      <c r="G152" s="50" t="s">
        <v>7</v>
      </c>
      <c r="H152" s="52">
        <v>613611</v>
      </c>
      <c r="I152" s="53" t="s">
        <v>6216</v>
      </c>
    </row>
    <row r="153" spans="2:9" ht="15">
      <c r="B153" s="51" t="s">
        <v>6145</v>
      </c>
      <c r="C153" s="51" t="s">
        <v>5488</v>
      </c>
      <c r="D153" s="51" t="s">
        <v>5488</v>
      </c>
      <c r="E153" s="50">
        <v>3323</v>
      </c>
      <c r="F153" s="51" t="s">
        <v>2227</v>
      </c>
      <c r="G153" s="50" t="s">
        <v>7</v>
      </c>
      <c r="H153" s="52">
        <v>882155</v>
      </c>
      <c r="I153" s="53" t="s">
        <v>6216</v>
      </c>
    </row>
    <row r="154" spans="2:9" ht="15">
      <c r="B154" s="51" t="s">
        <v>6145</v>
      </c>
      <c r="C154" s="51" t="s">
        <v>5488</v>
      </c>
      <c r="D154" s="51" t="s">
        <v>5488</v>
      </c>
      <c r="E154" s="50">
        <v>3324</v>
      </c>
      <c r="F154" s="51" t="s">
        <v>2228</v>
      </c>
      <c r="G154" s="50" t="s">
        <v>7</v>
      </c>
      <c r="H154" s="52">
        <v>2247570</v>
      </c>
      <c r="I154" s="53" t="s">
        <v>6216</v>
      </c>
    </row>
    <row r="155" spans="2:9" ht="15">
      <c r="B155" s="51" t="s">
        <v>6145</v>
      </c>
      <c r="C155" s="51" t="s">
        <v>5488</v>
      </c>
      <c r="D155" s="51" t="s">
        <v>5488</v>
      </c>
      <c r="E155" s="50">
        <v>3325</v>
      </c>
      <c r="F155" s="51" t="s">
        <v>2229</v>
      </c>
      <c r="G155" s="50" t="s">
        <v>7</v>
      </c>
      <c r="H155" s="54">
        <v>3785326</v>
      </c>
      <c r="I155" s="51" t="s">
        <v>6216</v>
      </c>
    </row>
    <row r="156" spans="2:9" ht="15">
      <c r="B156" s="51" t="s">
        <v>6145</v>
      </c>
      <c r="C156" s="51" t="s">
        <v>5488</v>
      </c>
      <c r="D156" s="51" t="s">
        <v>5488</v>
      </c>
      <c r="E156" s="50">
        <v>3327</v>
      </c>
      <c r="F156" s="51" t="s">
        <v>2230</v>
      </c>
      <c r="G156" s="50" t="s">
        <v>7</v>
      </c>
      <c r="H156" s="52">
        <v>4503651</v>
      </c>
      <c r="I156" s="53" t="s">
        <v>6216</v>
      </c>
    </row>
    <row r="157" spans="2:9" ht="15">
      <c r="B157" s="51" t="s">
        <v>6145</v>
      </c>
      <c r="C157" s="51" t="s">
        <v>5488</v>
      </c>
      <c r="D157" s="51" t="s">
        <v>5488</v>
      </c>
      <c r="E157" s="50">
        <v>3328</v>
      </c>
      <c r="F157" s="51" t="s">
        <v>2231</v>
      </c>
      <c r="G157" s="50" t="s">
        <v>7</v>
      </c>
      <c r="H157" s="54">
        <v>3270874</v>
      </c>
      <c r="I157" s="51" t="s">
        <v>6216</v>
      </c>
    </row>
    <row r="158" spans="2:9" ht="15">
      <c r="B158" s="51" t="s">
        <v>6145</v>
      </c>
      <c r="C158" s="51" t="s">
        <v>5488</v>
      </c>
      <c r="D158" s="51" t="s">
        <v>5488</v>
      </c>
      <c r="E158" s="50">
        <v>3329</v>
      </c>
      <c r="F158" s="51" t="s">
        <v>2232</v>
      </c>
      <c r="G158" s="50" t="s">
        <v>7</v>
      </c>
      <c r="H158" s="54">
        <v>3508938</v>
      </c>
      <c r="I158" s="51" t="s">
        <v>6216</v>
      </c>
    </row>
    <row r="159" spans="2:9" ht="15">
      <c r="B159" s="51" t="s">
        <v>6145</v>
      </c>
      <c r="C159" s="51" t="s">
        <v>5488</v>
      </c>
      <c r="D159" s="51" t="s">
        <v>5488</v>
      </c>
      <c r="E159" s="50">
        <v>3330</v>
      </c>
      <c r="F159" s="51" t="s">
        <v>2233</v>
      </c>
      <c r="G159" s="50" t="s">
        <v>7</v>
      </c>
      <c r="H159" s="52">
        <v>6261344</v>
      </c>
      <c r="I159" s="53" t="s">
        <v>6216</v>
      </c>
    </row>
    <row r="160" spans="2:9" ht="15">
      <c r="B160" s="51" t="s">
        <v>6145</v>
      </c>
      <c r="C160" s="51" t="s">
        <v>5488</v>
      </c>
      <c r="D160" s="51" t="s">
        <v>5488</v>
      </c>
      <c r="E160" s="50">
        <v>3331</v>
      </c>
      <c r="F160" s="51" t="s">
        <v>2234</v>
      </c>
      <c r="G160" s="50" t="s">
        <v>7</v>
      </c>
      <c r="H160" s="52">
        <v>8965088</v>
      </c>
      <c r="I160" s="53" t="s">
        <v>6216</v>
      </c>
    </row>
    <row r="161" spans="2:9" ht="15">
      <c r="B161" s="51" t="s">
        <v>6145</v>
      </c>
      <c r="C161" s="51" t="s">
        <v>5473</v>
      </c>
      <c r="D161" s="51" t="s">
        <v>5493</v>
      </c>
      <c r="E161" s="50">
        <v>3347</v>
      </c>
      <c r="F161" s="51" t="s">
        <v>2235</v>
      </c>
      <c r="G161" s="50" t="s">
        <v>7</v>
      </c>
      <c r="H161" s="54">
        <v>1259538</v>
      </c>
      <c r="I161" s="51" t="s">
        <v>6216</v>
      </c>
    </row>
    <row r="162" spans="2:9" ht="15">
      <c r="B162" s="51" t="s">
        <v>6145</v>
      </c>
      <c r="C162" s="51" t="s">
        <v>5473</v>
      </c>
      <c r="D162" s="51" t="s">
        <v>5493</v>
      </c>
      <c r="E162" s="50">
        <v>3348</v>
      </c>
      <c r="F162" s="51" t="s">
        <v>2236</v>
      </c>
      <c r="G162" s="50" t="s">
        <v>7</v>
      </c>
      <c r="H162" s="54">
        <v>1456776</v>
      </c>
      <c r="I162" s="51" t="s">
        <v>6216</v>
      </c>
    </row>
    <row r="163" spans="2:9" ht="15">
      <c r="B163" s="51" t="s">
        <v>6145</v>
      </c>
      <c r="C163" s="51" t="s">
        <v>5473</v>
      </c>
      <c r="D163" s="51" t="s">
        <v>5493</v>
      </c>
      <c r="E163" s="50">
        <v>3350</v>
      </c>
      <c r="F163" s="51" t="s">
        <v>2237</v>
      </c>
      <c r="G163" s="50" t="s">
        <v>7</v>
      </c>
      <c r="H163" s="54">
        <v>1267046</v>
      </c>
      <c r="I163" s="51" t="s">
        <v>6216</v>
      </c>
    </row>
    <row r="164" spans="2:9" ht="15">
      <c r="B164" s="51" t="s">
        <v>6145</v>
      </c>
      <c r="C164" s="51" t="s">
        <v>5473</v>
      </c>
      <c r="D164" s="51" t="s">
        <v>5493</v>
      </c>
      <c r="E164" s="50">
        <v>3351</v>
      </c>
      <c r="F164" s="51" t="s">
        <v>2238</v>
      </c>
      <c r="G164" s="50" t="s">
        <v>7</v>
      </c>
      <c r="H164" s="54">
        <v>1747040</v>
      </c>
      <c r="I164" s="51" t="s">
        <v>6216</v>
      </c>
    </row>
    <row r="165" spans="2:9" ht="15">
      <c r="B165" s="51" t="s">
        <v>6145</v>
      </c>
      <c r="C165" s="51" t="s">
        <v>5473</v>
      </c>
      <c r="D165" s="51" t="s">
        <v>5493</v>
      </c>
      <c r="E165" s="50">
        <v>3352</v>
      </c>
      <c r="F165" s="51" t="s">
        <v>2239</v>
      </c>
      <c r="G165" s="50" t="s">
        <v>7</v>
      </c>
      <c r="H165" s="54">
        <v>1953852</v>
      </c>
      <c r="I165" s="51" t="s">
        <v>6216</v>
      </c>
    </row>
    <row r="166" spans="2:9" ht="15">
      <c r="B166" s="51" t="s">
        <v>6145</v>
      </c>
      <c r="C166" s="51" t="s">
        <v>5473</v>
      </c>
      <c r="D166" s="51" t="s">
        <v>5493</v>
      </c>
      <c r="E166" s="50">
        <v>3353</v>
      </c>
      <c r="F166" s="51" t="s">
        <v>2240</v>
      </c>
      <c r="G166" s="50" t="s">
        <v>7</v>
      </c>
      <c r="H166" s="54">
        <v>1825170</v>
      </c>
      <c r="I166" s="51" t="s">
        <v>6216</v>
      </c>
    </row>
    <row r="167" spans="2:9" ht="15">
      <c r="B167" s="51" t="s">
        <v>6145</v>
      </c>
      <c r="C167" s="51" t="s">
        <v>5473</v>
      </c>
      <c r="D167" s="51" t="s">
        <v>5493</v>
      </c>
      <c r="E167" s="50">
        <v>3354</v>
      </c>
      <c r="F167" s="51" t="s">
        <v>2241</v>
      </c>
      <c r="G167" s="50" t="s">
        <v>7</v>
      </c>
      <c r="H167" s="54">
        <v>2590149</v>
      </c>
      <c r="I167" s="51" t="s">
        <v>6216</v>
      </c>
    </row>
    <row r="168" spans="2:9" ht="15">
      <c r="B168" s="51" t="s">
        <v>6145</v>
      </c>
      <c r="C168" s="51" t="s">
        <v>5473</v>
      </c>
      <c r="D168" s="51" t="s">
        <v>5493</v>
      </c>
      <c r="E168" s="50">
        <v>3355</v>
      </c>
      <c r="F168" s="51" t="s">
        <v>2242</v>
      </c>
      <c r="G168" s="50" t="s">
        <v>7</v>
      </c>
      <c r="H168" s="54">
        <v>2617689</v>
      </c>
      <c r="I168" s="51" t="s">
        <v>6216</v>
      </c>
    </row>
    <row r="169" spans="2:9" ht="15">
      <c r="B169" s="51" t="s">
        <v>6145</v>
      </c>
      <c r="C169" s="51" t="s">
        <v>5473</v>
      </c>
      <c r="D169" s="51" t="s">
        <v>5493</v>
      </c>
      <c r="E169" s="50">
        <v>3356</v>
      </c>
      <c r="F169" s="51" t="s">
        <v>2243</v>
      </c>
      <c r="G169" s="50" t="s">
        <v>7</v>
      </c>
      <c r="H169" s="54">
        <v>3392025</v>
      </c>
      <c r="I169" s="51" t="s">
        <v>6216</v>
      </c>
    </row>
    <row r="170" spans="2:9" ht="15">
      <c r="B170" s="51" t="s">
        <v>6145</v>
      </c>
      <c r="C170" s="51" t="s">
        <v>5473</v>
      </c>
      <c r="D170" s="51" t="s">
        <v>5493</v>
      </c>
      <c r="E170" s="50">
        <v>3357</v>
      </c>
      <c r="F170" s="51" t="s">
        <v>2244</v>
      </c>
      <c r="G170" s="50" t="s">
        <v>7</v>
      </c>
      <c r="H170" s="54">
        <v>4139928</v>
      </c>
      <c r="I170" s="51" t="s">
        <v>6216</v>
      </c>
    </row>
    <row r="171" spans="2:9" ht="15">
      <c r="B171" s="51" t="s">
        <v>6145</v>
      </c>
      <c r="C171" s="51" t="s">
        <v>5473</v>
      </c>
      <c r="D171" s="51" t="s">
        <v>5493</v>
      </c>
      <c r="E171" s="50">
        <v>3358</v>
      </c>
      <c r="F171" s="51" t="s">
        <v>2245</v>
      </c>
      <c r="G171" s="50" t="s">
        <v>7</v>
      </c>
      <c r="H171" s="54">
        <v>2283933</v>
      </c>
      <c r="I171" s="51" t="s">
        <v>6216</v>
      </c>
    </row>
    <row r="172" spans="2:9" ht="15">
      <c r="B172" s="51" t="s">
        <v>6145</v>
      </c>
      <c r="C172" s="51" t="s">
        <v>5473</v>
      </c>
      <c r="D172" s="51" t="s">
        <v>5493</v>
      </c>
      <c r="E172" s="50">
        <v>3359</v>
      </c>
      <c r="F172" s="51" t="s">
        <v>2246</v>
      </c>
      <c r="G172" s="50" t="s">
        <v>7</v>
      </c>
      <c r="H172" s="54">
        <v>2834415</v>
      </c>
      <c r="I172" s="51" t="s">
        <v>6216</v>
      </c>
    </row>
    <row r="173" spans="2:9" ht="15">
      <c r="B173" s="51" t="s">
        <v>6145</v>
      </c>
      <c r="C173" s="51" t="s">
        <v>5473</v>
      </c>
      <c r="D173" s="51" t="s">
        <v>5493</v>
      </c>
      <c r="E173" s="50">
        <v>3360</v>
      </c>
      <c r="F173" s="51" t="s">
        <v>2247</v>
      </c>
      <c r="G173" s="50" t="s">
        <v>7</v>
      </c>
      <c r="H173" s="54">
        <v>4434646</v>
      </c>
      <c r="I173" s="51" t="s">
        <v>6216</v>
      </c>
    </row>
    <row r="174" spans="2:9" ht="15">
      <c r="B174" s="51" t="s">
        <v>6145</v>
      </c>
      <c r="C174" s="51" t="s">
        <v>5473</v>
      </c>
      <c r="D174" s="51" t="s">
        <v>5493</v>
      </c>
      <c r="E174" s="50">
        <v>3361</v>
      </c>
      <c r="F174" s="51" t="s">
        <v>2248</v>
      </c>
      <c r="G174" s="50" t="s">
        <v>7</v>
      </c>
      <c r="H174" s="54">
        <v>4864487</v>
      </c>
      <c r="I174" s="51" t="s">
        <v>6216</v>
      </c>
    </row>
    <row r="175" spans="2:9" ht="15">
      <c r="B175" s="51" t="s">
        <v>6145</v>
      </c>
      <c r="C175" s="51" t="s">
        <v>5473</v>
      </c>
      <c r="D175" s="51" t="s">
        <v>5493</v>
      </c>
      <c r="E175" s="50">
        <v>3363</v>
      </c>
      <c r="F175" s="51" t="s">
        <v>2249</v>
      </c>
      <c r="G175" s="50" t="s">
        <v>7</v>
      </c>
      <c r="H175" s="54">
        <v>5593346</v>
      </c>
      <c r="I175" s="51" t="s">
        <v>6216</v>
      </c>
    </row>
    <row r="176" spans="2:9" ht="15">
      <c r="B176" s="51" t="s">
        <v>6145</v>
      </c>
      <c r="C176" s="51" t="s">
        <v>5473</v>
      </c>
      <c r="D176" s="51" t="s">
        <v>5493</v>
      </c>
      <c r="E176" s="50">
        <v>3364</v>
      </c>
      <c r="F176" s="51" t="s">
        <v>2250</v>
      </c>
      <c r="G176" s="50" t="s">
        <v>7</v>
      </c>
      <c r="H176" s="54">
        <v>1043828</v>
      </c>
      <c r="I176" s="51" t="s">
        <v>6216</v>
      </c>
    </row>
    <row r="177" spans="2:9" ht="15">
      <c r="B177" s="51" t="s">
        <v>6145</v>
      </c>
      <c r="C177" s="51" t="s">
        <v>5473</v>
      </c>
      <c r="D177" s="51" t="s">
        <v>5493</v>
      </c>
      <c r="E177" s="50">
        <v>3365</v>
      </c>
      <c r="F177" s="51" t="s">
        <v>2251</v>
      </c>
      <c r="G177" s="50" t="s">
        <v>7</v>
      </c>
      <c r="H177" s="54">
        <v>1217348</v>
      </c>
      <c r="I177" s="51" t="s">
        <v>6216</v>
      </c>
    </row>
    <row r="178" spans="2:9" ht="15">
      <c r="B178" s="51" t="s">
        <v>6145</v>
      </c>
      <c r="C178" s="51" t="s">
        <v>5473</v>
      </c>
      <c r="D178" s="51" t="s">
        <v>5493</v>
      </c>
      <c r="E178" s="50">
        <v>3366</v>
      </c>
      <c r="F178" s="51" t="s">
        <v>2252</v>
      </c>
      <c r="G178" s="50" t="s">
        <v>7</v>
      </c>
      <c r="H178" s="54">
        <v>1532512</v>
      </c>
      <c r="I178" s="51" t="s">
        <v>6216</v>
      </c>
    </row>
    <row r="179" spans="2:9" ht="15">
      <c r="B179" s="51" t="s">
        <v>6145</v>
      </c>
      <c r="C179" s="51" t="s">
        <v>5473</v>
      </c>
      <c r="D179" s="51" t="s">
        <v>5493</v>
      </c>
      <c r="E179" s="50">
        <v>3368</v>
      </c>
      <c r="F179" s="51" t="s">
        <v>2253</v>
      </c>
      <c r="G179" s="50" t="s">
        <v>7</v>
      </c>
      <c r="H179" s="54">
        <v>1226151</v>
      </c>
      <c r="I179" s="51" t="s">
        <v>6216</v>
      </c>
    </row>
    <row r="180" spans="2:9" ht="15">
      <c r="B180" s="51" t="s">
        <v>6145</v>
      </c>
      <c r="C180" s="51" t="s">
        <v>5473</v>
      </c>
      <c r="D180" s="51" t="s">
        <v>5493</v>
      </c>
      <c r="E180" s="50">
        <v>3369</v>
      </c>
      <c r="F180" s="51" t="s">
        <v>2254</v>
      </c>
      <c r="G180" s="50" t="s">
        <v>7</v>
      </c>
      <c r="H180" s="54">
        <v>1416458</v>
      </c>
      <c r="I180" s="51" t="s">
        <v>6216</v>
      </c>
    </row>
    <row r="181" spans="2:9" ht="15">
      <c r="B181" s="51" t="s">
        <v>6145</v>
      </c>
      <c r="C181" s="51" t="s">
        <v>5473</v>
      </c>
      <c r="D181" s="51" t="s">
        <v>5493</v>
      </c>
      <c r="E181" s="50">
        <v>3370</v>
      </c>
      <c r="F181" s="51" t="s">
        <v>2255</v>
      </c>
      <c r="G181" s="50" t="s">
        <v>7</v>
      </c>
      <c r="H181" s="54">
        <v>1848490</v>
      </c>
      <c r="I181" s="51" t="s">
        <v>6216</v>
      </c>
    </row>
    <row r="182" spans="2:9" ht="15">
      <c r="B182" s="51" t="s">
        <v>6145</v>
      </c>
      <c r="C182" s="51" t="s">
        <v>5473</v>
      </c>
      <c r="D182" s="51" t="s">
        <v>5493</v>
      </c>
      <c r="E182" s="50">
        <v>3371</v>
      </c>
      <c r="F182" s="51" t="s">
        <v>2256</v>
      </c>
      <c r="G182" s="50" t="s">
        <v>7</v>
      </c>
      <c r="H182" s="54">
        <v>1467932</v>
      </c>
      <c r="I182" s="51" t="s">
        <v>6216</v>
      </c>
    </row>
    <row r="183" spans="2:9" ht="15">
      <c r="B183" s="51" t="s">
        <v>6145</v>
      </c>
      <c r="C183" s="51" t="s">
        <v>5473</v>
      </c>
      <c r="D183" s="51" t="s">
        <v>5493</v>
      </c>
      <c r="E183" s="50">
        <v>3372</v>
      </c>
      <c r="F183" s="51" t="s">
        <v>2257</v>
      </c>
      <c r="G183" s="50" t="s">
        <v>7</v>
      </c>
      <c r="H183" s="54">
        <v>1807290</v>
      </c>
      <c r="I183" s="51" t="s">
        <v>6216</v>
      </c>
    </row>
    <row r="184" spans="2:9" ht="15">
      <c r="B184" s="51" t="s">
        <v>6145</v>
      </c>
      <c r="C184" s="51" t="s">
        <v>5473</v>
      </c>
      <c r="D184" s="51" t="s">
        <v>5493</v>
      </c>
      <c r="E184" s="50">
        <v>3373</v>
      </c>
      <c r="F184" s="51" t="s">
        <v>2258</v>
      </c>
      <c r="G184" s="50" t="s">
        <v>7</v>
      </c>
      <c r="H184" s="54">
        <v>2590149</v>
      </c>
      <c r="I184" s="51" t="s">
        <v>6216</v>
      </c>
    </row>
    <row r="185" spans="2:9" ht="15">
      <c r="B185" s="51" t="s">
        <v>6145</v>
      </c>
      <c r="C185" s="51" t="s">
        <v>5473</v>
      </c>
      <c r="D185" s="51" t="s">
        <v>5493</v>
      </c>
      <c r="E185" s="50">
        <v>3374</v>
      </c>
      <c r="F185" s="51" t="s">
        <v>2259</v>
      </c>
      <c r="G185" s="50" t="s">
        <v>7</v>
      </c>
      <c r="H185" s="54">
        <v>2327567</v>
      </c>
      <c r="I185" s="51" t="s">
        <v>6216</v>
      </c>
    </row>
    <row r="186" spans="2:9" ht="15">
      <c r="B186" s="51" t="s">
        <v>6145</v>
      </c>
      <c r="C186" s="51" t="s">
        <v>5473</v>
      </c>
      <c r="D186" s="51" t="s">
        <v>5493</v>
      </c>
      <c r="E186" s="50">
        <v>3375</v>
      </c>
      <c r="F186" s="51" t="s">
        <v>2260</v>
      </c>
      <c r="G186" s="50" t="s">
        <v>7</v>
      </c>
      <c r="H186" s="54">
        <v>2900614</v>
      </c>
      <c r="I186" s="51" t="s">
        <v>6216</v>
      </c>
    </row>
    <row r="187" spans="2:9" ht="15">
      <c r="B187" s="51" t="s">
        <v>6145</v>
      </c>
      <c r="C187" s="51" t="s">
        <v>5473</v>
      </c>
      <c r="D187" s="51" t="s">
        <v>5493</v>
      </c>
      <c r="E187" s="50">
        <v>3376</v>
      </c>
      <c r="F187" s="51" t="s">
        <v>2261</v>
      </c>
      <c r="G187" s="50" t="s">
        <v>7</v>
      </c>
      <c r="H187" s="54">
        <v>3349530</v>
      </c>
      <c r="I187" s="51" t="s">
        <v>6216</v>
      </c>
    </row>
    <row r="188" spans="2:9" ht="15">
      <c r="B188" s="51" t="s">
        <v>6145</v>
      </c>
      <c r="C188" s="51" t="s">
        <v>5469</v>
      </c>
      <c r="D188" s="51" t="s">
        <v>5470</v>
      </c>
      <c r="E188" s="50">
        <v>3378</v>
      </c>
      <c r="F188" s="51" t="s">
        <v>2262</v>
      </c>
      <c r="G188" s="50" t="s">
        <v>4</v>
      </c>
      <c r="H188" s="54">
        <v>5099</v>
      </c>
      <c r="I188" s="51" t="s">
        <v>6216</v>
      </c>
    </row>
    <row r="189" spans="2:9" ht="15">
      <c r="B189" s="51" t="s">
        <v>6145</v>
      </c>
      <c r="C189" s="51" t="s">
        <v>5473</v>
      </c>
      <c r="D189" s="51" t="s">
        <v>5493</v>
      </c>
      <c r="E189" s="50">
        <v>3379</v>
      </c>
      <c r="F189" s="51" t="s">
        <v>2263</v>
      </c>
      <c r="G189" s="50" t="s">
        <v>6</v>
      </c>
      <c r="H189" s="52">
        <v>259901</v>
      </c>
      <c r="I189" s="53" t="s">
        <v>6216</v>
      </c>
    </row>
    <row r="190" spans="2:9" ht="15">
      <c r="B190" s="51" t="s">
        <v>6145</v>
      </c>
      <c r="C190" s="51" t="s">
        <v>5473</v>
      </c>
      <c r="D190" s="51" t="s">
        <v>5493</v>
      </c>
      <c r="E190" s="50">
        <v>3380</v>
      </c>
      <c r="F190" s="51" t="s">
        <v>2264</v>
      </c>
      <c r="G190" s="50" t="s">
        <v>6</v>
      </c>
      <c r="H190" s="52">
        <v>122268</v>
      </c>
      <c r="I190" s="53" t="s">
        <v>6216</v>
      </c>
    </row>
    <row r="191" spans="2:9" ht="15">
      <c r="B191" s="51" t="s">
        <v>6145</v>
      </c>
      <c r="C191" s="51" t="s">
        <v>5473</v>
      </c>
      <c r="D191" s="51" t="s">
        <v>5493</v>
      </c>
      <c r="E191" s="50">
        <v>3382</v>
      </c>
      <c r="F191" s="51" t="s">
        <v>2265</v>
      </c>
      <c r="G191" s="50" t="s">
        <v>6</v>
      </c>
      <c r="H191" s="52">
        <v>29546</v>
      </c>
      <c r="I191" s="53" t="s">
        <v>6216</v>
      </c>
    </row>
    <row r="192" spans="2:9" ht="15">
      <c r="B192" s="51" t="s">
        <v>6145</v>
      </c>
      <c r="C192" s="51" t="s">
        <v>5482</v>
      </c>
      <c r="D192" s="51" t="s">
        <v>5483</v>
      </c>
      <c r="E192" s="50">
        <v>3385</v>
      </c>
      <c r="F192" s="51" t="s">
        <v>2266</v>
      </c>
      <c r="G192" s="50" t="s">
        <v>6</v>
      </c>
      <c r="H192" s="52">
        <v>181028</v>
      </c>
      <c r="I192" s="53" t="s">
        <v>6216</v>
      </c>
    </row>
    <row r="193" spans="2:9" ht="15">
      <c r="B193" s="51" t="s">
        <v>6145</v>
      </c>
      <c r="C193" s="51" t="s">
        <v>5473</v>
      </c>
      <c r="D193" s="51" t="s">
        <v>5493</v>
      </c>
      <c r="E193" s="50">
        <v>3388</v>
      </c>
      <c r="F193" s="51" t="s">
        <v>2267</v>
      </c>
      <c r="G193" s="50" t="s">
        <v>6</v>
      </c>
      <c r="H193" s="52">
        <v>578841</v>
      </c>
      <c r="I193" s="53" t="s">
        <v>6216</v>
      </c>
    </row>
    <row r="194" spans="2:9" ht="15">
      <c r="B194" s="51" t="s">
        <v>6145</v>
      </c>
      <c r="C194" s="51" t="s">
        <v>5488</v>
      </c>
      <c r="D194" s="51" t="s">
        <v>5488</v>
      </c>
      <c r="E194" s="50">
        <v>3391</v>
      </c>
      <c r="F194" s="51" t="s">
        <v>2268</v>
      </c>
      <c r="G194" s="50" t="s">
        <v>7</v>
      </c>
      <c r="H194" s="52">
        <v>329719</v>
      </c>
      <c r="I194" s="53" t="s">
        <v>6216</v>
      </c>
    </row>
    <row r="195" spans="2:9" ht="15">
      <c r="B195" s="51" t="s">
        <v>6145</v>
      </c>
      <c r="C195" s="51" t="s">
        <v>5488</v>
      </c>
      <c r="D195" s="51" t="s">
        <v>5488</v>
      </c>
      <c r="E195" s="50">
        <v>3393</v>
      </c>
      <c r="F195" s="51" t="s">
        <v>2269</v>
      </c>
      <c r="G195" s="50" t="s">
        <v>7</v>
      </c>
      <c r="H195" s="52">
        <v>1567046</v>
      </c>
      <c r="I195" s="53" t="s">
        <v>6216</v>
      </c>
    </row>
    <row r="196" spans="2:9" ht="15">
      <c r="B196" s="51" t="s">
        <v>6145</v>
      </c>
      <c r="C196" s="51" t="s">
        <v>5491</v>
      </c>
      <c r="D196" s="51" t="s">
        <v>5492</v>
      </c>
      <c r="E196" s="50">
        <v>3394</v>
      </c>
      <c r="F196" s="51" t="s">
        <v>2270</v>
      </c>
      <c r="G196" s="50" t="s">
        <v>5</v>
      </c>
      <c r="H196" s="52">
        <v>962345</v>
      </c>
      <c r="I196" s="53" t="s">
        <v>6216</v>
      </c>
    </row>
    <row r="197" spans="2:9" ht="15">
      <c r="B197" s="51" t="s">
        <v>6145</v>
      </c>
      <c r="C197" s="51" t="s">
        <v>5484</v>
      </c>
      <c r="D197" s="51" t="s">
        <v>5494</v>
      </c>
      <c r="E197" s="50">
        <v>3396</v>
      </c>
      <c r="F197" s="51" t="s">
        <v>2271</v>
      </c>
      <c r="G197" s="50" t="s">
        <v>7</v>
      </c>
      <c r="H197" s="54">
        <v>955001</v>
      </c>
      <c r="I197" s="51" t="s">
        <v>6216</v>
      </c>
    </row>
    <row r="198" spans="2:9" ht="15">
      <c r="B198" s="51" t="s">
        <v>6145</v>
      </c>
      <c r="C198" s="51" t="s">
        <v>5484</v>
      </c>
      <c r="D198" s="51" t="s">
        <v>5494</v>
      </c>
      <c r="E198" s="50">
        <v>3397</v>
      </c>
      <c r="F198" s="51" t="s">
        <v>2272</v>
      </c>
      <c r="G198" s="50" t="s">
        <v>7</v>
      </c>
      <c r="H198" s="54">
        <v>488113</v>
      </c>
      <c r="I198" s="51" t="s">
        <v>6216</v>
      </c>
    </row>
    <row r="199" spans="2:9" ht="15">
      <c r="B199" s="51" t="s">
        <v>6145</v>
      </c>
      <c r="C199" s="51" t="s">
        <v>5484</v>
      </c>
      <c r="D199" s="51" t="s">
        <v>5494</v>
      </c>
      <c r="E199" s="50">
        <v>3400</v>
      </c>
      <c r="F199" s="51" t="s">
        <v>2273</v>
      </c>
      <c r="G199" s="50" t="s">
        <v>7</v>
      </c>
      <c r="H199" s="54">
        <v>276201</v>
      </c>
      <c r="I199" s="51" t="s">
        <v>6216</v>
      </c>
    </row>
    <row r="200" spans="2:9" ht="15">
      <c r="B200" s="51" t="s">
        <v>6145</v>
      </c>
      <c r="C200" s="51" t="s">
        <v>5484</v>
      </c>
      <c r="D200" s="51" t="s">
        <v>5494</v>
      </c>
      <c r="E200" s="50">
        <v>3401</v>
      </c>
      <c r="F200" s="51" t="s">
        <v>2274</v>
      </c>
      <c r="G200" s="50" t="s">
        <v>7</v>
      </c>
      <c r="H200" s="54">
        <v>573011</v>
      </c>
      <c r="I200" s="51" t="s">
        <v>6216</v>
      </c>
    </row>
    <row r="201" spans="2:9" ht="15">
      <c r="B201" s="51" t="s">
        <v>6145</v>
      </c>
      <c r="C201" s="51" t="s">
        <v>5484</v>
      </c>
      <c r="D201" s="51" t="s">
        <v>5494</v>
      </c>
      <c r="E201" s="50">
        <v>3403</v>
      </c>
      <c r="F201" s="51" t="s">
        <v>2275</v>
      </c>
      <c r="G201" s="50" t="s">
        <v>7</v>
      </c>
      <c r="H201" s="54">
        <v>974631</v>
      </c>
      <c r="I201" s="51" t="s">
        <v>6216</v>
      </c>
    </row>
    <row r="202" spans="2:9" ht="15">
      <c r="B202" s="51" t="s">
        <v>6145</v>
      </c>
      <c r="C202" s="51" t="s">
        <v>5488</v>
      </c>
      <c r="D202" s="51" t="s">
        <v>5488</v>
      </c>
      <c r="E202" s="50">
        <v>3404</v>
      </c>
      <c r="F202" s="51" t="s">
        <v>2276</v>
      </c>
      <c r="G202" s="50" t="s">
        <v>7</v>
      </c>
      <c r="H202" s="52">
        <v>230949</v>
      </c>
      <c r="I202" s="53" t="s">
        <v>6216</v>
      </c>
    </row>
    <row r="203" spans="2:9" ht="15">
      <c r="B203" s="51" t="s">
        <v>6145</v>
      </c>
      <c r="C203" s="51" t="s">
        <v>5488</v>
      </c>
      <c r="D203" s="51" t="s">
        <v>5488</v>
      </c>
      <c r="E203" s="50">
        <v>3405</v>
      </c>
      <c r="F203" s="51" t="s">
        <v>2277</v>
      </c>
      <c r="G203" s="50" t="s">
        <v>7</v>
      </c>
      <c r="H203" s="52">
        <v>316388</v>
      </c>
      <c r="I203" s="53" t="s">
        <v>6216</v>
      </c>
    </row>
    <row r="204" spans="2:9" ht="15">
      <c r="B204" s="51" t="s">
        <v>6145</v>
      </c>
      <c r="C204" s="51" t="s">
        <v>5473</v>
      </c>
      <c r="D204" s="51" t="s">
        <v>5493</v>
      </c>
      <c r="E204" s="50">
        <v>3408</v>
      </c>
      <c r="F204" s="51" t="s">
        <v>2278</v>
      </c>
      <c r="G204" s="50" t="s">
        <v>6</v>
      </c>
      <c r="H204" s="52">
        <v>387477</v>
      </c>
      <c r="I204" s="53" t="s">
        <v>6216</v>
      </c>
    </row>
    <row r="205" spans="2:9" ht="15">
      <c r="B205" s="51" t="s">
        <v>6145</v>
      </c>
      <c r="C205" s="51" t="s">
        <v>5482</v>
      </c>
      <c r="D205" s="51" t="s">
        <v>5483</v>
      </c>
      <c r="E205" s="50">
        <v>3410</v>
      </c>
      <c r="F205" s="51" t="s">
        <v>2279</v>
      </c>
      <c r="G205" s="50" t="s">
        <v>7</v>
      </c>
      <c r="H205" s="52">
        <v>9213439</v>
      </c>
      <c r="I205" s="53" t="s">
        <v>6216</v>
      </c>
    </row>
    <row r="206" spans="2:9" ht="15">
      <c r="B206" s="51" t="s">
        <v>6145</v>
      </c>
      <c r="C206" s="51" t="s">
        <v>5482</v>
      </c>
      <c r="D206" s="51" t="s">
        <v>5483</v>
      </c>
      <c r="E206" s="50">
        <v>3411</v>
      </c>
      <c r="F206" s="51" t="s">
        <v>2280</v>
      </c>
      <c r="G206" s="50" t="s">
        <v>7</v>
      </c>
      <c r="H206" s="52">
        <v>9517073</v>
      </c>
      <c r="I206" s="53" t="s">
        <v>6216</v>
      </c>
    </row>
    <row r="207" spans="2:9" ht="15">
      <c r="B207" s="51" t="s">
        <v>6145</v>
      </c>
      <c r="C207" s="51" t="s">
        <v>5488</v>
      </c>
      <c r="D207" s="51" t="s">
        <v>5488</v>
      </c>
      <c r="E207" s="50">
        <v>3412</v>
      </c>
      <c r="F207" s="51" t="s">
        <v>2281</v>
      </c>
      <c r="G207" s="50" t="s">
        <v>7</v>
      </c>
      <c r="H207" s="52">
        <v>510703</v>
      </c>
      <c r="I207" s="53" t="s">
        <v>6216</v>
      </c>
    </row>
    <row r="208" spans="2:9" ht="15">
      <c r="B208" s="51" t="s">
        <v>6145</v>
      </c>
      <c r="C208" s="51" t="s">
        <v>5488</v>
      </c>
      <c r="D208" s="51" t="s">
        <v>5488</v>
      </c>
      <c r="E208" s="50">
        <v>3413</v>
      </c>
      <c r="F208" s="51" t="s">
        <v>2282</v>
      </c>
      <c r="G208" s="50" t="s">
        <v>7</v>
      </c>
      <c r="H208" s="52">
        <v>12884</v>
      </c>
      <c r="I208" s="53" t="s">
        <v>6216</v>
      </c>
    </row>
    <row r="209" spans="2:9" ht="15">
      <c r="B209" s="51" t="s">
        <v>6145</v>
      </c>
      <c r="C209" s="51" t="s">
        <v>5488</v>
      </c>
      <c r="D209" s="51" t="s">
        <v>5488</v>
      </c>
      <c r="E209" s="50">
        <v>3414</v>
      </c>
      <c r="F209" s="51" t="s">
        <v>2283</v>
      </c>
      <c r="G209" s="50" t="s">
        <v>7</v>
      </c>
      <c r="H209" s="52">
        <v>22079</v>
      </c>
      <c r="I209" s="53" t="s">
        <v>6216</v>
      </c>
    </row>
    <row r="210" spans="2:9" ht="15">
      <c r="B210" s="51" t="s">
        <v>6145</v>
      </c>
      <c r="C210" s="51" t="s">
        <v>5482</v>
      </c>
      <c r="D210" s="51" t="s">
        <v>5483</v>
      </c>
      <c r="E210" s="50">
        <v>3415</v>
      </c>
      <c r="F210" s="51" t="s">
        <v>2284</v>
      </c>
      <c r="G210" s="50" t="s">
        <v>6</v>
      </c>
      <c r="H210" s="52">
        <v>53507</v>
      </c>
      <c r="I210" s="53" t="s">
        <v>6216</v>
      </c>
    </row>
    <row r="211" spans="2:9" ht="15">
      <c r="B211" s="51" t="s">
        <v>6145</v>
      </c>
      <c r="C211" s="51" t="s">
        <v>5479</v>
      </c>
      <c r="D211" s="51" t="s">
        <v>5495</v>
      </c>
      <c r="E211" s="50">
        <v>3425</v>
      </c>
      <c r="F211" s="51" t="s">
        <v>2285</v>
      </c>
      <c r="G211" s="50" t="s">
        <v>4</v>
      </c>
      <c r="H211" s="52">
        <v>92879</v>
      </c>
      <c r="I211" s="53" t="s">
        <v>6216</v>
      </c>
    </row>
    <row r="212" spans="2:9" ht="15">
      <c r="B212" s="51" t="s">
        <v>6145</v>
      </c>
      <c r="C212" s="51" t="s">
        <v>5479</v>
      </c>
      <c r="D212" s="51" t="s">
        <v>5480</v>
      </c>
      <c r="E212" s="50">
        <v>3426</v>
      </c>
      <c r="F212" s="51" t="s">
        <v>2286</v>
      </c>
      <c r="G212" s="50" t="s">
        <v>6</v>
      </c>
      <c r="H212" s="52">
        <v>52567</v>
      </c>
      <c r="I212" s="53" t="s">
        <v>6216</v>
      </c>
    </row>
    <row r="213" spans="2:9" ht="15">
      <c r="B213" s="51" t="s">
        <v>6145</v>
      </c>
      <c r="C213" s="51" t="s">
        <v>5486</v>
      </c>
      <c r="D213" s="51" t="s">
        <v>5496</v>
      </c>
      <c r="E213" s="50">
        <v>3429</v>
      </c>
      <c r="F213" s="51" t="s">
        <v>2287</v>
      </c>
      <c r="G213" s="50" t="s">
        <v>7</v>
      </c>
      <c r="H213" s="52">
        <v>654099</v>
      </c>
      <c r="I213" s="53" t="s">
        <v>6216</v>
      </c>
    </row>
    <row r="214" spans="2:9" ht="15">
      <c r="B214" s="51" t="s">
        <v>6145</v>
      </c>
      <c r="C214" s="51" t="s">
        <v>5486</v>
      </c>
      <c r="D214" s="51" t="s">
        <v>5496</v>
      </c>
      <c r="E214" s="50">
        <v>3430</v>
      </c>
      <c r="F214" s="51" t="s">
        <v>2288</v>
      </c>
      <c r="G214" s="50" t="s">
        <v>7</v>
      </c>
      <c r="H214" s="52">
        <v>479154</v>
      </c>
      <c r="I214" s="53" t="s">
        <v>6216</v>
      </c>
    </row>
    <row r="215" spans="2:9" ht="15">
      <c r="B215" s="51" t="s">
        <v>6145</v>
      </c>
      <c r="C215" s="51" t="s">
        <v>5486</v>
      </c>
      <c r="D215" s="51" t="s">
        <v>5496</v>
      </c>
      <c r="E215" s="50">
        <v>3431</v>
      </c>
      <c r="F215" s="51" t="s">
        <v>2289</v>
      </c>
      <c r="G215" s="50" t="s">
        <v>7</v>
      </c>
      <c r="H215" s="52">
        <v>599694</v>
      </c>
      <c r="I215" s="53" t="s">
        <v>6216</v>
      </c>
    </row>
    <row r="216" spans="2:9" ht="15">
      <c r="B216" s="51" t="s">
        <v>6145</v>
      </c>
      <c r="C216" s="51" t="s">
        <v>5486</v>
      </c>
      <c r="D216" s="51" t="s">
        <v>5496</v>
      </c>
      <c r="E216" s="50">
        <v>3432</v>
      </c>
      <c r="F216" s="51" t="s">
        <v>2290</v>
      </c>
      <c r="G216" s="50" t="s">
        <v>7</v>
      </c>
      <c r="H216" s="52">
        <v>780528</v>
      </c>
      <c r="I216" s="53" t="s">
        <v>6216</v>
      </c>
    </row>
    <row r="217" spans="2:9" ht="15">
      <c r="B217" s="51" t="s">
        <v>6145</v>
      </c>
      <c r="C217" s="51" t="s">
        <v>5486</v>
      </c>
      <c r="D217" s="51" t="s">
        <v>5487</v>
      </c>
      <c r="E217" s="50">
        <v>3433</v>
      </c>
      <c r="F217" s="51" t="s">
        <v>2291</v>
      </c>
      <c r="G217" s="50" t="s">
        <v>7</v>
      </c>
      <c r="H217" s="52">
        <v>9410</v>
      </c>
      <c r="I217" s="53" t="s">
        <v>6216</v>
      </c>
    </row>
    <row r="218" spans="2:9" ht="15">
      <c r="B218" s="51" t="s">
        <v>6145</v>
      </c>
      <c r="C218" s="51" t="s">
        <v>5486</v>
      </c>
      <c r="D218" s="51" t="s">
        <v>5487</v>
      </c>
      <c r="E218" s="50">
        <v>3434</v>
      </c>
      <c r="F218" s="51" t="s">
        <v>2292</v>
      </c>
      <c r="G218" s="50" t="s">
        <v>7</v>
      </c>
      <c r="H218" s="52">
        <v>82983</v>
      </c>
      <c r="I218" s="53" t="s">
        <v>6216</v>
      </c>
    </row>
    <row r="219" spans="2:9" ht="15">
      <c r="B219" s="51" t="s">
        <v>6145</v>
      </c>
      <c r="C219" s="51" t="s">
        <v>5476</v>
      </c>
      <c r="D219" s="51" t="s">
        <v>5478</v>
      </c>
      <c r="E219" s="50">
        <v>3436</v>
      </c>
      <c r="F219" s="51" t="s">
        <v>2293</v>
      </c>
      <c r="G219" s="50" t="s">
        <v>5</v>
      </c>
      <c r="H219" s="54">
        <v>134047</v>
      </c>
      <c r="I219" s="51" t="s">
        <v>6216</v>
      </c>
    </row>
    <row r="220" spans="2:9" ht="15">
      <c r="B220" s="51" t="s">
        <v>6145</v>
      </c>
      <c r="C220" s="51" t="s">
        <v>5489</v>
      </c>
      <c r="D220" s="51" t="s">
        <v>5490</v>
      </c>
      <c r="E220" s="50">
        <v>3442</v>
      </c>
      <c r="F220" s="51" t="s">
        <v>2294</v>
      </c>
      <c r="G220" s="50" t="s">
        <v>5</v>
      </c>
      <c r="H220" s="54">
        <v>681443</v>
      </c>
      <c r="I220" s="51" t="s">
        <v>6216</v>
      </c>
    </row>
    <row r="221" spans="2:9" ht="15">
      <c r="B221" s="51" t="s">
        <v>6145</v>
      </c>
      <c r="C221" s="51" t="s">
        <v>5476</v>
      </c>
      <c r="D221" s="51" t="s">
        <v>5497</v>
      </c>
      <c r="E221" s="50">
        <v>3443</v>
      </c>
      <c r="F221" s="51" t="s">
        <v>2295</v>
      </c>
      <c r="G221" s="50" t="s">
        <v>5</v>
      </c>
      <c r="H221" s="54">
        <v>100624</v>
      </c>
      <c r="I221" s="51" t="s">
        <v>6216</v>
      </c>
    </row>
    <row r="222" spans="2:9" ht="15">
      <c r="B222" s="51" t="s">
        <v>6145</v>
      </c>
      <c r="C222" s="51" t="s">
        <v>5473</v>
      </c>
      <c r="D222" s="51" t="s">
        <v>5493</v>
      </c>
      <c r="E222" s="50">
        <v>3450</v>
      </c>
      <c r="F222" s="51" t="s">
        <v>2296</v>
      </c>
      <c r="G222" s="50" t="s">
        <v>7</v>
      </c>
      <c r="H222" s="54">
        <v>421069</v>
      </c>
      <c r="I222" s="51" t="s">
        <v>6216</v>
      </c>
    </row>
    <row r="223" spans="2:9" ht="15">
      <c r="B223" s="51" t="s">
        <v>6145</v>
      </c>
      <c r="C223" s="51" t="s">
        <v>5476</v>
      </c>
      <c r="D223" s="51" t="s">
        <v>5497</v>
      </c>
      <c r="E223" s="50">
        <v>3454</v>
      </c>
      <c r="F223" s="51" t="s">
        <v>2297</v>
      </c>
      <c r="G223" s="50" t="s">
        <v>5</v>
      </c>
      <c r="H223" s="54">
        <v>121047</v>
      </c>
      <c r="I223" s="51" t="s">
        <v>6216</v>
      </c>
    </row>
    <row r="224" spans="2:9" ht="15">
      <c r="B224" s="51" t="s">
        <v>6145</v>
      </c>
      <c r="C224" s="51" t="s">
        <v>5488</v>
      </c>
      <c r="D224" s="51" t="s">
        <v>5488</v>
      </c>
      <c r="E224" s="50">
        <v>3463</v>
      </c>
      <c r="F224" s="51" t="s">
        <v>2298</v>
      </c>
      <c r="G224" s="50" t="s">
        <v>7</v>
      </c>
      <c r="H224" s="54">
        <v>282680</v>
      </c>
      <c r="I224" s="51" t="s">
        <v>6216</v>
      </c>
    </row>
    <row r="225" spans="2:9" ht="15">
      <c r="B225" s="51" t="s">
        <v>6145</v>
      </c>
      <c r="C225" s="51" t="s">
        <v>5469</v>
      </c>
      <c r="D225" s="51" t="s">
        <v>5470</v>
      </c>
      <c r="E225" s="50">
        <v>3464</v>
      </c>
      <c r="F225" s="51" t="s">
        <v>2299</v>
      </c>
      <c r="G225" s="50" t="s">
        <v>5</v>
      </c>
      <c r="H225" s="54">
        <v>58471</v>
      </c>
      <c r="I225" s="51" t="s">
        <v>6216</v>
      </c>
    </row>
    <row r="226" spans="2:9" ht="15">
      <c r="B226" s="51" t="s">
        <v>6145</v>
      </c>
      <c r="C226" s="51" t="s">
        <v>5489</v>
      </c>
      <c r="D226" s="51" t="s">
        <v>5498</v>
      </c>
      <c r="E226" s="50">
        <v>3465</v>
      </c>
      <c r="F226" s="51" t="s">
        <v>2300</v>
      </c>
      <c r="G226" s="50" t="s">
        <v>5</v>
      </c>
      <c r="H226" s="52">
        <v>572505</v>
      </c>
      <c r="I226" s="53" t="s">
        <v>6216</v>
      </c>
    </row>
    <row r="227" spans="2:9" ht="15">
      <c r="B227" s="51" t="s">
        <v>6145</v>
      </c>
      <c r="C227" s="51" t="s">
        <v>5489</v>
      </c>
      <c r="D227" s="51" t="s">
        <v>5498</v>
      </c>
      <c r="E227" s="50">
        <v>3466</v>
      </c>
      <c r="F227" s="51" t="s">
        <v>2301</v>
      </c>
      <c r="G227" s="50" t="s">
        <v>5</v>
      </c>
      <c r="H227" s="54">
        <v>588749</v>
      </c>
      <c r="I227" s="51" t="s">
        <v>6216</v>
      </c>
    </row>
    <row r="228" spans="2:9" ht="15">
      <c r="B228" s="51" t="s">
        <v>6145</v>
      </c>
      <c r="C228" s="51" t="s">
        <v>5489</v>
      </c>
      <c r="D228" s="51" t="s">
        <v>5498</v>
      </c>
      <c r="E228" s="50">
        <v>3467</v>
      </c>
      <c r="F228" s="51" t="s">
        <v>2302</v>
      </c>
      <c r="G228" s="50" t="s">
        <v>5</v>
      </c>
      <c r="H228" s="54">
        <v>571889</v>
      </c>
      <c r="I228" s="51" t="s">
        <v>6216</v>
      </c>
    </row>
    <row r="229" spans="2:9" ht="15">
      <c r="B229" s="51" t="s">
        <v>6145</v>
      </c>
      <c r="C229" s="51" t="s">
        <v>5489</v>
      </c>
      <c r="D229" s="51" t="s">
        <v>5498</v>
      </c>
      <c r="E229" s="50">
        <v>3468</v>
      </c>
      <c r="F229" s="51" t="s">
        <v>2303</v>
      </c>
      <c r="G229" s="50" t="s">
        <v>5</v>
      </c>
      <c r="H229" s="54">
        <v>503160</v>
      </c>
      <c r="I229" s="51" t="s">
        <v>6216</v>
      </c>
    </row>
    <row r="230" spans="2:9" ht="15">
      <c r="B230" s="51" t="s">
        <v>6145</v>
      </c>
      <c r="C230" s="51" t="s">
        <v>5481</v>
      </c>
      <c r="D230" s="51" t="s">
        <v>5481</v>
      </c>
      <c r="E230" s="50">
        <v>3470</v>
      </c>
      <c r="F230" s="51" t="s">
        <v>2304</v>
      </c>
      <c r="G230" s="50" t="s">
        <v>6</v>
      </c>
      <c r="H230" s="54">
        <v>1320452</v>
      </c>
      <c r="I230" s="51" t="s">
        <v>6216</v>
      </c>
    </row>
    <row r="231" spans="2:9" ht="15">
      <c r="B231" s="51" t="s">
        <v>6145</v>
      </c>
      <c r="C231" s="51" t="s">
        <v>5481</v>
      </c>
      <c r="D231" s="51" t="s">
        <v>5481</v>
      </c>
      <c r="E231" s="50">
        <v>3471</v>
      </c>
      <c r="F231" s="51" t="s">
        <v>2305</v>
      </c>
      <c r="G231" s="50" t="s">
        <v>6</v>
      </c>
      <c r="H231" s="54">
        <v>907310</v>
      </c>
      <c r="I231" s="51" t="s">
        <v>6216</v>
      </c>
    </row>
    <row r="232" spans="2:9" ht="15">
      <c r="B232" s="51" t="s">
        <v>6145</v>
      </c>
      <c r="C232" s="51" t="s">
        <v>5481</v>
      </c>
      <c r="D232" s="51" t="s">
        <v>5481</v>
      </c>
      <c r="E232" s="50">
        <v>3472</v>
      </c>
      <c r="F232" s="51" t="s">
        <v>2306</v>
      </c>
      <c r="G232" s="50" t="s">
        <v>7</v>
      </c>
      <c r="H232" s="54">
        <v>688570</v>
      </c>
      <c r="I232" s="51" t="s">
        <v>6216</v>
      </c>
    </row>
    <row r="233" spans="2:9" ht="15">
      <c r="B233" s="51" t="s">
        <v>6145</v>
      </c>
      <c r="C233" s="51" t="s">
        <v>5481</v>
      </c>
      <c r="D233" s="51" t="s">
        <v>5481</v>
      </c>
      <c r="E233" s="50">
        <v>3473</v>
      </c>
      <c r="F233" s="51" t="s">
        <v>2307</v>
      </c>
      <c r="G233" s="50" t="s">
        <v>7</v>
      </c>
      <c r="H233" s="54">
        <v>918136</v>
      </c>
      <c r="I233" s="51" t="s">
        <v>6216</v>
      </c>
    </row>
    <row r="234" spans="2:9" ht="15">
      <c r="B234" s="51" t="s">
        <v>6145</v>
      </c>
      <c r="C234" s="51" t="s">
        <v>5481</v>
      </c>
      <c r="D234" s="51" t="s">
        <v>5481</v>
      </c>
      <c r="E234" s="50">
        <v>3474</v>
      </c>
      <c r="F234" s="51" t="s">
        <v>2308</v>
      </c>
      <c r="G234" s="50" t="s">
        <v>7</v>
      </c>
      <c r="H234" s="52">
        <v>1129034</v>
      </c>
      <c r="I234" s="53" t="s">
        <v>6216</v>
      </c>
    </row>
    <row r="235" spans="2:9" ht="15">
      <c r="B235" s="51" t="s">
        <v>6145</v>
      </c>
      <c r="C235" s="51" t="s">
        <v>5489</v>
      </c>
      <c r="D235" s="51" t="s">
        <v>5498</v>
      </c>
      <c r="E235" s="50">
        <v>3475</v>
      </c>
      <c r="F235" s="51" t="s">
        <v>2309</v>
      </c>
      <c r="G235" s="50" t="s">
        <v>5</v>
      </c>
      <c r="H235" s="52">
        <v>436180</v>
      </c>
      <c r="I235" s="53" t="s">
        <v>6216</v>
      </c>
    </row>
    <row r="236" spans="2:9" ht="15">
      <c r="B236" s="51" t="s">
        <v>6145</v>
      </c>
      <c r="C236" s="51" t="s">
        <v>5489</v>
      </c>
      <c r="D236" s="51" t="s">
        <v>5498</v>
      </c>
      <c r="E236" s="50">
        <v>3476</v>
      </c>
      <c r="F236" s="51" t="s">
        <v>2310</v>
      </c>
      <c r="G236" s="50" t="s">
        <v>5</v>
      </c>
      <c r="H236" s="54">
        <v>486011</v>
      </c>
      <c r="I236" s="51" t="s">
        <v>6216</v>
      </c>
    </row>
    <row r="237" spans="2:9" ht="15">
      <c r="B237" s="51" t="s">
        <v>6145</v>
      </c>
      <c r="C237" s="51" t="s">
        <v>5489</v>
      </c>
      <c r="D237" s="51" t="s">
        <v>5498</v>
      </c>
      <c r="E237" s="50">
        <v>3477</v>
      </c>
      <c r="F237" s="51" t="s">
        <v>2311</v>
      </c>
      <c r="G237" s="50" t="s">
        <v>5</v>
      </c>
      <c r="H237" s="54">
        <v>587767</v>
      </c>
      <c r="I237" s="51" t="s">
        <v>6216</v>
      </c>
    </row>
    <row r="238" spans="2:9" ht="15">
      <c r="B238" s="51" t="s">
        <v>6145</v>
      </c>
      <c r="C238" s="51" t="s">
        <v>5476</v>
      </c>
      <c r="D238" s="51" t="s">
        <v>5478</v>
      </c>
      <c r="E238" s="50">
        <v>3478</v>
      </c>
      <c r="F238" s="51" t="s">
        <v>2312</v>
      </c>
      <c r="G238" s="50" t="s">
        <v>5</v>
      </c>
      <c r="H238" s="54">
        <v>164514</v>
      </c>
      <c r="I238" s="51" t="s">
        <v>6216</v>
      </c>
    </row>
    <row r="239" spans="2:9" ht="15">
      <c r="B239" s="51" t="s">
        <v>6145</v>
      </c>
      <c r="C239" s="51" t="s">
        <v>5472</v>
      </c>
      <c r="D239" s="51" t="s">
        <v>5472</v>
      </c>
      <c r="E239" s="50">
        <v>3486</v>
      </c>
      <c r="F239" s="51" t="s">
        <v>2313</v>
      </c>
      <c r="G239" s="50" t="s">
        <v>5</v>
      </c>
      <c r="H239" s="54">
        <v>197648</v>
      </c>
      <c r="I239" s="51" t="s">
        <v>6216</v>
      </c>
    </row>
    <row r="240" spans="2:9" ht="15">
      <c r="B240" s="51" t="s">
        <v>6145</v>
      </c>
      <c r="C240" s="51" t="s">
        <v>5486</v>
      </c>
      <c r="D240" s="51" t="s">
        <v>5487</v>
      </c>
      <c r="E240" s="50">
        <v>3490</v>
      </c>
      <c r="F240" s="51" t="s">
        <v>2314</v>
      </c>
      <c r="G240" s="50" t="s">
        <v>7</v>
      </c>
      <c r="H240" s="54">
        <v>69162</v>
      </c>
      <c r="I240" s="53" t="s">
        <v>6216</v>
      </c>
    </row>
    <row r="241" spans="2:9" ht="15">
      <c r="B241" s="51" t="s">
        <v>6145</v>
      </c>
      <c r="C241" s="51" t="s">
        <v>5486</v>
      </c>
      <c r="D241" s="51" t="s">
        <v>5487</v>
      </c>
      <c r="E241" s="50">
        <v>3491</v>
      </c>
      <c r="F241" s="51" t="s">
        <v>2315</v>
      </c>
      <c r="G241" s="50" t="s">
        <v>7</v>
      </c>
      <c r="H241" s="54">
        <v>54963</v>
      </c>
      <c r="I241" s="53" t="s">
        <v>6216</v>
      </c>
    </row>
    <row r="242" spans="2:9" ht="15">
      <c r="B242" s="51" t="s">
        <v>6145</v>
      </c>
      <c r="C242" s="51" t="s">
        <v>5486</v>
      </c>
      <c r="D242" s="51" t="s">
        <v>5487</v>
      </c>
      <c r="E242" s="50">
        <v>3492</v>
      </c>
      <c r="F242" s="51" t="s">
        <v>2316</v>
      </c>
      <c r="G242" s="50" t="s">
        <v>7</v>
      </c>
      <c r="H242" s="54">
        <v>99849</v>
      </c>
      <c r="I242" s="53" t="s">
        <v>6216</v>
      </c>
    </row>
    <row r="243" spans="2:9" ht="15">
      <c r="B243" s="51" t="s">
        <v>6145</v>
      </c>
      <c r="C243" s="51" t="s">
        <v>5488</v>
      </c>
      <c r="D243" s="51" t="s">
        <v>5488</v>
      </c>
      <c r="E243" s="50">
        <v>3499</v>
      </c>
      <c r="F243" s="51" t="s">
        <v>2317</v>
      </c>
      <c r="G243" s="50" t="s">
        <v>7</v>
      </c>
      <c r="H243" s="52">
        <v>490707</v>
      </c>
      <c r="I243" s="53" t="s">
        <v>6216</v>
      </c>
    </row>
    <row r="244" spans="2:9" ht="15">
      <c r="B244" s="51" t="s">
        <v>6145</v>
      </c>
      <c r="C244" s="51" t="s">
        <v>5488</v>
      </c>
      <c r="D244" s="51" t="s">
        <v>5488</v>
      </c>
      <c r="E244" s="50">
        <v>3500</v>
      </c>
      <c r="F244" s="51" t="s">
        <v>2318</v>
      </c>
      <c r="G244" s="50" t="s">
        <v>7</v>
      </c>
      <c r="H244" s="52">
        <v>1029305</v>
      </c>
      <c r="I244" s="53" t="s">
        <v>6216</v>
      </c>
    </row>
    <row r="245" spans="2:9" ht="15">
      <c r="B245" s="51" t="s">
        <v>6145</v>
      </c>
      <c r="C245" s="51" t="s">
        <v>5488</v>
      </c>
      <c r="D245" s="51" t="s">
        <v>5488</v>
      </c>
      <c r="E245" s="50">
        <v>3501</v>
      </c>
      <c r="F245" s="51" t="s">
        <v>2319</v>
      </c>
      <c r="G245" s="50" t="s">
        <v>7</v>
      </c>
      <c r="H245" s="52">
        <v>1285631</v>
      </c>
      <c r="I245" s="53" t="s">
        <v>6216</v>
      </c>
    </row>
    <row r="246" spans="2:9" ht="15">
      <c r="B246" s="51" t="s">
        <v>6145</v>
      </c>
      <c r="C246" s="51" t="s">
        <v>5488</v>
      </c>
      <c r="D246" s="51" t="s">
        <v>5488</v>
      </c>
      <c r="E246" s="50">
        <v>3502</v>
      </c>
      <c r="F246" s="51" t="s">
        <v>2320</v>
      </c>
      <c r="G246" s="50" t="s">
        <v>7</v>
      </c>
      <c r="H246" s="52">
        <v>1517185</v>
      </c>
      <c r="I246" s="53" t="s">
        <v>6216</v>
      </c>
    </row>
    <row r="247" spans="2:9" ht="15">
      <c r="B247" s="51" t="s">
        <v>6145</v>
      </c>
      <c r="C247" s="51" t="s">
        <v>5488</v>
      </c>
      <c r="D247" s="51" t="s">
        <v>5488</v>
      </c>
      <c r="E247" s="50">
        <v>3503</v>
      </c>
      <c r="F247" s="51" t="s">
        <v>2321</v>
      </c>
      <c r="G247" s="50" t="s">
        <v>7</v>
      </c>
      <c r="H247" s="52">
        <v>1659655</v>
      </c>
      <c r="I247" s="53" t="s">
        <v>6216</v>
      </c>
    </row>
    <row r="248" spans="2:9" ht="15">
      <c r="B248" s="51" t="s">
        <v>6145</v>
      </c>
      <c r="C248" s="51" t="s">
        <v>5481</v>
      </c>
      <c r="D248" s="51" t="s">
        <v>5481</v>
      </c>
      <c r="E248" s="50">
        <v>3504</v>
      </c>
      <c r="F248" s="51" t="s">
        <v>2322</v>
      </c>
      <c r="G248" s="50" t="s">
        <v>7</v>
      </c>
      <c r="H248" s="52">
        <v>160255</v>
      </c>
      <c r="I248" s="53" t="s">
        <v>6216</v>
      </c>
    </row>
    <row r="249" spans="2:9" ht="15">
      <c r="B249" s="51" t="s">
        <v>6145</v>
      </c>
      <c r="C249" s="51" t="s">
        <v>5481</v>
      </c>
      <c r="D249" s="51" t="s">
        <v>5481</v>
      </c>
      <c r="E249" s="50">
        <v>3505</v>
      </c>
      <c r="F249" s="51" t="s">
        <v>2323</v>
      </c>
      <c r="G249" s="50" t="s">
        <v>7</v>
      </c>
      <c r="H249" s="52">
        <v>310421</v>
      </c>
      <c r="I249" s="53" t="s">
        <v>6216</v>
      </c>
    </row>
    <row r="250" spans="2:9" ht="15">
      <c r="B250" s="51" t="s">
        <v>6145</v>
      </c>
      <c r="C250" s="51" t="s">
        <v>5481</v>
      </c>
      <c r="D250" s="51" t="s">
        <v>5481</v>
      </c>
      <c r="E250" s="50">
        <v>3506</v>
      </c>
      <c r="F250" s="51" t="s">
        <v>2324</v>
      </c>
      <c r="G250" s="50" t="s">
        <v>7</v>
      </c>
      <c r="H250" s="52">
        <v>397705</v>
      </c>
      <c r="I250" s="53" t="s">
        <v>6216</v>
      </c>
    </row>
    <row r="251" spans="2:9" ht="15">
      <c r="B251" s="51" t="s">
        <v>6145</v>
      </c>
      <c r="C251" s="51" t="s">
        <v>5481</v>
      </c>
      <c r="D251" s="51" t="s">
        <v>5481</v>
      </c>
      <c r="E251" s="50">
        <v>3507</v>
      </c>
      <c r="F251" s="51" t="s">
        <v>2325</v>
      </c>
      <c r="G251" s="50" t="s">
        <v>7</v>
      </c>
      <c r="H251" s="54">
        <v>474323</v>
      </c>
      <c r="I251" s="51" t="s">
        <v>6216</v>
      </c>
    </row>
    <row r="252" spans="2:9" ht="15">
      <c r="B252" s="51" t="s">
        <v>6145</v>
      </c>
      <c r="C252" s="51" t="s">
        <v>5481</v>
      </c>
      <c r="D252" s="51" t="s">
        <v>5481</v>
      </c>
      <c r="E252" s="50">
        <v>3508</v>
      </c>
      <c r="F252" s="51" t="s">
        <v>2326</v>
      </c>
      <c r="G252" s="50" t="s">
        <v>7</v>
      </c>
      <c r="H252" s="54">
        <v>599750</v>
      </c>
      <c r="I252" s="51" t="s">
        <v>6216</v>
      </c>
    </row>
    <row r="253" spans="2:9" ht="15">
      <c r="B253" s="51" t="s">
        <v>6145</v>
      </c>
      <c r="C253" s="51" t="s">
        <v>5481</v>
      </c>
      <c r="D253" s="51" t="s">
        <v>5481</v>
      </c>
      <c r="E253" s="50">
        <v>3509</v>
      </c>
      <c r="F253" s="51" t="s">
        <v>2327</v>
      </c>
      <c r="G253" s="50" t="s">
        <v>7</v>
      </c>
      <c r="H253" s="54">
        <v>694428</v>
      </c>
      <c r="I253" s="51" t="s">
        <v>6216</v>
      </c>
    </row>
    <row r="254" spans="2:9" ht="15">
      <c r="B254" s="51" t="s">
        <v>6145</v>
      </c>
      <c r="C254" s="51" t="s">
        <v>5481</v>
      </c>
      <c r="D254" s="51" t="s">
        <v>5481</v>
      </c>
      <c r="E254" s="50">
        <v>3510</v>
      </c>
      <c r="F254" s="51" t="s">
        <v>2328</v>
      </c>
      <c r="G254" s="50" t="s">
        <v>7</v>
      </c>
      <c r="H254" s="54">
        <v>820691</v>
      </c>
      <c r="I254" s="51" t="s">
        <v>6216</v>
      </c>
    </row>
    <row r="255" spans="2:9" ht="15">
      <c r="B255" s="51" t="s">
        <v>6145</v>
      </c>
      <c r="C255" s="51" t="s">
        <v>5481</v>
      </c>
      <c r="D255" s="51" t="s">
        <v>5481</v>
      </c>
      <c r="E255" s="50">
        <v>3511</v>
      </c>
      <c r="F255" s="51" t="s">
        <v>2329</v>
      </c>
      <c r="G255" s="50" t="s">
        <v>7</v>
      </c>
      <c r="H255" s="54">
        <v>1173575</v>
      </c>
      <c r="I255" s="51" t="s">
        <v>6216</v>
      </c>
    </row>
    <row r="256" spans="2:9" ht="15">
      <c r="B256" s="51" t="s">
        <v>6145</v>
      </c>
      <c r="C256" s="51" t="s">
        <v>5488</v>
      </c>
      <c r="D256" s="51" t="s">
        <v>5488</v>
      </c>
      <c r="E256" s="50">
        <v>3512</v>
      </c>
      <c r="F256" s="51" t="s">
        <v>2330</v>
      </c>
      <c r="G256" s="50" t="s">
        <v>7</v>
      </c>
      <c r="H256" s="54">
        <v>50308</v>
      </c>
      <c r="I256" s="51" t="s">
        <v>6216</v>
      </c>
    </row>
    <row r="257" spans="2:9" ht="15">
      <c r="B257" s="51" t="s">
        <v>6145</v>
      </c>
      <c r="C257" s="51" t="s">
        <v>5488</v>
      </c>
      <c r="D257" s="51" t="s">
        <v>5488</v>
      </c>
      <c r="E257" s="50">
        <v>3513</v>
      </c>
      <c r="F257" s="51" t="s">
        <v>2331</v>
      </c>
      <c r="G257" s="50" t="s">
        <v>7</v>
      </c>
      <c r="H257" s="54">
        <v>102799</v>
      </c>
      <c r="I257" s="51" t="s">
        <v>6216</v>
      </c>
    </row>
    <row r="258" spans="2:9" ht="15">
      <c r="B258" s="51" t="s">
        <v>6145</v>
      </c>
      <c r="C258" s="51" t="s">
        <v>5488</v>
      </c>
      <c r="D258" s="51" t="s">
        <v>5488</v>
      </c>
      <c r="E258" s="50">
        <v>3514</v>
      </c>
      <c r="F258" s="51" t="s">
        <v>2332</v>
      </c>
      <c r="G258" s="50" t="s">
        <v>7</v>
      </c>
      <c r="H258" s="54">
        <v>140775</v>
      </c>
      <c r="I258" s="51" t="s">
        <v>6216</v>
      </c>
    </row>
    <row r="259" spans="2:9" ht="15">
      <c r="B259" s="51" t="s">
        <v>6145</v>
      </c>
      <c r="C259" s="51" t="s">
        <v>5488</v>
      </c>
      <c r="D259" s="51" t="s">
        <v>5488</v>
      </c>
      <c r="E259" s="50">
        <v>3515</v>
      </c>
      <c r="F259" s="51" t="s">
        <v>2333</v>
      </c>
      <c r="G259" s="50" t="s">
        <v>7</v>
      </c>
      <c r="H259" s="52">
        <v>186528</v>
      </c>
      <c r="I259" s="53" t="s">
        <v>6216</v>
      </c>
    </row>
    <row r="260" spans="2:9" ht="15">
      <c r="B260" s="51" t="s">
        <v>6145</v>
      </c>
      <c r="C260" s="51" t="s">
        <v>5488</v>
      </c>
      <c r="D260" s="51" t="s">
        <v>5488</v>
      </c>
      <c r="E260" s="50">
        <v>3516</v>
      </c>
      <c r="F260" s="51" t="s">
        <v>2334</v>
      </c>
      <c r="G260" s="50" t="s">
        <v>7</v>
      </c>
      <c r="H260" s="52">
        <v>376664</v>
      </c>
      <c r="I260" s="53" t="s">
        <v>6216</v>
      </c>
    </row>
    <row r="261" spans="2:9" ht="15">
      <c r="B261" s="51" t="s">
        <v>6145</v>
      </c>
      <c r="C261" s="51" t="s">
        <v>5488</v>
      </c>
      <c r="D261" s="51" t="s">
        <v>5488</v>
      </c>
      <c r="E261" s="50">
        <v>3517</v>
      </c>
      <c r="F261" s="51" t="s">
        <v>2335</v>
      </c>
      <c r="G261" s="50" t="s">
        <v>7</v>
      </c>
      <c r="H261" s="52">
        <v>1342870</v>
      </c>
      <c r="I261" s="53" t="s">
        <v>6216</v>
      </c>
    </row>
    <row r="262" spans="2:9" ht="15">
      <c r="B262" s="51" t="s">
        <v>6145</v>
      </c>
      <c r="C262" s="51" t="s">
        <v>5488</v>
      </c>
      <c r="D262" s="51" t="s">
        <v>5488</v>
      </c>
      <c r="E262" s="50">
        <v>3518</v>
      </c>
      <c r="F262" s="51" t="s">
        <v>2336</v>
      </c>
      <c r="G262" s="50" t="s">
        <v>7</v>
      </c>
      <c r="H262" s="52">
        <v>2904516</v>
      </c>
      <c r="I262" s="53" t="s">
        <v>6216</v>
      </c>
    </row>
    <row r="263" spans="2:9" ht="15">
      <c r="B263" s="51" t="s">
        <v>6145</v>
      </c>
      <c r="C263" s="51" t="s">
        <v>5488</v>
      </c>
      <c r="D263" s="51" t="s">
        <v>5488</v>
      </c>
      <c r="E263" s="50">
        <v>3519</v>
      </c>
      <c r="F263" s="51" t="s">
        <v>2337</v>
      </c>
      <c r="G263" s="50" t="s">
        <v>7</v>
      </c>
      <c r="H263" s="52">
        <v>3937485</v>
      </c>
      <c r="I263" s="53" t="s">
        <v>6216</v>
      </c>
    </row>
    <row r="264" spans="2:9" ht="15">
      <c r="B264" s="51" t="s">
        <v>6145</v>
      </c>
      <c r="C264" s="51" t="s">
        <v>5488</v>
      </c>
      <c r="D264" s="51" t="s">
        <v>5488</v>
      </c>
      <c r="E264" s="50">
        <v>3520</v>
      </c>
      <c r="F264" s="51" t="s">
        <v>2338</v>
      </c>
      <c r="G264" s="50" t="s">
        <v>7</v>
      </c>
      <c r="H264" s="52">
        <v>91828</v>
      </c>
      <c r="I264" s="53" t="s">
        <v>6216</v>
      </c>
    </row>
    <row r="265" spans="2:9" ht="15">
      <c r="B265" s="51" t="s">
        <v>6145</v>
      </c>
      <c r="C265" s="51" t="s">
        <v>5488</v>
      </c>
      <c r="D265" s="51" t="s">
        <v>5488</v>
      </c>
      <c r="E265" s="50">
        <v>3521</v>
      </c>
      <c r="F265" s="51" t="s">
        <v>2339</v>
      </c>
      <c r="G265" s="50" t="s">
        <v>7</v>
      </c>
      <c r="H265" s="52">
        <v>116889</v>
      </c>
      <c r="I265" s="53" t="s">
        <v>6216</v>
      </c>
    </row>
    <row r="266" spans="2:9" ht="15">
      <c r="B266" s="51" t="s">
        <v>6145</v>
      </c>
      <c r="C266" s="51" t="s">
        <v>5488</v>
      </c>
      <c r="D266" s="51" t="s">
        <v>5488</v>
      </c>
      <c r="E266" s="50">
        <v>3522</v>
      </c>
      <c r="F266" s="51" t="s">
        <v>2340</v>
      </c>
      <c r="G266" s="50" t="s">
        <v>7</v>
      </c>
      <c r="H266" s="52">
        <v>133978</v>
      </c>
      <c r="I266" s="53" t="s">
        <v>6216</v>
      </c>
    </row>
    <row r="267" spans="2:9" ht="15">
      <c r="B267" s="51" t="s">
        <v>6145</v>
      </c>
      <c r="C267" s="51" t="s">
        <v>5488</v>
      </c>
      <c r="D267" s="51" t="s">
        <v>5488</v>
      </c>
      <c r="E267" s="50">
        <v>3523</v>
      </c>
      <c r="F267" s="51" t="s">
        <v>2341</v>
      </c>
      <c r="G267" s="50" t="s">
        <v>7</v>
      </c>
      <c r="H267" s="52">
        <v>176892</v>
      </c>
      <c r="I267" s="53" t="s">
        <v>6216</v>
      </c>
    </row>
    <row r="268" spans="2:9" ht="15">
      <c r="B268" s="51" t="s">
        <v>6145</v>
      </c>
      <c r="C268" s="51" t="s">
        <v>5488</v>
      </c>
      <c r="D268" s="51" t="s">
        <v>5488</v>
      </c>
      <c r="E268" s="50">
        <v>3524</v>
      </c>
      <c r="F268" s="51" t="s">
        <v>2342</v>
      </c>
      <c r="G268" s="50" t="s">
        <v>7</v>
      </c>
      <c r="H268" s="52">
        <v>328958</v>
      </c>
      <c r="I268" s="53" t="s">
        <v>6216</v>
      </c>
    </row>
    <row r="269" spans="2:9" ht="15">
      <c r="B269" s="51" t="s">
        <v>6145</v>
      </c>
      <c r="C269" s="51" t="s">
        <v>5488</v>
      </c>
      <c r="D269" s="51" t="s">
        <v>5488</v>
      </c>
      <c r="E269" s="50">
        <v>3525</v>
      </c>
      <c r="F269" s="51" t="s">
        <v>2343</v>
      </c>
      <c r="G269" s="50" t="s">
        <v>7</v>
      </c>
      <c r="H269" s="52">
        <v>898567</v>
      </c>
      <c r="I269" s="53" t="s">
        <v>6216</v>
      </c>
    </row>
    <row r="270" spans="2:9" ht="15">
      <c r="B270" s="51" t="s">
        <v>6145</v>
      </c>
      <c r="C270" s="51" t="s">
        <v>5488</v>
      </c>
      <c r="D270" s="51" t="s">
        <v>5488</v>
      </c>
      <c r="E270" s="50">
        <v>3526</v>
      </c>
      <c r="F270" s="51" t="s">
        <v>2344</v>
      </c>
      <c r="G270" s="50" t="s">
        <v>7</v>
      </c>
      <c r="H270" s="52">
        <v>1908843</v>
      </c>
      <c r="I270" s="53" t="s">
        <v>6216</v>
      </c>
    </row>
    <row r="271" spans="2:9" ht="15">
      <c r="B271" s="51" t="s">
        <v>6145</v>
      </c>
      <c r="C271" s="51" t="s">
        <v>5488</v>
      </c>
      <c r="D271" s="51" t="s">
        <v>5488</v>
      </c>
      <c r="E271" s="50">
        <v>3527</v>
      </c>
      <c r="F271" s="51" t="s">
        <v>2345</v>
      </c>
      <c r="G271" s="50" t="s">
        <v>7</v>
      </c>
      <c r="H271" s="52">
        <v>2673808</v>
      </c>
      <c r="I271" s="53" t="s">
        <v>6216</v>
      </c>
    </row>
    <row r="272" spans="2:9" ht="15">
      <c r="B272" s="51" t="s">
        <v>6145</v>
      </c>
      <c r="C272" s="51" t="s">
        <v>5488</v>
      </c>
      <c r="D272" s="51" t="s">
        <v>5488</v>
      </c>
      <c r="E272" s="50">
        <v>3528</v>
      </c>
      <c r="F272" s="51" t="s">
        <v>2346</v>
      </c>
      <c r="G272" s="50" t="s">
        <v>7</v>
      </c>
      <c r="H272" s="52">
        <v>47973</v>
      </c>
      <c r="I272" s="53" t="s">
        <v>6216</v>
      </c>
    </row>
    <row r="273" spans="2:9" ht="15">
      <c r="B273" s="51" t="s">
        <v>6145</v>
      </c>
      <c r="C273" s="51" t="s">
        <v>5488</v>
      </c>
      <c r="D273" s="51" t="s">
        <v>5488</v>
      </c>
      <c r="E273" s="50">
        <v>3529</v>
      </c>
      <c r="F273" s="51" t="s">
        <v>2347</v>
      </c>
      <c r="G273" s="50" t="s">
        <v>7</v>
      </c>
      <c r="H273" s="52">
        <v>64995</v>
      </c>
      <c r="I273" s="53" t="s">
        <v>6216</v>
      </c>
    </row>
    <row r="274" spans="2:9" ht="15">
      <c r="B274" s="51" t="s">
        <v>6145</v>
      </c>
      <c r="C274" s="51" t="s">
        <v>5488</v>
      </c>
      <c r="D274" s="51" t="s">
        <v>5488</v>
      </c>
      <c r="E274" s="50">
        <v>3530</v>
      </c>
      <c r="F274" s="51" t="s">
        <v>2348</v>
      </c>
      <c r="G274" s="50" t="s">
        <v>7</v>
      </c>
      <c r="H274" s="52">
        <v>87512</v>
      </c>
      <c r="I274" s="53" t="s">
        <v>6216</v>
      </c>
    </row>
    <row r="275" spans="2:9" ht="15">
      <c r="B275" s="51" t="s">
        <v>6145</v>
      </c>
      <c r="C275" s="51" t="s">
        <v>5488</v>
      </c>
      <c r="D275" s="51" t="s">
        <v>5488</v>
      </c>
      <c r="E275" s="50">
        <v>3531</v>
      </c>
      <c r="F275" s="51" t="s">
        <v>2349</v>
      </c>
      <c r="G275" s="50" t="s">
        <v>7</v>
      </c>
      <c r="H275" s="52">
        <v>141449</v>
      </c>
      <c r="I275" s="53" t="s">
        <v>6216</v>
      </c>
    </row>
    <row r="276" spans="2:9" ht="15">
      <c r="B276" s="51" t="s">
        <v>6145</v>
      </c>
      <c r="C276" s="51" t="s">
        <v>5488</v>
      </c>
      <c r="D276" s="51" t="s">
        <v>5488</v>
      </c>
      <c r="E276" s="50">
        <v>3532</v>
      </c>
      <c r="F276" s="51" t="s">
        <v>2350</v>
      </c>
      <c r="G276" s="50" t="s">
        <v>7</v>
      </c>
      <c r="H276" s="52">
        <v>338771</v>
      </c>
      <c r="I276" s="53" t="s">
        <v>6216</v>
      </c>
    </row>
    <row r="277" spans="2:9" ht="15">
      <c r="B277" s="51" t="s">
        <v>6145</v>
      </c>
      <c r="C277" s="51" t="s">
        <v>5488</v>
      </c>
      <c r="D277" s="51" t="s">
        <v>5488</v>
      </c>
      <c r="E277" s="50">
        <v>3533</v>
      </c>
      <c r="F277" s="51" t="s">
        <v>2351</v>
      </c>
      <c r="G277" s="50" t="s">
        <v>7</v>
      </c>
      <c r="H277" s="52">
        <v>703493</v>
      </c>
      <c r="I277" s="53" t="s">
        <v>6216</v>
      </c>
    </row>
    <row r="278" spans="2:9" ht="15">
      <c r="B278" s="51" t="s">
        <v>6145</v>
      </c>
      <c r="C278" s="51" t="s">
        <v>5488</v>
      </c>
      <c r="D278" s="51" t="s">
        <v>5488</v>
      </c>
      <c r="E278" s="50">
        <v>3534</v>
      </c>
      <c r="F278" s="51" t="s">
        <v>2352</v>
      </c>
      <c r="G278" s="50" t="s">
        <v>7</v>
      </c>
      <c r="H278" s="52">
        <v>1558950</v>
      </c>
      <c r="I278" s="53" t="s">
        <v>6216</v>
      </c>
    </row>
    <row r="279" spans="2:9" ht="15">
      <c r="B279" s="51" t="s">
        <v>6145</v>
      </c>
      <c r="C279" s="51" t="s">
        <v>5488</v>
      </c>
      <c r="D279" s="51" t="s">
        <v>5488</v>
      </c>
      <c r="E279" s="50">
        <v>3535</v>
      </c>
      <c r="F279" s="51" t="s">
        <v>2353</v>
      </c>
      <c r="G279" s="50" t="s">
        <v>7</v>
      </c>
      <c r="H279" s="52">
        <v>2095131</v>
      </c>
      <c r="I279" s="53" t="s">
        <v>6216</v>
      </c>
    </row>
    <row r="280" spans="2:9" ht="15">
      <c r="B280" s="51" t="s">
        <v>6145</v>
      </c>
      <c r="C280" s="51" t="s">
        <v>5488</v>
      </c>
      <c r="D280" s="51" t="s">
        <v>5488</v>
      </c>
      <c r="E280" s="50">
        <v>3536</v>
      </c>
      <c r="F280" s="51" t="s">
        <v>2354</v>
      </c>
      <c r="G280" s="50" t="s">
        <v>7</v>
      </c>
      <c r="H280" s="52">
        <v>54400</v>
      </c>
      <c r="I280" s="53" t="s">
        <v>6216</v>
      </c>
    </row>
    <row r="281" spans="2:9" ht="15">
      <c r="B281" s="51" t="s">
        <v>6145</v>
      </c>
      <c r="C281" s="51" t="s">
        <v>5488</v>
      </c>
      <c r="D281" s="51" t="s">
        <v>5488</v>
      </c>
      <c r="E281" s="50">
        <v>3537</v>
      </c>
      <c r="F281" s="51" t="s">
        <v>2355</v>
      </c>
      <c r="G281" s="50" t="s">
        <v>7</v>
      </c>
      <c r="H281" s="52">
        <v>61829</v>
      </c>
      <c r="I281" s="53" t="s">
        <v>6216</v>
      </c>
    </row>
    <row r="282" spans="2:9" ht="15">
      <c r="B282" s="51" t="s">
        <v>6145</v>
      </c>
      <c r="C282" s="51" t="s">
        <v>5488</v>
      </c>
      <c r="D282" s="51" t="s">
        <v>5488</v>
      </c>
      <c r="E282" s="50">
        <v>3538</v>
      </c>
      <c r="F282" s="51" t="s">
        <v>2356</v>
      </c>
      <c r="G282" s="50" t="s">
        <v>7</v>
      </c>
      <c r="H282" s="52">
        <v>80411</v>
      </c>
      <c r="I282" s="53" t="s">
        <v>6216</v>
      </c>
    </row>
    <row r="283" spans="2:9" ht="15">
      <c r="B283" s="51" t="s">
        <v>6145</v>
      </c>
      <c r="C283" s="51" t="s">
        <v>5488</v>
      </c>
      <c r="D283" s="51" t="s">
        <v>5488</v>
      </c>
      <c r="E283" s="50">
        <v>3539</v>
      </c>
      <c r="F283" s="51" t="s">
        <v>2357</v>
      </c>
      <c r="G283" s="50" t="s">
        <v>7</v>
      </c>
      <c r="H283" s="52">
        <v>134877</v>
      </c>
      <c r="I283" s="53" t="s">
        <v>6216</v>
      </c>
    </row>
    <row r="284" spans="2:9" ht="15">
      <c r="B284" s="51" t="s">
        <v>6145</v>
      </c>
      <c r="C284" s="51" t="s">
        <v>5488</v>
      </c>
      <c r="D284" s="51" t="s">
        <v>5488</v>
      </c>
      <c r="E284" s="50">
        <v>3540</v>
      </c>
      <c r="F284" s="51" t="s">
        <v>2358</v>
      </c>
      <c r="G284" s="50" t="s">
        <v>7</v>
      </c>
      <c r="H284" s="52">
        <v>304534</v>
      </c>
      <c r="I284" s="53" t="s">
        <v>6216</v>
      </c>
    </row>
    <row r="285" spans="2:9" ht="15">
      <c r="B285" s="51" t="s">
        <v>6145</v>
      </c>
      <c r="C285" s="51" t="s">
        <v>5488</v>
      </c>
      <c r="D285" s="51" t="s">
        <v>5488</v>
      </c>
      <c r="E285" s="50">
        <v>3541</v>
      </c>
      <c r="F285" s="51" t="s">
        <v>2359</v>
      </c>
      <c r="G285" s="50" t="s">
        <v>7</v>
      </c>
      <c r="H285" s="52">
        <v>606781</v>
      </c>
      <c r="I285" s="53" t="s">
        <v>6216</v>
      </c>
    </row>
    <row r="286" spans="2:9" ht="15">
      <c r="B286" s="51" t="s">
        <v>6145</v>
      </c>
      <c r="C286" s="51" t="s">
        <v>5488</v>
      </c>
      <c r="D286" s="51" t="s">
        <v>5488</v>
      </c>
      <c r="E286" s="50">
        <v>3542</v>
      </c>
      <c r="F286" s="51" t="s">
        <v>2360</v>
      </c>
      <c r="G286" s="50" t="s">
        <v>7</v>
      </c>
      <c r="H286" s="52">
        <v>1279948</v>
      </c>
      <c r="I286" s="53" t="s">
        <v>6216</v>
      </c>
    </row>
    <row r="287" spans="2:9" ht="15">
      <c r="B287" s="51" t="s">
        <v>6145</v>
      </c>
      <c r="C287" s="51" t="s">
        <v>5488</v>
      </c>
      <c r="D287" s="51" t="s">
        <v>5488</v>
      </c>
      <c r="E287" s="50">
        <v>3543</v>
      </c>
      <c r="F287" s="51" t="s">
        <v>2361</v>
      </c>
      <c r="G287" s="50" t="s">
        <v>7</v>
      </c>
      <c r="H287" s="52">
        <v>1690591</v>
      </c>
      <c r="I287" s="53" t="s">
        <v>6216</v>
      </c>
    </row>
    <row r="288" spans="2:9" ht="15">
      <c r="B288" s="51" t="s">
        <v>6145</v>
      </c>
      <c r="C288" s="51" t="s">
        <v>5488</v>
      </c>
      <c r="D288" s="51" t="s">
        <v>5488</v>
      </c>
      <c r="E288" s="50">
        <v>3544</v>
      </c>
      <c r="F288" s="51" t="s">
        <v>2362</v>
      </c>
      <c r="G288" s="50" t="s">
        <v>7</v>
      </c>
      <c r="H288" s="52">
        <v>43937</v>
      </c>
      <c r="I288" s="53" t="s">
        <v>6216</v>
      </c>
    </row>
    <row r="289" spans="2:9" ht="15">
      <c r="B289" s="51" t="s">
        <v>6145</v>
      </c>
      <c r="C289" s="51" t="s">
        <v>5488</v>
      </c>
      <c r="D289" s="51" t="s">
        <v>5488</v>
      </c>
      <c r="E289" s="50">
        <v>3545</v>
      </c>
      <c r="F289" s="51" t="s">
        <v>2363</v>
      </c>
      <c r="G289" s="50" t="s">
        <v>7</v>
      </c>
      <c r="H289" s="52">
        <v>74585</v>
      </c>
      <c r="I289" s="53" t="s">
        <v>6216</v>
      </c>
    </row>
    <row r="290" spans="2:9" ht="15">
      <c r="B290" s="51" t="s">
        <v>6145</v>
      </c>
      <c r="C290" s="51" t="s">
        <v>5488</v>
      </c>
      <c r="D290" s="51" t="s">
        <v>5488</v>
      </c>
      <c r="E290" s="50">
        <v>3546</v>
      </c>
      <c r="F290" s="51" t="s">
        <v>2364</v>
      </c>
      <c r="G290" s="50" t="s">
        <v>7</v>
      </c>
      <c r="H290" s="52">
        <v>17634</v>
      </c>
      <c r="I290" s="53" t="s">
        <v>6216</v>
      </c>
    </row>
    <row r="291" spans="2:9" ht="15">
      <c r="B291" s="51" t="s">
        <v>6145</v>
      </c>
      <c r="C291" s="51" t="s">
        <v>5484</v>
      </c>
      <c r="D291" s="51" t="s">
        <v>5494</v>
      </c>
      <c r="E291" s="50">
        <v>3548</v>
      </c>
      <c r="F291" s="51" t="s">
        <v>2365</v>
      </c>
      <c r="G291" s="50" t="s">
        <v>7</v>
      </c>
      <c r="H291" s="52">
        <v>294870</v>
      </c>
      <c r="I291" s="53" t="s">
        <v>6216</v>
      </c>
    </row>
    <row r="292" spans="2:9" ht="15">
      <c r="B292" s="51" t="s">
        <v>6145</v>
      </c>
      <c r="C292" s="51" t="s">
        <v>5484</v>
      </c>
      <c r="D292" s="51" t="s">
        <v>5494</v>
      </c>
      <c r="E292" s="50">
        <v>3549</v>
      </c>
      <c r="F292" s="51" t="s">
        <v>2366</v>
      </c>
      <c r="G292" s="50" t="s">
        <v>7</v>
      </c>
      <c r="H292" s="52">
        <v>248201</v>
      </c>
      <c r="I292" s="53" t="s">
        <v>6216</v>
      </c>
    </row>
    <row r="293" spans="2:9" ht="15">
      <c r="B293" s="51" t="s">
        <v>6145</v>
      </c>
      <c r="C293" s="51" t="s">
        <v>5484</v>
      </c>
      <c r="D293" s="51" t="s">
        <v>5494</v>
      </c>
      <c r="E293" s="50">
        <v>3550</v>
      </c>
      <c r="F293" s="51" t="s">
        <v>2367</v>
      </c>
      <c r="G293" s="50" t="s">
        <v>7</v>
      </c>
      <c r="H293" s="52">
        <v>887664</v>
      </c>
      <c r="I293" s="53" t="s">
        <v>6216</v>
      </c>
    </row>
    <row r="294" spans="2:9" ht="15">
      <c r="B294" s="51" t="s">
        <v>6145</v>
      </c>
      <c r="C294" s="51" t="s">
        <v>5484</v>
      </c>
      <c r="D294" s="51" t="s">
        <v>5494</v>
      </c>
      <c r="E294" s="50">
        <v>3551</v>
      </c>
      <c r="F294" s="51" t="s">
        <v>2368</v>
      </c>
      <c r="G294" s="50" t="s">
        <v>7</v>
      </c>
      <c r="H294" s="54">
        <v>1048451</v>
      </c>
      <c r="I294" s="51" t="s">
        <v>6216</v>
      </c>
    </row>
    <row r="295" spans="2:9" ht="15">
      <c r="B295" s="51" t="s">
        <v>6145</v>
      </c>
      <c r="C295" s="51" t="s">
        <v>5484</v>
      </c>
      <c r="D295" s="51" t="s">
        <v>5494</v>
      </c>
      <c r="E295" s="50">
        <v>3552</v>
      </c>
      <c r="F295" s="51" t="s">
        <v>2369</v>
      </c>
      <c r="G295" s="50" t="s">
        <v>7</v>
      </c>
      <c r="H295" s="54">
        <v>286851</v>
      </c>
      <c r="I295" s="51" t="s">
        <v>6216</v>
      </c>
    </row>
    <row r="296" spans="2:9" ht="15">
      <c r="B296" s="51" t="s">
        <v>6145</v>
      </c>
      <c r="C296" s="51" t="s">
        <v>5484</v>
      </c>
      <c r="D296" s="51" t="s">
        <v>5494</v>
      </c>
      <c r="E296" s="50">
        <v>3554</v>
      </c>
      <c r="F296" s="51" t="s">
        <v>2370</v>
      </c>
      <c r="G296" s="50" t="s">
        <v>7</v>
      </c>
      <c r="H296" s="54">
        <v>749234</v>
      </c>
      <c r="I296" s="51" t="s">
        <v>6216</v>
      </c>
    </row>
    <row r="297" spans="2:9" ht="15">
      <c r="B297" s="51" t="s">
        <v>6145</v>
      </c>
      <c r="C297" s="51" t="s">
        <v>5484</v>
      </c>
      <c r="D297" s="51" t="s">
        <v>5494</v>
      </c>
      <c r="E297" s="50">
        <v>3555</v>
      </c>
      <c r="F297" s="51" t="s">
        <v>2371</v>
      </c>
      <c r="G297" s="50" t="s">
        <v>7</v>
      </c>
      <c r="H297" s="54">
        <v>1098051</v>
      </c>
      <c r="I297" s="51" t="s">
        <v>6216</v>
      </c>
    </row>
    <row r="298" spans="2:9" ht="15">
      <c r="B298" s="51" t="s">
        <v>6145</v>
      </c>
      <c r="C298" s="51" t="s">
        <v>5484</v>
      </c>
      <c r="D298" s="51" t="s">
        <v>5494</v>
      </c>
      <c r="E298" s="50">
        <v>3556</v>
      </c>
      <c r="F298" s="51" t="s">
        <v>2372</v>
      </c>
      <c r="G298" s="50" t="s">
        <v>7</v>
      </c>
      <c r="H298" s="54">
        <v>10902965</v>
      </c>
      <c r="I298" s="51" t="s">
        <v>6216</v>
      </c>
    </row>
    <row r="299" spans="2:9" ht="15">
      <c r="B299" s="51" t="s">
        <v>6145</v>
      </c>
      <c r="C299" s="51" t="s">
        <v>5484</v>
      </c>
      <c r="D299" s="51" t="s">
        <v>5494</v>
      </c>
      <c r="E299" s="50">
        <v>3557</v>
      </c>
      <c r="F299" s="51" t="s">
        <v>2373</v>
      </c>
      <c r="G299" s="50" t="s">
        <v>7</v>
      </c>
      <c r="H299" s="54">
        <v>11738102</v>
      </c>
      <c r="I299" s="51" t="s">
        <v>6216</v>
      </c>
    </row>
    <row r="300" spans="2:9" ht="15">
      <c r="B300" s="51" t="s">
        <v>6145</v>
      </c>
      <c r="C300" s="51" t="s">
        <v>5484</v>
      </c>
      <c r="D300" s="51" t="s">
        <v>5494</v>
      </c>
      <c r="E300" s="50">
        <v>3559</v>
      </c>
      <c r="F300" s="51" t="s">
        <v>2374</v>
      </c>
      <c r="G300" s="50" t="s">
        <v>7</v>
      </c>
      <c r="H300" s="54">
        <v>4946364</v>
      </c>
      <c r="I300" s="51" t="s">
        <v>6216</v>
      </c>
    </row>
    <row r="301" spans="2:9" ht="15">
      <c r="B301" s="51" t="s">
        <v>6145</v>
      </c>
      <c r="C301" s="51" t="s">
        <v>5484</v>
      </c>
      <c r="D301" s="51" t="s">
        <v>5494</v>
      </c>
      <c r="E301" s="50">
        <v>3560</v>
      </c>
      <c r="F301" s="51" t="s">
        <v>2375</v>
      </c>
      <c r="G301" s="50" t="s">
        <v>7</v>
      </c>
      <c r="H301" s="54">
        <v>211090</v>
      </c>
      <c r="I301" s="51" t="s">
        <v>6216</v>
      </c>
    </row>
    <row r="302" spans="2:9" ht="15">
      <c r="B302" s="51" t="s">
        <v>6145</v>
      </c>
      <c r="C302" s="51" t="s">
        <v>5484</v>
      </c>
      <c r="D302" s="51" t="s">
        <v>5494</v>
      </c>
      <c r="E302" s="50">
        <v>3561</v>
      </c>
      <c r="F302" s="51" t="s">
        <v>2376</v>
      </c>
      <c r="G302" s="50" t="s">
        <v>7</v>
      </c>
      <c r="H302" s="54">
        <v>295449</v>
      </c>
      <c r="I302" s="51" t="s">
        <v>6216</v>
      </c>
    </row>
    <row r="303" spans="2:9" ht="15">
      <c r="B303" s="51" t="s">
        <v>6145</v>
      </c>
      <c r="C303" s="51" t="s">
        <v>5473</v>
      </c>
      <c r="D303" s="51" t="s">
        <v>5493</v>
      </c>
      <c r="E303" s="50">
        <v>3562</v>
      </c>
      <c r="F303" s="51" t="s">
        <v>2377</v>
      </c>
      <c r="G303" s="50" t="s">
        <v>6</v>
      </c>
      <c r="H303" s="54">
        <v>269167</v>
      </c>
      <c r="I303" s="51" t="s">
        <v>6216</v>
      </c>
    </row>
    <row r="304" spans="2:9" ht="15">
      <c r="B304" s="51" t="s">
        <v>6145</v>
      </c>
      <c r="C304" s="51" t="s">
        <v>5489</v>
      </c>
      <c r="D304" s="51" t="s">
        <v>5490</v>
      </c>
      <c r="E304" s="50">
        <v>3567</v>
      </c>
      <c r="F304" s="51" t="s">
        <v>2378</v>
      </c>
      <c r="G304" s="50" t="s">
        <v>4</v>
      </c>
      <c r="H304" s="54">
        <v>116794</v>
      </c>
      <c r="I304" s="51" t="s">
        <v>6216</v>
      </c>
    </row>
    <row r="305" spans="2:9" ht="15">
      <c r="B305" s="51" t="s">
        <v>6145</v>
      </c>
      <c r="C305" s="51" t="s">
        <v>5473</v>
      </c>
      <c r="D305" s="51" t="s">
        <v>5493</v>
      </c>
      <c r="E305" s="50">
        <v>3569</v>
      </c>
      <c r="F305" s="51" t="s">
        <v>2379</v>
      </c>
      <c r="G305" s="50" t="s">
        <v>7</v>
      </c>
      <c r="H305" s="54">
        <v>4702528</v>
      </c>
      <c r="I305" s="51" t="s">
        <v>6216</v>
      </c>
    </row>
    <row r="306" spans="2:9" ht="15">
      <c r="B306" s="51" t="s">
        <v>6145</v>
      </c>
      <c r="C306" s="51" t="s">
        <v>5488</v>
      </c>
      <c r="D306" s="51" t="s">
        <v>5488</v>
      </c>
      <c r="E306" s="50">
        <v>3589</v>
      </c>
      <c r="F306" s="51" t="s">
        <v>2380</v>
      </c>
      <c r="G306" s="50" t="s">
        <v>7</v>
      </c>
      <c r="H306" s="52">
        <v>897197</v>
      </c>
      <c r="I306" s="53" t="s">
        <v>6216</v>
      </c>
    </row>
    <row r="307" spans="2:9" ht="15">
      <c r="B307" s="51" t="s">
        <v>6145</v>
      </c>
      <c r="C307" s="51" t="s">
        <v>5473</v>
      </c>
      <c r="D307" s="51" t="s">
        <v>5493</v>
      </c>
      <c r="E307" s="50">
        <v>3591</v>
      </c>
      <c r="F307" s="51" t="s">
        <v>2381</v>
      </c>
      <c r="G307" s="50" t="s">
        <v>6</v>
      </c>
      <c r="H307" s="54">
        <v>63509</v>
      </c>
      <c r="I307" s="51" t="s">
        <v>6216</v>
      </c>
    </row>
    <row r="308" spans="2:9" ht="15">
      <c r="B308" s="51" t="s">
        <v>6145</v>
      </c>
      <c r="C308" s="51" t="s">
        <v>5482</v>
      </c>
      <c r="D308" s="51" t="s">
        <v>5483</v>
      </c>
      <c r="E308" s="50">
        <v>3599</v>
      </c>
      <c r="F308" s="51" t="s">
        <v>2382</v>
      </c>
      <c r="G308" s="50" t="s">
        <v>6</v>
      </c>
      <c r="H308" s="54">
        <v>1081246</v>
      </c>
      <c r="I308" s="51" t="s">
        <v>6216</v>
      </c>
    </row>
    <row r="309" spans="2:9" ht="15">
      <c r="B309" s="51" t="s">
        <v>6145</v>
      </c>
      <c r="C309" s="51" t="s">
        <v>5488</v>
      </c>
      <c r="D309" s="51" t="s">
        <v>5488</v>
      </c>
      <c r="E309" s="50">
        <v>3600</v>
      </c>
      <c r="F309" s="51" t="s">
        <v>2383</v>
      </c>
      <c r="G309" s="50" t="s">
        <v>7</v>
      </c>
      <c r="H309" s="52">
        <v>48800</v>
      </c>
      <c r="I309" s="53" t="s">
        <v>6216</v>
      </c>
    </row>
    <row r="310" spans="2:9" ht="15">
      <c r="B310" s="51" t="s">
        <v>6145</v>
      </c>
      <c r="C310" s="51" t="s">
        <v>5488</v>
      </c>
      <c r="D310" s="51" t="s">
        <v>5488</v>
      </c>
      <c r="E310" s="50">
        <v>3601</v>
      </c>
      <c r="F310" s="51" t="s">
        <v>2384</v>
      </c>
      <c r="G310" s="50" t="s">
        <v>7</v>
      </c>
      <c r="H310" s="52">
        <v>76538</v>
      </c>
      <c r="I310" s="53" t="s">
        <v>6216</v>
      </c>
    </row>
    <row r="311" spans="2:9" ht="15">
      <c r="B311" s="51" t="s">
        <v>6145</v>
      </c>
      <c r="C311" s="51" t="s">
        <v>5488</v>
      </c>
      <c r="D311" s="51" t="s">
        <v>5488</v>
      </c>
      <c r="E311" s="50">
        <v>3602</v>
      </c>
      <c r="F311" s="51" t="s">
        <v>2385</v>
      </c>
      <c r="G311" s="50" t="s">
        <v>7</v>
      </c>
      <c r="H311" s="52">
        <v>109960</v>
      </c>
      <c r="I311" s="53" t="s">
        <v>6216</v>
      </c>
    </row>
    <row r="312" spans="2:9" ht="15">
      <c r="B312" s="51" t="s">
        <v>6145</v>
      </c>
      <c r="C312" s="51" t="s">
        <v>5488</v>
      </c>
      <c r="D312" s="51" t="s">
        <v>5488</v>
      </c>
      <c r="E312" s="50">
        <v>3603</v>
      </c>
      <c r="F312" s="51" t="s">
        <v>2386</v>
      </c>
      <c r="G312" s="50" t="s">
        <v>7</v>
      </c>
      <c r="H312" s="52">
        <v>247416</v>
      </c>
      <c r="I312" s="53" t="s">
        <v>6216</v>
      </c>
    </row>
    <row r="313" spans="2:9" ht="15">
      <c r="B313" s="51" t="s">
        <v>6145</v>
      </c>
      <c r="C313" s="51" t="s">
        <v>5488</v>
      </c>
      <c r="D313" s="51" t="s">
        <v>5488</v>
      </c>
      <c r="E313" s="50">
        <v>3604</v>
      </c>
      <c r="F313" s="51" t="s">
        <v>2387</v>
      </c>
      <c r="G313" s="50" t="s">
        <v>7</v>
      </c>
      <c r="H313" s="52">
        <v>450174</v>
      </c>
      <c r="I313" s="53" t="s">
        <v>6216</v>
      </c>
    </row>
    <row r="314" spans="2:9" ht="15">
      <c r="B314" s="51" t="s">
        <v>6145</v>
      </c>
      <c r="C314" s="51" t="s">
        <v>5488</v>
      </c>
      <c r="D314" s="51" t="s">
        <v>5488</v>
      </c>
      <c r="E314" s="50">
        <v>3605</v>
      </c>
      <c r="F314" s="51" t="s">
        <v>2388</v>
      </c>
      <c r="G314" s="50" t="s">
        <v>7</v>
      </c>
      <c r="H314" s="52">
        <v>812081</v>
      </c>
      <c r="I314" s="53" t="s">
        <v>6216</v>
      </c>
    </row>
    <row r="315" spans="2:9" ht="15">
      <c r="B315" s="51" t="s">
        <v>6145</v>
      </c>
      <c r="C315" s="51" t="s">
        <v>5488</v>
      </c>
      <c r="D315" s="51" t="s">
        <v>5488</v>
      </c>
      <c r="E315" s="50">
        <v>3606</v>
      </c>
      <c r="F315" s="51" t="s">
        <v>2389</v>
      </c>
      <c r="G315" s="50" t="s">
        <v>7</v>
      </c>
      <c r="H315" s="52">
        <v>1249210</v>
      </c>
      <c r="I315" s="53" t="s">
        <v>6216</v>
      </c>
    </row>
    <row r="316" spans="2:9" ht="15">
      <c r="B316" s="51" t="s">
        <v>6145</v>
      </c>
      <c r="C316" s="51" t="s">
        <v>5488</v>
      </c>
      <c r="D316" s="51" t="s">
        <v>5488</v>
      </c>
      <c r="E316" s="50">
        <v>3607</v>
      </c>
      <c r="F316" s="51" t="s">
        <v>2390</v>
      </c>
      <c r="G316" s="50" t="s">
        <v>7</v>
      </c>
      <c r="H316" s="52">
        <v>32223</v>
      </c>
      <c r="I316" s="53" t="s">
        <v>6216</v>
      </c>
    </row>
    <row r="317" spans="2:9" ht="15">
      <c r="B317" s="51" t="s">
        <v>6145</v>
      </c>
      <c r="C317" s="51" t="s">
        <v>5489</v>
      </c>
      <c r="D317" s="51" t="s">
        <v>5490</v>
      </c>
      <c r="E317" s="50">
        <v>3611</v>
      </c>
      <c r="F317" s="51" t="s">
        <v>2391</v>
      </c>
      <c r="G317" s="50" t="s">
        <v>5</v>
      </c>
      <c r="H317" s="52">
        <v>707473</v>
      </c>
      <c r="I317" s="53" t="s">
        <v>6216</v>
      </c>
    </row>
    <row r="318" spans="2:9" ht="15">
      <c r="B318" s="51" t="s">
        <v>6145</v>
      </c>
      <c r="C318" s="51" t="s">
        <v>5488</v>
      </c>
      <c r="D318" s="51" t="s">
        <v>5488</v>
      </c>
      <c r="E318" s="50">
        <v>3618</v>
      </c>
      <c r="F318" s="51" t="s">
        <v>2392</v>
      </c>
      <c r="G318" s="50" t="s">
        <v>7</v>
      </c>
      <c r="H318" s="52">
        <v>229388</v>
      </c>
      <c r="I318" s="53" t="s">
        <v>6216</v>
      </c>
    </row>
    <row r="319" spans="2:9" ht="15">
      <c r="B319" s="51" t="s">
        <v>6145</v>
      </c>
      <c r="C319" s="51" t="s">
        <v>5488</v>
      </c>
      <c r="D319" s="51" t="s">
        <v>5488</v>
      </c>
      <c r="E319" s="50">
        <v>3619</v>
      </c>
      <c r="F319" s="51" t="s">
        <v>2393</v>
      </c>
      <c r="G319" s="50" t="s">
        <v>7</v>
      </c>
      <c r="H319" s="52">
        <v>165083</v>
      </c>
      <c r="I319" s="53" t="s">
        <v>6216</v>
      </c>
    </row>
    <row r="320" spans="2:9" ht="15">
      <c r="B320" s="51" t="s">
        <v>6145</v>
      </c>
      <c r="C320" s="51" t="s">
        <v>5488</v>
      </c>
      <c r="D320" s="51" t="s">
        <v>5488</v>
      </c>
      <c r="E320" s="50">
        <v>3620</v>
      </c>
      <c r="F320" s="51" t="s">
        <v>2394</v>
      </c>
      <c r="G320" s="50" t="s">
        <v>7</v>
      </c>
      <c r="H320" s="52">
        <v>308299</v>
      </c>
      <c r="I320" s="53" t="s">
        <v>6216</v>
      </c>
    </row>
    <row r="321" spans="2:9" ht="15">
      <c r="B321" s="51" t="s">
        <v>6145</v>
      </c>
      <c r="C321" s="51" t="s">
        <v>5479</v>
      </c>
      <c r="D321" s="51" t="s">
        <v>5499</v>
      </c>
      <c r="E321" s="50">
        <v>3621</v>
      </c>
      <c r="F321" s="51" t="s">
        <v>2395</v>
      </c>
      <c r="G321" s="50" t="s">
        <v>7</v>
      </c>
      <c r="H321" s="52">
        <v>1108408</v>
      </c>
      <c r="I321" s="53" t="s">
        <v>6216</v>
      </c>
    </row>
    <row r="322" spans="2:9" ht="15">
      <c r="B322" s="51" t="s">
        <v>6145</v>
      </c>
      <c r="C322" s="51" t="s">
        <v>5489</v>
      </c>
      <c r="D322" s="51" t="s">
        <v>5490</v>
      </c>
      <c r="E322" s="50">
        <v>3636</v>
      </c>
      <c r="F322" s="51" t="s">
        <v>2396</v>
      </c>
      <c r="G322" s="50" t="s">
        <v>5</v>
      </c>
      <c r="H322" s="52">
        <v>1257454</v>
      </c>
      <c r="I322" s="53" t="s">
        <v>6216</v>
      </c>
    </row>
    <row r="323" spans="2:9" ht="15">
      <c r="B323" s="51" t="s">
        <v>6145</v>
      </c>
      <c r="C323" s="51" t="s">
        <v>5489</v>
      </c>
      <c r="D323" s="51" t="s">
        <v>5490</v>
      </c>
      <c r="E323" s="50">
        <v>3639</v>
      </c>
      <c r="F323" s="51" t="s">
        <v>2397</v>
      </c>
      <c r="G323" s="50" t="s">
        <v>5</v>
      </c>
      <c r="H323" s="52">
        <v>988158</v>
      </c>
      <c r="I323" s="53" t="s">
        <v>6216</v>
      </c>
    </row>
    <row r="324" spans="2:9" ht="15">
      <c r="B324" s="51" t="s">
        <v>6145</v>
      </c>
      <c r="C324" s="51" t="s">
        <v>5489</v>
      </c>
      <c r="D324" s="51" t="s">
        <v>5490</v>
      </c>
      <c r="E324" s="50">
        <v>3641</v>
      </c>
      <c r="F324" s="51" t="s">
        <v>2398</v>
      </c>
      <c r="G324" s="50" t="s">
        <v>5</v>
      </c>
      <c r="H324" s="54">
        <v>1073769</v>
      </c>
      <c r="I324" s="51" t="s">
        <v>6216</v>
      </c>
    </row>
    <row r="325" spans="2:9" ht="15">
      <c r="B325" s="51" t="s">
        <v>6145</v>
      </c>
      <c r="C325" s="51" t="s">
        <v>5489</v>
      </c>
      <c r="D325" s="51" t="s">
        <v>5490</v>
      </c>
      <c r="E325" s="50">
        <v>3642</v>
      </c>
      <c r="F325" s="51" t="s">
        <v>2399</v>
      </c>
      <c r="G325" s="50" t="s">
        <v>5</v>
      </c>
      <c r="H325" s="52">
        <v>1073769</v>
      </c>
      <c r="I325" s="53" t="s">
        <v>6216</v>
      </c>
    </row>
    <row r="326" spans="2:9" ht="15">
      <c r="B326" s="51" t="s">
        <v>6145</v>
      </c>
      <c r="C326" s="51" t="s">
        <v>5489</v>
      </c>
      <c r="D326" s="51" t="s">
        <v>5490</v>
      </c>
      <c r="E326" s="50">
        <v>3643</v>
      </c>
      <c r="F326" s="51" t="s">
        <v>2400</v>
      </c>
      <c r="G326" s="50" t="s">
        <v>5</v>
      </c>
      <c r="H326" s="52">
        <v>1071176</v>
      </c>
      <c r="I326" s="53" t="s">
        <v>6216</v>
      </c>
    </row>
    <row r="327" spans="2:9" ht="15">
      <c r="B327" s="51" t="s">
        <v>6145</v>
      </c>
      <c r="C327" s="51" t="s">
        <v>5489</v>
      </c>
      <c r="D327" s="51" t="s">
        <v>5490</v>
      </c>
      <c r="E327" s="50">
        <v>3644</v>
      </c>
      <c r="F327" s="51" t="s">
        <v>2401</v>
      </c>
      <c r="G327" s="50" t="s">
        <v>5</v>
      </c>
      <c r="H327" s="52">
        <v>1227233</v>
      </c>
      <c r="I327" s="53" t="s">
        <v>6216</v>
      </c>
    </row>
    <row r="328" spans="2:9" ht="15">
      <c r="B328" s="51" t="s">
        <v>6145</v>
      </c>
      <c r="C328" s="51" t="s">
        <v>5489</v>
      </c>
      <c r="D328" s="51" t="s">
        <v>5490</v>
      </c>
      <c r="E328" s="50">
        <v>3645</v>
      </c>
      <c r="F328" s="51" t="s">
        <v>2402</v>
      </c>
      <c r="G328" s="50" t="s">
        <v>5</v>
      </c>
      <c r="H328" s="52">
        <v>1155572</v>
      </c>
      <c r="I328" s="53" t="s">
        <v>6216</v>
      </c>
    </row>
    <row r="329" spans="2:9" ht="15">
      <c r="B329" s="51" t="s">
        <v>6145</v>
      </c>
      <c r="C329" s="51" t="s">
        <v>5489</v>
      </c>
      <c r="D329" s="51" t="s">
        <v>5490</v>
      </c>
      <c r="E329" s="50">
        <v>3646</v>
      </c>
      <c r="F329" s="51" t="s">
        <v>2403</v>
      </c>
      <c r="G329" s="50" t="s">
        <v>5</v>
      </c>
      <c r="H329" s="52">
        <v>1022705</v>
      </c>
      <c r="I329" s="53" t="s">
        <v>6216</v>
      </c>
    </row>
    <row r="330" spans="2:9" ht="15">
      <c r="B330" s="51" t="s">
        <v>6145</v>
      </c>
      <c r="C330" s="51" t="s">
        <v>5489</v>
      </c>
      <c r="D330" s="51" t="s">
        <v>5490</v>
      </c>
      <c r="E330" s="50">
        <v>3647</v>
      </c>
      <c r="F330" s="51" t="s">
        <v>2404</v>
      </c>
      <c r="G330" s="50" t="s">
        <v>5</v>
      </c>
      <c r="H330" s="52">
        <v>842682</v>
      </c>
      <c r="I330" s="53" t="s">
        <v>6216</v>
      </c>
    </row>
    <row r="331" spans="2:9" ht="15">
      <c r="B331" s="51" t="s">
        <v>6145</v>
      </c>
      <c r="C331" s="51" t="s">
        <v>5489</v>
      </c>
      <c r="D331" s="51" t="s">
        <v>5498</v>
      </c>
      <c r="E331" s="50">
        <v>3649</v>
      </c>
      <c r="F331" s="51" t="s">
        <v>2405</v>
      </c>
      <c r="G331" s="50" t="s">
        <v>5</v>
      </c>
      <c r="H331" s="52">
        <v>494644</v>
      </c>
      <c r="I331" s="53" t="s">
        <v>6216</v>
      </c>
    </row>
    <row r="332" spans="2:9" ht="15">
      <c r="B332" s="51" t="s">
        <v>6145</v>
      </c>
      <c r="C332" s="51" t="s">
        <v>5489</v>
      </c>
      <c r="D332" s="51" t="s">
        <v>5498</v>
      </c>
      <c r="E332" s="50">
        <v>3650</v>
      </c>
      <c r="F332" s="51" t="s">
        <v>2406</v>
      </c>
      <c r="G332" s="50" t="s">
        <v>5</v>
      </c>
      <c r="H332" s="52">
        <v>455726</v>
      </c>
      <c r="I332" s="53" t="s">
        <v>6216</v>
      </c>
    </row>
    <row r="333" spans="2:9" ht="15">
      <c r="B333" s="51" t="s">
        <v>6145</v>
      </c>
      <c r="C333" s="51" t="s">
        <v>5473</v>
      </c>
      <c r="D333" s="51" t="s">
        <v>5493</v>
      </c>
      <c r="E333" s="50">
        <v>3652</v>
      </c>
      <c r="F333" s="51" t="s">
        <v>2407</v>
      </c>
      <c r="G333" s="50" t="s">
        <v>7</v>
      </c>
      <c r="H333" s="52">
        <v>5413182</v>
      </c>
      <c r="I333" s="53" t="s">
        <v>6216</v>
      </c>
    </row>
    <row r="334" spans="2:9" ht="15">
      <c r="B334" s="51" t="s">
        <v>6145</v>
      </c>
      <c r="C334" s="51" t="s">
        <v>5482</v>
      </c>
      <c r="D334" s="51" t="s">
        <v>5483</v>
      </c>
      <c r="E334" s="50">
        <v>3653</v>
      </c>
      <c r="F334" s="51" t="s">
        <v>2408</v>
      </c>
      <c r="G334" s="50" t="s">
        <v>7</v>
      </c>
      <c r="H334" s="52">
        <v>7006726</v>
      </c>
      <c r="I334" s="53" t="s">
        <v>6216</v>
      </c>
    </row>
    <row r="335" spans="2:9" ht="15">
      <c r="B335" s="51" t="s">
        <v>6145</v>
      </c>
      <c r="C335" s="51" t="s">
        <v>5482</v>
      </c>
      <c r="D335" s="51" t="s">
        <v>5483</v>
      </c>
      <c r="E335" s="50">
        <v>3654</v>
      </c>
      <c r="F335" s="51" t="s">
        <v>2409</v>
      </c>
      <c r="G335" s="50" t="s">
        <v>7</v>
      </c>
      <c r="H335" s="54">
        <v>4805208</v>
      </c>
      <c r="I335" s="51" t="s">
        <v>6216</v>
      </c>
    </row>
    <row r="336" spans="2:9" ht="15">
      <c r="B336" s="51" t="s">
        <v>6145</v>
      </c>
      <c r="C336" s="51" t="s">
        <v>5482</v>
      </c>
      <c r="D336" s="51" t="s">
        <v>5483</v>
      </c>
      <c r="E336" s="50">
        <v>3655</v>
      </c>
      <c r="F336" s="51" t="s">
        <v>2410</v>
      </c>
      <c r="G336" s="50" t="s">
        <v>7</v>
      </c>
      <c r="H336" s="54">
        <v>8537279</v>
      </c>
      <c r="I336" s="51" t="s">
        <v>6216</v>
      </c>
    </row>
    <row r="337" spans="2:9" ht="15">
      <c r="B337" s="51" t="s">
        <v>6145</v>
      </c>
      <c r="C337" s="51" t="s">
        <v>5489</v>
      </c>
      <c r="D337" s="51" t="s">
        <v>5490</v>
      </c>
      <c r="E337" s="50">
        <v>3665</v>
      </c>
      <c r="F337" s="51" t="s">
        <v>2411</v>
      </c>
      <c r="G337" s="50" t="s">
        <v>5</v>
      </c>
      <c r="H337" s="52">
        <v>442258</v>
      </c>
      <c r="I337" s="53" t="s">
        <v>6216</v>
      </c>
    </row>
    <row r="338" spans="2:9" ht="15">
      <c r="B338" s="51" t="s">
        <v>6145</v>
      </c>
      <c r="C338" s="51" t="s">
        <v>5488</v>
      </c>
      <c r="D338" s="51" t="s">
        <v>5488</v>
      </c>
      <c r="E338" s="50">
        <v>3684</v>
      </c>
      <c r="F338" s="51" t="s">
        <v>2412</v>
      </c>
      <c r="G338" s="50" t="s">
        <v>7</v>
      </c>
      <c r="H338" s="52">
        <v>242478</v>
      </c>
      <c r="I338" s="53" t="s">
        <v>6216</v>
      </c>
    </row>
    <row r="339" spans="2:9" ht="15">
      <c r="B339" s="51" t="s">
        <v>6145</v>
      </c>
      <c r="C339" s="51" t="s">
        <v>5488</v>
      </c>
      <c r="D339" s="51" t="s">
        <v>5488</v>
      </c>
      <c r="E339" s="50">
        <v>3685</v>
      </c>
      <c r="F339" s="51" t="s">
        <v>2413</v>
      </c>
      <c r="G339" s="50" t="s">
        <v>7</v>
      </c>
      <c r="H339" s="52">
        <v>997157</v>
      </c>
      <c r="I339" s="53" t="s">
        <v>6216</v>
      </c>
    </row>
    <row r="340" spans="2:9" ht="15">
      <c r="B340" s="51" t="s">
        <v>6145</v>
      </c>
      <c r="C340" s="51" t="s">
        <v>5488</v>
      </c>
      <c r="D340" s="51" t="s">
        <v>5488</v>
      </c>
      <c r="E340" s="50">
        <v>3687</v>
      </c>
      <c r="F340" s="51" t="s">
        <v>2414</v>
      </c>
      <c r="G340" s="50" t="s">
        <v>7</v>
      </c>
      <c r="H340" s="52">
        <v>326458</v>
      </c>
      <c r="I340" s="53" t="s">
        <v>6216</v>
      </c>
    </row>
    <row r="341" spans="2:9" ht="15">
      <c r="B341" s="51" t="s">
        <v>6145</v>
      </c>
      <c r="C341" s="51" t="s">
        <v>5486</v>
      </c>
      <c r="D341" s="51" t="s">
        <v>5496</v>
      </c>
      <c r="E341" s="50">
        <v>3688</v>
      </c>
      <c r="F341" s="51" t="s">
        <v>2415</v>
      </c>
      <c r="G341" s="50" t="s">
        <v>7</v>
      </c>
      <c r="H341" s="54">
        <v>72171</v>
      </c>
      <c r="I341" s="51" t="s">
        <v>6216</v>
      </c>
    </row>
    <row r="342" spans="2:9" ht="15">
      <c r="B342" s="51" t="s">
        <v>6145</v>
      </c>
      <c r="C342" s="51" t="s">
        <v>5476</v>
      </c>
      <c r="D342" s="51" t="s">
        <v>5497</v>
      </c>
      <c r="E342" s="50">
        <v>3689</v>
      </c>
      <c r="F342" s="51" t="s">
        <v>2416</v>
      </c>
      <c r="G342" s="50" t="s">
        <v>5</v>
      </c>
      <c r="H342" s="52">
        <v>147034</v>
      </c>
      <c r="I342" s="53" t="s">
        <v>6216</v>
      </c>
    </row>
    <row r="343" spans="2:9" ht="15">
      <c r="B343" s="51" t="s">
        <v>6145</v>
      </c>
      <c r="C343" s="51" t="s">
        <v>5479</v>
      </c>
      <c r="D343" s="51" t="s">
        <v>5499</v>
      </c>
      <c r="E343" s="50">
        <v>3696</v>
      </c>
      <c r="F343" s="51" t="s">
        <v>2417</v>
      </c>
      <c r="G343" s="50" t="s">
        <v>4</v>
      </c>
      <c r="H343" s="52">
        <v>114489</v>
      </c>
      <c r="I343" s="53" t="s">
        <v>6216</v>
      </c>
    </row>
    <row r="344" spans="2:9" ht="15">
      <c r="B344" s="51" t="s">
        <v>6145</v>
      </c>
      <c r="C344" s="51" t="s">
        <v>5481</v>
      </c>
      <c r="D344" s="51" t="s">
        <v>5481</v>
      </c>
      <c r="E344" s="50">
        <v>3704</v>
      </c>
      <c r="F344" s="51" t="s">
        <v>2418</v>
      </c>
      <c r="G344" s="50" t="s">
        <v>6</v>
      </c>
      <c r="H344" s="52">
        <v>318151</v>
      </c>
      <c r="I344" s="53" t="s">
        <v>6216</v>
      </c>
    </row>
    <row r="345" spans="2:9" ht="15">
      <c r="B345" s="51" t="s">
        <v>6145</v>
      </c>
      <c r="C345" s="51" t="s">
        <v>5500</v>
      </c>
      <c r="D345" s="51" t="s">
        <v>5500</v>
      </c>
      <c r="E345" s="50">
        <v>3708</v>
      </c>
      <c r="F345" s="51" t="s">
        <v>2419</v>
      </c>
      <c r="G345" s="50" t="s">
        <v>8</v>
      </c>
      <c r="H345" s="52">
        <v>5794</v>
      </c>
      <c r="I345" s="51" t="s">
        <v>6216</v>
      </c>
    </row>
    <row r="346" spans="2:9" ht="15">
      <c r="B346" s="51" t="s">
        <v>6145</v>
      </c>
      <c r="C346" s="51" t="s">
        <v>5469</v>
      </c>
      <c r="D346" s="51" t="s">
        <v>5470</v>
      </c>
      <c r="E346" s="50">
        <v>3710</v>
      </c>
      <c r="F346" s="51" t="s">
        <v>2420</v>
      </c>
      <c r="G346" s="50" t="s">
        <v>5</v>
      </c>
      <c r="H346" s="54">
        <v>5998</v>
      </c>
      <c r="I346" s="51" t="s">
        <v>6216</v>
      </c>
    </row>
    <row r="347" spans="2:9" ht="15">
      <c r="B347" s="51" t="s">
        <v>6145</v>
      </c>
      <c r="C347" s="51" t="s">
        <v>5481</v>
      </c>
      <c r="D347" s="51" t="s">
        <v>5481</v>
      </c>
      <c r="E347" s="50">
        <v>3712</v>
      </c>
      <c r="F347" s="51" t="s">
        <v>2421</v>
      </c>
      <c r="G347" s="50" t="s">
        <v>7</v>
      </c>
      <c r="H347" s="54">
        <v>4673967</v>
      </c>
      <c r="I347" s="51" t="s">
        <v>6216</v>
      </c>
    </row>
    <row r="348" spans="2:9" ht="15">
      <c r="B348" s="51" t="s">
        <v>6145</v>
      </c>
      <c r="C348" s="51" t="s">
        <v>5481</v>
      </c>
      <c r="D348" s="51" t="s">
        <v>5481</v>
      </c>
      <c r="E348" s="50">
        <v>3716</v>
      </c>
      <c r="F348" s="51" t="s">
        <v>2422</v>
      </c>
      <c r="G348" s="50" t="s">
        <v>7</v>
      </c>
      <c r="H348" s="52">
        <v>1817370</v>
      </c>
      <c r="I348" s="53" t="s">
        <v>6216</v>
      </c>
    </row>
    <row r="349" spans="2:9" ht="15">
      <c r="B349" s="51" t="s">
        <v>6145</v>
      </c>
      <c r="C349" s="51" t="s">
        <v>5484</v>
      </c>
      <c r="D349" s="51" t="s">
        <v>5485</v>
      </c>
      <c r="E349" s="50">
        <v>3721</v>
      </c>
      <c r="F349" s="51" t="s">
        <v>2423</v>
      </c>
      <c r="G349" s="50" t="s">
        <v>4</v>
      </c>
      <c r="H349" s="54">
        <v>35923</v>
      </c>
      <c r="I349" s="51" t="s">
        <v>6216</v>
      </c>
    </row>
    <row r="350" spans="2:9" ht="15">
      <c r="B350" s="51" t="s">
        <v>6145</v>
      </c>
      <c r="C350" s="51" t="s">
        <v>5481</v>
      </c>
      <c r="D350" s="51" t="s">
        <v>5481</v>
      </c>
      <c r="E350" s="50">
        <v>3722</v>
      </c>
      <c r="F350" s="51" t="s">
        <v>2424</v>
      </c>
      <c r="G350" s="50" t="s">
        <v>7</v>
      </c>
      <c r="H350" s="54">
        <v>146651</v>
      </c>
      <c r="I350" s="51" t="s">
        <v>6216</v>
      </c>
    </row>
    <row r="351" spans="2:9" ht="15">
      <c r="B351" s="51" t="s">
        <v>6145</v>
      </c>
      <c r="C351" s="51" t="s">
        <v>5481</v>
      </c>
      <c r="D351" s="51" t="s">
        <v>5481</v>
      </c>
      <c r="E351" s="50">
        <v>3723</v>
      </c>
      <c r="F351" s="51" t="s">
        <v>2425</v>
      </c>
      <c r="G351" s="50" t="s">
        <v>7</v>
      </c>
      <c r="H351" s="54">
        <v>121246</v>
      </c>
      <c r="I351" s="51" t="s">
        <v>6216</v>
      </c>
    </row>
    <row r="352" spans="2:9" ht="15">
      <c r="B352" s="51" t="s">
        <v>6145</v>
      </c>
      <c r="C352" s="51" t="s">
        <v>5481</v>
      </c>
      <c r="D352" s="51" t="s">
        <v>5481</v>
      </c>
      <c r="E352" s="50">
        <v>3724</v>
      </c>
      <c r="F352" s="51" t="s">
        <v>2426</v>
      </c>
      <c r="G352" s="50" t="s">
        <v>7</v>
      </c>
      <c r="H352" s="54">
        <v>121246</v>
      </c>
      <c r="I352" s="51" t="s">
        <v>6216</v>
      </c>
    </row>
    <row r="353" spans="2:9" ht="15">
      <c r="B353" s="51" t="s">
        <v>6145</v>
      </c>
      <c r="C353" s="51" t="s">
        <v>5479</v>
      </c>
      <c r="D353" s="51" t="s">
        <v>5499</v>
      </c>
      <c r="E353" s="50">
        <v>3727</v>
      </c>
      <c r="F353" s="51" t="s">
        <v>2427</v>
      </c>
      <c r="G353" s="50" t="s">
        <v>6</v>
      </c>
      <c r="H353" s="52">
        <v>8624</v>
      </c>
      <c r="I353" s="51" t="s">
        <v>6216</v>
      </c>
    </row>
    <row r="354" spans="2:9" ht="15">
      <c r="B354" s="51" t="s">
        <v>6145</v>
      </c>
      <c r="C354" s="51" t="s">
        <v>5489</v>
      </c>
      <c r="D354" s="51" t="s">
        <v>5490</v>
      </c>
      <c r="E354" s="50">
        <v>3729</v>
      </c>
      <c r="F354" s="51" t="s">
        <v>2428</v>
      </c>
      <c r="G354" s="50" t="s">
        <v>5</v>
      </c>
      <c r="H354" s="52">
        <v>652040</v>
      </c>
      <c r="I354" s="53" t="s">
        <v>6216</v>
      </c>
    </row>
    <row r="355" spans="2:9" ht="15">
      <c r="B355" s="51" t="s">
        <v>6145</v>
      </c>
      <c r="C355" s="51" t="s">
        <v>5489</v>
      </c>
      <c r="D355" s="51" t="s">
        <v>5490</v>
      </c>
      <c r="E355" s="50">
        <v>3730</v>
      </c>
      <c r="F355" s="51" t="s">
        <v>2429</v>
      </c>
      <c r="G355" s="50" t="s">
        <v>5</v>
      </c>
      <c r="H355" s="54">
        <v>662260</v>
      </c>
      <c r="I355" s="51" t="s">
        <v>6216</v>
      </c>
    </row>
    <row r="356" spans="2:9" ht="15">
      <c r="B356" s="51" t="s">
        <v>6145</v>
      </c>
      <c r="C356" s="51" t="s">
        <v>5481</v>
      </c>
      <c r="D356" s="51" t="s">
        <v>5481</v>
      </c>
      <c r="E356" s="50">
        <v>3733</v>
      </c>
      <c r="F356" s="51" t="s">
        <v>2430</v>
      </c>
      <c r="G356" s="50" t="s">
        <v>6</v>
      </c>
      <c r="H356" s="54">
        <v>2343442</v>
      </c>
      <c r="I356" s="51" t="s">
        <v>6216</v>
      </c>
    </row>
    <row r="357" spans="2:9" ht="15">
      <c r="B357" s="51" t="s">
        <v>6145</v>
      </c>
      <c r="C357" s="51" t="s">
        <v>5488</v>
      </c>
      <c r="D357" s="51" t="s">
        <v>5488</v>
      </c>
      <c r="E357" s="50">
        <v>3735</v>
      </c>
      <c r="F357" s="51" t="s">
        <v>2431</v>
      </c>
      <c r="G357" s="50" t="s">
        <v>6</v>
      </c>
      <c r="H357" s="54">
        <v>2682</v>
      </c>
      <c r="I357" s="51" t="s">
        <v>6216</v>
      </c>
    </row>
    <row r="358" spans="2:9" ht="15">
      <c r="B358" s="51" t="s">
        <v>6145</v>
      </c>
      <c r="C358" s="51" t="s">
        <v>5479</v>
      </c>
      <c r="D358" s="51" t="s">
        <v>5499</v>
      </c>
      <c r="E358" s="50">
        <v>3745</v>
      </c>
      <c r="F358" s="51" t="s">
        <v>2432</v>
      </c>
      <c r="G358" s="50" t="s">
        <v>4</v>
      </c>
      <c r="H358" s="54">
        <v>124049</v>
      </c>
      <c r="I358" s="51" t="s">
        <v>6216</v>
      </c>
    </row>
    <row r="359" spans="2:9" ht="15">
      <c r="B359" s="51" t="s">
        <v>6145</v>
      </c>
      <c r="C359" s="51" t="s">
        <v>5491</v>
      </c>
      <c r="D359" s="51" t="s">
        <v>5492</v>
      </c>
      <c r="E359" s="50">
        <v>3748</v>
      </c>
      <c r="F359" s="51" t="s">
        <v>2433</v>
      </c>
      <c r="G359" s="50" t="s">
        <v>5</v>
      </c>
      <c r="H359" s="54">
        <v>995023</v>
      </c>
      <c r="I359" s="51" t="s">
        <v>6216</v>
      </c>
    </row>
    <row r="360" spans="2:9" ht="15">
      <c r="B360" s="51" t="s">
        <v>6145</v>
      </c>
      <c r="C360" s="51" t="s">
        <v>5501</v>
      </c>
      <c r="D360" s="51" t="s">
        <v>5501</v>
      </c>
      <c r="E360" s="50">
        <v>3749</v>
      </c>
      <c r="F360" s="51" t="s">
        <v>2434</v>
      </c>
      <c r="G360" s="50" t="s">
        <v>5</v>
      </c>
      <c r="H360" s="52">
        <v>1033560</v>
      </c>
      <c r="I360" s="53" t="s">
        <v>6216</v>
      </c>
    </row>
    <row r="361" spans="2:9" ht="15">
      <c r="B361" s="51" t="s">
        <v>6145</v>
      </c>
      <c r="C361" s="51" t="s">
        <v>5479</v>
      </c>
      <c r="D361" s="51" t="s">
        <v>5480</v>
      </c>
      <c r="E361" s="50">
        <v>3751</v>
      </c>
      <c r="F361" s="51" t="s">
        <v>2435</v>
      </c>
      <c r="G361" s="50" t="s">
        <v>6</v>
      </c>
      <c r="H361" s="54">
        <v>87944</v>
      </c>
      <c r="I361" s="51" t="s">
        <v>6216</v>
      </c>
    </row>
    <row r="362" spans="2:9" ht="15">
      <c r="B362" s="51" t="s">
        <v>6145</v>
      </c>
      <c r="C362" s="51" t="s">
        <v>5479</v>
      </c>
      <c r="D362" s="51" t="s">
        <v>5480</v>
      </c>
      <c r="E362" s="50">
        <v>3753</v>
      </c>
      <c r="F362" s="51" t="s">
        <v>2436</v>
      </c>
      <c r="G362" s="50" t="s">
        <v>6</v>
      </c>
      <c r="H362" s="54">
        <v>34533</v>
      </c>
      <c r="I362" s="51" t="s">
        <v>6216</v>
      </c>
    </row>
    <row r="363" spans="2:9" ht="15">
      <c r="B363" s="51" t="s">
        <v>6145</v>
      </c>
      <c r="C363" s="51" t="s">
        <v>5489</v>
      </c>
      <c r="D363" s="51" t="s">
        <v>5490</v>
      </c>
      <c r="E363" s="50">
        <v>3758</v>
      </c>
      <c r="F363" s="51" t="s">
        <v>2437</v>
      </c>
      <c r="G363" s="50" t="s">
        <v>6</v>
      </c>
      <c r="H363" s="52">
        <v>497431</v>
      </c>
      <c r="I363" s="53" t="s">
        <v>6216</v>
      </c>
    </row>
    <row r="364" spans="2:9" ht="15">
      <c r="B364" s="51" t="s">
        <v>6145</v>
      </c>
      <c r="C364" s="51" t="s">
        <v>5489</v>
      </c>
      <c r="D364" s="51" t="s">
        <v>5490</v>
      </c>
      <c r="E364" s="50">
        <v>3760</v>
      </c>
      <c r="F364" s="51" t="s">
        <v>2438</v>
      </c>
      <c r="G364" s="50" t="s">
        <v>6</v>
      </c>
      <c r="H364" s="52">
        <v>601086</v>
      </c>
      <c r="I364" s="53" t="s">
        <v>6216</v>
      </c>
    </row>
    <row r="365" spans="2:9" ht="15">
      <c r="B365" s="51" t="s">
        <v>6145</v>
      </c>
      <c r="C365" s="51" t="s">
        <v>5489</v>
      </c>
      <c r="D365" s="51" t="s">
        <v>5490</v>
      </c>
      <c r="E365" s="50">
        <v>3761</v>
      </c>
      <c r="F365" s="51" t="s">
        <v>2439</v>
      </c>
      <c r="G365" s="50" t="s">
        <v>6</v>
      </c>
      <c r="H365" s="54">
        <v>725334</v>
      </c>
      <c r="I365" s="51" t="s">
        <v>6216</v>
      </c>
    </row>
    <row r="366" spans="2:9" ht="15">
      <c r="B366" s="51" t="s">
        <v>6145</v>
      </c>
      <c r="C366" s="51" t="s">
        <v>5502</v>
      </c>
      <c r="D366" s="51" t="s">
        <v>5503</v>
      </c>
      <c r="E366" s="50">
        <v>3770</v>
      </c>
      <c r="F366" s="51" t="s">
        <v>2440</v>
      </c>
      <c r="G366" s="50" t="s">
        <v>128</v>
      </c>
      <c r="H366" s="52">
        <v>705692</v>
      </c>
      <c r="I366" s="53" t="s">
        <v>5591</v>
      </c>
    </row>
    <row r="367" spans="2:9" ht="15">
      <c r="B367" s="51" t="s">
        <v>6145</v>
      </c>
      <c r="C367" s="51" t="s">
        <v>5481</v>
      </c>
      <c r="D367" s="51" t="s">
        <v>5481</v>
      </c>
      <c r="E367" s="50">
        <v>3776</v>
      </c>
      <c r="F367" s="51" t="s">
        <v>2441</v>
      </c>
      <c r="G367" s="50" t="s">
        <v>4</v>
      </c>
      <c r="H367" s="54">
        <v>53418</v>
      </c>
      <c r="I367" s="51" t="s">
        <v>6216</v>
      </c>
    </row>
    <row r="368" spans="2:9" ht="15">
      <c r="B368" s="51" t="s">
        <v>6145</v>
      </c>
      <c r="C368" s="51" t="s">
        <v>5473</v>
      </c>
      <c r="D368" s="51" t="s">
        <v>5493</v>
      </c>
      <c r="E368" s="50">
        <v>3777</v>
      </c>
      <c r="F368" s="51" t="s">
        <v>2442</v>
      </c>
      <c r="G368" s="50" t="s">
        <v>7</v>
      </c>
      <c r="H368" s="54">
        <v>401206</v>
      </c>
      <c r="I368" s="51" t="s">
        <v>6216</v>
      </c>
    </row>
    <row r="369" spans="2:9" ht="15">
      <c r="B369" s="51" t="s">
        <v>6145</v>
      </c>
      <c r="C369" s="51" t="s">
        <v>5481</v>
      </c>
      <c r="D369" s="51" t="s">
        <v>5481</v>
      </c>
      <c r="E369" s="50">
        <v>3779</v>
      </c>
      <c r="F369" s="51" t="s">
        <v>2443</v>
      </c>
      <c r="G369" s="50" t="s">
        <v>7</v>
      </c>
      <c r="H369" s="54">
        <v>622929</v>
      </c>
      <c r="I369" s="51" t="s">
        <v>6216</v>
      </c>
    </row>
    <row r="370" spans="2:9" ht="15">
      <c r="B370" s="51" t="s">
        <v>6145</v>
      </c>
      <c r="C370" s="51" t="s">
        <v>5482</v>
      </c>
      <c r="D370" s="51" t="s">
        <v>5483</v>
      </c>
      <c r="E370" s="50">
        <v>3780</v>
      </c>
      <c r="F370" s="51" t="s">
        <v>2444</v>
      </c>
      <c r="G370" s="50" t="s">
        <v>6</v>
      </c>
      <c r="H370" s="54">
        <v>92889</v>
      </c>
      <c r="I370" s="51" t="s">
        <v>6216</v>
      </c>
    </row>
    <row r="371" spans="2:9" ht="15">
      <c r="B371" s="51" t="s">
        <v>6145</v>
      </c>
      <c r="C371" s="51" t="s">
        <v>5479</v>
      </c>
      <c r="D371" s="51" t="s">
        <v>5480</v>
      </c>
      <c r="E371" s="50">
        <v>3784</v>
      </c>
      <c r="F371" s="51" t="s">
        <v>2445</v>
      </c>
      <c r="G371" s="50" t="s">
        <v>6</v>
      </c>
      <c r="H371" s="54">
        <v>39056</v>
      </c>
      <c r="I371" s="51" t="s">
        <v>6216</v>
      </c>
    </row>
    <row r="372" spans="2:9" ht="15">
      <c r="B372" s="51" t="s">
        <v>6145</v>
      </c>
      <c r="C372" s="51" t="s">
        <v>5481</v>
      </c>
      <c r="D372" s="51" t="s">
        <v>5481</v>
      </c>
      <c r="E372" s="50">
        <v>3787</v>
      </c>
      <c r="F372" s="51" t="s">
        <v>2446</v>
      </c>
      <c r="G372" s="50" t="s">
        <v>6</v>
      </c>
      <c r="H372" s="54">
        <v>30485</v>
      </c>
      <c r="I372" s="51" t="s">
        <v>6216</v>
      </c>
    </row>
    <row r="373" spans="2:9" ht="15">
      <c r="B373" s="51" t="s">
        <v>6145</v>
      </c>
      <c r="C373" s="51" t="s">
        <v>5482</v>
      </c>
      <c r="D373" s="51" t="s">
        <v>5483</v>
      </c>
      <c r="E373" s="50">
        <v>3795</v>
      </c>
      <c r="F373" s="51" t="s">
        <v>2447</v>
      </c>
      <c r="G373" s="50" t="s">
        <v>6</v>
      </c>
      <c r="H373" s="52">
        <v>244855</v>
      </c>
      <c r="I373" s="53" t="s">
        <v>6216</v>
      </c>
    </row>
    <row r="374" spans="2:9" ht="15">
      <c r="B374" s="51" t="s">
        <v>6145</v>
      </c>
      <c r="C374" s="51" t="s">
        <v>5482</v>
      </c>
      <c r="D374" s="51" t="s">
        <v>5483</v>
      </c>
      <c r="E374" s="50">
        <v>3796</v>
      </c>
      <c r="F374" s="51" t="s">
        <v>2448</v>
      </c>
      <c r="G374" s="50" t="s">
        <v>6</v>
      </c>
      <c r="H374" s="52">
        <v>367932</v>
      </c>
      <c r="I374" s="53" t="s">
        <v>6216</v>
      </c>
    </row>
    <row r="375" spans="2:9" ht="15">
      <c r="B375" s="51" t="s">
        <v>6145</v>
      </c>
      <c r="C375" s="51" t="s">
        <v>5482</v>
      </c>
      <c r="D375" s="51" t="s">
        <v>5483</v>
      </c>
      <c r="E375" s="50">
        <v>3797</v>
      </c>
      <c r="F375" s="51" t="s">
        <v>2449</v>
      </c>
      <c r="G375" s="50" t="s">
        <v>6</v>
      </c>
      <c r="H375" s="52">
        <v>487984</v>
      </c>
      <c r="I375" s="53" t="s">
        <v>6216</v>
      </c>
    </row>
    <row r="376" spans="2:9" ht="15">
      <c r="B376" s="51" t="s">
        <v>6145</v>
      </c>
      <c r="C376" s="51" t="s">
        <v>5482</v>
      </c>
      <c r="D376" s="51" t="s">
        <v>5483</v>
      </c>
      <c r="E376" s="50">
        <v>3798</v>
      </c>
      <c r="F376" s="51" t="s">
        <v>2450</v>
      </c>
      <c r="G376" s="50" t="s">
        <v>6</v>
      </c>
      <c r="H376" s="52">
        <v>730348</v>
      </c>
      <c r="I376" s="53" t="s">
        <v>6216</v>
      </c>
    </row>
    <row r="377" spans="2:9" ht="15">
      <c r="B377" s="51" t="s">
        <v>6145</v>
      </c>
      <c r="C377" s="51" t="s">
        <v>5476</v>
      </c>
      <c r="D377" s="51" t="s">
        <v>5497</v>
      </c>
      <c r="E377" s="50">
        <v>3800</v>
      </c>
      <c r="F377" s="51" t="s">
        <v>2451</v>
      </c>
      <c r="G377" s="50" t="s">
        <v>4</v>
      </c>
      <c r="H377" s="52">
        <v>1919</v>
      </c>
      <c r="I377" s="53" t="s">
        <v>6216</v>
      </c>
    </row>
    <row r="378" spans="2:9" ht="15">
      <c r="B378" s="51" t="s">
        <v>6145</v>
      </c>
      <c r="C378" s="51" t="s">
        <v>5491</v>
      </c>
      <c r="D378" s="51" t="s">
        <v>5492</v>
      </c>
      <c r="E378" s="50">
        <v>3806</v>
      </c>
      <c r="F378" s="51" t="s">
        <v>2452</v>
      </c>
      <c r="G378" s="50" t="s">
        <v>4</v>
      </c>
      <c r="H378" s="52">
        <v>3405</v>
      </c>
      <c r="I378" s="53" t="s">
        <v>6216</v>
      </c>
    </row>
    <row r="379" spans="2:9" ht="15">
      <c r="B379" s="51" t="s">
        <v>6145</v>
      </c>
      <c r="C379" s="51" t="s">
        <v>5491</v>
      </c>
      <c r="D379" s="51" t="s">
        <v>5504</v>
      </c>
      <c r="E379" s="50">
        <v>3811</v>
      </c>
      <c r="F379" s="51" t="s">
        <v>2453</v>
      </c>
      <c r="G379" s="50" t="s">
        <v>6</v>
      </c>
      <c r="H379" s="52">
        <v>3156</v>
      </c>
      <c r="I379" s="53" t="s">
        <v>6216</v>
      </c>
    </row>
    <row r="380" spans="2:9" ht="15">
      <c r="B380" s="51" t="s">
        <v>6145</v>
      </c>
      <c r="C380" s="51" t="s">
        <v>5489</v>
      </c>
      <c r="D380" s="51" t="s">
        <v>5505</v>
      </c>
      <c r="E380" s="50">
        <v>3819</v>
      </c>
      <c r="F380" s="51" t="s">
        <v>2454</v>
      </c>
      <c r="G380" s="50" t="s">
        <v>6</v>
      </c>
      <c r="H380" s="52">
        <v>6953</v>
      </c>
      <c r="I380" s="53" t="s">
        <v>6216</v>
      </c>
    </row>
    <row r="381" spans="2:9" ht="15">
      <c r="B381" s="51" t="s">
        <v>6145</v>
      </c>
      <c r="C381" s="51" t="s">
        <v>5491</v>
      </c>
      <c r="D381" s="51" t="s">
        <v>5504</v>
      </c>
      <c r="E381" s="50">
        <v>3837</v>
      </c>
      <c r="F381" s="51" t="s">
        <v>2455</v>
      </c>
      <c r="G381" s="50" t="s">
        <v>6</v>
      </c>
      <c r="H381" s="54">
        <v>15321</v>
      </c>
      <c r="I381" s="51" t="s">
        <v>6216</v>
      </c>
    </row>
    <row r="382" spans="2:9" ht="15">
      <c r="B382" s="51" t="s">
        <v>6145</v>
      </c>
      <c r="C382" s="51" t="s">
        <v>5491</v>
      </c>
      <c r="D382" s="51" t="s">
        <v>5506</v>
      </c>
      <c r="E382" s="50">
        <v>3841</v>
      </c>
      <c r="F382" s="51" t="s">
        <v>2456</v>
      </c>
      <c r="G382" s="50" t="s">
        <v>5</v>
      </c>
      <c r="H382" s="54">
        <v>1411155</v>
      </c>
      <c r="I382" s="51" t="s">
        <v>6216</v>
      </c>
    </row>
    <row r="383" spans="2:9" ht="15">
      <c r="B383" s="51" t="s">
        <v>6145</v>
      </c>
      <c r="C383" s="51" t="s">
        <v>5476</v>
      </c>
      <c r="D383" s="51" t="s">
        <v>5478</v>
      </c>
      <c r="E383" s="50">
        <v>3847</v>
      </c>
      <c r="F383" s="51" t="s">
        <v>2457</v>
      </c>
      <c r="G383" s="50" t="s">
        <v>5</v>
      </c>
      <c r="H383" s="52">
        <v>169628</v>
      </c>
      <c r="I383" s="53" t="s">
        <v>6216</v>
      </c>
    </row>
    <row r="384" spans="2:9" ht="15">
      <c r="B384" s="51" t="s">
        <v>6145</v>
      </c>
      <c r="C384" s="51" t="s">
        <v>5476</v>
      </c>
      <c r="D384" s="51" t="s">
        <v>5478</v>
      </c>
      <c r="E384" s="50">
        <v>3851</v>
      </c>
      <c r="F384" s="51" t="s">
        <v>2458</v>
      </c>
      <c r="G384" s="50" t="s">
        <v>5</v>
      </c>
      <c r="H384" s="52">
        <v>122327</v>
      </c>
      <c r="I384" s="53" t="s">
        <v>6216</v>
      </c>
    </row>
    <row r="385" spans="2:9" ht="15">
      <c r="B385" s="51" t="s">
        <v>6145</v>
      </c>
      <c r="C385" s="51" t="s">
        <v>5491</v>
      </c>
      <c r="D385" s="51" t="s">
        <v>5506</v>
      </c>
      <c r="E385" s="50">
        <v>3864</v>
      </c>
      <c r="F385" s="51" t="s">
        <v>2459</v>
      </c>
      <c r="G385" s="50" t="s">
        <v>4</v>
      </c>
      <c r="H385" s="54">
        <v>3384</v>
      </c>
      <c r="I385" s="51" t="s">
        <v>6216</v>
      </c>
    </row>
    <row r="386" spans="2:9" ht="15">
      <c r="B386" s="51" t="s">
        <v>6145</v>
      </c>
      <c r="C386" s="51" t="s">
        <v>5491</v>
      </c>
      <c r="D386" s="51" t="s">
        <v>5506</v>
      </c>
      <c r="E386" s="50">
        <v>3866</v>
      </c>
      <c r="F386" s="51" t="s">
        <v>2460</v>
      </c>
      <c r="G386" s="50" t="s">
        <v>4</v>
      </c>
      <c r="H386" s="54">
        <v>3820</v>
      </c>
      <c r="I386" s="51" t="s">
        <v>6216</v>
      </c>
    </row>
    <row r="387" spans="2:9" ht="15">
      <c r="B387" s="51" t="s">
        <v>6145</v>
      </c>
      <c r="C387" s="51" t="s">
        <v>5491</v>
      </c>
      <c r="D387" s="51" t="s">
        <v>5506</v>
      </c>
      <c r="E387" s="50">
        <v>3867</v>
      </c>
      <c r="F387" s="51" t="s">
        <v>2461</v>
      </c>
      <c r="G387" s="50" t="s">
        <v>4</v>
      </c>
      <c r="H387" s="54">
        <v>4114</v>
      </c>
      <c r="I387" s="51" t="s">
        <v>6216</v>
      </c>
    </row>
    <row r="388" spans="2:9" ht="15">
      <c r="B388" s="51" t="s">
        <v>6145</v>
      </c>
      <c r="C388" s="51" t="s">
        <v>5486</v>
      </c>
      <c r="D388" s="51" t="s">
        <v>5487</v>
      </c>
      <c r="E388" s="50">
        <v>3872</v>
      </c>
      <c r="F388" s="51" t="s">
        <v>2462</v>
      </c>
      <c r="G388" s="50" t="s">
        <v>6</v>
      </c>
      <c r="H388" s="54">
        <v>2711</v>
      </c>
      <c r="I388" s="53" t="s">
        <v>6216</v>
      </c>
    </row>
    <row r="389" spans="2:9" ht="15">
      <c r="B389" s="51" t="s">
        <v>6145</v>
      </c>
      <c r="C389" s="51" t="s">
        <v>5489</v>
      </c>
      <c r="D389" s="51" t="s">
        <v>5490</v>
      </c>
      <c r="E389" s="50">
        <v>3873</v>
      </c>
      <c r="F389" s="51" t="s">
        <v>2463</v>
      </c>
      <c r="G389" s="50" t="s">
        <v>5</v>
      </c>
      <c r="H389" s="54">
        <v>379465</v>
      </c>
      <c r="I389" s="51" t="s">
        <v>6216</v>
      </c>
    </row>
    <row r="390" spans="2:9" ht="15">
      <c r="B390" s="51" t="s">
        <v>6145</v>
      </c>
      <c r="C390" s="51" t="s">
        <v>5489</v>
      </c>
      <c r="D390" s="51" t="s">
        <v>5498</v>
      </c>
      <c r="E390" s="50">
        <v>3874</v>
      </c>
      <c r="F390" s="51" t="s">
        <v>2464</v>
      </c>
      <c r="G390" s="50" t="s">
        <v>5</v>
      </c>
      <c r="H390" s="54">
        <v>399387</v>
      </c>
      <c r="I390" s="51" t="s">
        <v>6216</v>
      </c>
    </row>
    <row r="391" spans="2:9" ht="15">
      <c r="B391" s="51" t="s">
        <v>6145</v>
      </c>
      <c r="C391" s="51" t="s">
        <v>5489</v>
      </c>
      <c r="D391" s="51" t="s">
        <v>5490</v>
      </c>
      <c r="E391" s="50">
        <v>3875</v>
      </c>
      <c r="F391" s="51" t="s">
        <v>2465</v>
      </c>
      <c r="G391" s="50" t="s">
        <v>5</v>
      </c>
      <c r="H391" s="54">
        <v>597586</v>
      </c>
      <c r="I391" s="51" t="s">
        <v>6216</v>
      </c>
    </row>
    <row r="392" spans="2:9" ht="15">
      <c r="B392" s="51" t="s">
        <v>6145</v>
      </c>
      <c r="C392" s="51" t="s">
        <v>5481</v>
      </c>
      <c r="D392" s="51" t="s">
        <v>5481</v>
      </c>
      <c r="E392" s="50">
        <v>3876</v>
      </c>
      <c r="F392" s="51" t="s">
        <v>2466</v>
      </c>
      <c r="G392" s="50" t="s">
        <v>6</v>
      </c>
      <c r="H392" s="54">
        <v>211894</v>
      </c>
      <c r="I392" s="51" t="s">
        <v>6216</v>
      </c>
    </row>
    <row r="393" spans="2:9" ht="15">
      <c r="B393" s="51" t="s">
        <v>6145</v>
      </c>
      <c r="C393" s="51" t="s">
        <v>5481</v>
      </c>
      <c r="D393" s="51" t="s">
        <v>5481</v>
      </c>
      <c r="E393" s="50">
        <v>3877</v>
      </c>
      <c r="F393" s="51" t="s">
        <v>2467</v>
      </c>
      <c r="G393" s="50" t="s">
        <v>6</v>
      </c>
      <c r="H393" s="54">
        <v>318151</v>
      </c>
      <c r="I393" s="51" t="s">
        <v>6216</v>
      </c>
    </row>
    <row r="394" spans="2:9" ht="15">
      <c r="B394" s="51" t="s">
        <v>6145</v>
      </c>
      <c r="C394" s="51" t="s">
        <v>5481</v>
      </c>
      <c r="D394" s="51" t="s">
        <v>5481</v>
      </c>
      <c r="E394" s="50">
        <v>3878</v>
      </c>
      <c r="F394" s="51" t="s">
        <v>2468</v>
      </c>
      <c r="G394" s="50" t="s">
        <v>7</v>
      </c>
      <c r="H394" s="54">
        <v>2025781</v>
      </c>
      <c r="I394" s="51" t="s">
        <v>6216</v>
      </c>
    </row>
    <row r="395" spans="2:9" ht="15">
      <c r="B395" s="51" t="s">
        <v>6145</v>
      </c>
      <c r="C395" s="51" t="s">
        <v>5481</v>
      </c>
      <c r="D395" s="51" t="s">
        <v>5481</v>
      </c>
      <c r="E395" s="50">
        <v>3879</v>
      </c>
      <c r="F395" s="51" t="s">
        <v>2469</v>
      </c>
      <c r="G395" s="50" t="s">
        <v>7</v>
      </c>
      <c r="H395" s="52">
        <v>1195280</v>
      </c>
      <c r="I395" s="53" t="s">
        <v>6216</v>
      </c>
    </row>
    <row r="396" spans="2:9" ht="15">
      <c r="B396" s="51" t="s">
        <v>6145</v>
      </c>
      <c r="C396" s="51" t="s">
        <v>5481</v>
      </c>
      <c r="D396" s="51" t="s">
        <v>5481</v>
      </c>
      <c r="E396" s="50">
        <v>3880</v>
      </c>
      <c r="F396" s="51" t="s">
        <v>2470</v>
      </c>
      <c r="G396" s="50" t="s">
        <v>7</v>
      </c>
      <c r="H396" s="52">
        <v>1021599</v>
      </c>
      <c r="I396" s="53" t="s">
        <v>6216</v>
      </c>
    </row>
    <row r="397" spans="2:9" ht="15">
      <c r="B397" s="51" t="s">
        <v>6145</v>
      </c>
      <c r="C397" s="51" t="s">
        <v>5481</v>
      </c>
      <c r="D397" s="51" t="s">
        <v>5481</v>
      </c>
      <c r="E397" s="50">
        <v>3881</v>
      </c>
      <c r="F397" s="51" t="s">
        <v>2471</v>
      </c>
      <c r="G397" s="50" t="s">
        <v>7</v>
      </c>
      <c r="H397" s="52">
        <v>755319</v>
      </c>
      <c r="I397" s="53" t="s">
        <v>6216</v>
      </c>
    </row>
    <row r="398" spans="2:9" ht="15">
      <c r="B398" s="51" t="s">
        <v>6145</v>
      </c>
      <c r="C398" s="51" t="s">
        <v>5481</v>
      </c>
      <c r="D398" s="51" t="s">
        <v>5481</v>
      </c>
      <c r="E398" s="50">
        <v>3882</v>
      </c>
      <c r="F398" s="51" t="s">
        <v>2472</v>
      </c>
      <c r="G398" s="50" t="s">
        <v>7</v>
      </c>
      <c r="H398" s="54">
        <v>3265843</v>
      </c>
      <c r="I398" s="51" t="s">
        <v>6216</v>
      </c>
    </row>
    <row r="399" spans="2:9" ht="15">
      <c r="B399" s="51" t="s">
        <v>6145</v>
      </c>
      <c r="C399" s="51" t="s">
        <v>5481</v>
      </c>
      <c r="D399" s="51" t="s">
        <v>5481</v>
      </c>
      <c r="E399" s="50">
        <v>3883</v>
      </c>
      <c r="F399" s="51" t="s">
        <v>2473</v>
      </c>
      <c r="G399" s="50" t="s">
        <v>7</v>
      </c>
      <c r="H399" s="54">
        <v>4476132</v>
      </c>
      <c r="I399" s="51" t="s">
        <v>6216</v>
      </c>
    </row>
    <row r="400" spans="2:9" ht="15">
      <c r="B400" s="51" t="s">
        <v>6145</v>
      </c>
      <c r="C400" s="51" t="s">
        <v>5481</v>
      </c>
      <c r="D400" s="51" t="s">
        <v>5481</v>
      </c>
      <c r="E400" s="50">
        <v>3884</v>
      </c>
      <c r="F400" s="51" t="s">
        <v>2474</v>
      </c>
      <c r="G400" s="50" t="s">
        <v>7</v>
      </c>
      <c r="H400" s="54">
        <v>4047234</v>
      </c>
      <c r="I400" s="51" t="s">
        <v>6216</v>
      </c>
    </row>
    <row r="401" spans="2:9" ht="15">
      <c r="B401" s="51" t="s">
        <v>6145</v>
      </c>
      <c r="C401" s="51" t="s">
        <v>5481</v>
      </c>
      <c r="D401" s="51" t="s">
        <v>5481</v>
      </c>
      <c r="E401" s="50">
        <v>3885</v>
      </c>
      <c r="F401" s="51" t="s">
        <v>2475</v>
      </c>
      <c r="G401" s="50" t="s">
        <v>7</v>
      </c>
      <c r="H401" s="54">
        <v>5074178</v>
      </c>
      <c r="I401" s="51" t="s">
        <v>6216</v>
      </c>
    </row>
    <row r="402" spans="2:9" ht="15">
      <c r="B402" s="51" t="s">
        <v>6145</v>
      </c>
      <c r="C402" s="51" t="s">
        <v>5481</v>
      </c>
      <c r="D402" s="51" t="s">
        <v>5481</v>
      </c>
      <c r="E402" s="50">
        <v>3886</v>
      </c>
      <c r="F402" s="51" t="s">
        <v>2476</v>
      </c>
      <c r="G402" s="50" t="s">
        <v>7</v>
      </c>
      <c r="H402" s="52">
        <v>4971321</v>
      </c>
      <c r="I402" s="53" t="s">
        <v>6216</v>
      </c>
    </row>
    <row r="403" spans="2:9" ht="15">
      <c r="B403" s="51" t="s">
        <v>6145</v>
      </c>
      <c r="C403" s="51" t="s">
        <v>5481</v>
      </c>
      <c r="D403" s="51" t="s">
        <v>5481</v>
      </c>
      <c r="E403" s="50">
        <v>3887</v>
      </c>
      <c r="F403" s="51" t="s">
        <v>2477</v>
      </c>
      <c r="G403" s="50" t="s">
        <v>7</v>
      </c>
      <c r="H403" s="52">
        <v>5411503</v>
      </c>
      <c r="I403" s="53" t="s">
        <v>6216</v>
      </c>
    </row>
    <row r="404" spans="2:9" ht="15">
      <c r="B404" s="51" t="s">
        <v>6145</v>
      </c>
      <c r="C404" s="51" t="s">
        <v>5481</v>
      </c>
      <c r="D404" s="51" t="s">
        <v>5481</v>
      </c>
      <c r="E404" s="50">
        <v>3888</v>
      </c>
      <c r="F404" s="51" t="s">
        <v>2478</v>
      </c>
      <c r="G404" s="50" t="s">
        <v>7</v>
      </c>
      <c r="H404" s="52">
        <v>5529665</v>
      </c>
      <c r="I404" s="53" t="s">
        <v>6216</v>
      </c>
    </row>
    <row r="405" spans="2:9" ht="15">
      <c r="B405" s="51" t="s">
        <v>6145</v>
      </c>
      <c r="C405" s="51" t="s">
        <v>5481</v>
      </c>
      <c r="D405" s="51" t="s">
        <v>5481</v>
      </c>
      <c r="E405" s="50">
        <v>3889</v>
      </c>
      <c r="F405" s="51" t="s">
        <v>2479</v>
      </c>
      <c r="G405" s="50" t="s">
        <v>7</v>
      </c>
      <c r="H405" s="52">
        <v>3380153</v>
      </c>
      <c r="I405" s="53" t="s">
        <v>6216</v>
      </c>
    </row>
    <row r="406" spans="2:9" ht="15">
      <c r="B406" s="51" t="s">
        <v>6145</v>
      </c>
      <c r="C406" s="51" t="s">
        <v>5481</v>
      </c>
      <c r="D406" s="51" t="s">
        <v>5481</v>
      </c>
      <c r="E406" s="50">
        <v>3890</v>
      </c>
      <c r="F406" s="51" t="s">
        <v>2480</v>
      </c>
      <c r="G406" s="50" t="s">
        <v>7</v>
      </c>
      <c r="H406" s="52">
        <v>3442907</v>
      </c>
      <c r="I406" s="53" t="s">
        <v>6216</v>
      </c>
    </row>
    <row r="407" spans="2:9" ht="15">
      <c r="B407" s="51" t="s">
        <v>6145</v>
      </c>
      <c r="C407" s="51" t="s">
        <v>5481</v>
      </c>
      <c r="D407" s="51" t="s">
        <v>5481</v>
      </c>
      <c r="E407" s="50">
        <v>3891</v>
      </c>
      <c r="F407" s="51" t="s">
        <v>2481</v>
      </c>
      <c r="G407" s="50" t="s">
        <v>7</v>
      </c>
      <c r="H407" s="52">
        <v>4377562</v>
      </c>
      <c r="I407" s="53" t="s">
        <v>6216</v>
      </c>
    </row>
    <row r="408" spans="2:9" ht="15">
      <c r="B408" s="51" t="s">
        <v>6145</v>
      </c>
      <c r="C408" s="51" t="s">
        <v>5481</v>
      </c>
      <c r="D408" s="51" t="s">
        <v>5481</v>
      </c>
      <c r="E408" s="50">
        <v>3892</v>
      </c>
      <c r="F408" s="51" t="s">
        <v>2482</v>
      </c>
      <c r="G408" s="50" t="s">
        <v>7</v>
      </c>
      <c r="H408" s="52">
        <v>5344171</v>
      </c>
      <c r="I408" s="53" t="s">
        <v>6216</v>
      </c>
    </row>
    <row r="409" spans="2:9" ht="15">
      <c r="B409" s="51" t="s">
        <v>6145</v>
      </c>
      <c r="C409" s="51" t="s">
        <v>5481</v>
      </c>
      <c r="D409" s="51" t="s">
        <v>5481</v>
      </c>
      <c r="E409" s="50">
        <v>3893</v>
      </c>
      <c r="F409" s="51" t="s">
        <v>2483</v>
      </c>
      <c r="G409" s="50" t="s">
        <v>7</v>
      </c>
      <c r="H409" s="52">
        <v>5462333</v>
      </c>
      <c r="I409" s="53" t="s">
        <v>6216</v>
      </c>
    </row>
    <row r="410" spans="2:9" ht="15">
      <c r="B410" s="51" t="s">
        <v>6145</v>
      </c>
      <c r="C410" s="51" t="s">
        <v>5481</v>
      </c>
      <c r="D410" s="51" t="s">
        <v>5481</v>
      </c>
      <c r="E410" s="50">
        <v>3894</v>
      </c>
      <c r="F410" s="51" t="s">
        <v>2484</v>
      </c>
      <c r="G410" s="50" t="s">
        <v>7</v>
      </c>
      <c r="H410" s="52">
        <v>5866692</v>
      </c>
      <c r="I410" s="53" t="s">
        <v>6216</v>
      </c>
    </row>
    <row r="411" spans="2:9" ht="15">
      <c r="B411" s="51" t="s">
        <v>6145</v>
      </c>
      <c r="C411" s="51" t="s">
        <v>5481</v>
      </c>
      <c r="D411" s="51" t="s">
        <v>5481</v>
      </c>
      <c r="E411" s="50">
        <v>3895</v>
      </c>
      <c r="F411" s="51" t="s">
        <v>2485</v>
      </c>
      <c r="G411" s="50" t="s">
        <v>7</v>
      </c>
      <c r="H411" s="52">
        <v>6000154</v>
      </c>
      <c r="I411" s="53" t="s">
        <v>6216</v>
      </c>
    </row>
    <row r="412" spans="2:9" ht="15">
      <c r="B412" s="51" t="s">
        <v>6145</v>
      </c>
      <c r="C412" s="51" t="s">
        <v>5481</v>
      </c>
      <c r="D412" s="51" t="s">
        <v>5481</v>
      </c>
      <c r="E412" s="50">
        <v>3896</v>
      </c>
      <c r="F412" s="51" t="s">
        <v>2486</v>
      </c>
      <c r="G412" s="50" t="s">
        <v>7</v>
      </c>
      <c r="H412" s="52">
        <v>4130499</v>
      </c>
      <c r="I412" s="53" t="s">
        <v>6216</v>
      </c>
    </row>
    <row r="413" spans="2:9" ht="15">
      <c r="B413" s="51" t="s">
        <v>6145</v>
      </c>
      <c r="C413" s="51" t="s">
        <v>5481</v>
      </c>
      <c r="D413" s="51" t="s">
        <v>5481</v>
      </c>
      <c r="E413" s="50">
        <v>3897</v>
      </c>
      <c r="F413" s="51" t="s">
        <v>2487</v>
      </c>
      <c r="G413" s="50" t="s">
        <v>7</v>
      </c>
      <c r="H413" s="52">
        <v>6186409</v>
      </c>
      <c r="I413" s="53" t="s">
        <v>6216</v>
      </c>
    </row>
    <row r="414" spans="2:9" ht="15">
      <c r="B414" s="51" t="s">
        <v>6145</v>
      </c>
      <c r="C414" s="51" t="s">
        <v>5481</v>
      </c>
      <c r="D414" s="51" t="s">
        <v>5481</v>
      </c>
      <c r="E414" s="50">
        <v>3898</v>
      </c>
      <c r="F414" s="51" t="s">
        <v>2488</v>
      </c>
      <c r="G414" s="50" t="s">
        <v>7</v>
      </c>
      <c r="H414" s="52">
        <v>7360452</v>
      </c>
      <c r="I414" s="53" t="s">
        <v>6216</v>
      </c>
    </row>
    <row r="415" spans="2:9" ht="15">
      <c r="B415" s="51" t="s">
        <v>6145</v>
      </c>
      <c r="C415" s="51" t="s">
        <v>5481</v>
      </c>
      <c r="D415" s="51" t="s">
        <v>5481</v>
      </c>
      <c r="E415" s="50">
        <v>3899</v>
      </c>
      <c r="F415" s="51" t="s">
        <v>2489</v>
      </c>
      <c r="G415" s="50" t="s">
        <v>7</v>
      </c>
      <c r="H415" s="52">
        <v>8485894</v>
      </c>
      <c r="I415" s="53" t="s">
        <v>6216</v>
      </c>
    </row>
    <row r="416" spans="2:9" ht="15">
      <c r="B416" s="51" t="s">
        <v>6145</v>
      </c>
      <c r="C416" s="51" t="s">
        <v>5481</v>
      </c>
      <c r="D416" s="51" t="s">
        <v>5481</v>
      </c>
      <c r="E416" s="50">
        <v>3900</v>
      </c>
      <c r="F416" s="51" t="s">
        <v>2490</v>
      </c>
      <c r="G416" s="50" t="s">
        <v>6</v>
      </c>
      <c r="H416" s="52">
        <v>2391644</v>
      </c>
      <c r="I416" s="53" t="s">
        <v>6216</v>
      </c>
    </row>
    <row r="417" spans="2:9" ht="15">
      <c r="B417" s="51" t="s">
        <v>6145</v>
      </c>
      <c r="C417" s="51" t="s">
        <v>5481</v>
      </c>
      <c r="D417" s="51" t="s">
        <v>5481</v>
      </c>
      <c r="E417" s="50">
        <v>3901</v>
      </c>
      <c r="F417" s="51" t="s">
        <v>2491</v>
      </c>
      <c r="G417" s="50" t="s">
        <v>6</v>
      </c>
      <c r="H417" s="54">
        <v>24758</v>
      </c>
      <c r="I417" s="51" t="s">
        <v>6216</v>
      </c>
    </row>
    <row r="418" spans="2:9" ht="15">
      <c r="B418" s="51" t="s">
        <v>6145</v>
      </c>
      <c r="C418" s="51" t="s">
        <v>5481</v>
      </c>
      <c r="D418" s="51" t="s">
        <v>5481</v>
      </c>
      <c r="E418" s="50">
        <v>3902</v>
      </c>
      <c r="F418" s="51" t="s">
        <v>2492</v>
      </c>
      <c r="G418" s="50" t="s">
        <v>6</v>
      </c>
      <c r="H418" s="54">
        <v>46154</v>
      </c>
      <c r="I418" s="51" t="s">
        <v>6216</v>
      </c>
    </row>
    <row r="419" spans="2:9" ht="15">
      <c r="B419" s="51" t="s">
        <v>6145</v>
      </c>
      <c r="C419" s="51" t="s">
        <v>5481</v>
      </c>
      <c r="D419" s="51" t="s">
        <v>5481</v>
      </c>
      <c r="E419" s="50">
        <v>3903</v>
      </c>
      <c r="F419" s="51" t="s">
        <v>2493</v>
      </c>
      <c r="G419" s="50" t="s">
        <v>6</v>
      </c>
      <c r="H419" s="54">
        <v>75230</v>
      </c>
      <c r="I419" s="51" t="s">
        <v>6216</v>
      </c>
    </row>
    <row r="420" spans="2:9" ht="15">
      <c r="B420" s="51" t="s">
        <v>6145</v>
      </c>
      <c r="C420" s="51" t="s">
        <v>5481</v>
      </c>
      <c r="D420" s="51" t="s">
        <v>5481</v>
      </c>
      <c r="E420" s="50">
        <v>3904</v>
      </c>
      <c r="F420" s="51" t="s">
        <v>2494</v>
      </c>
      <c r="G420" s="50" t="s">
        <v>6</v>
      </c>
      <c r="H420" s="52">
        <v>36636</v>
      </c>
      <c r="I420" s="53" t="s">
        <v>6216</v>
      </c>
    </row>
    <row r="421" spans="2:9" ht="15">
      <c r="B421" s="51" t="s">
        <v>6145</v>
      </c>
      <c r="C421" s="51" t="s">
        <v>5481</v>
      </c>
      <c r="D421" s="51" t="s">
        <v>5481</v>
      </c>
      <c r="E421" s="50">
        <v>3905</v>
      </c>
      <c r="F421" s="51" t="s">
        <v>2495</v>
      </c>
      <c r="G421" s="50" t="s">
        <v>6</v>
      </c>
      <c r="H421" s="52">
        <v>98731</v>
      </c>
      <c r="I421" s="53" t="s">
        <v>6216</v>
      </c>
    </row>
    <row r="422" spans="2:9" ht="15">
      <c r="B422" s="51" t="s">
        <v>6145</v>
      </c>
      <c r="C422" s="51" t="s">
        <v>5481</v>
      </c>
      <c r="D422" s="51" t="s">
        <v>5481</v>
      </c>
      <c r="E422" s="50">
        <v>3906</v>
      </c>
      <c r="F422" s="51" t="s">
        <v>2496</v>
      </c>
      <c r="G422" s="50" t="s">
        <v>6</v>
      </c>
      <c r="H422" s="52">
        <v>1939728</v>
      </c>
      <c r="I422" s="53" t="s">
        <v>6216</v>
      </c>
    </row>
    <row r="423" spans="2:9" ht="15">
      <c r="B423" s="51" t="s">
        <v>6145</v>
      </c>
      <c r="C423" s="51" t="s">
        <v>5481</v>
      </c>
      <c r="D423" s="51" t="s">
        <v>5481</v>
      </c>
      <c r="E423" s="50">
        <v>3907</v>
      </c>
      <c r="F423" s="51" t="s">
        <v>2497</v>
      </c>
      <c r="G423" s="50" t="s">
        <v>6</v>
      </c>
      <c r="H423" s="52">
        <v>1975538</v>
      </c>
      <c r="I423" s="53" t="s">
        <v>6216</v>
      </c>
    </row>
    <row r="424" spans="2:9" ht="15">
      <c r="B424" s="51" t="s">
        <v>6145</v>
      </c>
      <c r="C424" s="51" t="s">
        <v>5481</v>
      </c>
      <c r="D424" s="51" t="s">
        <v>5481</v>
      </c>
      <c r="E424" s="50">
        <v>3908</v>
      </c>
      <c r="F424" s="51" t="s">
        <v>2498</v>
      </c>
      <c r="G424" s="50" t="s">
        <v>7</v>
      </c>
      <c r="H424" s="52">
        <v>4003972</v>
      </c>
      <c r="I424" s="53" t="s">
        <v>6216</v>
      </c>
    </row>
    <row r="425" spans="2:9" ht="15">
      <c r="B425" s="51" t="s">
        <v>6145</v>
      </c>
      <c r="C425" s="51" t="s">
        <v>5481</v>
      </c>
      <c r="D425" s="51" t="s">
        <v>5481</v>
      </c>
      <c r="E425" s="50">
        <v>3909</v>
      </c>
      <c r="F425" s="51" t="s">
        <v>2499</v>
      </c>
      <c r="G425" s="50" t="s">
        <v>7</v>
      </c>
      <c r="H425" s="52">
        <v>3971316</v>
      </c>
      <c r="I425" s="53" t="s">
        <v>6216</v>
      </c>
    </row>
    <row r="426" spans="2:9" ht="15">
      <c r="B426" s="51" t="s">
        <v>6145</v>
      </c>
      <c r="C426" s="51" t="s">
        <v>5489</v>
      </c>
      <c r="D426" s="51" t="s">
        <v>5498</v>
      </c>
      <c r="E426" s="50">
        <v>3910</v>
      </c>
      <c r="F426" s="51" t="s">
        <v>2500</v>
      </c>
      <c r="G426" s="50" t="s">
        <v>5</v>
      </c>
      <c r="H426" s="52">
        <v>795461</v>
      </c>
      <c r="I426" s="53" t="s">
        <v>6216</v>
      </c>
    </row>
    <row r="427" spans="2:9" ht="15">
      <c r="B427" s="51" t="s">
        <v>6145</v>
      </c>
      <c r="C427" s="51" t="s">
        <v>5481</v>
      </c>
      <c r="D427" s="51" t="s">
        <v>5481</v>
      </c>
      <c r="E427" s="50">
        <v>3919</v>
      </c>
      <c r="F427" s="51" t="s">
        <v>2501</v>
      </c>
      <c r="G427" s="50" t="s">
        <v>6</v>
      </c>
      <c r="H427" s="52">
        <v>732840</v>
      </c>
      <c r="I427" s="53" t="s">
        <v>6216</v>
      </c>
    </row>
    <row r="428" spans="2:9" ht="15">
      <c r="B428" s="51" t="s">
        <v>6145</v>
      </c>
      <c r="C428" s="51" t="s">
        <v>5481</v>
      </c>
      <c r="D428" s="51" t="s">
        <v>5481</v>
      </c>
      <c r="E428" s="50">
        <v>3920</v>
      </c>
      <c r="F428" s="51" t="s">
        <v>2502</v>
      </c>
      <c r="G428" s="50" t="s">
        <v>6</v>
      </c>
      <c r="H428" s="52">
        <v>874450</v>
      </c>
      <c r="I428" s="53" t="s">
        <v>6216</v>
      </c>
    </row>
    <row r="429" spans="2:9" ht="15">
      <c r="B429" s="51" t="s">
        <v>6145</v>
      </c>
      <c r="C429" s="51" t="s">
        <v>5481</v>
      </c>
      <c r="D429" s="51" t="s">
        <v>5481</v>
      </c>
      <c r="E429" s="50">
        <v>3921</v>
      </c>
      <c r="F429" s="51" t="s">
        <v>2503</v>
      </c>
      <c r="G429" s="50" t="s">
        <v>6</v>
      </c>
      <c r="H429" s="52">
        <v>1070516</v>
      </c>
      <c r="I429" s="53" t="s">
        <v>6216</v>
      </c>
    </row>
    <row r="430" spans="2:9" ht="15">
      <c r="B430" s="51" t="s">
        <v>6145</v>
      </c>
      <c r="C430" s="51" t="s">
        <v>5481</v>
      </c>
      <c r="D430" s="51" t="s">
        <v>5481</v>
      </c>
      <c r="E430" s="50">
        <v>3922</v>
      </c>
      <c r="F430" s="51" t="s">
        <v>2504</v>
      </c>
      <c r="G430" s="50" t="s">
        <v>6</v>
      </c>
      <c r="H430" s="54">
        <v>1464015</v>
      </c>
      <c r="I430" s="51" t="s">
        <v>6216</v>
      </c>
    </row>
    <row r="431" spans="2:9" ht="15">
      <c r="B431" s="51" t="s">
        <v>6145</v>
      </c>
      <c r="C431" s="51" t="s">
        <v>5481</v>
      </c>
      <c r="D431" s="51" t="s">
        <v>5481</v>
      </c>
      <c r="E431" s="50">
        <v>3923</v>
      </c>
      <c r="F431" s="51" t="s">
        <v>2505</v>
      </c>
      <c r="G431" s="50" t="s">
        <v>6</v>
      </c>
      <c r="H431" s="52">
        <v>1951205</v>
      </c>
      <c r="I431" s="53" t="s">
        <v>6216</v>
      </c>
    </row>
    <row r="432" spans="2:9" ht="15">
      <c r="B432" s="51" t="s">
        <v>6145</v>
      </c>
      <c r="C432" s="51" t="s">
        <v>5481</v>
      </c>
      <c r="D432" s="51" t="s">
        <v>5481</v>
      </c>
      <c r="E432" s="50">
        <v>3924</v>
      </c>
      <c r="F432" s="51" t="s">
        <v>2506</v>
      </c>
      <c r="G432" s="50" t="s">
        <v>6</v>
      </c>
      <c r="H432" s="52">
        <v>2590882</v>
      </c>
      <c r="I432" s="53" t="s">
        <v>6216</v>
      </c>
    </row>
    <row r="433" spans="2:9" ht="15">
      <c r="B433" s="51" t="s">
        <v>6145</v>
      </c>
      <c r="C433" s="51" t="s">
        <v>5481</v>
      </c>
      <c r="D433" s="51" t="s">
        <v>5481</v>
      </c>
      <c r="E433" s="50">
        <v>3925</v>
      </c>
      <c r="F433" s="51" t="s">
        <v>2507</v>
      </c>
      <c r="G433" s="50" t="s">
        <v>6</v>
      </c>
      <c r="H433" s="52">
        <v>3024036</v>
      </c>
      <c r="I433" s="53" t="s">
        <v>6216</v>
      </c>
    </row>
    <row r="434" spans="2:9" ht="15">
      <c r="B434" s="51" t="s">
        <v>6145</v>
      </c>
      <c r="C434" s="51" t="s">
        <v>5481</v>
      </c>
      <c r="D434" s="51" t="s">
        <v>5481</v>
      </c>
      <c r="E434" s="50">
        <v>3932</v>
      </c>
      <c r="F434" s="51" t="s">
        <v>2508</v>
      </c>
      <c r="G434" s="50" t="s">
        <v>6</v>
      </c>
      <c r="H434" s="52">
        <v>80737</v>
      </c>
      <c r="I434" s="53" t="s">
        <v>6216</v>
      </c>
    </row>
    <row r="435" spans="2:9" ht="15">
      <c r="B435" s="51" t="s">
        <v>6145</v>
      </c>
      <c r="C435" s="51" t="s">
        <v>5481</v>
      </c>
      <c r="D435" s="51" t="s">
        <v>5481</v>
      </c>
      <c r="E435" s="50">
        <v>3933</v>
      </c>
      <c r="F435" s="51" t="s">
        <v>2509</v>
      </c>
      <c r="G435" s="50" t="s">
        <v>6</v>
      </c>
      <c r="H435" s="52">
        <v>123237</v>
      </c>
      <c r="I435" s="53" t="s">
        <v>6216</v>
      </c>
    </row>
    <row r="436" spans="2:9" ht="15">
      <c r="B436" s="51" t="s">
        <v>6145</v>
      </c>
      <c r="C436" s="51" t="s">
        <v>5481</v>
      </c>
      <c r="D436" s="51" t="s">
        <v>5481</v>
      </c>
      <c r="E436" s="50">
        <v>3934</v>
      </c>
      <c r="F436" s="51" t="s">
        <v>2510</v>
      </c>
      <c r="G436" s="50" t="s">
        <v>6</v>
      </c>
      <c r="H436" s="52">
        <v>209263</v>
      </c>
      <c r="I436" s="53" t="s">
        <v>6216</v>
      </c>
    </row>
    <row r="437" spans="2:9" ht="15">
      <c r="B437" s="51" t="s">
        <v>6145</v>
      </c>
      <c r="C437" s="51" t="s">
        <v>5481</v>
      </c>
      <c r="D437" s="51" t="s">
        <v>5481</v>
      </c>
      <c r="E437" s="50">
        <v>3935</v>
      </c>
      <c r="F437" s="51" t="s">
        <v>2511</v>
      </c>
      <c r="G437" s="50" t="s">
        <v>6</v>
      </c>
      <c r="H437" s="52">
        <v>264640</v>
      </c>
      <c r="I437" s="53" t="s">
        <v>6216</v>
      </c>
    </row>
    <row r="438" spans="2:9" ht="15">
      <c r="B438" s="51" t="s">
        <v>6145</v>
      </c>
      <c r="C438" s="51" t="s">
        <v>5481</v>
      </c>
      <c r="D438" s="51" t="s">
        <v>5481</v>
      </c>
      <c r="E438" s="50">
        <v>3936</v>
      </c>
      <c r="F438" s="51" t="s">
        <v>2512</v>
      </c>
      <c r="G438" s="50" t="s">
        <v>6</v>
      </c>
      <c r="H438" s="54">
        <v>338622</v>
      </c>
      <c r="I438" s="51" t="s">
        <v>6216</v>
      </c>
    </row>
    <row r="439" spans="2:9" ht="15">
      <c r="B439" s="51" t="s">
        <v>6145</v>
      </c>
      <c r="C439" s="51" t="s">
        <v>5481</v>
      </c>
      <c r="D439" s="51" t="s">
        <v>5481</v>
      </c>
      <c r="E439" s="50">
        <v>3937</v>
      </c>
      <c r="F439" s="51" t="s">
        <v>2513</v>
      </c>
      <c r="G439" s="50" t="s">
        <v>6</v>
      </c>
      <c r="H439" s="54">
        <v>444300</v>
      </c>
      <c r="I439" s="51" t="s">
        <v>6216</v>
      </c>
    </row>
    <row r="440" spans="2:9" ht="15">
      <c r="B440" s="51" t="s">
        <v>6145</v>
      </c>
      <c r="C440" s="51" t="s">
        <v>5481</v>
      </c>
      <c r="D440" s="51" t="s">
        <v>5481</v>
      </c>
      <c r="E440" s="50">
        <v>3938</v>
      </c>
      <c r="F440" s="51" t="s">
        <v>2514</v>
      </c>
      <c r="G440" s="50" t="s">
        <v>6</v>
      </c>
      <c r="H440" s="54">
        <v>532858</v>
      </c>
      <c r="I440" s="51" t="s">
        <v>6216</v>
      </c>
    </row>
    <row r="441" spans="2:9" ht="15">
      <c r="B441" s="51" t="s">
        <v>6145</v>
      </c>
      <c r="C441" s="51" t="s">
        <v>5481</v>
      </c>
      <c r="D441" s="51" t="s">
        <v>5481</v>
      </c>
      <c r="E441" s="50">
        <v>3939</v>
      </c>
      <c r="F441" s="51" t="s">
        <v>2515</v>
      </c>
      <c r="G441" s="50" t="s">
        <v>6</v>
      </c>
      <c r="H441" s="54">
        <v>756671</v>
      </c>
      <c r="I441" s="51" t="s">
        <v>6216</v>
      </c>
    </row>
    <row r="442" spans="2:9" ht="15">
      <c r="B442" s="51" t="s">
        <v>6145</v>
      </c>
      <c r="C442" s="51" t="s">
        <v>5481</v>
      </c>
      <c r="D442" s="51" t="s">
        <v>5481</v>
      </c>
      <c r="E442" s="50">
        <v>3944</v>
      </c>
      <c r="F442" s="51" t="s">
        <v>2516</v>
      </c>
      <c r="G442" s="50" t="s">
        <v>6</v>
      </c>
      <c r="H442" s="54">
        <v>817846</v>
      </c>
      <c r="I442" s="51" t="s">
        <v>6216</v>
      </c>
    </row>
    <row r="443" spans="2:9" ht="15">
      <c r="B443" s="51" t="s">
        <v>6145</v>
      </c>
      <c r="C443" s="51" t="s">
        <v>5481</v>
      </c>
      <c r="D443" s="51" t="s">
        <v>5481</v>
      </c>
      <c r="E443" s="50">
        <v>3945</v>
      </c>
      <c r="F443" s="51" t="s">
        <v>2517</v>
      </c>
      <c r="G443" s="50" t="s">
        <v>6</v>
      </c>
      <c r="H443" s="54">
        <v>991864</v>
      </c>
      <c r="I443" s="51" t="s">
        <v>6216</v>
      </c>
    </row>
    <row r="444" spans="2:9" ht="15">
      <c r="B444" s="51" t="s">
        <v>6145</v>
      </c>
      <c r="C444" s="51" t="s">
        <v>5481</v>
      </c>
      <c r="D444" s="51" t="s">
        <v>5481</v>
      </c>
      <c r="E444" s="50">
        <v>3946</v>
      </c>
      <c r="F444" s="51" t="s">
        <v>2518</v>
      </c>
      <c r="G444" s="50" t="s">
        <v>6</v>
      </c>
      <c r="H444" s="54">
        <v>1203427</v>
      </c>
      <c r="I444" s="51" t="s">
        <v>6216</v>
      </c>
    </row>
    <row r="445" spans="2:9" ht="15">
      <c r="B445" s="51" t="s">
        <v>6145</v>
      </c>
      <c r="C445" s="51" t="s">
        <v>5481</v>
      </c>
      <c r="D445" s="51" t="s">
        <v>5481</v>
      </c>
      <c r="E445" s="50">
        <v>3947</v>
      </c>
      <c r="F445" s="51" t="s">
        <v>2519</v>
      </c>
      <c r="G445" s="50" t="s">
        <v>6</v>
      </c>
      <c r="H445" s="54">
        <v>1512469</v>
      </c>
      <c r="I445" s="51" t="s">
        <v>6216</v>
      </c>
    </row>
    <row r="446" spans="2:9" ht="15">
      <c r="B446" s="51" t="s">
        <v>6145</v>
      </c>
      <c r="C446" s="51" t="s">
        <v>5481</v>
      </c>
      <c r="D446" s="51" t="s">
        <v>5481</v>
      </c>
      <c r="E446" s="50">
        <v>3948</v>
      </c>
      <c r="F446" s="51" t="s">
        <v>2520</v>
      </c>
      <c r="G446" s="50" t="s">
        <v>6</v>
      </c>
      <c r="H446" s="54">
        <v>1874457</v>
      </c>
      <c r="I446" s="51" t="s">
        <v>6216</v>
      </c>
    </row>
    <row r="447" spans="2:9" ht="15">
      <c r="B447" s="51" t="s">
        <v>6145</v>
      </c>
      <c r="C447" s="51" t="s">
        <v>5481</v>
      </c>
      <c r="D447" s="51" t="s">
        <v>5481</v>
      </c>
      <c r="E447" s="50">
        <v>3949</v>
      </c>
      <c r="F447" s="51" t="s">
        <v>2521</v>
      </c>
      <c r="G447" s="50" t="s">
        <v>6</v>
      </c>
      <c r="H447" s="54">
        <v>2121420</v>
      </c>
      <c r="I447" s="51" t="s">
        <v>6216</v>
      </c>
    </row>
    <row r="448" spans="2:9" ht="15">
      <c r="B448" s="51" t="s">
        <v>6145</v>
      </c>
      <c r="C448" s="51" t="s">
        <v>5481</v>
      </c>
      <c r="D448" s="51" t="s">
        <v>5481</v>
      </c>
      <c r="E448" s="50">
        <v>3950</v>
      </c>
      <c r="F448" s="51" t="s">
        <v>2522</v>
      </c>
      <c r="G448" s="50" t="s">
        <v>6</v>
      </c>
      <c r="H448" s="54">
        <v>2515311</v>
      </c>
      <c r="I448" s="51" t="s">
        <v>6216</v>
      </c>
    </row>
    <row r="449" spans="2:9" ht="15">
      <c r="B449" s="51" t="s">
        <v>6145</v>
      </c>
      <c r="C449" s="51" t="s">
        <v>5481</v>
      </c>
      <c r="D449" s="51" t="s">
        <v>5481</v>
      </c>
      <c r="E449" s="50">
        <v>3951</v>
      </c>
      <c r="F449" s="51" t="s">
        <v>2523</v>
      </c>
      <c r="G449" s="50" t="s">
        <v>6</v>
      </c>
      <c r="H449" s="54">
        <v>2826050</v>
      </c>
      <c r="I449" s="51" t="s">
        <v>6216</v>
      </c>
    </row>
    <row r="450" spans="2:9" ht="15">
      <c r="B450" s="51" t="s">
        <v>6145</v>
      </c>
      <c r="C450" s="51" t="s">
        <v>5481</v>
      </c>
      <c r="D450" s="51" t="s">
        <v>5481</v>
      </c>
      <c r="E450" s="50">
        <v>3952</v>
      </c>
      <c r="F450" s="51" t="s">
        <v>2524</v>
      </c>
      <c r="G450" s="50" t="s">
        <v>6</v>
      </c>
      <c r="H450" s="54">
        <v>3199492</v>
      </c>
      <c r="I450" s="51" t="s">
        <v>6216</v>
      </c>
    </row>
    <row r="451" spans="2:9" ht="15">
      <c r="B451" s="51" t="s">
        <v>6145</v>
      </c>
      <c r="C451" s="51" t="s">
        <v>5481</v>
      </c>
      <c r="D451" s="51" t="s">
        <v>5481</v>
      </c>
      <c r="E451" s="50">
        <v>3953</v>
      </c>
      <c r="F451" s="51" t="s">
        <v>2525</v>
      </c>
      <c r="G451" s="50" t="s">
        <v>6</v>
      </c>
      <c r="H451" s="54">
        <v>3580389</v>
      </c>
      <c r="I451" s="51" t="s">
        <v>6216</v>
      </c>
    </row>
    <row r="452" spans="2:9" ht="15">
      <c r="B452" s="51" t="s">
        <v>6145</v>
      </c>
      <c r="C452" s="51" t="s">
        <v>5481</v>
      </c>
      <c r="D452" s="51" t="s">
        <v>5481</v>
      </c>
      <c r="E452" s="50">
        <v>3954</v>
      </c>
      <c r="F452" s="51" t="s">
        <v>2526</v>
      </c>
      <c r="G452" s="50" t="s">
        <v>6</v>
      </c>
      <c r="H452" s="54">
        <v>4007114</v>
      </c>
      <c r="I452" s="51" t="s">
        <v>6216</v>
      </c>
    </row>
    <row r="453" spans="2:9" ht="15">
      <c r="B453" s="51" t="s">
        <v>6145</v>
      </c>
      <c r="C453" s="51" t="s">
        <v>5481</v>
      </c>
      <c r="D453" s="51" t="s">
        <v>5481</v>
      </c>
      <c r="E453" s="50">
        <v>3955</v>
      </c>
      <c r="F453" s="51" t="s">
        <v>2527</v>
      </c>
      <c r="G453" s="50" t="s">
        <v>6</v>
      </c>
      <c r="H453" s="54">
        <v>4483069</v>
      </c>
      <c r="I453" s="51" t="s">
        <v>6216</v>
      </c>
    </row>
    <row r="454" spans="2:9" ht="15">
      <c r="B454" s="51" t="s">
        <v>6145</v>
      </c>
      <c r="C454" s="51" t="s">
        <v>5481</v>
      </c>
      <c r="D454" s="51" t="s">
        <v>5481</v>
      </c>
      <c r="E454" s="50">
        <v>3956</v>
      </c>
      <c r="F454" s="51" t="s">
        <v>2528</v>
      </c>
      <c r="G454" s="50" t="s">
        <v>6</v>
      </c>
      <c r="H454" s="54">
        <v>5014211</v>
      </c>
      <c r="I454" s="51" t="s">
        <v>6216</v>
      </c>
    </row>
    <row r="455" spans="2:9" ht="15">
      <c r="B455" s="51" t="s">
        <v>6145</v>
      </c>
      <c r="C455" s="51" t="s">
        <v>5481</v>
      </c>
      <c r="D455" s="51" t="s">
        <v>5481</v>
      </c>
      <c r="E455" s="50">
        <v>3957</v>
      </c>
      <c r="F455" s="51" t="s">
        <v>2529</v>
      </c>
      <c r="G455" s="50" t="s">
        <v>6</v>
      </c>
      <c r="H455" s="54">
        <v>6210364</v>
      </c>
      <c r="I455" s="51" t="s">
        <v>6216</v>
      </c>
    </row>
    <row r="456" spans="2:9" ht="15">
      <c r="B456" s="51" t="s">
        <v>6145</v>
      </c>
      <c r="C456" s="51" t="s">
        <v>5481</v>
      </c>
      <c r="D456" s="51" t="s">
        <v>5481</v>
      </c>
      <c r="E456" s="50">
        <v>3958</v>
      </c>
      <c r="F456" s="51" t="s">
        <v>2530</v>
      </c>
      <c r="G456" s="50" t="s">
        <v>6</v>
      </c>
      <c r="H456" s="54">
        <v>6969979</v>
      </c>
      <c r="I456" s="51" t="s">
        <v>6216</v>
      </c>
    </row>
    <row r="457" spans="2:9" ht="15">
      <c r="B457" s="51" t="s">
        <v>6145</v>
      </c>
      <c r="C457" s="51" t="s">
        <v>5481</v>
      </c>
      <c r="D457" s="51" t="s">
        <v>5481</v>
      </c>
      <c r="E457" s="50">
        <v>3959</v>
      </c>
      <c r="F457" s="51" t="s">
        <v>2531</v>
      </c>
      <c r="G457" s="50" t="s">
        <v>6</v>
      </c>
      <c r="H457" s="54">
        <v>7803527</v>
      </c>
      <c r="I457" s="51" t="s">
        <v>6216</v>
      </c>
    </row>
    <row r="458" spans="2:9" ht="15">
      <c r="B458" s="51" t="s">
        <v>6145</v>
      </c>
      <c r="C458" s="51" t="s">
        <v>5481</v>
      </c>
      <c r="D458" s="51" t="s">
        <v>5481</v>
      </c>
      <c r="E458" s="50">
        <v>3960</v>
      </c>
      <c r="F458" s="51" t="s">
        <v>2532</v>
      </c>
      <c r="G458" s="50" t="s">
        <v>6</v>
      </c>
      <c r="H458" s="54">
        <v>817846</v>
      </c>
      <c r="I458" s="51" t="s">
        <v>6216</v>
      </c>
    </row>
    <row r="459" spans="2:9" ht="15">
      <c r="B459" s="51" t="s">
        <v>6145</v>
      </c>
      <c r="C459" s="51" t="s">
        <v>5481</v>
      </c>
      <c r="D459" s="51" t="s">
        <v>5481</v>
      </c>
      <c r="E459" s="50">
        <v>3961</v>
      </c>
      <c r="F459" s="51" t="s">
        <v>2533</v>
      </c>
      <c r="G459" s="50" t="s">
        <v>6</v>
      </c>
      <c r="H459" s="54">
        <v>1018091</v>
      </c>
      <c r="I459" s="51" t="s">
        <v>6216</v>
      </c>
    </row>
    <row r="460" spans="2:9" ht="15">
      <c r="B460" s="51" t="s">
        <v>6145</v>
      </c>
      <c r="C460" s="51" t="s">
        <v>5481</v>
      </c>
      <c r="D460" s="51" t="s">
        <v>5481</v>
      </c>
      <c r="E460" s="50">
        <v>3963</v>
      </c>
      <c r="F460" s="51" t="s">
        <v>2534</v>
      </c>
      <c r="G460" s="50" t="s">
        <v>6</v>
      </c>
      <c r="H460" s="54">
        <v>1548931</v>
      </c>
      <c r="I460" s="51" t="s">
        <v>6216</v>
      </c>
    </row>
    <row r="461" spans="2:9" ht="15">
      <c r="B461" s="51" t="s">
        <v>6145</v>
      </c>
      <c r="C461" s="51" t="s">
        <v>5481</v>
      </c>
      <c r="D461" s="51" t="s">
        <v>5481</v>
      </c>
      <c r="E461" s="50">
        <v>3964</v>
      </c>
      <c r="F461" s="51" t="s">
        <v>2535</v>
      </c>
      <c r="G461" s="50" t="s">
        <v>6</v>
      </c>
      <c r="H461" s="54">
        <v>1920914</v>
      </c>
      <c r="I461" s="51" t="s">
        <v>6216</v>
      </c>
    </row>
    <row r="462" spans="2:9" ht="15">
      <c r="B462" s="51" t="s">
        <v>6145</v>
      </c>
      <c r="C462" s="51" t="s">
        <v>5481</v>
      </c>
      <c r="D462" s="51" t="s">
        <v>5481</v>
      </c>
      <c r="E462" s="50">
        <v>3965</v>
      </c>
      <c r="F462" s="51" t="s">
        <v>2536</v>
      </c>
      <c r="G462" s="50" t="s">
        <v>6</v>
      </c>
      <c r="H462" s="54">
        <v>2163974</v>
      </c>
      <c r="I462" s="51" t="s">
        <v>6216</v>
      </c>
    </row>
    <row r="463" spans="2:9" ht="15">
      <c r="B463" s="51" t="s">
        <v>6145</v>
      </c>
      <c r="C463" s="51" t="s">
        <v>5481</v>
      </c>
      <c r="D463" s="51" t="s">
        <v>5481</v>
      </c>
      <c r="E463" s="50">
        <v>3966</v>
      </c>
      <c r="F463" s="51" t="s">
        <v>2537</v>
      </c>
      <c r="G463" s="50" t="s">
        <v>6</v>
      </c>
      <c r="H463" s="54">
        <v>2576001</v>
      </c>
      <c r="I463" s="51" t="s">
        <v>6216</v>
      </c>
    </row>
    <row r="464" spans="2:9" ht="15">
      <c r="B464" s="51" t="s">
        <v>6145</v>
      </c>
      <c r="C464" s="51" t="s">
        <v>5481</v>
      </c>
      <c r="D464" s="51" t="s">
        <v>5481</v>
      </c>
      <c r="E464" s="50">
        <v>3967</v>
      </c>
      <c r="F464" s="51" t="s">
        <v>2538</v>
      </c>
      <c r="G464" s="50" t="s">
        <v>6</v>
      </c>
      <c r="H464" s="54">
        <v>2898831</v>
      </c>
      <c r="I464" s="51" t="s">
        <v>6216</v>
      </c>
    </row>
    <row r="465" spans="2:9" ht="15">
      <c r="B465" s="51" t="s">
        <v>6145</v>
      </c>
      <c r="C465" s="51" t="s">
        <v>5481</v>
      </c>
      <c r="D465" s="51" t="s">
        <v>5481</v>
      </c>
      <c r="E465" s="50">
        <v>3968</v>
      </c>
      <c r="F465" s="51" t="s">
        <v>2539</v>
      </c>
      <c r="G465" s="50" t="s">
        <v>6</v>
      </c>
      <c r="H465" s="54">
        <v>3242094</v>
      </c>
      <c r="I465" s="51" t="s">
        <v>6216</v>
      </c>
    </row>
    <row r="466" spans="2:9" ht="15">
      <c r="B466" s="51" t="s">
        <v>6145</v>
      </c>
      <c r="C466" s="51" t="s">
        <v>5481</v>
      </c>
      <c r="D466" s="51" t="s">
        <v>5481</v>
      </c>
      <c r="E466" s="50">
        <v>3969</v>
      </c>
      <c r="F466" s="51" t="s">
        <v>2540</v>
      </c>
      <c r="G466" s="50" t="s">
        <v>6</v>
      </c>
      <c r="H466" s="54">
        <v>4065956</v>
      </c>
      <c r="I466" s="51" t="s">
        <v>6216</v>
      </c>
    </row>
    <row r="467" spans="2:9" ht="15">
      <c r="B467" s="51" t="s">
        <v>6145</v>
      </c>
      <c r="C467" s="51" t="s">
        <v>5481</v>
      </c>
      <c r="D467" s="51" t="s">
        <v>5481</v>
      </c>
      <c r="E467" s="50">
        <v>3970</v>
      </c>
      <c r="F467" s="51" t="s">
        <v>2541</v>
      </c>
      <c r="G467" s="50" t="s">
        <v>6</v>
      </c>
      <c r="H467" s="54">
        <v>4100077</v>
      </c>
      <c r="I467" s="51" t="s">
        <v>6216</v>
      </c>
    </row>
    <row r="468" spans="2:9" ht="15">
      <c r="B468" s="51" t="s">
        <v>6145</v>
      </c>
      <c r="C468" s="51" t="s">
        <v>5481</v>
      </c>
      <c r="D468" s="51" t="s">
        <v>5481</v>
      </c>
      <c r="E468" s="50">
        <v>3971</v>
      </c>
      <c r="F468" s="51" t="s">
        <v>2542</v>
      </c>
      <c r="G468" s="50" t="s">
        <v>6</v>
      </c>
      <c r="H468" s="54">
        <v>4780378</v>
      </c>
      <c r="I468" s="51" t="s">
        <v>6216</v>
      </c>
    </row>
    <row r="469" spans="2:9" ht="15">
      <c r="B469" s="51" t="s">
        <v>6145</v>
      </c>
      <c r="C469" s="51" t="s">
        <v>5481</v>
      </c>
      <c r="D469" s="51" t="s">
        <v>5481</v>
      </c>
      <c r="E469" s="50">
        <v>3972</v>
      </c>
      <c r="F469" s="51" t="s">
        <v>2543</v>
      </c>
      <c r="G469" s="50" t="s">
        <v>6</v>
      </c>
      <c r="H469" s="54">
        <v>5036345</v>
      </c>
      <c r="I469" s="51" t="s">
        <v>6216</v>
      </c>
    </row>
    <row r="470" spans="2:9" ht="15">
      <c r="B470" s="51" t="s">
        <v>6145</v>
      </c>
      <c r="C470" s="51" t="s">
        <v>5481</v>
      </c>
      <c r="D470" s="51" t="s">
        <v>5481</v>
      </c>
      <c r="E470" s="50">
        <v>3973</v>
      </c>
      <c r="F470" s="51" t="s">
        <v>2544</v>
      </c>
      <c r="G470" s="50" t="s">
        <v>6</v>
      </c>
      <c r="H470" s="54">
        <v>6238639</v>
      </c>
      <c r="I470" s="51" t="s">
        <v>6216</v>
      </c>
    </row>
    <row r="471" spans="2:9" ht="15">
      <c r="B471" s="51" t="s">
        <v>6145</v>
      </c>
      <c r="C471" s="51" t="s">
        <v>5481</v>
      </c>
      <c r="D471" s="51" t="s">
        <v>5481</v>
      </c>
      <c r="E471" s="50">
        <v>3974</v>
      </c>
      <c r="F471" s="51" t="s">
        <v>2545</v>
      </c>
      <c r="G471" s="50" t="s">
        <v>6</v>
      </c>
      <c r="H471" s="54">
        <v>7079221</v>
      </c>
      <c r="I471" s="51" t="s">
        <v>6216</v>
      </c>
    </row>
    <row r="472" spans="2:9" ht="15">
      <c r="B472" s="51" t="s">
        <v>6145</v>
      </c>
      <c r="C472" s="51" t="s">
        <v>5481</v>
      </c>
      <c r="D472" s="51" t="s">
        <v>5481</v>
      </c>
      <c r="E472" s="50">
        <v>3975</v>
      </c>
      <c r="F472" s="51" t="s">
        <v>2546</v>
      </c>
      <c r="G472" s="50" t="s">
        <v>6</v>
      </c>
      <c r="H472" s="54">
        <v>817846</v>
      </c>
      <c r="I472" s="51" t="s">
        <v>6216</v>
      </c>
    </row>
    <row r="473" spans="2:9" ht="15">
      <c r="B473" s="51" t="s">
        <v>6145</v>
      </c>
      <c r="C473" s="51" t="s">
        <v>5481</v>
      </c>
      <c r="D473" s="51" t="s">
        <v>5481</v>
      </c>
      <c r="E473" s="50">
        <v>3976</v>
      </c>
      <c r="F473" s="51" t="s">
        <v>2547</v>
      </c>
      <c r="G473" s="50" t="s">
        <v>6</v>
      </c>
      <c r="H473" s="54">
        <v>1072926</v>
      </c>
      <c r="I473" s="51" t="s">
        <v>6216</v>
      </c>
    </row>
    <row r="474" spans="2:9" ht="15">
      <c r="B474" s="51" t="s">
        <v>6145</v>
      </c>
      <c r="C474" s="51" t="s">
        <v>5481</v>
      </c>
      <c r="D474" s="51" t="s">
        <v>5481</v>
      </c>
      <c r="E474" s="50">
        <v>3978</v>
      </c>
      <c r="F474" s="51" t="s">
        <v>2548</v>
      </c>
      <c r="G474" s="50" t="s">
        <v>6</v>
      </c>
      <c r="H474" s="54">
        <v>1631898</v>
      </c>
      <c r="I474" s="51" t="s">
        <v>6216</v>
      </c>
    </row>
    <row r="475" spans="2:9" ht="15">
      <c r="B475" s="51" t="s">
        <v>6145</v>
      </c>
      <c r="C475" s="51" t="s">
        <v>5481</v>
      </c>
      <c r="D475" s="51" t="s">
        <v>5481</v>
      </c>
      <c r="E475" s="50">
        <v>3979</v>
      </c>
      <c r="F475" s="51" t="s">
        <v>2549</v>
      </c>
      <c r="G475" s="50" t="s">
        <v>6</v>
      </c>
      <c r="H475" s="54">
        <v>2028062</v>
      </c>
      <c r="I475" s="51" t="s">
        <v>6216</v>
      </c>
    </row>
    <row r="476" spans="2:9" ht="15">
      <c r="B476" s="51" t="s">
        <v>6145</v>
      </c>
      <c r="C476" s="51" t="s">
        <v>5481</v>
      </c>
      <c r="D476" s="51" t="s">
        <v>5481</v>
      </c>
      <c r="E476" s="50">
        <v>3980</v>
      </c>
      <c r="F476" s="51" t="s">
        <v>2550</v>
      </c>
      <c r="G476" s="50" t="s">
        <v>6</v>
      </c>
      <c r="H476" s="54">
        <v>2281023</v>
      </c>
      <c r="I476" s="51" t="s">
        <v>6216</v>
      </c>
    </row>
    <row r="477" spans="2:9" ht="15">
      <c r="B477" s="51" t="s">
        <v>6145</v>
      </c>
      <c r="C477" s="51" t="s">
        <v>5481</v>
      </c>
      <c r="D477" s="51" t="s">
        <v>5481</v>
      </c>
      <c r="E477" s="50">
        <v>3981</v>
      </c>
      <c r="F477" s="51" t="s">
        <v>2551</v>
      </c>
      <c r="G477" s="50" t="s">
        <v>6</v>
      </c>
      <c r="H477" s="54">
        <v>2715707</v>
      </c>
      <c r="I477" s="51" t="s">
        <v>6216</v>
      </c>
    </row>
    <row r="478" spans="2:9" ht="15">
      <c r="B478" s="51" t="s">
        <v>6145</v>
      </c>
      <c r="C478" s="51" t="s">
        <v>5481</v>
      </c>
      <c r="D478" s="51" t="s">
        <v>5481</v>
      </c>
      <c r="E478" s="50">
        <v>3982</v>
      </c>
      <c r="F478" s="51" t="s">
        <v>2552</v>
      </c>
      <c r="G478" s="50" t="s">
        <v>6</v>
      </c>
      <c r="H478" s="54">
        <v>3052674</v>
      </c>
      <c r="I478" s="51" t="s">
        <v>6216</v>
      </c>
    </row>
    <row r="479" spans="2:9" ht="15">
      <c r="B479" s="51" t="s">
        <v>6145</v>
      </c>
      <c r="C479" s="51" t="s">
        <v>5481</v>
      </c>
      <c r="D479" s="51" t="s">
        <v>5481</v>
      </c>
      <c r="E479" s="50">
        <v>3983</v>
      </c>
      <c r="F479" s="51" t="s">
        <v>2553</v>
      </c>
      <c r="G479" s="50" t="s">
        <v>6</v>
      </c>
      <c r="H479" s="54">
        <v>3407980</v>
      </c>
      <c r="I479" s="51" t="s">
        <v>6216</v>
      </c>
    </row>
    <row r="480" spans="2:9" ht="15">
      <c r="B480" s="51" t="s">
        <v>6145</v>
      </c>
      <c r="C480" s="51" t="s">
        <v>5481</v>
      </c>
      <c r="D480" s="51" t="s">
        <v>5481</v>
      </c>
      <c r="E480" s="50">
        <v>3984</v>
      </c>
      <c r="F480" s="51" t="s">
        <v>2554</v>
      </c>
      <c r="G480" s="50" t="s">
        <v>6</v>
      </c>
      <c r="H480" s="54">
        <v>3647219</v>
      </c>
      <c r="I480" s="51" t="s">
        <v>6216</v>
      </c>
    </row>
    <row r="481" spans="2:9" ht="15">
      <c r="B481" s="51" t="s">
        <v>6145</v>
      </c>
      <c r="C481" s="51" t="s">
        <v>5481</v>
      </c>
      <c r="D481" s="51" t="s">
        <v>5481</v>
      </c>
      <c r="E481" s="50">
        <v>3985</v>
      </c>
      <c r="F481" s="51" t="s">
        <v>2555</v>
      </c>
      <c r="G481" s="50" t="s">
        <v>6</v>
      </c>
      <c r="H481" s="54">
        <v>4267962</v>
      </c>
      <c r="I481" s="51" t="s">
        <v>6216</v>
      </c>
    </row>
    <row r="482" spans="2:9" ht="15">
      <c r="B482" s="51" t="s">
        <v>6145</v>
      </c>
      <c r="C482" s="51" t="s">
        <v>5481</v>
      </c>
      <c r="D482" s="51" t="s">
        <v>5481</v>
      </c>
      <c r="E482" s="50">
        <v>3986</v>
      </c>
      <c r="F482" s="51" t="s">
        <v>2556</v>
      </c>
      <c r="G482" s="50" t="s">
        <v>6</v>
      </c>
      <c r="H482" s="54">
        <v>5523959</v>
      </c>
      <c r="I482" s="51" t="s">
        <v>6216</v>
      </c>
    </row>
    <row r="483" spans="2:9" ht="15">
      <c r="B483" s="51" t="s">
        <v>6145</v>
      </c>
      <c r="C483" s="51" t="s">
        <v>5481</v>
      </c>
      <c r="D483" s="51" t="s">
        <v>5481</v>
      </c>
      <c r="E483" s="50">
        <v>3987</v>
      </c>
      <c r="F483" s="51" t="s">
        <v>2557</v>
      </c>
      <c r="G483" s="50" t="s">
        <v>6</v>
      </c>
      <c r="H483" s="54">
        <v>4588169</v>
      </c>
      <c r="I483" s="51" t="s">
        <v>6216</v>
      </c>
    </row>
    <row r="484" spans="2:9" ht="15">
      <c r="B484" s="51" t="s">
        <v>6145</v>
      </c>
      <c r="C484" s="51" t="s">
        <v>5481</v>
      </c>
      <c r="D484" s="51" t="s">
        <v>5481</v>
      </c>
      <c r="E484" s="50">
        <v>3988</v>
      </c>
      <c r="F484" s="51" t="s">
        <v>2558</v>
      </c>
      <c r="G484" s="50" t="s">
        <v>6</v>
      </c>
      <c r="H484" s="54">
        <v>6495536</v>
      </c>
      <c r="I484" s="51" t="s">
        <v>6216</v>
      </c>
    </row>
    <row r="485" spans="2:9" ht="15">
      <c r="B485" s="51" t="s">
        <v>6145</v>
      </c>
      <c r="C485" s="51" t="s">
        <v>5481</v>
      </c>
      <c r="D485" s="51" t="s">
        <v>5481</v>
      </c>
      <c r="E485" s="50">
        <v>3989</v>
      </c>
      <c r="F485" s="51" t="s">
        <v>2559</v>
      </c>
      <c r="G485" s="50" t="s">
        <v>6</v>
      </c>
      <c r="H485" s="54">
        <v>7255199</v>
      </c>
      <c r="I485" s="51" t="s">
        <v>6216</v>
      </c>
    </row>
    <row r="486" spans="2:9" ht="15">
      <c r="B486" s="51" t="s">
        <v>6145</v>
      </c>
      <c r="C486" s="51" t="s">
        <v>5481</v>
      </c>
      <c r="D486" s="51" t="s">
        <v>5481</v>
      </c>
      <c r="E486" s="50">
        <v>3990</v>
      </c>
      <c r="F486" s="51" t="s">
        <v>2560</v>
      </c>
      <c r="G486" s="50" t="s">
        <v>6</v>
      </c>
      <c r="H486" s="54">
        <v>7925003</v>
      </c>
      <c r="I486" s="51" t="s">
        <v>6216</v>
      </c>
    </row>
    <row r="487" spans="2:9" ht="15">
      <c r="B487" s="51" t="s">
        <v>6145</v>
      </c>
      <c r="C487" s="51" t="s">
        <v>5481</v>
      </c>
      <c r="D487" s="51" t="s">
        <v>5481</v>
      </c>
      <c r="E487" s="50">
        <v>3991</v>
      </c>
      <c r="F487" s="51" t="s">
        <v>2561</v>
      </c>
      <c r="G487" s="50" t="s">
        <v>6</v>
      </c>
      <c r="H487" s="54">
        <v>8056426</v>
      </c>
      <c r="I487" s="51" t="s">
        <v>6216</v>
      </c>
    </row>
    <row r="488" spans="2:9" ht="15">
      <c r="B488" s="51" t="s">
        <v>6145</v>
      </c>
      <c r="C488" s="51" t="s">
        <v>5481</v>
      </c>
      <c r="D488" s="51" t="s">
        <v>5481</v>
      </c>
      <c r="E488" s="50">
        <v>3992</v>
      </c>
      <c r="F488" s="51" t="s">
        <v>2562</v>
      </c>
      <c r="G488" s="50" t="s">
        <v>6</v>
      </c>
      <c r="H488" s="54">
        <v>916949</v>
      </c>
      <c r="I488" s="51" t="s">
        <v>6216</v>
      </c>
    </row>
    <row r="489" spans="2:9" ht="15">
      <c r="B489" s="51" t="s">
        <v>6145</v>
      </c>
      <c r="C489" s="51" t="s">
        <v>5481</v>
      </c>
      <c r="D489" s="51" t="s">
        <v>5481</v>
      </c>
      <c r="E489" s="50">
        <v>3993</v>
      </c>
      <c r="F489" s="51" t="s">
        <v>2563</v>
      </c>
      <c r="G489" s="50" t="s">
        <v>6</v>
      </c>
      <c r="H489" s="54">
        <v>1208253</v>
      </c>
      <c r="I489" s="51" t="s">
        <v>6216</v>
      </c>
    </row>
    <row r="490" spans="2:9" ht="15">
      <c r="B490" s="51" t="s">
        <v>6145</v>
      </c>
      <c r="C490" s="51" t="s">
        <v>5481</v>
      </c>
      <c r="D490" s="51" t="s">
        <v>5481</v>
      </c>
      <c r="E490" s="50">
        <v>3994</v>
      </c>
      <c r="F490" s="51" t="s">
        <v>2564</v>
      </c>
      <c r="G490" s="50" t="s">
        <v>6</v>
      </c>
      <c r="H490" s="54">
        <v>1478460</v>
      </c>
      <c r="I490" s="51" t="s">
        <v>6216</v>
      </c>
    </row>
    <row r="491" spans="2:9" ht="15">
      <c r="B491" s="51" t="s">
        <v>6145</v>
      </c>
      <c r="C491" s="51" t="s">
        <v>5481</v>
      </c>
      <c r="D491" s="51" t="s">
        <v>5481</v>
      </c>
      <c r="E491" s="50">
        <v>3995</v>
      </c>
      <c r="F491" s="51" t="s">
        <v>2565</v>
      </c>
      <c r="G491" s="50" t="s">
        <v>6</v>
      </c>
      <c r="H491" s="54">
        <v>1852143</v>
      </c>
      <c r="I491" s="51" t="s">
        <v>6216</v>
      </c>
    </row>
    <row r="492" spans="2:9" ht="15">
      <c r="B492" s="51" t="s">
        <v>6145</v>
      </c>
      <c r="C492" s="51" t="s">
        <v>5481</v>
      </c>
      <c r="D492" s="51" t="s">
        <v>5481</v>
      </c>
      <c r="E492" s="50">
        <v>3996</v>
      </c>
      <c r="F492" s="51" t="s">
        <v>2566</v>
      </c>
      <c r="G492" s="50" t="s">
        <v>6</v>
      </c>
      <c r="H492" s="54">
        <v>2301238</v>
      </c>
      <c r="I492" s="51" t="s">
        <v>6216</v>
      </c>
    </row>
    <row r="493" spans="2:9" ht="15">
      <c r="B493" s="51" t="s">
        <v>6145</v>
      </c>
      <c r="C493" s="51" t="s">
        <v>5481</v>
      </c>
      <c r="D493" s="51" t="s">
        <v>5481</v>
      </c>
      <c r="E493" s="50">
        <v>3997</v>
      </c>
      <c r="F493" s="51" t="s">
        <v>2567</v>
      </c>
      <c r="G493" s="50" t="s">
        <v>6</v>
      </c>
      <c r="H493" s="54">
        <v>2588614</v>
      </c>
      <c r="I493" s="51" t="s">
        <v>6216</v>
      </c>
    </row>
    <row r="494" spans="2:9" ht="15">
      <c r="B494" s="51" t="s">
        <v>6145</v>
      </c>
      <c r="C494" s="51" t="s">
        <v>5481</v>
      </c>
      <c r="D494" s="51" t="s">
        <v>5481</v>
      </c>
      <c r="E494" s="50">
        <v>3998</v>
      </c>
      <c r="F494" s="51" t="s">
        <v>2568</v>
      </c>
      <c r="G494" s="50" t="s">
        <v>6</v>
      </c>
      <c r="H494" s="54">
        <v>3075991</v>
      </c>
      <c r="I494" s="51" t="s">
        <v>6216</v>
      </c>
    </row>
    <row r="495" spans="2:9" ht="15">
      <c r="B495" s="51" t="s">
        <v>6145</v>
      </c>
      <c r="C495" s="51" t="s">
        <v>5481</v>
      </c>
      <c r="D495" s="51" t="s">
        <v>5481</v>
      </c>
      <c r="E495" s="50">
        <v>3999</v>
      </c>
      <c r="F495" s="51" t="s">
        <v>2569</v>
      </c>
      <c r="G495" s="50" t="s">
        <v>6</v>
      </c>
      <c r="H495" s="54">
        <v>3477409</v>
      </c>
      <c r="I495" s="51" t="s">
        <v>6216</v>
      </c>
    </row>
    <row r="496" spans="2:9" ht="15">
      <c r="B496" s="51" t="s">
        <v>6145</v>
      </c>
      <c r="C496" s="51" t="s">
        <v>5481</v>
      </c>
      <c r="D496" s="51" t="s">
        <v>5481</v>
      </c>
      <c r="E496" s="50">
        <v>4000</v>
      </c>
      <c r="F496" s="51" t="s">
        <v>2570</v>
      </c>
      <c r="G496" s="50" t="s">
        <v>6</v>
      </c>
      <c r="H496" s="54">
        <v>3727519</v>
      </c>
      <c r="I496" s="51" t="s">
        <v>6216</v>
      </c>
    </row>
    <row r="497" spans="2:9" ht="15">
      <c r="B497" s="51" t="s">
        <v>6145</v>
      </c>
      <c r="C497" s="51" t="s">
        <v>5481</v>
      </c>
      <c r="D497" s="51" t="s">
        <v>5481</v>
      </c>
      <c r="E497" s="50">
        <v>4001</v>
      </c>
      <c r="F497" s="51" t="s">
        <v>2571</v>
      </c>
      <c r="G497" s="50" t="s">
        <v>6</v>
      </c>
      <c r="H497" s="54">
        <v>4286344</v>
      </c>
      <c r="I497" s="51" t="s">
        <v>6216</v>
      </c>
    </row>
    <row r="498" spans="2:9" ht="15">
      <c r="B498" s="51" t="s">
        <v>6145</v>
      </c>
      <c r="C498" s="51" t="s">
        <v>5481</v>
      </c>
      <c r="D498" s="51" t="s">
        <v>5481</v>
      </c>
      <c r="E498" s="50">
        <v>4002</v>
      </c>
      <c r="F498" s="51" t="s">
        <v>2572</v>
      </c>
      <c r="G498" s="50" t="s">
        <v>6</v>
      </c>
      <c r="H498" s="54">
        <v>4828309</v>
      </c>
      <c r="I498" s="51" t="s">
        <v>6216</v>
      </c>
    </row>
    <row r="499" spans="2:9" ht="15">
      <c r="B499" s="51" t="s">
        <v>6145</v>
      </c>
      <c r="C499" s="51" t="s">
        <v>5481</v>
      </c>
      <c r="D499" s="51" t="s">
        <v>5481</v>
      </c>
      <c r="E499" s="50">
        <v>4004</v>
      </c>
      <c r="F499" s="51" t="s">
        <v>2573</v>
      </c>
      <c r="G499" s="50" t="s">
        <v>6</v>
      </c>
      <c r="H499" s="54">
        <v>5417599</v>
      </c>
      <c r="I499" s="51" t="s">
        <v>6216</v>
      </c>
    </row>
    <row r="500" spans="2:9" ht="15">
      <c r="B500" s="51" t="s">
        <v>6145</v>
      </c>
      <c r="C500" s="51" t="s">
        <v>5481</v>
      </c>
      <c r="D500" s="51" t="s">
        <v>5481</v>
      </c>
      <c r="E500" s="50">
        <v>4005</v>
      </c>
      <c r="F500" s="51" t="s">
        <v>2574</v>
      </c>
      <c r="G500" s="50" t="s">
        <v>6</v>
      </c>
      <c r="H500" s="54">
        <v>6017714</v>
      </c>
      <c r="I500" s="51" t="s">
        <v>6216</v>
      </c>
    </row>
    <row r="501" spans="2:9" ht="15">
      <c r="B501" s="51" t="s">
        <v>6145</v>
      </c>
      <c r="C501" s="51" t="s">
        <v>5481</v>
      </c>
      <c r="D501" s="51" t="s">
        <v>5481</v>
      </c>
      <c r="E501" s="50">
        <v>4006</v>
      </c>
      <c r="F501" s="51" t="s">
        <v>2575</v>
      </c>
      <c r="G501" s="50" t="s">
        <v>6</v>
      </c>
      <c r="H501" s="54">
        <v>7373613</v>
      </c>
      <c r="I501" s="51" t="s">
        <v>6216</v>
      </c>
    </row>
    <row r="502" spans="2:9" ht="15">
      <c r="B502" s="51" t="s">
        <v>6145</v>
      </c>
      <c r="C502" s="51" t="s">
        <v>5481</v>
      </c>
      <c r="D502" s="51" t="s">
        <v>5481</v>
      </c>
      <c r="E502" s="50">
        <v>4007</v>
      </c>
      <c r="F502" s="51" t="s">
        <v>2576</v>
      </c>
      <c r="G502" s="50" t="s">
        <v>6</v>
      </c>
      <c r="H502" s="54">
        <v>8776352</v>
      </c>
      <c r="I502" s="51" t="s">
        <v>6216</v>
      </c>
    </row>
    <row r="503" spans="2:9" ht="15">
      <c r="B503" s="51" t="s">
        <v>6145</v>
      </c>
      <c r="C503" s="51" t="s">
        <v>5481</v>
      </c>
      <c r="D503" s="51" t="s">
        <v>5481</v>
      </c>
      <c r="E503" s="50">
        <v>4008</v>
      </c>
      <c r="F503" s="51" t="s">
        <v>2577</v>
      </c>
      <c r="G503" s="50" t="s">
        <v>6</v>
      </c>
      <c r="H503" s="54">
        <v>9561395</v>
      </c>
      <c r="I503" s="51" t="s">
        <v>6216</v>
      </c>
    </row>
    <row r="504" spans="2:9" ht="15">
      <c r="B504" s="51" t="s">
        <v>6145</v>
      </c>
      <c r="C504" s="51" t="s">
        <v>5507</v>
      </c>
      <c r="D504" s="51" t="s">
        <v>5508</v>
      </c>
      <c r="E504" s="50">
        <v>4009</v>
      </c>
      <c r="F504" s="51" t="s">
        <v>2578</v>
      </c>
      <c r="G504" s="50" t="s">
        <v>4</v>
      </c>
      <c r="H504" s="54">
        <v>14037</v>
      </c>
      <c r="I504" s="51" t="s">
        <v>6216</v>
      </c>
    </row>
    <row r="505" spans="2:9" ht="15">
      <c r="B505" s="51" t="s">
        <v>6145</v>
      </c>
      <c r="C505" s="51" t="s">
        <v>5507</v>
      </c>
      <c r="D505" s="51" t="s">
        <v>5508</v>
      </c>
      <c r="E505" s="50">
        <v>4010</v>
      </c>
      <c r="F505" s="51" t="s">
        <v>2579</v>
      </c>
      <c r="G505" s="50" t="s">
        <v>4</v>
      </c>
      <c r="H505" s="54">
        <v>22923</v>
      </c>
      <c r="I505" s="51" t="s">
        <v>6216</v>
      </c>
    </row>
    <row r="506" spans="2:9" ht="15">
      <c r="B506" s="51" t="s">
        <v>6145</v>
      </c>
      <c r="C506" s="51" t="s">
        <v>5507</v>
      </c>
      <c r="D506" s="51" t="s">
        <v>5508</v>
      </c>
      <c r="E506" s="50">
        <v>4011</v>
      </c>
      <c r="F506" s="51" t="s">
        <v>2580</v>
      </c>
      <c r="G506" s="50" t="s">
        <v>4</v>
      </c>
      <c r="H506" s="54">
        <v>27834</v>
      </c>
      <c r="I506" s="51" t="s">
        <v>6216</v>
      </c>
    </row>
    <row r="507" spans="2:9" ht="15">
      <c r="B507" s="51" t="s">
        <v>6145</v>
      </c>
      <c r="C507" s="51" t="s">
        <v>5507</v>
      </c>
      <c r="D507" s="51" t="s">
        <v>5508</v>
      </c>
      <c r="E507" s="50">
        <v>4012</v>
      </c>
      <c r="F507" s="51" t="s">
        <v>2581</v>
      </c>
      <c r="G507" s="50" t="s">
        <v>4</v>
      </c>
      <c r="H507" s="54">
        <v>31461</v>
      </c>
      <c r="I507" s="51" t="s">
        <v>6216</v>
      </c>
    </row>
    <row r="508" spans="2:9" ht="15">
      <c r="B508" s="51" t="s">
        <v>6145</v>
      </c>
      <c r="C508" s="51" t="s">
        <v>5507</v>
      </c>
      <c r="D508" s="51" t="s">
        <v>5508</v>
      </c>
      <c r="E508" s="50">
        <v>4013</v>
      </c>
      <c r="F508" s="51" t="s">
        <v>2582</v>
      </c>
      <c r="G508" s="50" t="s">
        <v>4</v>
      </c>
      <c r="H508" s="54">
        <v>38654</v>
      </c>
      <c r="I508" s="51" t="s">
        <v>6216</v>
      </c>
    </row>
    <row r="509" spans="2:9" ht="15">
      <c r="B509" s="51" t="s">
        <v>6145</v>
      </c>
      <c r="C509" s="51" t="s">
        <v>5507</v>
      </c>
      <c r="D509" s="51" t="s">
        <v>5508</v>
      </c>
      <c r="E509" s="50">
        <v>4014</v>
      </c>
      <c r="F509" s="51" t="s">
        <v>2583</v>
      </c>
      <c r="G509" s="50" t="s">
        <v>4</v>
      </c>
      <c r="H509" s="54">
        <v>14037</v>
      </c>
      <c r="I509" s="51" t="s">
        <v>6216</v>
      </c>
    </row>
    <row r="510" spans="2:9" ht="15">
      <c r="B510" s="51" t="s">
        <v>6145</v>
      </c>
      <c r="C510" s="51" t="s">
        <v>5507</v>
      </c>
      <c r="D510" s="51" t="s">
        <v>5508</v>
      </c>
      <c r="E510" s="50">
        <v>4015</v>
      </c>
      <c r="F510" s="51" t="s">
        <v>2584</v>
      </c>
      <c r="G510" s="50" t="s">
        <v>4</v>
      </c>
      <c r="H510" s="54">
        <v>22923</v>
      </c>
      <c r="I510" s="51" t="s">
        <v>6216</v>
      </c>
    </row>
    <row r="511" spans="2:9" ht="15">
      <c r="B511" s="51" t="s">
        <v>6145</v>
      </c>
      <c r="C511" s="51" t="s">
        <v>5507</v>
      </c>
      <c r="D511" s="51" t="s">
        <v>5508</v>
      </c>
      <c r="E511" s="50">
        <v>4016</v>
      </c>
      <c r="F511" s="51" t="s">
        <v>2585</v>
      </c>
      <c r="G511" s="50" t="s">
        <v>4</v>
      </c>
      <c r="H511" s="54">
        <v>27834</v>
      </c>
      <c r="I511" s="51" t="s">
        <v>6216</v>
      </c>
    </row>
    <row r="512" spans="2:9" ht="15">
      <c r="B512" s="51" t="s">
        <v>6145</v>
      </c>
      <c r="C512" s="51" t="s">
        <v>5507</v>
      </c>
      <c r="D512" s="51" t="s">
        <v>5508</v>
      </c>
      <c r="E512" s="50">
        <v>4017</v>
      </c>
      <c r="F512" s="51" t="s">
        <v>2586</v>
      </c>
      <c r="G512" s="50" t="s">
        <v>4</v>
      </c>
      <c r="H512" s="54">
        <v>31461</v>
      </c>
      <c r="I512" s="51" t="s">
        <v>6216</v>
      </c>
    </row>
    <row r="513" spans="2:9" ht="15">
      <c r="B513" s="51" t="s">
        <v>6145</v>
      </c>
      <c r="C513" s="51" t="s">
        <v>5507</v>
      </c>
      <c r="D513" s="51" t="s">
        <v>5508</v>
      </c>
      <c r="E513" s="50">
        <v>4018</v>
      </c>
      <c r="F513" s="51" t="s">
        <v>2587</v>
      </c>
      <c r="G513" s="50" t="s">
        <v>4</v>
      </c>
      <c r="H513" s="54">
        <v>38654</v>
      </c>
      <c r="I513" s="51" t="s">
        <v>6216</v>
      </c>
    </row>
    <row r="514" spans="2:9" ht="15">
      <c r="B514" s="51" t="s">
        <v>6145</v>
      </c>
      <c r="C514" s="51" t="s">
        <v>5507</v>
      </c>
      <c r="D514" s="51" t="s">
        <v>5508</v>
      </c>
      <c r="E514" s="50">
        <v>4019</v>
      </c>
      <c r="F514" s="51" t="s">
        <v>2588</v>
      </c>
      <c r="G514" s="50" t="s">
        <v>4</v>
      </c>
      <c r="H514" s="54">
        <v>11212</v>
      </c>
      <c r="I514" s="51" t="s">
        <v>6216</v>
      </c>
    </row>
    <row r="515" spans="2:9" ht="15">
      <c r="B515" s="51" t="s">
        <v>6145</v>
      </c>
      <c r="C515" s="51" t="s">
        <v>5507</v>
      </c>
      <c r="D515" s="51" t="s">
        <v>5508</v>
      </c>
      <c r="E515" s="50">
        <v>4020</v>
      </c>
      <c r="F515" s="51" t="s">
        <v>2589</v>
      </c>
      <c r="G515" s="50" t="s">
        <v>4</v>
      </c>
      <c r="H515" s="54">
        <v>12838</v>
      </c>
      <c r="I515" s="51" t="s">
        <v>6216</v>
      </c>
    </row>
    <row r="516" spans="2:9" ht="15">
      <c r="B516" s="51" t="s">
        <v>6145</v>
      </c>
      <c r="C516" s="51" t="s">
        <v>5507</v>
      </c>
      <c r="D516" s="51" t="s">
        <v>5508</v>
      </c>
      <c r="E516" s="50">
        <v>4021</v>
      </c>
      <c r="F516" s="51" t="s">
        <v>2590</v>
      </c>
      <c r="G516" s="50" t="s">
        <v>4</v>
      </c>
      <c r="H516" s="54">
        <v>22923</v>
      </c>
      <c r="I516" s="51" t="s">
        <v>6216</v>
      </c>
    </row>
    <row r="517" spans="2:9" ht="15">
      <c r="B517" s="51" t="s">
        <v>6145</v>
      </c>
      <c r="C517" s="51" t="s">
        <v>5507</v>
      </c>
      <c r="D517" s="51" t="s">
        <v>5508</v>
      </c>
      <c r="E517" s="50">
        <v>4022</v>
      </c>
      <c r="F517" s="51" t="s">
        <v>2591</v>
      </c>
      <c r="G517" s="50" t="s">
        <v>4</v>
      </c>
      <c r="H517" s="54">
        <v>27834</v>
      </c>
      <c r="I517" s="51" t="s">
        <v>6216</v>
      </c>
    </row>
    <row r="518" spans="2:9" ht="15">
      <c r="B518" s="51" t="s">
        <v>6145</v>
      </c>
      <c r="C518" s="51" t="s">
        <v>5507</v>
      </c>
      <c r="D518" s="51" t="s">
        <v>5508</v>
      </c>
      <c r="E518" s="50">
        <v>4023</v>
      </c>
      <c r="F518" s="51" t="s">
        <v>2592</v>
      </c>
      <c r="G518" s="50" t="s">
        <v>4</v>
      </c>
      <c r="H518" s="54">
        <v>31461</v>
      </c>
      <c r="I518" s="51" t="s">
        <v>6216</v>
      </c>
    </row>
    <row r="519" spans="2:9" ht="15">
      <c r="B519" s="51" t="s">
        <v>6145</v>
      </c>
      <c r="C519" s="51" t="s">
        <v>5507</v>
      </c>
      <c r="D519" s="51" t="s">
        <v>5508</v>
      </c>
      <c r="E519" s="50">
        <v>4024</v>
      </c>
      <c r="F519" s="51" t="s">
        <v>2593</v>
      </c>
      <c r="G519" s="50" t="s">
        <v>4</v>
      </c>
      <c r="H519" s="54">
        <v>38654</v>
      </c>
      <c r="I519" s="51" t="s">
        <v>6216</v>
      </c>
    </row>
    <row r="520" spans="2:9" ht="15">
      <c r="B520" s="51" t="s">
        <v>6145</v>
      </c>
      <c r="C520" s="51" t="s">
        <v>5507</v>
      </c>
      <c r="D520" s="51" t="s">
        <v>5508</v>
      </c>
      <c r="E520" s="50">
        <v>4026</v>
      </c>
      <c r="F520" s="51" t="s">
        <v>2594</v>
      </c>
      <c r="G520" s="50" t="s">
        <v>4</v>
      </c>
      <c r="H520" s="54">
        <v>12302</v>
      </c>
      <c r="I520" s="51" t="s">
        <v>6216</v>
      </c>
    </row>
    <row r="521" spans="2:9" ht="15">
      <c r="B521" s="51" t="s">
        <v>6145</v>
      </c>
      <c r="C521" s="51" t="s">
        <v>5507</v>
      </c>
      <c r="D521" s="51" t="s">
        <v>5508</v>
      </c>
      <c r="E521" s="50">
        <v>4027</v>
      </c>
      <c r="F521" s="51" t="s">
        <v>2595</v>
      </c>
      <c r="G521" s="50" t="s">
        <v>4</v>
      </c>
      <c r="H521" s="54">
        <v>15400</v>
      </c>
      <c r="I521" s="51" t="s">
        <v>6216</v>
      </c>
    </row>
    <row r="522" spans="2:9" ht="15">
      <c r="B522" s="51" t="s">
        <v>6145</v>
      </c>
      <c r="C522" s="51" t="s">
        <v>5507</v>
      </c>
      <c r="D522" s="51" t="s">
        <v>5508</v>
      </c>
      <c r="E522" s="50">
        <v>4028</v>
      </c>
      <c r="F522" s="51" t="s">
        <v>2596</v>
      </c>
      <c r="G522" s="50" t="s">
        <v>4</v>
      </c>
      <c r="H522" s="54">
        <v>25167</v>
      </c>
      <c r="I522" s="51" t="s">
        <v>6216</v>
      </c>
    </row>
    <row r="523" spans="2:9" ht="15">
      <c r="B523" s="51" t="s">
        <v>6145</v>
      </c>
      <c r="C523" s="51" t="s">
        <v>5507</v>
      </c>
      <c r="D523" s="51" t="s">
        <v>5508</v>
      </c>
      <c r="E523" s="50">
        <v>4029</v>
      </c>
      <c r="F523" s="51" t="s">
        <v>2597</v>
      </c>
      <c r="G523" s="50" t="s">
        <v>4</v>
      </c>
      <c r="H523" s="54">
        <v>33278</v>
      </c>
      <c r="I523" s="51" t="s">
        <v>6216</v>
      </c>
    </row>
    <row r="524" spans="2:9" ht="15">
      <c r="B524" s="51" t="s">
        <v>6145</v>
      </c>
      <c r="C524" s="51" t="s">
        <v>5507</v>
      </c>
      <c r="D524" s="51" t="s">
        <v>5508</v>
      </c>
      <c r="E524" s="50">
        <v>4030</v>
      </c>
      <c r="F524" s="51" t="s">
        <v>2598</v>
      </c>
      <c r="G524" s="50" t="s">
        <v>4</v>
      </c>
      <c r="H524" s="54">
        <v>12302</v>
      </c>
      <c r="I524" s="51" t="s">
        <v>6216</v>
      </c>
    </row>
    <row r="525" spans="2:9" ht="15">
      <c r="B525" s="51" t="s">
        <v>6145</v>
      </c>
      <c r="C525" s="51" t="s">
        <v>5507</v>
      </c>
      <c r="D525" s="51" t="s">
        <v>5508</v>
      </c>
      <c r="E525" s="50">
        <v>4032</v>
      </c>
      <c r="F525" s="51" t="s">
        <v>2599</v>
      </c>
      <c r="G525" s="50" t="s">
        <v>4</v>
      </c>
      <c r="H525" s="54">
        <v>15400</v>
      </c>
      <c r="I525" s="51" t="s">
        <v>6216</v>
      </c>
    </row>
    <row r="526" spans="2:9" ht="15">
      <c r="B526" s="51" t="s">
        <v>6145</v>
      </c>
      <c r="C526" s="51" t="s">
        <v>5507</v>
      </c>
      <c r="D526" s="51" t="s">
        <v>5508</v>
      </c>
      <c r="E526" s="50">
        <v>4033</v>
      </c>
      <c r="F526" s="51" t="s">
        <v>2600</v>
      </c>
      <c r="G526" s="50" t="s">
        <v>4</v>
      </c>
      <c r="H526" s="54">
        <v>25167</v>
      </c>
      <c r="I526" s="51" t="s">
        <v>6216</v>
      </c>
    </row>
    <row r="527" spans="2:9" ht="15">
      <c r="B527" s="51" t="s">
        <v>6145</v>
      </c>
      <c r="C527" s="51" t="s">
        <v>5507</v>
      </c>
      <c r="D527" s="51" t="s">
        <v>5508</v>
      </c>
      <c r="E527" s="50">
        <v>4034</v>
      </c>
      <c r="F527" s="51" t="s">
        <v>2601</v>
      </c>
      <c r="G527" s="50" t="s">
        <v>4</v>
      </c>
      <c r="H527" s="54">
        <v>33278</v>
      </c>
      <c r="I527" s="51" t="s">
        <v>6216</v>
      </c>
    </row>
    <row r="528" spans="2:9" ht="15">
      <c r="B528" s="51" t="s">
        <v>6145</v>
      </c>
      <c r="C528" s="51" t="s">
        <v>5507</v>
      </c>
      <c r="D528" s="51" t="s">
        <v>5508</v>
      </c>
      <c r="E528" s="50">
        <v>4036</v>
      </c>
      <c r="F528" s="51" t="s">
        <v>2602</v>
      </c>
      <c r="G528" s="50" t="s">
        <v>4</v>
      </c>
      <c r="H528" s="54">
        <v>15400</v>
      </c>
      <c r="I528" s="51" t="s">
        <v>6216</v>
      </c>
    </row>
    <row r="529" spans="2:9" ht="15">
      <c r="B529" s="51" t="s">
        <v>6145</v>
      </c>
      <c r="C529" s="51" t="s">
        <v>5507</v>
      </c>
      <c r="D529" s="51" t="s">
        <v>5508</v>
      </c>
      <c r="E529" s="50">
        <v>4037</v>
      </c>
      <c r="F529" s="51" t="s">
        <v>2603</v>
      </c>
      <c r="G529" s="50" t="s">
        <v>4</v>
      </c>
      <c r="H529" s="54">
        <v>25167</v>
      </c>
      <c r="I529" s="51" t="s">
        <v>6216</v>
      </c>
    </row>
    <row r="530" spans="2:9" ht="15">
      <c r="B530" s="51" t="s">
        <v>6145</v>
      </c>
      <c r="C530" s="51" t="s">
        <v>5507</v>
      </c>
      <c r="D530" s="51" t="s">
        <v>5508</v>
      </c>
      <c r="E530" s="50">
        <v>4038</v>
      </c>
      <c r="F530" s="51" t="s">
        <v>2604</v>
      </c>
      <c r="G530" s="50" t="s">
        <v>4</v>
      </c>
      <c r="H530" s="54">
        <v>33278</v>
      </c>
      <c r="I530" s="51" t="s">
        <v>6216</v>
      </c>
    </row>
    <row r="531" spans="2:9" ht="15">
      <c r="B531" s="51" t="s">
        <v>6145</v>
      </c>
      <c r="C531" s="51" t="s">
        <v>5479</v>
      </c>
      <c r="D531" s="51" t="s">
        <v>5480</v>
      </c>
      <c r="E531" s="50">
        <v>4039</v>
      </c>
      <c r="F531" s="51" t="s">
        <v>2605</v>
      </c>
      <c r="G531" s="50" t="s">
        <v>6</v>
      </c>
      <c r="H531" s="54">
        <v>35498</v>
      </c>
      <c r="I531" s="51" t="s">
        <v>6216</v>
      </c>
    </row>
    <row r="532" spans="2:9" ht="15">
      <c r="B532" s="51" t="s">
        <v>6145</v>
      </c>
      <c r="C532" s="51" t="s">
        <v>5479</v>
      </c>
      <c r="D532" s="51" t="s">
        <v>5480</v>
      </c>
      <c r="E532" s="50">
        <v>4040</v>
      </c>
      <c r="F532" s="51" t="s">
        <v>2606</v>
      </c>
      <c r="G532" s="50" t="s">
        <v>6</v>
      </c>
      <c r="H532" s="54">
        <v>40262</v>
      </c>
      <c r="I532" s="51" t="s">
        <v>6216</v>
      </c>
    </row>
    <row r="533" spans="2:9" ht="15">
      <c r="B533" s="51" t="s">
        <v>6145</v>
      </c>
      <c r="C533" s="51" t="s">
        <v>5479</v>
      </c>
      <c r="D533" s="51" t="s">
        <v>5480</v>
      </c>
      <c r="E533" s="50">
        <v>4041</v>
      </c>
      <c r="F533" s="51" t="s">
        <v>2607</v>
      </c>
      <c r="G533" s="50" t="s">
        <v>6</v>
      </c>
      <c r="H533" s="54">
        <v>54496</v>
      </c>
      <c r="I533" s="51" t="s">
        <v>6216</v>
      </c>
    </row>
    <row r="534" spans="2:9" ht="15">
      <c r="B534" s="51" t="s">
        <v>6145</v>
      </c>
      <c r="C534" s="51" t="s">
        <v>5479</v>
      </c>
      <c r="D534" s="51" t="s">
        <v>5480</v>
      </c>
      <c r="E534" s="50">
        <v>4042</v>
      </c>
      <c r="F534" s="51" t="s">
        <v>2608</v>
      </c>
      <c r="G534" s="50" t="s">
        <v>6</v>
      </c>
      <c r="H534" s="54">
        <v>43579</v>
      </c>
      <c r="I534" s="51" t="s">
        <v>6216</v>
      </c>
    </row>
    <row r="535" spans="2:9" ht="15">
      <c r="B535" s="51" t="s">
        <v>6145</v>
      </c>
      <c r="C535" s="51" t="s">
        <v>5479</v>
      </c>
      <c r="D535" s="51" t="s">
        <v>5480</v>
      </c>
      <c r="E535" s="50">
        <v>4043</v>
      </c>
      <c r="F535" s="51" t="s">
        <v>2609</v>
      </c>
      <c r="G535" s="50" t="s">
        <v>6</v>
      </c>
      <c r="H535" s="52">
        <v>45027</v>
      </c>
      <c r="I535" s="53" t="s">
        <v>6216</v>
      </c>
    </row>
    <row r="536" spans="2:9" ht="15">
      <c r="B536" s="51" t="s">
        <v>6145</v>
      </c>
      <c r="C536" s="51" t="s">
        <v>5479</v>
      </c>
      <c r="D536" s="51" t="s">
        <v>5480</v>
      </c>
      <c r="E536" s="50">
        <v>4044</v>
      </c>
      <c r="F536" s="51" t="s">
        <v>2610</v>
      </c>
      <c r="G536" s="50" t="s">
        <v>6</v>
      </c>
      <c r="H536" s="52">
        <v>475801</v>
      </c>
      <c r="I536" s="53" t="s">
        <v>6216</v>
      </c>
    </row>
    <row r="537" spans="2:9" ht="15">
      <c r="B537" s="51" t="s">
        <v>6145</v>
      </c>
      <c r="C537" s="51" t="s">
        <v>5479</v>
      </c>
      <c r="D537" s="51" t="s">
        <v>5480</v>
      </c>
      <c r="E537" s="50">
        <v>4045</v>
      </c>
      <c r="F537" s="51" t="s">
        <v>2611</v>
      </c>
      <c r="G537" s="50" t="s">
        <v>6</v>
      </c>
      <c r="H537" s="52">
        <v>368487</v>
      </c>
      <c r="I537" s="53" t="s">
        <v>6216</v>
      </c>
    </row>
    <row r="538" spans="2:9" ht="15">
      <c r="B538" s="51" t="s">
        <v>6145</v>
      </c>
      <c r="C538" s="51" t="s">
        <v>5479</v>
      </c>
      <c r="D538" s="51" t="s">
        <v>5480</v>
      </c>
      <c r="E538" s="50">
        <v>4046</v>
      </c>
      <c r="F538" s="51" t="s">
        <v>2612</v>
      </c>
      <c r="G538" s="50" t="s">
        <v>6</v>
      </c>
      <c r="H538" s="52">
        <v>467326</v>
      </c>
      <c r="I538" s="53" t="s">
        <v>6216</v>
      </c>
    </row>
    <row r="539" spans="2:9" ht="15">
      <c r="B539" s="51" t="s">
        <v>6145</v>
      </c>
      <c r="C539" s="51" t="s">
        <v>5479</v>
      </c>
      <c r="D539" s="51" t="s">
        <v>5480</v>
      </c>
      <c r="E539" s="50">
        <v>4047</v>
      </c>
      <c r="F539" s="51" t="s">
        <v>2613</v>
      </c>
      <c r="G539" s="50" t="s">
        <v>6</v>
      </c>
      <c r="H539" s="52">
        <v>80437</v>
      </c>
      <c r="I539" s="53" t="s">
        <v>6216</v>
      </c>
    </row>
    <row r="540" spans="2:9" ht="15">
      <c r="B540" s="51" t="s">
        <v>6145</v>
      </c>
      <c r="C540" s="51" t="s">
        <v>5479</v>
      </c>
      <c r="D540" s="51" t="s">
        <v>5480</v>
      </c>
      <c r="E540" s="50">
        <v>4048</v>
      </c>
      <c r="F540" s="51" t="s">
        <v>2614</v>
      </c>
      <c r="G540" s="50" t="s">
        <v>6</v>
      </c>
      <c r="H540" s="54">
        <v>77801</v>
      </c>
      <c r="I540" s="51" t="s">
        <v>6216</v>
      </c>
    </row>
    <row r="541" spans="2:9" ht="15">
      <c r="B541" s="51" t="s">
        <v>6145</v>
      </c>
      <c r="C541" s="51" t="s">
        <v>5479</v>
      </c>
      <c r="D541" s="51" t="s">
        <v>5480</v>
      </c>
      <c r="E541" s="50">
        <v>4049</v>
      </c>
      <c r="F541" s="51" t="s">
        <v>2615</v>
      </c>
      <c r="G541" s="50" t="s">
        <v>6</v>
      </c>
      <c r="H541" s="52">
        <v>91162</v>
      </c>
      <c r="I541" s="53" t="s">
        <v>6216</v>
      </c>
    </row>
    <row r="542" spans="2:9" ht="15">
      <c r="B542" s="51" t="s">
        <v>6145</v>
      </c>
      <c r="C542" s="51" t="s">
        <v>5479</v>
      </c>
      <c r="D542" s="51" t="s">
        <v>5480</v>
      </c>
      <c r="E542" s="50">
        <v>4050</v>
      </c>
      <c r="F542" s="51" t="s">
        <v>2616</v>
      </c>
      <c r="G542" s="50" t="s">
        <v>6</v>
      </c>
      <c r="H542" s="54">
        <v>83990</v>
      </c>
      <c r="I542" s="51" t="s">
        <v>6216</v>
      </c>
    </row>
    <row r="543" spans="2:9" ht="15">
      <c r="B543" s="51" t="s">
        <v>6145</v>
      </c>
      <c r="C543" s="51" t="s">
        <v>5479</v>
      </c>
      <c r="D543" s="51" t="s">
        <v>5495</v>
      </c>
      <c r="E543" s="50">
        <v>4051</v>
      </c>
      <c r="F543" s="51" t="s">
        <v>2617</v>
      </c>
      <c r="G543" s="50" t="s">
        <v>4</v>
      </c>
      <c r="H543" s="54">
        <v>89665</v>
      </c>
      <c r="I543" s="51" t="s">
        <v>6216</v>
      </c>
    </row>
    <row r="544" spans="2:9" ht="15">
      <c r="B544" s="51" t="s">
        <v>6145</v>
      </c>
      <c r="C544" s="51" t="s">
        <v>5479</v>
      </c>
      <c r="D544" s="51" t="s">
        <v>5480</v>
      </c>
      <c r="E544" s="50">
        <v>4052</v>
      </c>
      <c r="F544" s="51" t="s">
        <v>2618</v>
      </c>
      <c r="G544" s="50" t="s">
        <v>7</v>
      </c>
      <c r="H544" s="54">
        <v>71068</v>
      </c>
      <c r="I544" s="51" t="s">
        <v>6216</v>
      </c>
    </row>
    <row r="545" spans="2:9" ht="15">
      <c r="B545" s="51" t="s">
        <v>6145</v>
      </c>
      <c r="C545" s="51" t="s">
        <v>5479</v>
      </c>
      <c r="D545" s="51" t="s">
        <v>5480</v>
      </c>
      <c r="E545" s="50">
        <v>4053</v>
      </c>
      <c r="F545" s="51" t="s">
        <v>2619</v>
      </c>
      <c r="G545" s="50" t="s">
        <v>7</v>
      </c>
      <c r="H545" s="54">
        <v>68170</v>
      </c>
      <c r="I545" s="51" t="s">
        <v>6216</v>
      </c>
    </row>
    <row r="546" spans="2:9" ht="15">
      <c r="B546" s="51" t="s">
        <v>6145</v>
      </c>
      <c r="C546" s="51" t="s">
        <v>5479</v>
      </c>
      <c r="D546" s="51" t="s">
        <v>5480</v>
      </c>
      <c r="E546" s="50">
        <v>4054</v>
      </c>
      <c r="F546" s="51" t="s">
        <v>2620</v>
      </c>
      <c r="G546" s="50" t="s">
        <v>6</v>
      </c>
      <c r="H546" s="54">
        <v>92669</v>
      </c>
      <c r="I546" s="51" t="s">
        <v>6216</v>
      </c>
    </row>
    <row r="547" spans="2:9" ht="15">
      <c r="B547" s="51" t="s">
        <v>6145</v>
      </c>
      <c r="C547" s="51" t="s">
        <v>5479</v>
      </c>
      <c r="D547" s="51" t="s">
        <v>5480</v>
      </c>
      <c r="E547" s="50">
        <v>4055</v>
      </c>
      <c r="F547" s="51" t="s">
        <v>2621</v>
      </c>
      <c r="G547" s="50" t="s">
        <v>6</v>
      </c>
      <c r="H547" s="52">
        <v>87888</v>
      </c>
      <c r="I547" s="51" t="s">
        <v>6216</v>
      </c>
    </row>
    <row r="548" spans="2:9" ht="15">
      <c r="B548" s="51" t="s">
        <v>6145</v>
      </c>
      <c r="C548" s="51" t="s">
        <v>5491</v>
      </c>
      <c r="D548" s="51" t="s">
        <v>5509</v>
      </c>
      <c r="E548" s="50">
        <v>4061</v>
      </c>
      <c r="F548" s="51" t="s">
        <v>2622</v>
      </c>
      <c r="G548" s="50" t="s">
        <v>4</v>
      </c>
      <c r="H548" s="54">
        <v>101492</v>
      </c>
      <c r="I548" s="51" t="s">
        <v>6216</v>
      </c>
    </row>
    <row r="549" spans="2:9" ht="15">
      <c r="B549" s="51" t="s">
        <v>6145</v>
      </c>
      <c r="C549" s="51" t="s">
        <v>5479</v>
      </c>
      <c r="D549" s="51" t="s">
        <v>5499</v>
      </c>
      <c r="E549" s="50">
        <v>4064</v>
      </c>
      <c r="F549" s="51" t="s">
        <v>2623</v>
      </c>
      <c r="G549" s="50" t="s">
        <v>4</v>
      </c>
      <c r="H549" s="54">
        <v>85309</v>
      </c>
      <c r="I549" s="51" t="s">
        <v>6216</v>
      </c>
    </row>
    <row r="550" spans="2:9" ht="15">
      <c r="B550" s="51" t="s">
        <v>6145</v>
      </c>
      <c r="C550" s="51" t="s">
        <v>5479</v>
      </c>
      <c r="D550" s="51" t="s">
        <v>5499</v>
      </c>
      <c r="E550" s="50">
        <v>4073</v>
      </c>
      <c r="F550" s="51" t="s">
        <v>2624</v>
      </c>
      <c r="G550" s="50" t="s">
        <v>4</v>
      </c>
      <c r="H550" s="54">
        <v>146792</v>
      </c>
      <c r="I550" s="51" t="s">
        <v>6216</v>
      </c>
    </row>
    <row r="551" spans="2:9" ht="15">
      <c r="B551" s="51" t="s">
        <v>6145</v>
      </c>
      <c r="C551" s="51" t="s">
        <v>5479</v>
      </c>
      <c r="D551" s="51" t="s">
        <v>5499</v>
      </c>
      <c r="E551" s="50">
        <v>4074</v>
      </c>
      <c r="F551" s="51" t="s">
        <v>2625</v>
      </c>
      <c r="G551" s="50" t="s">
        <v>4</v>
      </c>
      <c r="H551" s="54">
        <v>122018</v>
      </c>
      <c r="I551" s="51" t="s">
        <v>6216</v>
      </c>
    </row>
    <row r="552" spans="2:9" ht="15">
      <c r="B552" s="51" t="s">
        <v>6145</v>
      </c>
      <c r="C552" s="51" t="s">
        <v>5479</v>
      </c>
      <c r="D552" s="51" t="s">
        <v>5499</v>
      </c>
      <c r="E552" s="50">
        <v>4075</v>
      </c>
      <c r="F552" s="51" t="s">
        <v>2626</v>
      </c>
      <c r="G552" s="50" t="s">
        <v>4</v>
      </c>
      <c r="H552" s="54">
        <v>133943</v>
      </c>
      <c r="I552" s="51" t="s">
        <v>6216</v>
      </c>
    </row>
    <row r="553" spans="2:9" ht="15">
      <c r="B553" s="51" t="s">
        <v>6145</v>
      </c>
      <c r="C553" s="51" t="s">
        <v>5479</v>
      </c>
      <c r="D553" s="51" t="s">
        <v>5499</v>
      </c>
      <c r="E553" s="50">
        <v>4077</v>
      </c>
      <c r="F553" s="51" t="s">
        <v>2627</v>
      </c>
      <c r="G553" s="50" t="s">
        <v>4</v>
      </c>
      <c r="H553" s="54">
        <v>137446</v>
      </c>
      <c r="I553" s="51" t="s">
        <v>6216</v>
      </c>
    </row>
    <row r="554" spans="2:9" ht="15">
      <c r="B554" s="51" t="s">
        <v>6145</v>
      </c>
      <c r="C554" s="51" t="s">
        <v>5479</v>
      </c>
      <c r="D554" s="51" t="s">
        <v>5499</v>
      </c>
      <c r="E554" s="50">
        <v>4078</v>
      </c>
      <c r="F554" s="51" t="s">
        <v>2628</v>
      </c>
      <c r="G554" s="50" t="s">
        <v>4</v>
      </c>
      <c r="H554" s="54">
        <v>148997</v>
      </c>
      <c r="I554" s="51" t="s">
        <v>6216</v>
      </c>
    </row>
    <row r="555" spans="2:9" ht="15">
      <c r="B555" s="51" t="s">
        <v>6145</v>
      </c>
      <c r="C555" s="51" t="s">
        <v>5479</v>
      </c>
      <c r="D555" s="51" t="s">
        <v>5499</v>
      </c>
      <c r="E555" s="50">
        <v>4079</v>
      </c>
      <c r="F555" s="51" t="s">
        <v>2629</v>
      </c>
      <c r="G555" s="50" t="s">
        <v>4</v>
      </c>
      <c r="H555" s="54">
        <v>163295</v>
      </c>
      <c r="I555" s="51" t="s">
        <v>6216</v>
      </c>
    </row>
    <row r="556" spans="2:9" ht="15">
      <c r="B556" s="51" t="s">
        <v>6145</v>
      </c>
      <c r="C556" s="51" t="s">
        <v>5484</v>
      </c>
      <c r="D556" s="51" t="s">
        <v>5494</v>
      </c>
      <c r="E556" s="50">
        <v>4080</v>
      </c>
      <c r="F556" s="51" t="s">
        <v>2630</v>
      </c>
      <c r="G556" s="50" t="s">
        <v>7</v>
      </c>
      <c r="H556" s="54">
        <v>241285</v>
      </c>
      <c r="I556" s="51" t="s">
        <v>6216</v>
      </c>
    </row>
    <row r="557" spans="2:9" ht="15">
      <c r="B557" s="51" t="s">
        <v>6145</v>
      </c>
      <c r="C557" s="51" t="s">
        <v>5484</v>
      </c>
      <c r="D557" s="51" t="s">
        <v>5494</v>
      </c>
      <c r="E557" s="50">
        <v>4081</v>
      </c>
      <c r="F557" s="51" t="s">
        <v>2631</v>
      </c>
      <c r="G557" s="50" t="s">
        <v>7</v>
      </c>
      <c r="H557" s="54">
        <v>211090</v>
      </c>
      <c r="I557" s="51" t="s">
        <v>6216</v>
      </c>
    </row>
    <row r="558" spans="2:9" ht="15">
      <c r="B558" s="51" t="s">
        <v>6145</v>
      </c>
      <c r="C558" s="51" t="s">
        <v>5484</v>
      </c>
      <c r="D558" s="51" t="s">
        <v>5494</v>
      </c>
      <c r="E558" s="50">
        <v>4082</v>
      </c>
      <c r="F558" s="51" t="s">
        <v>2632</v>
      </c>
      <c r="G558" s="50" t="s">
        <v>7</v>
      </c>
      <c r="H558" s="54">
        <v>293913</v>
      </c>
      <c r="I558" s="51" t="s">
        <v>6216</v>
      </c>
    </row>
    <row r="559" spans="2:9" ht="15">
      <c r="B559" s="51" t="s">
        <v>6145</v>
      </c>
      <c r="C559" s="51" t="s">
        <v>5484</v>
      </c>
      <c r="D559" s="51" t="s">
        <v>5494</v>
      </c>
      <c r="E559" s="50">
        <v>4083</v>
      </c>
      <c r="F559" s="51" t="s">
        <v>2633</v>
      </c>
      <c r="G559" s="50" t="s">
        <v>7</v>
      </c>
      <c r="H559" s="54">
        <v>296599</v>
      </c>
      <c r="I559" s="51" t="s">
        <v>6216</v>
      </c>
    </row>
    <row r="560" spans="2:9" ht="15">
      <c r="B560" s="51" t="s">
        <v>6145</v>
      </c>
      <c r="C560" s="51" t="s">
        <v>5479</v>
      </c>
      <c r="D560" s="51" t="s">
        <v>5480</v>
      </c>
      <c r="E560" s="50">
        <v>4085</v>
      </c>
      <c r="F560" s="51" t="s">
        <v>2634</v>
      </c>
      <c r="G560" s="50" t="s">
        <v>7</v>
      </c>
      <c r="H560" s="54">
        <v>110450</v>
      </c>
      <c r="I560" s="51" t="s">
        <v>6216</v>
      </c>
    </row>
    <row r="561" spans="2:9" ht="15">
      <c r="B561" s="51" t="s">
        <v>6145</v>
      </c>
      <c r="C561" s="51" t="s">
        <v>5479</v>
      </c>
      <c r="D561" s="51" t="s">
        <v>5480</v>
      </c>
      <c r="E561" s="50">
        <v>4086</v>
      </c>
      <c r="F561" s="51" t="s">
        <v>2635</v>
      </c>
      <c r="G561" s="50" t="s">
        <v>7</v>
      </c>
      <c r="H561" s="54">
        <v>102699</v>
      </c>
      <c r="I561" s="51" t="s">
        <v>6216</v>
      </c>
    </row>
    <row r="562" spans="2:9" ht="15">
      <c r="B562" s="51" t="s">
        <v>6145</v>
      </c>
      <c r="C562" s="51" t="s">
        <v>5479</v>
      </c>
      <c r="D562" s="51" t="s">
        <v>5480</v>
      </c>
      <c r="E562" s="50">
        <v>4087</v>
      </c>
      <c r="F562" s="51" t="s">
        <v>2636</v>
      </c>
      <c r="G562" s="50" t="s">
        <v>7</v>
      </c>
      <c r="H562" s="54">
        <v>106973</v>
      </c>
      <c r="I562" s="51" t="s">
        <v>6216</v>
      </c>
    </row>
    <row r="563" spans="2:9" ht="15">
      <c r="B563" s="51" t="s">
        <v>6145</v>
      </c>
      <c r="C563" s="51" t="s">
        <v>5479</v>
      </c>
      <c r="D563" s="51" t="s">
        <v>5480</v>
      </c>
      <c r="E563" s="50">
        <v>4088</v>
      </c>
      <c r="F563" s="51" t="s">
        <v>2637</v>
      </c>
      <c r="G563" s="50" t="s">
        <v>6</v>
      </c>
      <c r="H563" s="54">
        <v>74246</v>
      </c>
      <c r="I563" s="51" t="s">
        <v>6216</v>
      </c>
    </row>
    <row r="564" spans="2:9" ht="15">
      <c r="B564" s="51" t="s">
        <v>6145</v>
      </c>
      <c r="C564" s="51" t="s">
        <v>5479</v>
      </c>
      <c r="D564" s="51" t="s">
        <v>5480</v>
      </c>
      <c r="E564" s="50">
        <v>4089</v>
      </c>
      <c r="F564" s="51" t="s">
        <v>2638</v>
      </c>
      <c r="G564" s="50" t="s">
        <v>6</v>
      </c>
      <c r="H564" s="54">
        <v>72101</v>
      </c>
      <c r="I564" s="51" t="s">
        <v>6216</v>
      </c>
    </row>
    <row r="565" spans="2:9" ht="15">
      <c r="B565" s="51" t="s">
        <v>6145</v>
      </c>
      <c r="C565" s="51" t="s">
        <v>5479</v>
      </c>
      <c r="D565" s="51" t="s">
        <v>5480</v>
      </c>
      <c r="E565" s="50">
        <v>4090</v>
      </c>
      <c r="F565" s="51" t="s">
        <v>2639</v>
      </c>
      <c r="G565" s="50" t="s">
        <v>6</v>
      </c>
      <c r="H565" s="54">
        <v>69465</v>
      </c>
      <c r="I565" s="51" t="s">
        <v>6216</v>
      </c>
    </row>
    <row r="566" spans="2:9" ht="15">
      <c r="B566" s="51" t="s">
        <v>6145</v>
      </c>
      <c r="C566" s="51" t="s">
        <v>5484</v>
      </c>
      <c r="D566" s="51" t="s">
        <v>5494</v>
      </c>
      <c r="E566" s="50">
        <v>4091</v>
      </c>
      <c r="F566" s="51" t="s">
        <v>2640</v>
      </c>
      <c r="G566" s="50" t="s">
        <v>7</v>
      </c>
      <c r="H566" s="54">
        <v>1021794</v>
      </c>
      <c r="I566" s="51" t="s">
        <v>6216</v>
      </c>
    </row>
    <row r="567" spans="2:9" ht="15">
      <c r="B567" s="51" t="s">
        <v>6145</v>
      </c>
      <c r="C567" s="51" t="s">
        <v>5473</v>
      </c>
      <c r="D567" s="51" t="s">
        <v>5493</v>
      </c>
      <c r="E567" s="50">
        <v>4102</v>
      </c>
      <c r="F567" s="51" t="s">
        <v>2641</v>
      </c>
      <c r="G567" s="50" t="s">
        <v>6</v>
      </c>
      <c r="H567" s="54">
        <v>167278</v>
      </c>
      <c r="I567" s="51" t="s">
        <v>6216</v>
      </c>
    </row>
    <row r="568" spans="2:9" ht="15">
      <c r="B568" s="51" t="s">
        <v>6145</v>
      </c>
      <c r="C568" s="51" t="s">
        <v>5473</v>
      </c>
      <c r="D568" s="51" t="s">
        <v>5493</v>
      </c>
      <c r="E568" s="50">
        <v>4103</v>
      </c>
      <c r="F568" s="51" t="s">
        <v>2642</v>
      </c>
      <c r="G568" s="50" t="s">
        <v>6</v>
      </c>
      <c r="H568" s="54">
        <v>181028</v>
      </c>
      <c r="I568" s="51" t="s">
        <v>6216</v>
      </c>
    </row>
    <row r="569" spans="2:9" ht="15">
      <c r="B569" s="51" t="s">
        <v>6145</v>
      </c>
      <c r="C569" s="51" t="s">
        <v>5473</v>
      </c>
      <c r="D569" s="51" t="s">
        <v>5493</v>
      </c>
      <c r="E569" s="50">
        <v>4104</v>
      </c>
      <c r="F569" s="51" t="s">
        <v>2643</v>
      </c>
      <c r="G569" s="50" t="s">
        <v>7</v>
      </c>
      <c r="H569" s="54">
        <v>876144</v>
      </c>
      <c r="I569" s="51" t="s">
        <v>6216</v>
      </c>
    </row>
    <row r="570" spans="2:9" ht="15">
      <c r="B570" s="51" t="s">
        <v>6145</v>
      </c>
      <c r="C570" s="51" t="s">
        <v>5473</v>
      </c>
      <c r="D570" s="51" t="s">
        <v>5493</v>
      </c>
      <c r="E570" s="50">
        <v>4105</v>
      </c>
      <c r="F570" s="51" t="s">
        <v>2644</v>
      </c>
      <c r="G570" s="50" t="s">
        <v>7</v>
      </c>
      <c r="H570" s="54">
        <v>1342768</v>
      </c>
      <c r="I570" s="51" t="s">
        <v>6216</v>
      </c>
    </row>
    <row r="571" spans="2:9" ht="15">
      <c r="B571" s="51" t="s">
        <v>6145</v>
      </c>
      <c r="C571" s="51" t="s">
        <v>5473</v>
      </c>
      <c r="D571" s="51" t="s">
        <v>5493</v>
      </c>
      <c r="E571" s="50">
        <v>4106</v>
      </c>
      <c r="F571" s="51" t="s">
        <v>2645</v>
      </c>
      <c r="G571" s="50" t="s">
        <v>7</v>
      </c>
      <c r="H571" s="52">
        <v>1307054</v>
      </c>
      <c r="I571" s="53" t="s">
        <v>6216</v>
      </c>
    </row>
    <row r="572" spans="2:9" ht="15">
      <c r="B572" s="51" t="s">
        <v>6145</v>
      </c>
      <c r="C572" s="51" t="s">
        <v>5473</v>
      </c>
      <c r="D572" s="51" t="s">
        <v>5493</v>
      </c>
      <c r="E572" s="50">
        <v>4107</v>
      </c>
      <c r="F572" s="51" t="s">
        <v>2646</v>
      </c>
      <c r="G572" s="50" t="s">
        <v>7</v>
      </c>
      <c r="H572" s="52">
        <v>1857165</v>
      </c>
      <c r="I572" s="53" t="s">
        <v>6216</v>
      </c>
    </row>
    <row r="573" spans="2:9" ht="15">
      <c r="B573" s="51" t="s">
        <v>6145</v>
      </c>
      <c r="C573" s="51" t="s">
        <v>5473</v>
      </c>
      <c r="D573" s="51" t="s">
        <v>5493</v>
      </c>
      <c r="E573" s="50">
        <v>4108</v>
      </c>
      <c r="F573" s="51" t="s">
        <v>2647</v>
      </c>
      <c r="G573" s="50" t="s">
        <v>7</v>
      </c>
      <c r="H573" s="52">
        <v>1747734</v>
      </c>
      <c r="I573" s="53" t="s">
        <v>6216</v>
      </c>
    </row>
    <row r="574" spans="2:9" ht="15">
      <c r="B574" s="51" t="s">
        <v>6145</v>
      </c>
      <c r="C574" s="51" t="s">
        <v>5473</v>
      </c>
      <c r="D574" s="51" t="s">
        <v>5493</v>
      </c>
      <c r="E574" s="50">
        <v>4110</v>
      </c>
      <c r="F574" s="51" t="s">
        <v>2648</v>
      </c>
      <c r="G574" s="50" t="s">
        <v>7</v>
      </c>
      <c r="H574" s="52">
        <v>3309961</v>
      </c>
      <c r="I574" s="53" t="s">
        <v>6216</v>
      </c>
    </row>
    <row r="575" spans="2:9" ht="15">
      <c r="B575" s="51" t="s">
        <v>6145</v>
      </c>
      <c r="C575" s="51" t="s">
        <v>5489</v>
      </c>
      <c r="D575" s="51" t="s">
        <v>5498</v>
      </c>
      <c r="E575" s="50">
        <v>4111</v>
      </c>
      <c r="F575" s="51" t="s">
        <v>2649</v>
      </c>
      <c r="G575" s="50" t="s">
        <v>5</v>
      </c>
      <c r="H575" s="52">
        <v>725577</v>
      </c>
      <c r="I575" s="53" t="s">
        <v>6216</v>
      </c>
    </row>
    <row r="576" spans="2:9" ht="15">
      <c r="B576" s="51" t="s">
        <v>6145</v>
      </c>
      <c r="C576" s="51" t="s">
        <v>5473</v>
      </c>
      <c r="D576" s="51" t="s">
        <v>5493</v>
      </c>
      <c r="E576" s="50">
        <v>4113</v>
      </c>
      <c r="F576" s="51" t="s">
        <v>2650</v>
      </c>
      <c r="G576" s="50" t="s">
        <v>7</v>
      </c>
      <c r="H576" s="52">
        <v>513335</v>
      </c>
      <c r="I576" s="53" t="s">
        <v>6216</v>
      </c>
    </row>
    <row r="577" spans="2:9" ht="15">
      <c r="B577" s="51" t="s">
        <v>6145</v>
      </c>
      <c r="C577" s="51" t="s">
        <v>5473</v>
      </c>
      <c r="D577" s="51" t="s">
        <v>5493</v>
      </c>
      <c r="E577" s="50">
        <v>4114</v>
      </c>
      <c r="F577" s="51" t="s">
        <v>2651</v>
      </c>
      <c r="G577" s="50" t="s">
        <v>7</v>
      </c>
      <c r="H577" s="52">
        <v>414760</v>
      </c>
      <c r="I577" s="53" t="s">
        <v>6216</v>
      </c>
    </row>
    <row r="578" spans="2:9" ht="15">
      <c r="B578" s="51" t="s">
        <v>6145</v>
      </c>
      <c r="C578" s="51" t="s">
        <v>5473</v>
      </c>
      <c r="D578" s="51" t="s">
        <v>5493</v>
      </c>
      <c r="E578" s="50">
        <v>4115</v>
      </c>
      <c r="F578" s="51" t="s">
        <v>2652</v>
      </c>
      <c r="G578" s="50" t="s">
        <v>7</v>
      </c>
      <c r="H578" s="52">
        <v>452958</v>
      </c>
      <c r="I578" s="53" t="s">
        <v>6216</v>
      </c>
    </row>
    <row r="579" spans="2:9" ht="15">
      <c r="B579" s="51" t="s">
        <v>6145</v>
      </c>
      <c r="C579" s="51" t="s">
        <v>5473</v>
      </c>
      <c r="D579" s="51" t="s">
        <v>5493</v>
      </c>
      <c r="E579" s="50">
        <v>4116</v>
      </c>
      <c r="F579" s="51" t="s">
        <v>2653</v>
      </c>
      <c r="G579" s="50" t="s">
        <v>7</v>
      </c>
      <c r="H579" s="54">
        <v>531817</v>
      </c>
      <c r="I579" s="51" t="s">
        <v>6216</v>
      </c>
    </row>
    <row r="580" spans="2:9" ht="15">
      <c r="B580" s="51" t="s">
        <v>6145</v>
      </c>
      <c r="C580" s="51" t="s">
        <v>5473</v>
      </c>
      <c r="D580" s="51" t="s">
        <v>5493</v>
      </c>
      <c r="E580" s="50">
        <v>4117</v>
      </c>
      <c r="F580" s="51" t="s">
        <v>2654</v>
      </c>
      <c r="G580" s="50" t="s">
        <v>7</v>
      </c>
      <c r="H580" s="54">
        <v>571247</v>
      </c>
      <c r="I580" s="51" t="s">
        <v>6216</v>
      </c>
    </row>
    <row r="581" spans="2:9" ht="15">
      <c r="B581" s="51" t="s">
        <v>6145</v>
      </c>
      <c r="C581" s="51" t="s">
        <v>5473</v>
      </c>
      <c r="D581" s="51" t="s">
        <v>5493</v>
      </c>
      <c r="E581" s="50">
        <v>4118</v>
      </c>
      <c r="F581" s="51" t="s">
        <v>2655</v>
      </c>
      <c r="G581" s="50" t="s">
        <v>7</v>
      </c>
      <c r="H581" s="54">
        <v>462815</v>
      </c>
      <c r="I581" s="51" t="s">
        <v>6216</v>
      </c>
    </row>
    <row r="582" spans="2:9" ht="15">
      <c r="B582" s="51" t="s">
        <v>6145</v>
      </c>
      <c r="C582" s="51" t="s">
        <v>5473</v>
      </c>
      <c r="D582" s="51" t="s">
        <v>5493</v>
      </c>
      <c r="E582" s="50">
        <v>4119</v>
      </c>
      <c r="F582" s="51" t="s">
        <v>2656</v>
      </c>
      <c r="G582" s="50" t="s">
        <v>7</v>
      </c>
      <c r="H582" s="54">
        <v>551532</v>
      </c>
      <c r="I582" s="51" t="s">
        <v>6216</v>
      </c>
    </row>
    <row r="583" spans="2:9" ht="15">
      <c r="B583" s="51" t="s">
        <v>6145</v>
      </c>
      <c r="C583" s="51" t="s">
        <v>5473</v>
      </c>
      <c r="D583" s="51" t="s">
        <v>5493</v>
      </c>
      <c r="E583" s="50">
        <v>4120</v>
      </c>
      <c r="F583" s="51" t="s">
        <v>2657</v>
      </c>
      <c r="G583" s="50" t="s">
        <v>7</v>
      </c>
      <c r="H583" s="54">
        <v>594658</v>
      </c>
      <c r="I583" s="51" t="s">
        <v>6216</v>
      </c>
    </row>
    <row r="584" spans="2:9" ht="15">
      <c r="B584" s="51" t="s">
        <v>6145</v>
      </c>
      <c r="C584" s="51" t="s">
        <v>5473</v>
      </c>
      <c r="D584" s="51" t="s">
        <v>5493</v>
      </c>
      <c r="E584" s="50">
        <v>4121</v>
      </c>
      <c r="F584" s="51" t="s">
        <v>2658</v>
      </c>
      <c r="G584" s="50" t="s">
        <v>7</v>
      </c>
      <c r="H584" s="54">
        <v>440636</v>
      </c>
      <c r="I584" s="51" t="s">
        <v>6216</v>
      </c>
    </row>
    <row r="585" spans="2:9" ht="15">
      <c r="B585" s="51" t="s">
        <v>6145</v>
      </c>
      <c r="C585" s="51" t="s">
        <v>5473</v>
      </c>
      <c r="D585" s="51" t="s">
        <v>5493</v>
      </c>
      <c r="E585" s="50">
        <v>4122</v>
      </c>
      <c r="F585" s="51" t="s">
        <v>2659</v>
      </c>
      <c r="G585" s="50" t="s">
        <v>7</v>
      </c>
      <c r="H585" s="54">
        <v>408599</v>
      </c>
      <c r="I585" s="51" t="s">
        <v>6216</v>
      </c>
    </row>
    <row r="586" spans="2:9" ht="15">
      <c r="B586" s="51" t="s">
        <v>6145</v>
      </c>
      <c r="C586" s="51" t="s">
        <v>5473</v>
      </c>
      <c r="D586" s="51" t="s">
        <v>5493</v>
      </c>
      <c r="E586" s="50">
        <v>4123</v>
      </c>
      <c r="F586" s="51" t="s">
        <v>2660</v>
      </c>
      <c r="G586" s="50" t="s">
        <v>7</v>
      </c>
      <c r="H586" s="54">
        <v>429546</v>
      </c>
      <c r="I586" s="51" t="s">
        <v>6216</v>
      </c>
    </row>
    <row r="587" spans="2:9" ht="15">
      <c r="B587" s="51" t="s">
        <v>6145</v>
      </c>
      <c r="C587" s="51" t="s">
        <v>5473</v>
      </c>
      <c r="D587" s="51" t="s">
        <v>5493</v>
      </c>
      <c r="E587" s="50">
        <v>4124</v>
      </c>
      <c r="F587" s="51" t="s">
        <v>2661</v>
      </c>
      <c r="G587" s="50" t="s">
        <v>7</v>
      </c>
      <c r="H587" s="54">
        <v>493620</v>
      </c>
      <c r="I587" s="51" t="s">
        <v>6216</v>
      </c>
    </row>
    <row r="588" spans="2:9" ht="15">
      <c r="B588" s="51" t="s">
        <v>6145</v>
      </c>
      <c r="C588" s="51" t="s">
        <v>5473</v>
      </c>
      <c r="D588" s="51" t="s">
        <v>5493</v>
      </c>
      <c r="E588" s="50">
        <v>4125</v>
      </c>
      <c r="F588" s="51" t="s">
        <v>2662</v>
      </c>
      <c r="G588" s="50" t="s">
        <v>7</v>
      </c>
      <c r="H588" s="54">
        <v>374257</v>
      </c>
      <c r="I588" s="51" t="s">
        <v>6216</v>
      </c>
    </row>
    <row r="589" spans="2:9" ht="15">
      <c r="B589" s="51" t="s">
        <v>6145</v>
      </c>
      <c r="C589" s="51" t="s">
        <v>5473</v>
      </c>
      <c r="D589" s="51" t="s">
        <v>5493</v>
      </c>
      <c r="E589" s="50">
        <v>4126</v>
      </c>
      <c r="F589" s="51" t="s">
        <v>2663</v>
      </c>
      <c r="G589" s="50" t="s">
        <v>7</v>
      </c>
      <c r="H589" s="54">
        <v>336907</v>
      </c>
      <c r="I589" s="51" t="s">
        <v>6216</v>
      </c>
    </row>
    <row r="590" spans="2:9" ht="15">
      <c r="B590" s="51" t="s">
        <v>6145</v>
      </c>
      <c r="C590" s="51" t="s">
        <v>5473</v>
      </c>
      <c r="D590" s="51" t="s">
        <v>5493</v>
      </c>
      <c r="E590" s="50">
        <v>4127</v>
      </c>
      <c r="F590" s="51" t="s">
        <v>2664</v>
      </c>
      <c r="G590" s="50" t="s">
        <v>7</v>
      </c>
      <c r="H590" s="54">
        <v>492165</v>
      </c>
      <c r="I590" s="51" t="s">
        <v>6216</v>
      </c>
    </row>
    <row r="591" spans="2:9" ht="15">
      <c r="B591" s="51" t="s">
        <v>6145</v>
      </c>
      <c r="C591" s="51" t="s">
        <v>5482</v>
      </c>
      <c r="D591" s="51" t="s">
        <v>5483</v>
      </c>
      <c r="E591" s="50">
        <v>4128</v>
      </c>
      <c r="F591" s="51" t="s">
        <v>2665</v>
      </c>
      <c r="G591" s="50" t="s">
        <v>6</v>
      </c>
      <c r="H591" s="54">
        <v>122268</v>
      </c>
      <c r="I591" s="51" t="s">
        <v>6216</v>
      </c>
    </row>
    <row r="592" spans="2:9" ht="15">
      <c r="B592" s="51" t="s">
        <v>6145</v>
      </c>
      <c r="C592" s="51" t="s">
        <v>5482</v>
      </c>
      <c r="D592" s="51" t="s">
        <v>5483</v>
      </c>
      <c r="E592" s="50">
        <v>4129</v>
      </c>
      <c r="F592" s="51" t="s">
        <v>2666</v>
      </c>
      <c r="G592" s="50" t="s">
        <v>6</v>
      </c>
      <c r="H592" s="54">
        <v>248532</v>
      </c>
      <c r="I592" s="51" t="s">
        <v>6216</v>
      </c>
    </row>
    <row r="593" spans="2:9" ht="15">
      <c r="B593" s="51" t="s">
        <v>6145</v>
      </c>
      <c r="C593" s="51" t="s">
        <v>5482</v>
      </c>
      <c r="D593" s="51" t="s">
        <v>5483</v>
      </c>
      <c r="E593" s="50">
        <v>4130</v>
      </c>
      <c r="F593" s="51" t="s">
        <v>2667</v>
      </c>
      <c r="G593" s="50" t="s">
        <v>7</v>
      </c>
      <c r="H593" s="54">
        <v>889376</v>
      </c>
      <c r="I593" s="51" t="s">
        <v>6216</v>
      </c>
    </row>
    <row r="594" spans="2:9" ht="15">
      <c r="B594" s="51" t="s">
        <v>6145</v>
      </c>
      <c r="C594" s="51" t="s">
        <v>5482</v>
      </c>
      <c r="D594" s="51" t="s">
        <v>5483</v>
      </c>
      <c r="E594" s="50">
        <v>4131</v>
      </c>
      <c r="F594" s="51" t="s">
        <v>2668</v>
      </c>
      <c r="G594" s="50" t="s">
        <v>7</v>
      </c>
      <c r="H594" s="54">
        <v>1403821</v>
      </c>
      <c r="I594" s="51" t="s">
        <v>6216</v>
      </c>
    </row>
    <row r="595" spans="2:9" ht="15">
      <c r="B595" s="51" t="s">
        <v>6145</v>
      </c>
      <c r="C595" s="51" t="s">
        <v>5482</v>
      </c>
      <c r="D595" s="51" t="s">
        <v>5483</v>
      </c>
      <c r="E595" s="50">
        <v>4132</v>
      </c>
      <c r="F595" s="51" t="s">
        <v>2669</v>
      </c>
      <c r="G595" s="50" t="s">
        <v>7</v>
      </c>
      <c r="H595" s="52">
        <v>2291728</v>
      </c>
      <c r="I595" s="53" t="s">
        <v>6216</v>
      </c>
    </row>
    <row r="596" spans="2:9" ht="15">
      <c r="B596" s="51" t="s">
        <v>6145</v>
      </c>
      <c r="C596" s="51" t="s">
        <v>5482</v>
      </c>
      <c r="D596" s="51" t="s">
        <v>5483</v>
      </c>
      <c r="E596" s="50">
        <v>4133</v>
      </c>
      <c r="F596" s="51" t="s">
        <v>2670</v>
      </c>
      <c r="G596" s="50" t="s">
        <v>7</v>
      </c>
      <c r="H596" s="52">
        <v>3347324</v>
      </c>
      <c r="I596" s="53" t="s">
        <v>6216</v>
      </c>
    </row>
    <row r="597" spans="2:9" ht="15">
      <c r="B597" s="51" t="s">
        <v>6145</v>
      </c>
      <c r="C597" s="51" t="s">
        <v>5489</v>
      </c>
      <c r="D597" s="51" t="s">
        <v>5490</v>
      </c>
      <c r="E597" s="50">
        <v>4134</v>
      </c>
      <c r="F597" s="51" t="s">
        <v>2671</v>
      </c>
      <c r="G597" s="50" t="s">
        <v>5</v>
      </c>
      <c r="H597" s="52">
        <v>695765</v>
      </c>
      <c r="I597" s="51" t="s">
        <v>6216</v>
      </c>
    </row>
    <row r="598" spans="2:9" ht="15">
      <c r="B598" s="51" t="s">
        <v>6145</v>
      </c>
      <c r="C598" s="51" t="s">
        <v>5489</v>
      </c>
      <c r="D598" s="51" t="s">
        <v>5490</v>
      </c>
      <c r="E598" s="50">
        <v>4135</v>
      </c>
      <c r="F598" s="51" t="s">
        <v>2672</v>
      </c>
      <c r="G598" s="50" t="s">
        <v>5</v>
      </c>
      <c r="H598" s="52">
        <v>705345</v>
      </c>
      <c r="I598" s="51" t="s">
        <v>6216</v>
      </c>
    </row>
    <row r="599" spans="2:9" ht="15">
      <c r="B599" s="51" t="s">
        <v>6145</v>
      </c>
      <c r="C599" s="51" t="s">
        <v>5488</v>
      </c>
      <c r="D599" s="51" t="s">
        <v>5488</v>
      </c>
      <c r="E599" s="50">
        <v>4136</v>
      </c>
      <c r="F599" s="51" t="s">
        <v>2673</v>
      </c>
      <c r="G599" s="50" t="s">
        <v>7</v>
      </c>
      <c r="H599" s="52">
        <v>7440</v>
      </c>
      <c r="I599" s="53" t="s">
        <v>6216</v>
      </c>
    </row>
    <row r="600" spans="2:9" ht="15">
      <c r="B600" s="51" t="s">
        <v>6145</v>
      </c>
      <c r="C600" s="51" t="s">
        <v>5491</v>
      </c>
      <c r="D600" s="51" t="s">
        <v>5509</v>
      </c>
      <c r="E600" s="50">
        <v>4137</v>
      </c>
      <c r="F600" s="51" t="s">
        <v>2674</v>
      </c>
      <c r="G600" s="50" t="s">
        <v>4</v>
      </c>
      <c r="H600" s="52">
        <v>155936</v>
      </c>
      <c r="I600" s="53" t="s">
        <v>6216</v>
      </c>
    </row>
    <row r="601" spans="2:9" ht="15">
      <c r="B601" s="51" t="s">
        <v>6145</v>
      </c>
      <c r="C601" s="51" t="s">
        <v>5488</v>
      </c>
      <c r="D601" s="51" t="s">
        <v>5488</v>
      </c>
      <c r="E601" s="50">
        <v>4138</v>
      </c>
      <c r="F601" s="51" t="s">
        <v>2675</v>
      </c>
      <c r="G601" s="50" t="s">
        <v>7</v>
      </c>
      <c r="H601" s="54">
        <v>199666</v>
      </c>
      <c r="I601" s="51" t="s">
        <v>6216</v>
      </c>
    </row>
    <row r="602" spans="2:9" ht="15">
      <c r="B602" s="51" t="s">
        <v>6145</v>
      </c>
      <c r="C602" s="51" t="s">
        <v>5476</v>
      </c>
      <c r="D602" s="51" t="s">
        <v>5497</v>
      </c>
      <c r="E602" s="50">
        <v>4140</v>
      </c>
      <c r="F602" s="51" t="s">
        <v>2676</v>
      </c>
      <c r="G602" s="50" t="s">
        <v>5</v>
      </c>
      <c r="H602" s="54">
        <v>262698</v>
      </c>
      <c r="I602" s="51" t="s">
        <v>6216</v>
      </c>
    </row>
    <row r="603" spans="2:9" ht="15">
      <c r="B603" s="51" t="s">
        <v>6145</v>
      </c>
      <c r="C603" s="51" t="s">
        <v>5476</v>
      </c>
      <c r="D603" s="51" t="s">
        <v>5497</v>
      </c>
      <c r="E603" s="50">
        <v>4142</v>
      </c>
      <c r="F603" s="51" t="s">
        <v>2677</v>
      </c>
      <c r="G603" s="50" t="s">
        <v>5</v>
      </c>
      <c r="H603" s="52">
        <v>221997</v>
      </c>
      <c r="I603" s="53" t="s">
        <v>6216</v>
      </c>
    </row>
    <row r="604" spans="2:9" ht="15">
      <c r="B604" s="51" t="s">
        <v>6145</v>
      </c>
      <c r="C604" s="51" t="s">
        <v>5481</v>
      </c>
      <c r="D604" s="51" t="s">
        <v>5481</v>
      </c>
      <c r="E604" s="50">
        <v>4143</v>
      </c>
      <c r="F604" s="51" t="s">
        <v>2678</v>
      </c>
      <c r="G604" s="50" t="s">
        <v>6</v>
      </c>
      <c r="H604" s="54">
        <v>46152</v>
      </c>
      <c r="I604" s="51" t="s">
        <v>6216</v>
      </c>
    </row>
    <row r="605" spans="2:9" ht="15">
      <c r="B605" s="51" t="s">
        <v>6145</v>
      </c>
      <c r="C605" s="51" t="s">
        <v>5481</v>
      </c>
      <c r="D605" s="51" t="s">
        <v>5481</v>
      </c>
      <c r="E605" s="50">
        <v>4144</v>
      </c>
      <c r="F605" s="51" t="s">
        <v>2679</v>
      </c>
      <c r="G605" s="50" t="s">
        <v>6</v>
      </c>
      <c r="H605" s="52">
        <v>93174</v>
      </c>
      <c r="I605" s="53" t="s">
        <v>6216</v>
      </c>
    </row>
    <row r="606" spans="2:9" ht="15">
      <c r="B606" s="51" t="s">
        <v>6145</v>
      </c>
      <c r="C606" s="51" t="s">
        <v>5469</v>
      </c>
      <c r="D606" s="51" t="s">
        <v>5470</v>
      </c>
      <c r="E606" s="50">
        <v>4154</v>
      </c>
      <c r="F606" s="51" t="s">
        <v>2680</v>
      </c>
      <c r="G606" s="50" t="s">
        <v>4</v>
      </c>
      <c r="H606" s="52">
        <v>1021</v>
      </c>
      <c r="I606" s="53" t="s">
        <v>6216</v>
      </c>
    </row>
    <row r="607" spans="2:9" ht="15">
      <c r="B607" s="51" t="s">
        <v>6145</v>
      </c>
      <c r="C607" s="51" t="s">
        <v>5469</v>
      </c>
      <c r="D607" s="51" t="s">
        <v>5470</v>
      </c>
      <c r="E607" s="50">
        <v>4155</v>
      </c>
      <c r="F607" s="51" t="s">
        <v>2681</v>
      </c>
      <c r="G607" s="50" t="s">
        <v>5</v>
      </c>
      <c r="H607" s="52">
        <v>94540</v>
      </c>
      <c r="I607" s="53" t="s">
        <v>6216</v>
      </c>
    </row>
    <row r="608" spans="2:9" ht="15">
      <c r="B608" s="51" t="s">
        <v>6145</v>
      </c>
      <c r="C608" s="51" t="s">
        <v>5476</v>
      </c>
      <c r="D608" s="51" t="s">
        <v>5497</v>
      </c>
      <c r="E608" s="50">
        <v>4156</v>
      </c>
      <c r="F608" s="51" t="s">
        <v>2682</v>
      </c>
      <c r="G608" s="50" t="s">
        <v>5</v>
      </c>
      <c r="H608" s="52">
        <v>216652</v>
      </c>
      <c r="I608" s="53" t="s">
        <v>6216</v>
      </c>
    </row>
    <row r="609" spans="2:9" ht="15">
      <c r="B609" s="51" t="s">
        <v>6145</v>
      </c>
      <c r="C609" s="51" t="s">
        <v>5476</v>
      </c>
      <c r="D609" s="51" t="s">
        <v>5497</v>
      </c>
      <c r="E609" s="50">
        <v>4157</v>
      </c>
      <c r="F609" s="51" t="s">
        <v>2683</v>
      </c>
      <c r="G609" s="50" t="s">
        <v>5</v>
      </c>
      <c r="H609" s="52">
        <v>233666</v>
      </c>
      <c r="I609" s="53" t="s">
        <v>6216</v>
      </c>
    </row>
    <row r="610" spans="2:9" ht="15">
      <c r="B610" s="51" t="s">
        <v>6145</v>
      </c>
      <c r="C610" s="51" t="s">
        <v>5476</v>
      </c>
      <c r="D610" s="51" t="s">
        <v>5497</v>
      </c>
      <c r="E610" s="50">
        <v>4158</v>
      </c>
      <c r="F610" s="51" t="s">
        <v>2684</v>
      </c>
      <c r="G610" s="50" t="s">
        <v>5</v>
      </c>
      <c r="H610" s="54">
        <v>244495</v>
      </c>
      <c r="I610" s="51" t="s">
        <v>6216</v>
      </c>
    </row>
    <row r="611" spans="2:9" ht="15">
      <c r="B611" s="51" t="s">
        <v>6145</v>
      </c>
      <c r="C611" s="51" t="s">
        <v>5476</v>
      </c>
      <c r="D611" s="51" t="s">
        <v>5497</v>
      </c>
      <c r="E611" s="50">
        <v>4159</v>
      </c>
      <c r="F611" s="51" t="s">
        <v>2685</v>
      </c>
      <c r="G611" s="50" t="s">
        <v>5</v>
      </c>
      <c r="H611" s="54">
        <v>193444</v>
      </c>
      <c r="I611" s="51" t="s">
        <v>6216</v>
      </c>
    </row>
    <row r="612" spans="2:9" ht="15">
      <c r="B612" s="51" t="s">
        <v>6145</v>
      </c>
      <c r="C612" s="51" t="s">
        <v>5476</v>
      </c>
      <c r="D612" s="51" t="s">
        <v>5497</v>
      </c>
      <c r="E612" s="50">
        <v>4160</v>
      </c>
      <c r="F612" s="51" t="s">
        <v>2686</v>
      </c>
      <c r="G612" s="50" t="s">
        <v>5</v>
      </c>
      <c r="H612" s="52">
        <v>205820</v>
      </c>
      <c r="I612" s="53" t="s">
        <v>6216</v>
      </c>
    </row>
    <row r="613" spans="2:9" ht="15">
      <c r="B613" s="51" t="s">
        <v>6145</v>
      </c>
      <c r="C613" s="51" t="s">
        <v>5476</v>
      </c>
      <c r="D613" s="51" t="s">
        <v>5497</v>
      </c>
      <c r="E613" s="50">
        <v>4161</v>
      </c>
      <c r="F613" s="51" t="s">
        <v>2687</v>
      </c>
      <c r="G613" s="50" t="s">
        <v>5</v>
      </c>
      <c r="H613" s="54">
        <v>208914</v>
      </c>
      <c r="I613" s="51" t="s">
        <v>6216</v>
      </c>
    </row>
    <row r="614" spans="2:9" ht="15">
      <c r="B614" s="51" t="s">
        <v>6145</v>
      </c>
      <c r="C614" s="51" t="s">
        <v>5491</v>
      </c>
      <c r="D614" s="51" t="s">
        <v>5506</v>
      </c>
      <c r="E614" s="50">
        <v>4195</v>
      </c>
      <c r="F614" s="51" t="s">
        <v>2688</v>
      </c>
      <c r="G614" s="50" t="s">
        <v>4</v>
      </c>
      <c r="H614" s="52">
        <v>599</v>
      </c>
      <c r="I614" s="53" t="s">
        <v>6216</v>
      </c>
    </row>
    <row r="615" spans="2:9" ht="15">
      <c r="B615" s="51" t="s">
        <v>6145</v>
      </c>
      <c r="C615" s="51" t="s">
        <v>5491</v>
      </c>
      <c r="D615" s="51" t="s">
        <v>5506</v>
      </c>
      <c r="E615" s="50">
        <v>4197</v>
      </c>
      <c r="F615" s="51" t="s">
        <v>2689</v>
      </c>
      <c r="G615" s="50" t="s">
        <v>4</v>
      </c>
      <c r="H615" s="52">
        <v>4910</v>
      </c>
      <c r="I615" s="51" t="s">
        <v>6216</v>
      </c>
    </row>
    <row r="616" spans="2:9" ht="15">
      <c r="B616" s="51" t="s">
        <v>6145</v>
      </c>
      <c r="C616" s="51" t="s">
        <v>5491</v>
      </c>
      <c r="D616" s="51" t="s">
        <v>5506</v>
      </c>
      <c r="E616" s="50">
        <v>4198</v>
      </c>
      <c r="F616" s="51" t="s">
        <v>2690</v>
      </c>
      <c r="G616" s="50" t="s">
        <v>4</v>
      </c>
      <c r="H616" s="54">
        <v>5144</v>
      </c>
      <c r="I616" s="51" t="s">
        <v>6216</v>
      </c>
    </row>
    <row r="617" spans="2:9" ht="15">
      <c r="B617" s="51" t="s">
        <v>6145</v>
      </c>
      <c r="C617" s="51" t="s">
        <v>5491</v>
      </c>
      <c r="D617" s="51" t="s">
        <v>5506</v>
      </c>
      <c r="E617" s="50">
        <v>4200</v>
      </c>
      <c r="F617" s="51" t="s">
        <v>2691</v>
      </c>
      <c r="G617" s="50" t="s">
        <v>5</v>
      </c>
      <c r="H617" s="52">
        <v>1189120</v>
      </c>
      <c r="I617" s="53" t="s">
        <v>6216</v>
      </c>
    </row>
    <row r="618" spans="2:9" ht="15">
      <c r="B618" s="51" t="s">
        <v>6145</v>
      </c>
      <c r="C618" s="51" t="s">
        <v>5491</v>
      </c>
      <c r="D618" s="51" t="s">
        <v>5506</v>
      </c>
      <c r="E618" s="50">
        <v>4203</v>
      </c>
      <c r="F618" s="51" t="s">
        <v>2692</v>
      </c>
      <c r="G618" s="50" t="s">
        <v>5</v>
      </c>
      <c r="H618" s="54">
        <v>1422675</v>
      </c>
      <c r="I618" s="51" t="s">
        <v>6216</v>
      </c>
    </row>
    <row r="619" spans="2:9" ht="15">
      <c r="B619" s="51" t="s">
        <v>6145</v>
      </c>
      <c r="C619" s="51" t="s">
        <v>5491</v>
      </c>
      <c r="D619" s="51" t="s">
        <v>5506</v>
      </c>
      <c r="E619" s="50">
        <v>4207</v>
      </c>
      <c r="F619" s="51" t="s">
        <v>2693</v>
      </c>
      <c r="G619" s="50" t="s">
        <v>5</v>
      </c>
      <c r="H619" s="54">
        <v>1552868</v>
      </c>
      <c r="I619" s="51" t="s">
        <v>6216</v>
      </c>
    </row>
    <row r="620" spans="2:9" ht="15">
      <c r="B620" s="51" t="s">
        <v>6145</v>
      </c>
      <c r="C620" s="51" t="s">
        <v>5491</v>
      </c>
      <c r="D620" s="51" t="s">
        <v>5492</v>
      </c>
      <c r="E620" s="50">
        <v>4229</v>
      </c>
      <c r="F620" s="51" t="s">
        <v>2694</v>
      </c>
      <c r="G620" s="50" t="s">
        <v>5</v>
      </c>
      <c r="H620" s="54">
        <v>835414</v>
      </c>
      <c r="I620" s="51" t="s">
        <v>6216</v>
      </c>
    </row>
    <row r="621" spans="2:9" ht="15">
      <c r="B621" s="51" t="s">
        <v>6145</v>
      </c>
      <c r="C621" s="51" t="s">
        <v>5491</v>
      </c>
      <c r="D621" s="51" t="s">
        <v>5492</v>
      </c>
      <c r="E621" s="50">
        <v>4230</v>
      </c>
      <c r="F621" s="51" t="s">
        <v>2695</v>
      </c>
      <c r="G621" s="50" t="s">
        <v>5</v>
      </c>
      <c r="H621" s="54">
        <v>803891</v>
      </c>
      <c r="I621" s="51" t="s">
        <v>6216</v>
      </c>
    </row>
    <row r="622" spans="2:9" ht="15">
      <c r="B622" s="51" t="s">
        <v>6145</v>
      </c>
      <c r="C622" s="51" t="s">
        <v>5500</v>
      </c>
      <c r="D622" s="51" t="s">
        <v>5500</v>
      </c>
      <c r="E622" s="50">
        <v>4232</v>
      </c>
      <c r="F622" s="51" t="s">
        <v>2696</v>
      </c>
      <c r="G622" s="50" t="s">
        <v>8</v>
      </c>
      <c r="H622" s="54">
        <v>7569</v>
      </c>
      <c r="I622" s="51" t="s">
        <v>6216</v>
      </c>
    </row>
    <row r="623" spans="2:9" ht="15">
      <c r="B623" s="51" t="s">
        <v>6145</v>
      </c>
      <c r="C623" s="51" t="s">
        <v>5500</v>
      </c>
      <c r="D623" s="51" t="s">
        <v>5500</v>
      </c>
      <c r="E623" s="50">
        <v>4233</v>
      </c>
      <c r="F623" s="51" t="s">
        <v>2697</v>
      </c>
      <c r="G623" s="50" t="s">
        <v>8</v>
      </c>
      <c r="H623" s="54">
        <v>7569</v>
      </c>
      <c r="I623" s="51" t="s">
        <v>6216</v>
      </c>
    </row>
    <row r="624" spans="2:9" ht="15">
      <c r="B624" s="51" t="s">
        <v>6145</v>
      </c>
      <c r="C624" s="51" t="s">
        <v>5500</v>
      </c>
      <c r="D624" s="51" t="s">
        <v>5500</v>
      </c>
      <c r="E624" s="50">
        <v>4234</v>
      </c>
      <c r="F624" s="51" t="s">
        <v>2698</v>
      </c>
      <c r="G624" s="50" t="s">
        <v>8</v>
      </c>
      <c r="H624" s="52">
        <v>7569</v>
      </c>
      <c r="I624" s="51" t="s">
        <v>6216</v>
      </c>
    </row>
    <row r="625" spans="2:9" ht="15">
      <c r="B625" s="51" t="s">
        <v>6145</v>
      </c>
      <c r="C625" s="51" t="s">
        <v>5500</v>
      </c>
      <c r="D625" s="51" t="s">
        <v>5500</v>
      </c>
      <c r="E625" s="50">
        <v>4235</v>
      </c>
      <c r="F625" s="51" t="s">
        <v>2699</v>
      </c>
      <c r="G625" s="50" t="s">
        <v>8</v>
      </c>
      <c r="H625" s="52">
        <v>7569</v>
      </c>
      <c r="I625" s="51" t="s">
        <v>6216</v>
      </c>
    </row>
    <row r="626" spans="2:9" ht="15">
      <c r="B626" s="51" t="s">
        <v>6145</v>
      </c>
      <c r="C626" s="51" t="s">
        <v>5500</v>
      </c>
      <c r="D626" s="51" t="s">
        <v>5500</v>
      </c>
      <c r="E626" s="50">
        <v>4236</v>
      </c>
      <c r="F626" s="51" t="s">
        <v>2700</v>
      </c>
      <c r="G626" s="50" t="s">
        <v>8</v>
      </c>
      <c r="H626" s="54">
        <v>7569</v>
      </c>
      <c r="I626" s="51" t="s">
        <v>6216</v>
      </c>
    </row>
    <row r="627" spans="2:9" ht="15">
      <c r="B627" s="51" t="s">
        <v>6145</v>
      </c>
      <c r="C627" s="51" t="s">
        <v>5500</v>
      </c>
      <c r="D627" s="51" t="s">
        <v>5500</v>
      </c>
      <c r="E627" s="50">
        <v>4237</v>
      </c>
      <c r="F627" s="51" t="s">
        <v>2701</v>
      </c>
      <c r="G627" s="50" t="s">
        <v>8</v>
      </c>
      <c r="H627" s="54">
        <v>7569</v>
      </c>
      <c r="I627" s="51" t="s">
        <v>6216</v>
      </c>
    </row>
    <row r="628" spans="2:9" ht="15">
      <c r="B628" s="51" t="s">
        <v>6145</v>
      </c>
      <c r="C628" s="51" t="s">
        <v>5500</v>
      </c>
      <c r="D628" s="51" t="s">
        <v>5500</v>
      </c>
      <c r="E628" s="50">
        <v>4238</v>
      </c>
      <c r="F628" s="51" t="s">
        <v>2702</v>
      </c>
      <c r="G628" s="50" t="s">
        <v>8</v>
      </c>
      <c r="H628" s="54">
        <v>7569</v>
      </c>
      <c r="I628" s="51" t="s">
        <v>6216</v>
      </c>
    </row>
    <row r="629" spans="2:9" ht="15">
      <c r="B629" s="51" t="s">
        <v>6145</v>
      </c>
      <c r="C629" s="51" t="s">
        <v>5491</v>
      </c>
      <c r="D629" s="51" t="s">
        <v>5504</v>
      </c>
      <c r="E629" s="50">
        <v>4239</v>
      </c>
      <c r="F629" s="51" t="s">
        <v>2703</v>
      </c>
      <c r="G629" s="50" t="s">
        <v>6</v>
      </c>
      <c r="H629" s="54">
        <v>7983</v>
      </c>
      <c r="I629" s="51" t="s">
        <v>6216</v>
      </c>
    </row>
    <row r="630" spans="2:9" ht="15">
      <c r="B630" s="51" t="s">
        <v>6145</v>
      </c>
      <c r="C630" s="51" t="s">
        <v>5486</v>
      </c>
      <c r="D630" s="51" t="s">
        <v>5487</v>
      </c>
      <c r="E630" s="50">
        <v>4240</v>
      </c>
      <c r="F630" s="51" t="s">
        <v>2704</v>
      </c>
      <c r="G630" s="50" t="s">
        <v>6</v>
      </c>
      <c r="H630" s="54">
        <v>20621</v>
      </c>
      <c r="I630" s="53" t="s">
        <v>6216</v>
      </c>
    </row>
    <row r="631" spans="2:9" ht="15">
      <c r="B631" s="51" t="s">
        <v>6145</v>
      </c>
      <c r="C631" s="51" t="s">
        <v>5486</v>
      </c>
      <c r="D631" s="51" t="s">
        <v>5487</v>
      </c>
      <c r="E631" s="50">
        <v>4241</v>
      </c>
      <c r="F631" s="51" t="s">
        <v>2705</v>
      </c>
      <c r="G631" s="50" t="s">
        <v>6</v>
      </c>
      <c r="H631" s="54">
        <v>20621</v>
      </c>
      <c r="I631" s="53" t="s">
        <v>6216</v>
      </c>
    </row>
    <row r="632" spans="2:9" ht="15">
      <c r="B632" s="51" t="s">
        <v>6145</v>
      </c>
      <c r="C632" s="51" t="s">
        <v>5486</v>
      </c>
      <c r="D632" s="51" t="s">
        <v>5487</v>
      </c>
      <c r="E632" s="50">
        <v>4242</v>
      </c>
      <c r="F632" s="51" t="s">
        <v>2706</v>
      </c>
      <c r="G632" s="50" t="s">
        <v>6</v>
      </c>
      <c r="H632" s="54">
        <v>25776</v>
      </c>
      <c r="I632" s="53" t="s">
        <v>6216</v>
      </c>
    </row>
    <row r="633" spans="2:9" ht="15">
      <c r="B633" s="51" t="s">
        <v>6145</v>
      </c>
      <c r="C633" s="51" t="s">
        <v>5486</v>
      </c>
      <c r="D633" s="51" t="s">
        <v>5487</v>
      </c>
      <c r="E633" s="50">
        <v>4243</v>
      </c>
      <c r="F633" s="51" t="s">
        <v>2707</v>
      </c>
      <c r="G633" s="50" t="s">
        <v>6</v>
      </c>
      <c r="H633" s="52">
        <v>25776</v>
      </c>
      <c r="I633" s="53" t="s">
        <v>6216</v>
      </c>
    </row>
    <row r="634" spans="2:9" ht="15">
      <c r="B634" s="51" t="s">
        <v>6145</v>
      </c>
      <c r="C634" s="51" t="s">
        <v>5486</v>
      </c>
      <c r="D634" s="51" t="s">
        <v>5487</v>
      </c>
      <c r="E634" s="50">
        <v>4244</v>
      </c>
      <c r="F634" s="51" t="s">
        <v>2708</v>
      </c>
      <c r="G634" s="50" t="s">
        <v>7</v>
      </c>
      <c r="H634" s="52">
        <v>259474</v>
      </c>
      <c r="I634" s="53" t="s">
        <v>6216</v>
      </c>
    </row>
    <row r="635" spans="2:9" ht="15">
      <c r="B635" s="51" t="s">
        <v>6145</v>
      </c>
      <c r="C635" s="51" t="s">
        <v>5486</v>
      </c>
      <c r="D635" s="51" t="s">
        <v>5487</v>
      </c>
      <c r="E635" s="50">
        <v>4245</v>
      </c>
      <c r="F635" s="51" t="s">
        <v>2709</v>
      </c>
      <c r="G635" s="50" t="s">
        <v>7</v>
      </c>
      <c r="H635" s="52">
        <v>374605</v>
      </c>
      <c r="I635" s="53" t="s">
        <v>6216</v>
      </c>
    </row>
    <row r="636" spans="2:9" ht="15">
      <c r="B636" s="51" t="s">
        <v>6145</v>
      </c>
      <c r="C636" s="51" t="s">
        <v>5486</v>
      </c>
      <c r="D636" s="51" t="s">
        <v>5487</v>
      </c>
      <c r="E636" s="50">
        <v>4246</v>
      </c>
      <c r="F636" s="51" t="s">
        <v>2710</v>
      </c>
      <c r="G636" s="50" t="s">
        <v>7</v>
      </c>
      <c r="H636" s="52">
        <v>206205</v>
      </c>
      <c r="I636" s="53" t="s">
        <v>6216</v>
      </c>
    </row>
    <row r="637" spans="2:9" ht="15">
      <c r="B637" s="51" t="s">
        <v>6145</v>
      </c>
      <c r="C637" s="51" t="s">
        <v>5486</v>
      </c>
      <c r="D637" s="51" t="s">
        <v>5487</v>
      </c>
      <c r="E637" s="50">
        <v>4247</v>
      </c>
      <c r="F637" s="51" t="s">
        <v>2711</v>
      </c>
      <c r="G637" s="50" t="s">
        <v>4</v>
      </c>
      <c r="H637" s="52">
        <v>171837</v>
      </c>
      <c r="I637" s="53" t="s">
        <v>6216</v>
      </c>
    </row>
    <row r="638" spans="2:9" ht="15">
      <c r="B638" s="51" t="s">
        <v>6145</v>
      </c>
      <c r="C638" s="51" t="s">
        <v>5486</v>
      </c>
      <c r="D638" s="51" t="s">
        <v>5487</v>
      </c>
      <c r="E638" s="50">
        <v>4248</v>
      </c>
      <c r="F638" s="51" t="s">
        <v>2712</v>
      </c>
      <c r="G638" s="50" t="s">
        <v>4</v>
      </c>
      <c r="H638" s="52">
        <v>171837</v>
      </c>
      <c r="I638" s="53" t="s">
        <v>6216</v>
      </c>
    </row>
    <row r="639" spans="2:9" ht="15">
      <c r="B639" s="51" t="s">
        <v>6145</v>
      </c>
      <c r="C639" s="51" t="s">
        <v>5486</v>
      </c>
      <c r="D639" s="51" t="s">
        <v>5487</v>
      </c>
      <c r="E639" s="50">
        <v>4249</v>
      </c>
      <c r="F639" s="51" t="s">
        <v>2713</v>
      </c>
      <c r="G639" s="50" t="s">
        <v>6</v>
      </c>
      <c r="H639" s="52">
        <v>25776</v>
      </c>
      <c r="I639" s="53" t="s">
        <v>6216</v>
      </c>
    </row>
    <row r="640" spans="2:9" ht="15">
      <c r="B640" s="51" t="s">
        <v>6145</v>
      </c>
      <c r="C640" s="51" t="s">
        <v>5481</v>
      </c>
      <c r="D640" s="51" t="s">
        <v>5481</v>
      </c>
      <c r="E640" s="50">
        <v>4252</v>
      </c>
      <c r="F640" s="51" t="s">
        <v>2714</v>
      </c>
      <c r="G640" s="50" t="s">
        <v>7</v>
      </c>
      <c r="H640" s="52">
        <v>2482674</v>
      </c>
      <c r="I640" s="51" t="s">
        <v>6216</v>
      </c>
    </row>
    <row r="641" spans="2:9" ht="15">
      <c r="B641" s="51" t="s">
        <v>6145</v>
      </c>
      <c r="C641" s="51" t="s">
        <v>5481</v>
      </c>
      <c r="D641" s="51" t="s">
        <v>5481</v>
      </c>
      <c r="E641" s="50">
        <v>4253</v>
      </c>
      <c r="F641" s="51" t="s">
        <v>2715</v>
      </c>
      <c r="G641" s="50" t="s">
        <v>7</v>
      </c>
      <c r="H641" s="52">
        <v>971671</v>
      </c>
      <c r="I641" s="53" t="s">
        <v>6216</v>
      </c>
    </row>
    <row r="642" spans="2:9" ht="15">
      <c r="B642" s="51" t="s">
        <v>6145</v>
      </c>
      <c r="C642" s="51" t="s">
        <v>5489</v>
      </c>
      <c r="D642" s="51" t="s">
        <v>5498</v>
      </c>
      <c r="E642" s="50">
        <v>4261</v>
      </c>
      <c r="F642" s="51" t="s">
        <v>2716</v>
      </c>
      <c r="G642" s="50" t="s">
        <v>5</v>
      </c>
      <c r="H642" s="52">
        <v>844312</v>
      </c>
      <c r="I642" s="53" t="s">
        <v>6216</v>
      </c>
    </row>
    <row r="643" spans="2:9" ht="15">
      <c r="B643" s="51" t="s">
        <v>6145</v>
      </c>
      <c r="C643" s="51" t="s">
        <v>5469</v>
      </c>
      <c r="D643" s="51" t="s">
        <v>5471</v>
      </c>
      <c r="E643" s="50">
        <v>4262</v>
      </c>
      <c r="F643" s="51" t="s">
        <v>2717</v>
      </c>
      <c r="G643" s="50" t="s">
        <v>5</v>
      </c>
      <c r="H643" s="52">
        <v>5998</v>
      </c>
      <c r="I643" s="53" t="s">
        <v>6216</v>
      </c>
    </row>
    <row r="644" spans="2:9" ht="15">
      <c r="B644" s="51" t="s">
        <v>6145</v>
      </c>
      <c r="C644" s="51" t="s">
        <v>5481</v>
      </c>
      <c r="D644" s="51" t="s">
        <v>5481</v>
      </c>
      <c r="E644" s="50">
        <v>4264</v>
      </c>
      <c r="F644" s="51" t="s">
        <v>2718</v>
      </c>
      <c r="G644" s="50" t="s">
        <v>6</v>
      </c>
      <c r="H644" s="52">
        <v>69980</v>
      </c>
      <c r="I644" s="53" t="s">
        <v>6216</v>
      </c>
    </row>
    <row r="645" spans="2:9" ht="15">
      <c r="B645" s="51" t="s">
        <v>6145</v>
      </c>
      <c r="C645" s="51" t="s">
        <v>5481</v>
      </c>
      <c r="D645" s="51" t="s">
        <v>5481</v>
      </c>
      <c r="E645" s="50">
        <v>4265</v>
      </c>
      <c r="F645" s="51" t="s">
        <v>2719</v>
      </c>
      <c r="G645" s="50" t="s">
        <v>6</v>
      </c>
      <c r="H645" s="52">
        <v>154949</v>
      </c>
      <c r="I645" s="53" t="s">
        <v>6216</v>
      </c>
    </row>
    <row r="646" spans="2:9" ht="15">
      <c r="B646" s="51" t="s">
        <v>6145</v>
      </c>
      <c r="C646" s="51" t="s">
        <v>5469</v>
      </c>
      <c r="D646" s="51" t="s">
        <v>5471</v>
      </c>
      <c r="E646" s="50">
        <v>4266</v>
      </c>
      <c r="F646" s="51" t="s">
        <v>2720</v>
      </c>
      <c r="G646" s="50" t="s">
        <v>5</v>
      </c>
      <c r="H646" s="54">
        <v>75962</v>
      </c>
      <c r="I646" s="51" t="s">
        <v>6216</v>
      </c>
    </row>
    <row r="647" spans="2:9" ht="15">
      <c r="B647" s="51" t="s">
        <v>6145</v>
      </c>
      <c r="C647" s="51" t="s">
        <v>5502</v>
      </c>
      <c r="D647" s="51" t="s">
        <v>5503</v>
      </c>
      <c r="E647" s="50">
        <v>4273</v>
      </c>
      <c r="F647" s="51" t="s">
        <v>2721</v>
      </c>
      <c r="G647" s="50" t="s">
        <v>128</v>
      </c>
      <c r="H647" s="54">
        <v>218626</v>
      </c>
      <c r="I647" s="51" t="s">
        <v>5591</v>
      </c>
    </row>
    <row r="648" spans="2:9" ht="15">
      <c r="B648" s="51" t="s">
        <v>6145</v>
      </c>
      <c r="C648" s="51" t="s">
        <v>5502</v>
      </c>
      <c r="D648" s="51" t="s">
        <v>5503</v>
      </c>
      <c r="E648" s="50">
        <v>4274</v>
      </c>
      <c r="F648" s="51" t="s">
        <v>2722</v>
      </c>
      <c r="G648" s="50" t="s">
        <v>128</v>
      </c>
      <c r="H648" s="54">
        <v>316040</v>
      </c>
      <c r="I648" s="51" t="s">
        <v>5591</v>
      </c>
    </row>
    <row r="649" spans="2:9" ht="15">
      <c r="B649" s="51" t="s">
        <v>6145</v>
      </c>
      <c r="C649" s="51" t="s">
        <v>5502</v>
      </c>
      <c r="D649" s="51" t="s">
        <v>5503</v>
      </c>
      <c r="E649" s="50">
        <v>4275</v>
      </c>
      <c r="F649" s="51" t="s">
        <v>2723</v>
      </c>
      <c r="G649" s="50" t="s">
        <v>128</v>
      </c>
      <c r="H649" s="54">
        <v>236676</v>
      </c>
      <c r="I649" s="51" t="s">
        <v>5591</v>
      </c>
    </row>
    <row r="650" spans="2:9" ht="15">
      <c r="B650" s="51" t="s">
        <v>6145</v>
      </c>
      <c r="C650" s="51" t="s">
        <v>5502</v>
      </c>
      <c r="D650" s="51" t="s">
        <v>5503</v>
      </c>
      <c r="E650" s="50">
        <v>4276</v>
      </c>
      <c r="F650" s="51" t="s">
        <v>2724</v>
      </c>
      <c r="G650" s="50" t="s">
        <v>128</v>
      </c>
      <c r="H650" s="54">
        <v>334090</v>
      </c>
      <c r="I650" s="51" t="s">
        <v>5591</v>
      </c>
    </row>
    <row r="651" spans="2:9" ht="15">
      <c r="B651" s="51" t="s">
        <v>6145</v>
      </c>
      <c r="C651" s="51" t="s">
        <v>5502</v>
      </c>
      <c r="D651" s="51" t="s">
        <v>5503</v>
      </c>
      <c r="E651" s="50">
        <v>4277</v>
      </c>
      <c r="F651" s="51" t="s">
        <v>2725</v>
      </c>
      <c r="G651" s="50" t="s">
        <v>128</v>
      </c>
      <c r="H651" s="54">
        <v>236676</v>
      </c>
      <c r="I651" s="51" t="s">
        <v>5591</v>
      </c>
    </row>
    <row r="652" spans="2:9" ht="15">
      <c r="B652" s="51" t="s">
        <v>6145</v>
      </c>
      <c r="C652" s="51" t="s">
        <v>5502</v>
      </c>
      <c r="D652" s="51" t="s">
        <v>5503</v>
      </c>
      <c r="E652" s="50">
        <v>4278</v>
      </c>
      <c r="F652" s="51" t="s">
        <v>2726</v>
      </c>
      <c r="G652" s="50" t="s">
        <v>9</v>
      </c>
      <c r="H652" s="54">
        <v>31234</v>
      </c>
      <c r="I652" s="51" t="s">
        <v>6216</v>
      </c>
    </row>
    <row r="653" spans="2:9" ht="15">
      <c r="B653" s="51" t="s">
        <v>6145</v>
      </c>
      <c r="C653" s="51" t="s">
        <v>5502</v>
      </c>
      <c r="D653" s="51" t="s">
        <v>5503</v>
      </c>
      <c r="E653" s="50">
        <v>4279</v>
      </c>
      <c r="F653" s="51" t="s">
        <v>2727</v>
      </c>
      <c r="G653" s="50" t="s">
        <v>9</v>
      </c>
      <c r="H653" s="54">
        <v>45151</v>
      </c>
      <c r="I653" s="51" t="s">
        <v>6216</v>
      </c>
    </row>
    <row r="654" spans="2:9" ht="15">
      <c r="B654" s="51" t="s">
        <v>6145</v>
      </c>
      <c r="C654" s="51" t="s">
        <v>5502</v>
      </c>
      <c r="D654" s="51" t="s">
        <v>5503</v>
      </c>
      <c r="E654" s="50">
        <v>4280</v>
      </c>
      <c r="F654" s="51" t="s">
        <v>2728</v>
      </c>
      <c r="G654" s="50" t="s">
        <v>9</v>
      </c>
      <c r="H654" s="54">
        <v>33812</v>
      </c>
      <c r="I654" s="51" t="s">
        <v>6216</v>
      </c>
    </row>
    <row r="655" spans="2:9" ht="15">
      <c r="B655" s="51" t="s">
        <v>6145</v>
      </c>
      <c r="C655" s="51" t="s">
        <v>5502</v>
      </c>
      <c r="D655" s="51" t="s">
        <v>5503</v>
      </c>
      <c r="E655" s="50">
        <v>4281</v>
      </c>
      <c r="F655" s="51" t="s">
        <v>2729</v>
      </c>
      <c r="G655" s="50" t="s">
        <v>9</v>
      </c>
      <c r="H655" s="54">
        <v>47729</v>
      </c>
      <c r="I655" s="51" t="s">
        <v>6216</v>
      </c>
    </row>
    <row r="656" spans="2:9" ht="15">
      <c r="B656" s="51" t="s">
        <v>6145</v>
      </c>
      <c r="C656" s="51" t="s">
        <v>5502</v>
      </c>
      <c r="D656" s="51" t="s">
        <v>5503</v>
      </c>
      <c r="E656" s="50">
        <v>4282</v>
      </c>
      <c r="F656" s="51" t="s">
        <v>2730</v>
      </c>
      <c r="G656" s="50" t="s">
        <v>9</v>
      </c>
      <c r="H656" s="54">
        <v>33812</v>
      </c>
      <c r="I656" s="51" t="s">
        <v>6216</v>
      </c>
    </row>
    <row r="657" spans="2:9" ht="15">
      <c r="B657" s="51" t="s">
        <v>6145</v>
      </c>
      <c r="C657" s="51" t="s">
        <v>5502</v>
      </c>
      <c r="D657" s="51" t="s">
        <v>5503</v>
      </c>
      <c r="E657" s="50">
        <v>4283</v>
      </c>
      <c r="F657" s="51" t="s">
        <v>2731</v>
      </c>
      <c r="G657" s="50" t="s">
        <v>128</v>
      </c>
      <c r="H657" s="54">
        <v>334090</v>
      </c>
      <c r="I657" s="51" t="s">
        <v>5591</v>
      </c>
    </row>
    <row r="658" spans="2:9" ht="15">
      <c r="B658" s="51" t="s">
        <v>6145</v>
      </c>
      <c r="C658" s="51" t="s">
        <v>5502</v>
      </c>
      <c r="D658" s="51" t="s">
        <v>5503</v>
      </c>
      <c r="E658" s="50">
        <v>4284</v>
      </c>
      <c r="F658" s="51" t="s">
        <v>2732</v>
      </c>
      <c r="G658" s="50" t="s">
        <v>9</v>
      </c>
      <c r="H658" s="54">
        <v>72981</v>
      </c>
      <c r="I658" s="51" t="s">
        <v>6216</v>
      </c>
    </row>
    <row r="659" spans="2:9" ht="15">
      <c r="B659" s="51" t="s">
        <v>6145</v>
      </c>
      <c r="C659" s="51" t="s">
        <v>5502</v>
      </c>
      <c r="D659" s="51" t="s">
        <v>5503</v>
      </c>
      <c r="E659" s="50">
        <v>4285</v>
      </c>
      <c r="F659" s="51" t="s">
        <v>2733</v>
      </c>
      <c r="G659" s="50" t="s">
        <v>128</v>
      </c>
      <c r="H659" s="54">
        <v>510868</v>
      </c>
      <c r="I659" s="51" t="s">
        <v>5591</v>
      </c>
    </row>
    <row r="660" spans="2:9" ht="15">
      <c r="B660" s="51" t="s">
        <v>6145</v>
      </c>
      <c r="C660" s="51" t="s">
        <v>5502</v>
      </c>
      <c r="D660" s="51" t="s">
        <v>5503</v>
      </c>
      <c r="E660" s="50">
        <v>4286</v>
      </c>
      <c r="F660" s="51" t="s">
        <v>2734</v>
      </c>
      <c r="G660" s="50" t="s">
        <v>128</v>
      </c>
      <c r="H660" s="54">
        <v>948117</v>
      </c>
      <c r="I660" s="51" t="s">
        <v>5591</v>
      </c>
    </row>
    <row r="661" spans="2:9" ht="15">
      <c r="B661" s="51" t="s">
        <v>6145</v>
      </c>
      <c r="C661" s="51" t="s">
        <v>5502</v>
      </c>
      <c r="D661" s="51" t="s">
        <v>5503</v>
      </c>
      <c r="E661" s="50">
        <v>4287</v>
      </c>
      <c r="F661" s="51" t="s">
        <v>2735</v>
      </c>
      <c r="G661" s="50" t="s">
        <v>9</v>
      </c>
      <c r="H661" s="54">
        <v>59068</v>
      </c>
      <c r="I661" s="51" t="s">
        <v>6216</v>
      </c>
    </row>
    <row r="662" spans="2:9" ht="15">
      <c r="B662" s="51" t="s">
        <v>6145</v>
      </c>
      <c r="C662" s="51" t="s">
        <v>5502</v>
      </c>
      <c r="D662" s="51" t="s">
        <v>5503</v>
      </c>
      <c r="E662" s="50">
        <v>4288</v>
      </c>
      <c r="F662" s="51" t="s">
        <v>2736</v>
      </c>
      <c r="G662" s="50" t="s">
        <v>128</v>
      </c>
      <c r="H662" s="54">
        <v>413454</v>
      </c>
      <c r="I662" s="51" t="s">
        <v>5591</v>
      </c>
    </row>
    <row r="663" spans="2:9" ht="15">
      <c r="B663" s="51" t="s">
        <v>6145</v>
      </c>
      <c r="C663" s="51" t="s">
        <v>5472</v>
      </c>
      <c r="D663" s="51" t="s">
        <v>5472</v>
      </c>
      <c r="E663" s="50">
        <v>4289</v>
      </c>
      <c r="F663" s="51" t="s">
        <v>2737</v>
      </c>
      <c r="G663" s="50" t="s">
        <v>4</v>
      </c>
      <c r="H663" s="54">
        <v>36963</v>
      </c>
      <c r="I663" s="51" t="s">
        <v>6216</v>
      </c>
    </row>
    <row r="664" spans="2:9" ht="15">
      <c r="B664" s="51" t="s">
        <v>6145</v>
      </c>
      <c r="C664" s="51" t="s">
        <v>5472</v>
      </c>
      <c r="D664" s="51" t="s">
        <v>5472</v>
      </c>
      <c r="E664" s="50">
        <v>4290</v>
      </c>
      <c r="F664" s="51" t="s">
        <v>2738</v>
      </c>
      <c r="G664" s="50" t="s">
        <v>4</v>
      </c>
      <c r="H664" s="54">
        <v>52391</v>
      </c>
      <c r="I664" s="51" t="s">
        <v>6216</v>
      </c>
    </row>
    <row r="665" spans="2:9" ht="15">
      <c r="B665" s="51" t="s">
        <v>6145</v>
      </c>
      <c r="C665" s="51" t="s">
        <v>5482</v>
      </c>
      <c r="D665" s="51" t="s">
        <v>5510</v>
      </c>
      <c r="E665" s="50">
        <v>4305</v>
      </c>
      <c r="F665" s="51" t="s">
        <v>2739</v>
      </c>
      <c r="G665" s="50" t="s">
        <v>7</v>
      </c>
      <c r="H665" s="54">
        <v>498834</v>
      </c>
      <c r="I665" s="51" t="s">
        <v>6216</v>
      </c>
    </row>
    <row r="666" spans="2:9" ht="15">
      <c r="B666" s="51" t="s">
        <v>6145</v>
      </c>
      <c r="C666" s="51" t="s">
        <v>5482</v>
      </c>
      <c r="D666" s="51" t="s">
        <v>5510</v>
      </c>
      <c r="E666" s="50">
        <v>4306</v>
      </c>
      <c r="F666" s="51" t="s">
        <v>2740</v>
      </c>
      <c r="G666" s="50" t="s">
        <v>7</v>
      </c>
      <c r="H666" s="54">
        <v>1122033</v>
      </c>
      <c r="I666" s="51" t="s">
        <v>6216</v>
      </c>
    </row>
    <row r="667" spans="2:9" ht="15">
      <c r="B667" s="51" t="s">
        <v>6145</v>
      </c>
      <c r="C667" s="51" t="s">
        <v>5482</v>
      </c>
      <c r="D667" s="51" t="s">
        <v>5510</v>
      </c>
      <c r="E667" s="50">
        <v>4307</v>
      </c>
      <c r="F667" s="51" t="s">
        <v>2741</v>
      </c>
      <c r="G667" s="50" t="s">
        <v>7</v>
      </c>
      <c r="H667" s="54">
        <v>689537</v>
      </c>
      <c r="I667" s="51" t="s">
        <v>6216</v>
      </c>
    </row>
    <row r="668" spans="2:9" ht="15">
      <c r="B668" s="51" t="s">
        <v>6145</v>
      </c>
      <c r="C668" s="51" t="s">
        <v>5482</v>
      </c>
      <c r="D668" s="51" t="s">
        <v>5510</v>
      </c>
      <c r="E668" s="50">
        <v>4308</v>
      </c>
      <c r="F668" s="51" t="s">
        <v>2742</v>
      </c>
      <c r="G668" s="50" t="s">
        <v>7</v>
      </c>
      <c r="H668" s="54">
        <v>6296870</v>
      </c>
      <c r="I668" s="51" t="s">
        <v>6216</v>
      </c>
    </row>
    <row r="669" spans="2:9" ht="15">
      <c r="B669" s="51" t="s">
        <v>6145</v>
      </c>
      <c r="C669" s="51" t="s">
        <v>5482</v>
      </c>
      <c r="D669" s="51" t="s">
        <v>5510</v>
      </c>
      <c r="E669" s="50">
        <v>4309</v>
      </c>
      <c r="F669" s="51" t="s">
        <v>2743</v>
      </c>
      <c r="G669" s="50" t="s">
        <v>7</v>
      </c>
      <c r="H669" s="54">
        <v>6296870</v>
      </c>
      <c r="I669" s="51" t="s">
        <v>6216</v>
      </c>
    </row>
    <row r="670" spans="2:9" ht="15">
      <c r="B670" s="51" t="s">
        <v>6145</v>
      </c>
      <c r="C670" s="51" t="s">
        <v>5482</v>
      </c>
      <c r="D670" s="51" t="s">
        <v>5510</v>
      </c>
      <c r="E670" s="50">
        <v>4310</v>
      </c>
      <c r="F670" s="51" t="s">
        <v>2744</v>
      </c>
      <c r="G670" s="50" t="s">
        <v>7</v>
      </c>
      <c r="H670" s="54">
        <v>6954860</v>
      </c>
      <c r="I670" s="51" t="s">
        <v>6216</v>
      </c>
    </row>
    <row r="671" spans="2:9" ht="15">
      <c r="B671" s="51" t="s">
        <v>6145</v>
      </c>
      <c r="C671" s="51" t="s">
        <v>5482</v>
      </c>
      <c r="D671" s="51" t="s">
        <v>5510</v>
      </c>
      <c r="E671" s="50">
        <v>4311</v>
      </c>
      <c r="F671" s="51" t="s">
        <v>2745</v>
      </c>
      <c r="G671" s="50" t="s">
        <v>7</v>
      </c>
      <c r="H671" s="54">
        <v>6292902</v>
      </c>
      <c r="I671" s="51" t="s">
        <v>6216</v>
      </c>
    </row>
    <row r="672" spans="2:9" ht="15">
      <c r="B672" s="51" t="s">
        <v>6145</v>
      </c>
      <c r="C672" s="51" t="s">
        <v>5482</v>
      </c>
      <c r="D672" s="51" t="s">
        <v>5510</v>
      </c>
      <c r="E672" s="50">
        <v>4312</v>
      </c>
      <c r="F672" s="51" t="s">
        <v>2746</v>
      </c>
      <c r="G672" s="50" t="s">
        <v>7</v>
      </c>
      <c r="H672" s="54">
        <v>6292902</v>
      </c>
      <c r="I672" s="51" t="s">
        <v>6216</v>
      </c>
    </row>
    <row r="673" spans="2:9" ht="15">
      <c r="B673" s="51" t="s">
        <v>6145</v>
      </c>
      <c r="C673" s="51" t="s">
        <v>5482</v>
      </c>
      <c r="D673" s="51" t="s">
        <v>5510</v>
      </c>
      <c r="E673" s="50">
        <v>4313</v>
      </c>
      <c r="F673" s="51" t="s">
        <v>2747</v>
      </c>
      <c r="G673" s="50" t="s">
        <v>7</v>
      </c>
      <c r="H673" s="54">
        <v>6288934</v>
      </c>
      <c r="I673" s="51" t="s">
        <v>6216</v>
      </c>
    </row>
    <row r="674" spans="2:9" ht="15">
      <c r="B674" s="51" t="s">
        <v>6145</v>
      </c>
      <c r="C674" s="51" t="s">
        <v>5482</v>
      </c>
      <c r="D674" s="51" t="s">
        <v>5510</v>
      </c>
      <c r="E674" s="50">
        <v>4314</v>
      </c>
      <c r="F674" s="51" t="s">
        <v>2748</v>
      </c>
      <c r="G674" s="50" t="s">
        <v>7</v>
      </c>
      <c r="H674" s="54">
        <v>5743238</v>
      </c>
      <c r="I674" s="51" t="s">
        <v>6216</v>
      </c>
    </row>
    <row r="675" spans="2:9" ht="15">
      <c r="B675" s="51" t="s">
        <v>6145</v>
      </c>
      <c r="C675" s="51" t="s">
        <v>5482</v>
      </c>
      <c r="D675" s="51" t="s">
        <v>5510</v>
      </c>
      <c r="E675" s="50">
        <v>4315</v>
      </c>
      <c r="F675" s="51" t="s">
        <v>2749</v>
      </c>
      <c r="G675" s="50" t="s">
        <v>7</v>
      </c>
      <c r="H675" s="54">
        <v>5743238</v>
      </c>
      <c r="I675" s="51" t="s">
        <v>6216</v>
      </c>
    </row>
    <row r="676" spans="2:9" ht="15">
      <c r="B676" s="51" t="s">
        <v>6145</v>
      </c>
      <c r="C676" s="51" t="s">
        <v>5482</v>
      </c>
      <c r="D676" s="51" t="s">
        <v>5510</v>
      </c>
      <c r="E676" s="50">
        <v>4316</v>
      </c>
      <c r="F676" s="51" t="s">
        <v>2750</v>
      </c>
      <c r="G676" s="50" t="s">
        <v>7</v>
      </c>
      <c r="H676" s="54">
        <v>6443308</v>
      </c>
      <c r="I676" s="51" t="s">
        <v>6216</v>
      </c>
    </row>
    <row r="677" spans="2:9" ht="15">
      <c r="B677" s="51" t="s">
        <v>6145</v>
      </c>
      <c r="C677" s="51" t="s">
        <v>5482</v>
      </c>
      <c r="D677" s="51" t="s">
        <v>5510</v>
      </c>
      <c r="E677" s="50">
        <v>4317</v>
      </c>
      <c r="F677" s="51" t="s">
        <v>2751</v>
      </c>
      <c r="G677" s="50" t="s">
        <v>7</v>
      </c>
      <c r="H677" s="52">
        <v>5726459</v>
      </c>
      <c r="I677" s="53" t="s">
        <v>6216</v>
      </c>
    </row>
    <row r="678" spans="2:9" ht="15">
      <c r="B678" s="51" t="s">
        <v>6145</v>
      </c>
      <c r="C678" s="51" t="s">
        <v>5482</v>
      </c>
      <c r="D678" s="51" t="s">
        <v>5510</v>
      </c>
      <c r="E678" s="50">
        <v>4318</v>
      </c>
      <c r="F678" s="51" t="s">
        <v>2752</v>
      </c>
      <c r="G678" s="50" t="s">
        <v>7</v>
      </c>
      <c r="H678" s="52">
        <v>5726459</v>
      </c>
      <c r="I678" s="53" t="s">
        <v>6216</v>
      </c>
    </row>
    <row r="679" spans="2:9" ht="15">
      <c r="B679" s="51" t="s">
        <v>6145</v>
      </c>
      <c r="C679" s="51" t="s">
        <v>5482</v>
      </c>
      <c r="D679" s="51" t="s">
        <v>5510</v>
      </c>
      <c r="E679" s="50">
        <v>4319</v>
      </c>
      <c r="F679" s="51" t="s">
        <v>2753</v>
      </c>
      <c r="G679" s="50" t="s">
        <v>7</v>
      </c>
      <c r="H679" s="52">
        <v>5720377</v>
      </c>
      <c r="I679" s="53" t="s">
        <v>6216</v>
      </c>
    </row>
    <row r="680" spans="2:9" ht="15">
      <c r="B680" s="51" t="s">
        <v>6145</v>
      </c>
      <c r="C680" s="51" t="s">
        <v>5482</v>
      </c>
      <c r="D680" s="51" t="s">
        <v>5510</v>
      </c>
      <c r="E680" s="50">
        <v>4320</v>
      </c>
      <c r="F680" s="51" t="s">
        <v>2754</v>
      </c>
      <c r="G680" s="50" t="s">
        <v>7</v>
      </c>
      <c r="H680" s="52">
        <v>4858391</v>
      </c>
      <c r="I680" s="53" t="s">
        <v>6216</v>
      </c>
    </row>
    <row r="681" spans="2:9" ht="15">
      <c r="B681" s="51" t="s">
        <v>6145</v>
      </c>
      <c r="C681" s="51" t="s">
        <v>5482</v>
      </c>
      <c r="D681" s="51" t="s">
        <v>5510</v>
      </c>
      <c r="E681" s="50">
        <v>4321</v>
      </c>
      <c r="F681" s="51" t="s">
        <v>2755</v>
      </c>
      <c r="G681" s="50" t="s">
        <v>7</v>
      </c>
      <c r="H681" s="52">
        <v>4858391</v>
      </c>
      <c r="I681" s="53" t="s">
        <v>6216</v>
      </c>
    </row>
    <row r="682" spans="2:9" ht="15">
      <c r="B682" s="51" t="s">
        <v>6145</v>
      </c>
      <c r="C682" s="51" t="s">
        <v>5482</v>
      </c>
      <c r="D682" s="51" t="s">
        <v>5510</v>
      </c>
      <c r="E682" s="50">
        <v>4322</v>
      </c>
      <c r="F682" s="51" t="s">
        <v>2756</v>
      </c>
      <c r="G682" s="50" t="s">
        <v>7</v>
      </c>
      <c r="H682" s="52">
        <v>4858391</v>
      </c>
      <c r="I682" s="53" t="s">
        <v>6216</v>
      </c>
    </row>
    <row r="683" spans="2:9" ht="15">
      <c r="B683" s="51" t="s">
        <v>6145</v>
      </c>
      <c r="C683" s="51" t="s">
        <v>5482</v>
      </c>
      <c r="D683" s="51" t="s">
        <v>5510</v>
      </c>
      <c r="E683" s="50">
        <v>4323</v>
      </c>
      <c r="F683" s="51" t="s">
        <v>2757</v>
      </c>
      <c r="G683" s="50" t="s">
        <v>7</v>
      </c>
      <c r="H683" s="52">
        <v>4835581</v>
      </c>
      <c r="I683" s="53" t="s">
        <v>6216</v>
      </c>
    </row>
    <row r="684" spans="2:9" ht="15">
      <c r="B684" s="51" t="s">
        <v>6145</v>
      </c>
      <c r="C684" s="51" t="s">
        <v>5482</v>
      </c>
      <c r="D684" s="51" t="s">
        <v>5510</v>
      </c>
      <c r="E684" s="50">
        <v>4324</v>
      </c>
      <c r="F684" s="51" t="s">
        <v>2758</v>
      </c>
      <c r="G684" s="50" t="s">
        <v>7</v>
      </c>
      <c r="H684" s="52">
        <v>4835581</v>
      </c>
      <c r="I684" s="53" t="s">
        <v>6216</v>
      </c>
    </row>
    <row r="685" spans="2:9" ht="15">
      <c r="B685" s="51" t="s">
        <v>6145</v>
      </c>
      <c r="C685" s="51" t="s">
        <v>5482</v>
      </c>
      <c r="D685" s="51" t="s">
        <v>5510</v>
      </c>
      <c r="E685" s="50">
        <v>4325</v>
      </c>
      <c r="F685" s="51" t="s">
        <v>2759</v>
      </c>
      <c r="G685" s="50" t="s">
        <v>7</v>
      </c>
      <c r="H685" s="52">
        <v>4829498</v>
      </c>
      <c r="I685" s="53" t="s">
        <v>6216</v>
      </c>
    </row>
    <row r="686" spans="2:9" ht="15">
      <c r="B686" s="51" t="s">
        <v>6145</v>
      </c>
      <c r="C686" s="51" t="s">
        <v>5482</v>
      </c>
      <c r="D686" s="51" t="s">
        <v>5510</v>
      </c>
      <c r="E686" s="50">
        <v>4326</v>
      </c>
      <c r="F686" s="51" t="s">
        <v>2760</v>
      </c>
      <c r="G686" s="50" t="s">
        <v>7</v>
      </c>
      <c r="H686" s="52">
        <v>7938339</v>
      </c>
      <c r="I686" s="53" t="s">
        <v>6216</v>
      </c>
    </row>
    <row r="687" spans="2:9" ht="15">
      <c r="B687" s="51" t="s">
        <v>6145</v>
      </c>
      <c r="C687" s="51" t="s">
        <v>5482</v>
      </c>
      <c r="D687" s="51" t="s">
        <v>5510</v>
      </c>
      <c r="E687" s="50">
        <v>4327</v>
      </c>
      <c r="F687" s="51" t="s">
        <v>2761</v>
      </c>
      <c r="G687" s="50" t="s">
        <v>7</v>
      </c>
      <c r="H687" s="52">
        <v>7883367</v>
      </c>
      <c r="I687" s="53" t="s">
        <v>6216</v>
      </c>
    </row>
    <row r="688" spans="2:9" ht="15">
      <c r="B688" s="51" t="s">
        <v>6145</v>
      </c>
      <c r="C688" s="51" t="s">
        <v>5482</v>
      </c>
      <c r="D688" s="51" t="s">
        <v>5510</v>
      </c>
      <c r="E688" s="50">
        <v>4328</v>
      </c>
      <c r="F688" s="51" t="s">
        <v>2762</v>
      </c>
      <c r="G688" s="50" t="s">
        <v>7</v>
      </c>
      <c r="H688" s="52">
        <v>4447483</v>
      </c>
      <c r="I688" s="53" t="s">
        <v>6216</v>
      </c>
    </row>
    <row r="689" spans="2:9" ht="15">
      <c r="B689" s="51" t="s">
        <v>6145</v>
      </c>
      <c r="C689" s="51" t="s">
        <v>5482</v>
      </c>
      <c r="D689" s="51" t="s">
        <v>5510</v>
      </c>
      <c r="E689" s="50">
        <v>4329</v>
      </c>
      <c r="F689" s="51" t="s">
        <v>2763</v>
      </c>
      <c r="G689" s="50" t="s">
        <v>7</v>
      </c>
      <c r="H689" s="52">
        <v>906054</v>
      </c>
      <c r="I689" s="53" t="s">
        <v>6216</v>
      </c>
    </row>
    <row r="690" spans="2:9" ht="15">
      <c r="B690" s="51" t="s">
        <v>6145</v>
      </c>
      <c r="C690" s="51" t="s">
        <v>5482</v>
      </c>
      <c r="D690" s="51" t="s">
        <v>5510</v>
      </c>
      <c r="E690" s="50">
        <v>4330</v>
      </c>
      <c r="F690" s="51" t="s">
        <v>2764</v>
      </c>
      <c r="G690" s="50" t="s">
        <v>7</v>
      </c>
      <c r="H690" s="52">
        <v>1187961</v>
      </c>
      <c r="I690" s="53" t="s">
        <v>6216</v>
      </c>
    </row>
    <row r="691" spans="2:9" ht="15">
      <c r="B691" s="51" t="s">
        <v>6145</v>
      </c>
      <c r="C691" s="51" t="s">
        <v>5482</v>
      </c>
      <c r="D691" s="51" t="s">
        <v>5510</v>
      </c>
      <c r="E691" s="50">
        <v>4331</v>
      </c>
      <c r="F691" s="51" t="s">
        <v>2765</v>
      </c>
      <c r="G691" s="50" t="s">
        <v>7</v>
      </c>
      <c r="H691" s="52">
        <v>1234620</v>
      </c>
      <c r="I691" s="53" t="s">
        <v>6216</v>
      </c>
    </row>
    <row r="692" spans="2:9" ht="15">
      <c r="B692" s="51" t="s">
        <v>6145</v>
      </c>
      <c r="C692" s="51" t="s">
        <v>5482</v>
      </c>
      <c r="D692" s="51" t="s">
        <v>5510</v>
      </c>
      <c r="E692" s="50">
        <v>4332</v>
      </c>
      <c r="F692" s="51" t="s">
        <v>2766</v>
      </c>
      <c r="G692" s="50" t="s">
        <v>7</v>
      </c>
      <c r="H692" s="52">
        <v>4215545</v>
      </c>
      <c r="I692" s="53" t="s">
        <v>6216</v>
      </c>
    </row>
    <row r="693" spans="2:9" ht="15">
      <c r="B693" s="51" t="s">
        <v>6145</v>
      </c>
      <c r="C693" s="51" t="s">
        <v>5482</v>
      </c>
      <c r="D693" s="51" t="s">
        <v>5510</v>
      </c>
      <c r="E693" s="50">
        <v>4333</v>
      </c>
      <c r="F693" s="51" t="s">
        <v>2767</v>
      </c>
      <c r="G693" s="50" t="s">
        <v>7</v>
      </c>
      <c r="H693" s="52">
        <v>4196885</v>
      </c>
      <c r="I693" s="53" t="s">
        <v>6216</v>
      </c>
    </row>
    <row r="694" spans="2:9" ht="15">
      <c r="B694" s="51" t="s">
        <v>6145</v>
      </c>
      <c r="C694" s="51" t="s">
        <v>5482</v>
      </c>
      <c r="D694" s="51" t="s">
        <v>5510</v>
      </c>
      <c r="E694" s="50">
        <v>4334</v>
      </c>
      <c r="F694" s="51" t="s">
        <v>2768</v>
      </c>
      <c r="G694" s="50" t="s">
        <v>7</v>
      </c>
      <c r="H694" s="52">
        <v>4216242</v>
      </c>
      <c r="I694" s="53" t="s">
        <v>6216</v>
      </c>
    </row>
    <row r="695" spans="2:9" ht="15">
      <c r="B695" s="51" t="s">
        <v>6145</v>
      </c>
      <c r="C695" s="51" t="s">
        <v>5482</v>
      </c>
      <c r="D695" s="51" t="s">
        <v>5510</v>
      </c>
      <c r="E695" s="50">
        <v>4335</v>
      </c>
      <c r="F695" s="51" t="s">
        <v>2769</v>
      </c>
      <c r="G695" s="50" t="s">
        <v>7</v>
      </c>
      <c r="H695" s="52">
        <v>4204231</v>
      </c>
      <c r="I695" s="53" t="s">
        <v>6216</v>
      </c>
    </row>
    <row r="696" spans="2:9" ht="15">
      <c r="B696" s="51" t="s">
        <v>6145</v>
      </c>
      <c r="C696" s="51" t="s">
        <v>5482</v>
      </c>
      <c r="D696" s="51" t="s">
        <v>5510</v>
      </c>
      <c r="E696" s="50">
        <v>4336</v>
      </c>
      <c r="F696" s="51" t="s">
        <v>2770</v>
      </c>
      <c r="G696" s="50" t="s">
        <v>7</v>
      </c>
      <c r="H696" s="52">
        <v>2753380</v>
      </c>
      <c r="I696" s="53" t="s">
        <v>6216</v>
      </c>
    </row>
    <row r="697" spans="2:9" ht="15">
      <c r="B697" s="51" t="s">
        <v>6145</v>
      </c>
      <c r="C697" s="51" t="s">
        <v>5482</v>
      </c>
      <c r="D697" s="51" t="s">
        <v>5510</v>
      </c>
      <c r="E697" s="50">
        <v>4337</v>
      </c>
      <c r="F697" s="51" t="s">
        <v>2771</v>
      </c>
      <c r="G697" s="50" t="s">
        <v>7</v>
      </c>
      <c r="H697" s="52">
        <v>474410</v>
      </c>
      <c r="I697" s="53" t="s">
        <v>6216</v>
      </c>
    </row>
    <row r="698" spans="2:9" ht="15">
      <c r="B698" s="51" t="s">
        <v>6145</v>
      </c>
      <c r="C698" s="51" t="s">
        <v>5482</v>
      </c>
      <c r="D698" s="51" t="s">
        <v>5510</v>
      </c>
      <c r="E698" s="50">
        <v>4338</v>
      </c>
      <c r="F698" s="51" t="s">
        <v>2772</v>
      </c>
      <c r="G698" s="50" t="s">
        <v>7</v>
      </c>
      <c r="H698" s="52">
        <v>4196885</v>
      </c>
      <c r="I698" s="53" t="s">
        <v>6216</v>
      </c>
    </row>
    <row r="699" spans="2:9" ht="15">
      <c r="B699" s="51" t="s">
        <v>6145</v>
      </c>
      <c r="C699" s="51" t="s">
        <v>5482</v>
      </c>
      <c r="D699" s="51" t="s">
        <v>5483</v>
      </c>
      <c r="E699" s="50">
        <v>4340</v>
      </c>
      <c r="F699" s="51" t="s">
        <v>2773</v>
      </c>
      <c r="G699" s="50" t="s">
        <v>6</v>
      </c>
      <c r="H699" s="52">
        <v>4992</v>
      </c>
      <c r="I699" s="53" t="s">
        <v>6216</v>
      </c>
    </row>
    <row r="700" spans="2:9" ht="15">
      <c r="B700" s="51" t="s">
        <v>6145</v>
      </c>
      <c r="C700" s="51" t="s">
        <v>5473</v>
      </c>
      <c r="D700" s="51" t="s">
        <v>5511</v>
      </c>
      <c r="E700" s="50">
        <v>4341</v>
      </c>
      <c r="F700" s="51" t="s">
        <v>2774</v>
      </c>
      <c r="G700" s="50" t="s">
        <v>6</v>
      </c>
      <c r="H700" s="52">
        <v>275793</v>
      </c>
      <c r="I700" s="53" t="s">
        <v>6216</v>
      </c>
    </row>
    <row r="701" spans="2:9" ht="15">
      <c r="B701" s="51" t="s">
        <v>6145</v>
      </c>
      <c r="C701" s="51" t="s">
        <v>5473</v>
      </c>
      <c r="D701" s="51" t="s">
        <v>5511</v>
      </c>
      <c r="E701" s="50">
        <v>4342</v>
      </c>
      <c r="F701" s="51" t="s">
        <v>2775</v>
      </c>
      <c r="G701" s="50" t="s">
        <v>6</v>
      </c>
      <c r="H701" s="52">
        <v>359510</v>
      </c>
      <c r="I701" s="53" t="s">
        <v>6216</v>
      </c>
    </row>
    <row r="702" spans="2:9" ht="15">
      <c r="B702" s="51" t="s">
        <v>6145</v>
      </c>
      <c r="C702" s="51" t="s">
        <v>5473</v>
      </c>
      <c r="D702" s="51" t="s">
        <v>5511</v>
      </c>
      <c r="E702" s="50">
        <v>4343</v>
      </c>
      <c r="F702" s="51" t="s">
        <v>2776</v>
      </c>
      <c r="G702" s="50" t="s">
        <v>6</v>
      </c>
      <c r="H702" s="52">
        <v>594498</v>
      </c>
      <c r="I702" s="53" t="s">
        <v>6216</v>
      </c>
    </row>
    <row r="703" spans="2:9" ht="15">
      <c r="B703" s="51" t="s">
        <v>6145</v>
      </c>
      <c r="C703" s="51" t="s">
        <v>5473</v>
      </c>
      <c r="D703" s="51" t="s">
        <v>5511</v>
      </c>
      <c r="E703" s="50">
        <v>4344</v>
      </c>
      <c r="F703" s="51" t="s">
        <v>2777</v>
      </c>
      <c r="G703" s="50" t="s">
        <v>6</v>
      </c>
      <c r="H703" s="52">
        <v>662195</v>
      </c>
      <c r="I703" s="53" t="s">
        <v>6216</v>
      </c>
    </row>
    <row r="704" spans="2:9" ht="15">
      <c r="B704" s="51" t="s">
        <v>6145</v>
      </c>
      <c r="C704" s="51" t="s">
        <v>5473</v>
      </c>
      <c r="D704" s="51" t="s">
        <v>5511</v>
      </c>
      <c r="E704" s="50">
        <v>4345</v>
      </c>
      <c r="F704" s="51" t="s">
        <v>2778</v>
      </c>
      <c r="G704" s="50" t="s">
        <v>6</v>
      </c>
      <c r="H704" s="52">
        <v>689139</v>
      </c>
      <c r="I704" s="53" t="s">
        <v>6216</v>
      </c>
    </row>
    <row r="705" spans="2:9" ht="15">
      <c r="B705" s="51" t="s">
        <v>6145</v>
      </c>
      <c r="C705" s="51" t="s">
        <v>5473</v>
      </c>
      <c r="D705" s="51" t="s">
        <v>5511</v>
      </c>
      <c r="E705" s="50">
        <v>4346</v>
      </c>
      <c r="F705" s="51" t="s">
        <v>2779</v>
      </c>
      <c r="G705" s="50" t="s">
        <v>6</v>
      </c>
      <c r="H705" s="52">
        <v>936610</v>
      </c>
      <c r="I705" s="53" t="s">
        <v>6216</v>
      </c>
    </row>
    <row r="706" spans="2:9" ht="15">
      <c r="B706" s="51" t="s">
        <v>6145</v>
      </c>
      <c r="C706" s="51" t="s">
        <v>5473</v>
      </c>
      <c r="D706" s="51" t="s">
        <v>5511</v>
      </c>
      <c r="E706" s="50">
        <v>4347</v>
      </c>
      <c r="F706" s="51" t="s">
        <v>2780</v>
      </c>
      <c r="G706" s="50" t="s">
        <v>6</v>
      </c>
      <c r="H706" s="52">
        <v>1222265</v>
      </c>
      <c r="I706" s="53" t="s">
        <v>6216</v>
      </c>
    </row>
    <row r="707" spans="2:9" ht="15">
      <c r="B707" s="51" t="s">
        <v>6145</v>
      </c>
      <c r="C707" s="51" t="s">
        <v>5473</v>
      </c>
      <c r="D707" s="51" t="s">
        <v>5511</v>
      </c>
      <c r="E707" s="50">
        <v>4348</v>
      </c>
      <c r="F707" s="51" t="s">
        <v>2781</v>
      </c>
      <c r="G707" s="50" t="s">
        <v>6</v>
      </c>
      <c r="H707" s="52">
        <v>1291820</v>
      </c>
      <c r="I707" s="53" t="s">
        <v>6216</v>
      </c>
    </row>
    <row r="708" spans="2:9" ht="15">
      <c r="B708" s="51" t="s">
        <v>6145</v>
      </c>
      <c r="C708" s="51" t="s">
        <v>5473</v>
      </c>
      <c r="D708" s="51" t="s">
        <v>5511</v>
      </c>
      <c r="E708" s="50">
        <v>4349</v>
      </c>
      <c r="F708" s="51" t="s">
        <v>2782</v>
      </c>
      <c r="G708" s="50" t="s">
        <v>6</v>
      </c>
      <c r="H708" s="54">
        <v>1500221</v>
      </c>
      <c r="I708" s="51" t="s">
        <v>6216</v>
      </c>
    </row>
    <row r="709" spans="2:9" ht="15">
      <c r="B709" s="51" t="s">
        <v>6145</v>
      </c>
      <c r="C709" s="51" t="s">
        <v>5473</v>
      </c>
      <c r="D709" s="51" t="s">
        <v>5511</v>
      </c>
      <c r="E709" s="50">
        <v>4350</v>
      </c>
      <c r="F709" s="51" t="s">
        <v>2783</v>
      </c>
      <c r="G709" s="50" t="s">
        <v>6</v>
      </c>
      <c r="H709" s="52">
        <v>2158765</v>
      </c>
      <c r="I709" s="53" t="s">
        <v>6216</v>
      </c>
    </row>
    <row r="710" spans="2:9" ht="15">
      <c r="B710" s="51" t="s">
        <v>6145</v>
      </c>
      <c r="C710" s="51" t="s">
        <v>5473</v>
      </c>
      <c r="D710" s="51" t="s">
        <v>5511</v>
      </c>
      <c r="E710" s="50">
        <v>4351</v>
      </c>
      <c r="F710" s="51" t="s">
        <v>2784</v>
      </c>
      <c r="G710" s="50" t="s">
        <v>6</v>
      </c>
      <c r="H710" s="52">
        <v>388762</v>
      </c>
      <c r="I710" s="53" t="s">
        <v>6216</v>
      </c>
    </row>
    <row r="711" spans="2:9" ht="15">
      <c r="B711" s="51" t="s">
        <v>6145</v>
      </c>
      <c r="C711" s="51" t="s">
        <v>5473</v>
      </c>
      <c r="D711" s="51" t="s">
        <v>5511</v>
      </c>
      <c r="E711" s="50">
        <v>4352</v>
      </c>
      <c r="F711" s="51" t="s">
        <v>2785</v>
      </c>
      <c r="G711" s="50" t="s">
        <v>6</v>
      </c>
      <c r="H711" s="52">
        <v>415259</v>
      </c>
      <c r="I711" s="53" t="s">
        <v>6216</v>
      </c>
    </row>
    <row r="712" spans="2:9" ht="15">
      <c r="B712" s="51" t="s">
        <v>6145</v>
      </c>
      <c r="C712" s="51" t="s">
        <v>5473</v>
      </c>
      <c r="D712" s="51" t="s">
        <v>5511</v>
      </c>
      <c r="E712" s="50">
        <v>4353</v>
      </c>
      <c r="F712" s="51" t="s">
        <v>2786</v>
      </c>
      <c r="G712" s="50" t="s">
        <v>6</v>
      </c>
      <c r="H712" s="52">
        <v>572942</v>
      </c>
      <c r="I712" s="53" t="s">
        <v>6216</v>
      </c>
    </row>
    <row r="713" spans="2:9" ht="15">
      <c r="B713" s="51" t="s">
        <v>6145</v>
      </c>
      <c r="C713" s="51" t="s">
        <v>5473</v>
      </c>
      <c r="D713" s="51" t="s">
        <v>5511</v>
      </c>
      <c r="E713" s="50">
        <v>4354</v>
      </c>
      <c r="F713" s="51" t="s">
        <v>2787</v>
      </c>
      <c r="G713" s="50" t="s">
        <v>6</v>
      </c>
      <c r="H713" s="52">
        <v>758408</v>
      </c>
      <c r="I713" s="53" t="s">
        <v>6216</v>
      </c>
    </row>
    <row r="714" spans="2:9" ht="15">
      <c r="B714" s="51" t="s">
        <v>6145</v>
      </c>
      <c r="C714" s="51" t="s">
        <v>5473</v>
      </c>
      <c r="D714" s="51" t="s">
        <v>5511</v>
      </c>
      <c r="E714" s="50">
        <v>4355</v>
      </c>
      <c r="F714" s="51" t="s">
        <v>2788</v>
      </c>
      <c r="G714" s="50" t="s">
        <v>6</v>
      </c>
      <c r="H714" s="52">
        <v>727698</v>
      </c>
      <c r="I714" s="53" t="s">
        <v>6216</v>
      </c>
    </row>
    <row r="715" spans="2:9" ht="15">
      <c r="B715" s="51" t="s">
        <v>6145</v>
      </c>
      <c r="C715" s="51" t="s">
        <v>5473</v>
      </c>
      <c r="D715" s="51" t="s">
        <v>5511</v>
      </c>
      <c r="E715" s="50">
        <v>4356</v>
      </c>
      <c r="F715" s="51" t="s">
        <v>2789</v>
      </c>
      <c r="G715" s="50" t="s">
        <v>6</v>
      </c>
      <c r="H715" s="52">
        <v>955917</v>
      </c>
      <c r="I715" s="53" t="s">
        <v>6216</v>
      </c>
    </row>
    <row r="716" spans="2:9" ht="15">
      <c r="B716" s="51" t="s">
        <v>6145</v>
      </c>
      <c r="C716" s="51" t="s">
        <v>5473</v>
      </c>
      <c r="D716" s="51" t="s">
        <v>5511</v>
      </c>
      <c r="E716" s="50">
        <v>4357</v>
      </c>
      <c r="F716" s="51" t="s">
        <v>2790</v>
      </c>
      <c r="G716" s="50" t="s">
        <v>6</v>
      </c>
      <c r="H716" s="52">
        <v>545529</v>
      </c>
      <c r="I716" s="53" t="s">
        <v>6216</v>
      </c>
    </row>
    <row r="717" spans="2:9" ht="15">
      <c r="B717" s="51" t="s">
        <v>6145</v>
      </c>
      <c r="C717" s="51" t="s">
        <v>5473</v>
      </c>
      <c r="D717" s="51" t="s">
        <v>5511</v>
      </c>
      <c r="E717" s="50">
        <v>4358</v>
      </c>
      <c r="F717" s="51" t="s">
        <v>2791</v>
      </c>
      <c r="G717" s="50" t="s">
        <v>6</v>
      </c>
      <c r="H717" s="52">
        <v>730868</v>
      </c>
      <c r="I717" s="53" t="s">
        <v>6216</v>
      </c>
    </row>
    <row r="718" spans="2:9" ht="15">
      <c r="B718" s="51" t="s">
        <v>6145</v>
      </c>
      <c r="C718" s="51" t="s">
        <v>5473</v>
      </c>
      <c r="D718" s="51" t="s">
        <v>5511</v>
      </c>
      <c r="E718" s="50">
        <v>4359</v>
      </c>
      <c r="F718" s="51" t="s">
        <v>2792</v>
      </c>
      <c r="G718" s="50" t="s">
        <v>6</v>
      </c>
      <c r="H718" s="52">
        <v>566710</v>
      </c>
      <c r="I718" s="53" t="s">
        <v>6216</v>
      </c>
    </row>
    <row r="719" spans="2:9" ht="15">
      <c r="B719" s="51" t="s">
        <v>6145</v>
      </c>
      <c r="C719" s="51" t="s">
        <v>5473</v>
      </c>
      <c r="D719" s="51" t="s">
        <v>5511</v>
      </c>
      <c r="E719" s="50">
        <v>4360</v>
      </c>
      <c r="F719" s="51" t="s">
        <v>2793</v>
      </c>
      <c r="G719" s="50" t="s">
        <v>6</v>
      </c>
      <c r="H719" s="52">
        <v>826096</v>
      </c>
      <c r="I719" s="53" t="s">
        <v>6216</v>
      </c>
    </row>
    <row r="720" spans="2:9" ht="15">
      <c r="B720" s="51" t="s">
        <v>6145</v>
      </c>
      <c r="C720" s="51" t="s">
        <v>5473</v>
      </c>
      <c r="D720" s="51" t="s">
        <v>5511</v>
      </c>
      <c r="E720" s="50">
        <v>4361</v>
      </c>
      <c r="F720" s="51" t="s">
        <v>2794</v>
      </c>
      <c r="G720" s="50" t="s">
        <v>6</v>
      </c>
      <c r="H720" s="52">
        <v>852621</v>
      </c>
      <c r="I720" s="53" t="s">
        <v>6216</v>
      </c>
    </row>
    <row r="721" spans="2:9" ht="15">
      <c r="B721" s="51" t="s">
        <v>6145</v>
      </c>
      <c r="C721" s="51" t="s">
        <v>5473</v>
      </c>
      <c r="D721" s="51" t="s">
        <v>5511</v>
      </c>
      <c r="E721" s="50">
        <v>4362</v>
      </c>
      <c r="F721" s="51" t="s">
        <v>2795</v>
      </c>
      <c r="G721" s="50" t="s">
        <v>6</v>
      </c>
      <c r="H721" s="52">
        <v>1095120</v>
      </c>
      <c r="I721" s="53" t="s">
        <v>6216</v>
      </c>
    </row>
    <row r="722" spans="2:9" ht="15">
      <c r="B722" s="51" t="s">
        <v>6145</v>
      </c>
      <c r="C722" s="51" t="s">
        <v>5473</v>
      </c>
      <c r="D722" s="51" t="s">
        <v>5511</v>
      </c>
      <c r="E722" s="50">
        <v>4363</v>
      </c>
      <c r="F722" s="51" t="s">
        <v>2796</v>
      </c>
      <c r="G722" s="50" t="s">
        <v>6</v>
      </c>
      <c r="H722" s="52">
        <v>884007</v>
      </c>
      <c r="I722" s="53" t="s">
        <v>6216</v>
      </c>
    </row>
    <row r="723" spans="2:9" ht="15">
      <c r="B723" s="51" t="s">
        <v>6145</v>
      </c>
      <c r="C723" s="51" t="s">
        <v>5488</v>
      </c>
      <c r="D723" s="51" t="s">
        <v>5488</v>
      </c>
      <c r="E723" s="50">
        <v>4384</v>
      </c>
      <c r="F723" s="51" t="s">
        <v>2797</v>
      </c>
      <c r="G723" s="50" t="s">
        <v>7</v>
      </c>
      <c r="H723" s="52">
        <v>239492</v>
      </c>
      <c r="I723" s="53" t="s">
        <v>6216</v>
      </c>
    </row>
    <row r="724" spans="2:9" ht="15">
      <c r="B724" s="51" t="s">
        <v>6145</v>
      </c>
      <c r="C724" s="51" t="s">
        <v>5488</v>
      </c>
      <c r="D724" s="51" t="s">
        <v>5488</v>
      </c>
      <c r="E724" s="50">
        <v>4385</v>
      </c>
      <c r="F724" s="51" t="s">
        <v>2798</v>
      </c>
      <c r="G724" s="50" t="s">
        <v>7</v>
      </c>
      <c r="H724" s="52">
        <v>254962</v>
      </c>
      <c r="I724" s="53" t="s">
        <v>6216</v>
      </c>
    </row>
    <row r="725" spans="2:9" ht="15">
      <c r="B725" s="51" t="s">
        <v>6145</v>
      </c>
      <c r="C725" s="51" t="s">
        <v>5488</v>
      </c>
      <c r="D725" s="51" t="s">
        <v>5488</v>
      </c>
      <c r="E725" s="50">
        <v>4386</v>
      </c>
      <c r="F725" s="51" t="s">
        <v>2799</v>
      </c>
      <c r="G725" s="50" t="s">
        <v>7</v>
      </c>
      <c r="H725" s="52">
        <v>469408</v>
      </c>
      <c r="I725" s="53" t="s">
        <v>6216</v>
      </c>
    </row>
    <row r="726" spans="2:9" ht="15">
      <c r="B726" s="51" t="s">
        <v>6145</v>
      </c>
      <c r="C726" s="51" t="s">
        <v>5488</v>
      </c>
      <c r="D726" s="51" t="s">
        <v>5488</v>
      </c>
      <c r="E726" s="50">
        <v>4387</v>
      </c>
      <c r="F726" s="51" t="s">
        <v>2800</v>
      </c>
      <c r="G726" s="50" t="s">
        <v>7</v>
      </c>
      <c r="H726" s="52">
        <v>662434</v>
      </c>
      <c r="I726" s="53" t="s">
        <v>6216</v>
      </c>
    </row>
    <row r="727" spans="2:9" ht="15">
      <c r="B727" s="51" t="s">
        <v>6145</v>
      </c>
      <c r="C727" s="51" t="s">
        <v>5488</v>
      </c>
      <c r="D727" s="51" t="s">
        <v>5488</v>
      </c>
      <c r="E727" s="50">
        <v>4388</v>
      </c>
      <c r="F727" s="51" t="s">
        <v>2801</v>
      </c>
      <c r="G727" s="50" t="s">
        <v>7</v>
      </c>
      <c r="H727" s="52">
        <v>928074</v>
      </c>
      <c r="I727" s="53" t="s">
        <v>6216</v>
      </c>
    </row>
    <row r="728" spans="2:9" ht="15">
      <c r="B728" s="51" t="s">
        <v>6145</v>
      </c>
      <c r="C728" s="51" t="s">
        <v>5488</v>
      </c>
      <c r="D728" s="51" t="s">
        <v>5488</v>
      </c>
      <c r="E728" s="50">
        <v>4389</v>
      </c>
      <c r="F728" s="51" t="s">
        <v>2802</v>
      </c>
      <c r="G728" s="50" t="s">
        <v>7</v>
      </c>
      <c r="H728" s="52">
        <v>1338695</v>
      </c>
      <c r="I728" s="53" t="s">
        <v>6216</v>
      </c>
    </row>
    <row r="729" spans="2:9" ht="15">
      <c r="B729" s="51" t="s">
        <v>6145</v>
      </c>
      <c r="C729" s="51" t="s">
        <v>5469</v>
      </c>
      <c r="D729" s="51" t="s">
        <v>5470</v>
      </c>
      <c r="E729" s="50">
        <v>4390</v>
      </c>
      <c r="F729" s="51" t="s">
        <v>2803</v>
      </c>
      <c r="G729" s="50" t="s">
        <v>5</v>
      </c>
      <c r="H729" s="52">
        <v>117926</v>
      </c>
      <c r="I729" s="53" t="s">
        <v>6216</v>
      </c>
    </row>
    <row r="730" spans="2:9" ht="15">
      <c r="B730" s="51" t="s">
        <v>6145</v>
      </c>
      <c r="C730" s="51" t="s">
        <v>5476</v>
      </c>
      <c r="D730" s="51" t="s">
        <v>5497</v>
      </c>
      <c r="E730" s="50">
        <v>4391</v>
      </c>
      <c r="F730" s="51" t="s">
        <v>2804</v>
      </c>
      <c r="G730" s="50" t="s">
        <v>5</v>
      </c>
      <c r="H730" s="52">
        <v>161195</v>
      </c>
      <c r="I730" s="53" t="s">
        <v>6216</v>
      </c>
    </row>
    <row r="731" spans="2:9" ht="15">
      <c r="B731" s="51" t="s">
        <v>6145</v>
      </c>
      <c r="C731" s="51" t="s">
        <v>5502</v>
      </c>
      <c r="D731" s="51" t="s">
        <v>5503</v>
      </c>
      <c r="E731" s="50">
        <v>4392</v>
      </c>
      <c r="F731" s="51" t="s">
        <v>2805</v>
      </c>
      <c r="G731" s="50" t="s">
        <v>9</v>
      </c>
      <c r="H731" s="52">
        <v>100813</v>
      </c>
      <c r="I731" s="53" t="s">
        <v>6216</v>
      </c>
    </row>
    <row r="732" spans="2:9" ht="15">
      <c r="B732" s="51" t="s">
        <v>6145</v>
      </c>
      <c r="C732" s="51" t="s">
        <v>5502</v>
      </c>
      <c r="D732" s="51" t="s">
        <v>5503</v>
      </c>
      <c r="E732" s="50">
        <v>4393</v>
      </c>
      <c r="F732" s="51" t="s">
        <v>2806</v>
      </c>
      <c r="G732" s="50" t="s">
        <v>9</v>
      </c>
      <c r="H732" s="52">
        <v>135449</v>
      </c>
      <c r="I732" s="53" t="s">
        <v>6216</v>
      </c>
    </row>
    <row r="733" spans="2:9" ht="15">
      <c r="B733" s="51" t="s">
        <v>6145</v>
      </c>
      <c r="C733" s="51" t="s">
        <v>5491</v>
      </c>
      <c r="D733" s="51" t="s">
        <v>5509</v>
      </c>
      <c r="E733" s="50">
        <v>4394</v>
      </c>
      <c r="F733" s="51" t="s">
        <v>2807</v>
      </c>
      <c r="G733" s="50" t="s">
        <v>4</v>
      </c>
      <c r="H733" s="52">
        <v>151672</v>
      </c>
      <c r="I733" s="53" t="s">
        <v>6216</v>
      </c>
    </row>
    <row r="734" spans="2:9" ht="15">
      <c r="B734" s="51" t="s">
        <v>6145</v>
      </c>
      <c r="C734" s="51" t="s">
        <v>5491</v>
      </c>
      <c r="D734" s="51" t="s">
        <v>5509</v>
      </c>
      <c r="E734" s="50">
        <v>4395</v>
      </c>
      <c r="F734" s="51" t="s">
        <v>2808</v>
      </c>
      <c r="G734" s="50" t="s">
        <v>4</v>
      </c>
      <c r="H734" s="52">
        <v>125152</v>
      </c>
      <c r="I734" s="53" t="s">
        <v>6216</v>
      </c>
    </row>
    <row r="735" spans="2:9" ht="15">
      <c r="B735" s="51" t="s">
        <v>6145</v>
      </c>
      <c r="C735" s="51" t="s">
        <v>5491</v>
      </c>
      <c r="D735" s="51" t="s">
        <v>5509</v>
      </c>
      <c r="E735" s="50">
        <v>4396</v>
      </c>
      <c r="F735" s="51" t="s">
        <v>2809</v>
      </c>
      <c r="G735" s="50" t="s">
        <v>4</v>
      </c>
      <c r="H735" s="52">
        <v>86412</v>
      </c>
      <c r="I735" s="53" t="s">
        <v>6216</v>
      </c>
    </row>
    <row r="736" spans="2:9" ht="15">
      <c r="B736" s="51" t="s">
        <v>6145</v>
      </c>
      <c r="C736" s="51" t="s">
        <v>5488</v>
      </c>
      <c r="D736" s="51" t="s">
        <v>5488</v>
      </c>
      <c r="E736" s="50">
        <v>4402</v>
      </c>
      <c r="F736" s="51" t="s">
        <v>2810</v>
      </c>
      <c r="G736" s="50" t="s">
        <v>7</v>
      </c>
      <c r="H736" s="52">
        <v>1190850</v>
      </c>
      <c r="I736" s="53" t="s">
        <v>6216</v>
      </c>
    </row>
    <row r="737" spans="2:9" ht="15">
      <c r="B737" s="51" t="s">
        <v>6145</v>
      </c>
      <c r="C737" s="51" t="s">
        <v>5488</v>
      </c>
      <c r="D737" s="51" t="s">
        <v>5488</v>
      </c>
      <c r="E737" s="50">
        <v>4403</v>
      </c>
      <c r="F737" s="51" t="s">
        <v>2811</v>
      </c>
      <c r="G737" s="50" t="s">
        <v>7</v>
      </c>
      <c r="H737" s="52">
        <v>7593696</v>
      </c>
      <c r="I737" s="53" t="s">
        <v>6216</v>
      </c>
    </row>
    <row r="738" spans="2:9" ht="15">
      <c r="B738" s="51" t="s">
        <v>6145</v>
      </c>
      <c r="C738" s="51" t="s">
        <v>5488</v>
      </c>
      <c r="D738" s="51" t="s">
        <v>5488</v>
      </c>
      <c r="E738" s="50">
        <v>4404</v>
      </c>
      <c r="F738" s="51" t="s">
        <v>2812</v>
      </c>
      <c r="G738" s="50" t="s">
        <v>7</v>
      </c>
      <c r="H738" s="54">
        <v>165083</v>
      </c>
      <c r="I738" s="51" t="s">
        <v>6216</v>
      </c>
    </row>
    <row r="739" spans="2:9" ht="15">
      <c r="B739" s="51" t="s">
        <v>6145</v>
      </c>
      <c r="C739" s="51" t="s">
        <v>5488</v>
      </c>
      <c r="D739" s="51" t="s">
        <v>5488</v>
      </c>
      <c r="E739" s="50">
        <v>4405</v>
      </c>
      <c r="F739" s="51" t="s">
        <v>2813</v>
      </c>
      <c r="G739" s="50" t="s">
        <v>7</v>
      </c>
      <c r="H739" s="54">
        <v>259138</v>
      </c>
      <c r="I739" s="51" t="s">
        <v>6216</v>
      </c>
    </row>
    <row r="740" spans="2:9" ht="15">
      <c r="B740" s="51" t="s">
        <v>6145</v>
      </c>
      <c r="C740" s="51" t="s">
        <v>5488</v>
      </c>
      <c r="D740" s="51" t="s">
        <v>5488</v>
      </c>
      <c r="E740" s="50">
        <v>4406</v>
      </c>
      <c r="F740" s="51" t="s">
        <v>2814</v>
      </c>
      <c r="G740" s="50" t="s">
        <v>7</v>
      </c>
      <c r="H740" s="54">
        <v>669284</v>
      </c>
      <c r="I740" s="51" t="s">
        <v>6216</v>
      </c>
    </row>
    <row r="741" spans="2:9" ht="15">
      <c r="B741" s="51" t="s">
        <v>6145</v>
      </c>
      <c r="C741" s="51" t="s">
        <v>5488</v>
      </c>
      <c r="D741" s="51" t="s">
        <v>5488</v>
      </c>
      <c r="E741" s="50">
        <v>4407</v>
      </c>
      <c r="F741" s="51" t="s">
        <v>2815</v>
      </c>
      <c r="G741" s="50" t="s">
        <v>7</v>
      </c>
      <c r="H741" s="54">
        <v>353519</v>
      </c>
      <c r="I741" s="51" t="s">
        <v>6216</v>
      </c>
    </row>
    <row r="742" spans="2:9" ht="15">
      <c r="B742" s="51" t="s">
        <v>6145</v>
      </c>
      <c r="C742" s="51" t="s">
        <v>5488</v>
      </c>
      <c r="D742" s="51" t="s">
        <v>5488</v>
      </c>
      <c r="E742" s="50">
        <v>4408</v>
      </c>
      <c r="F742" s="51" t="s">
        <v>2816</v>
      </c>
      <c r="G742" s="50" t="s">
        <v>7</v>
      </c>
      <c r="H742" s="54">
        <v>988827</v>
      </c>
      <c r="I742" s="51" t="s">
        <v>6216</v>
      </c>
    </row>
    <row r="743" spans="2:9" ht="15">
      <c r="B743" s="51" t="s">
        <v>6145</v>
      </c>
      <c r="C743" s="51" t="s">
        <v>5488</v>
      </c>
      <c r="D743" s="51" t="s">
        <v>5488</v>
      </c>
      <c r="E743" s="50">
        <v>4409</v>
      </c>
      <c r="F743" s="51" t="s">
        <v>2817</v>
      </c>
      <c r="G743" s="50" t="s">
        <v>7</v>
      </c>
      <c r="H743" s="54">
        <v>140883</v>
      </c>
      <c r="I743" s="51" t="s">
        <v>6216</v>
      </c>
    </row>
    <row r="744" spans="2:9" ht="15">
      <c r="B744" s="51" t="s">
        <v>6145</v>
      </c>
      <c r="C744" s="51" t="s">
        <v>5488</v>
      </c>
      <c r="D744" s="51" t="s">
        <v>5488</v>
      </c>
      <c r="E744" s="50">
        <v>4410</v>
      </c>
      <c r="F744" s="51" t="s">
        <v>2818</v>
      </c>
      <c r="G744" s="50" t="s">
        <v>7</v>
      </c>
      <c r="H744" s="54">
        <v>148144</v>
      </c>
      <c r="I744" s="51" t="s">
        <v>6216</v>
      </c>
    </row>
    <row r="745" spans="2:9" ht="15">
      <c r="B745" s="51" t="s">
        <v>6145</v>
      </c>
      <c r="C745" s="51" t="s">
        <v>5488</v>
      </c>
      <c r="D745" s="51" t="s">
        <v>5488</v>
      </c>
      <c r="E745" s="50">
        <v>4412</v>
      </c>
      <c r="F745" s="51" t="s">
        <v>2819</v>
      </c>
      <c r="G745" s="50" t="s">
        <v>7</v>
      </c>
      <c r="H745" s="52">
        <v>536004</v>
      </c>
      <c r="I745" s="53" t="s">
        <v>6216</v>
      </c>
    </row>
    <row r="746" spans="2:9" ht="15">
      <c r="B746" s="51" t="s">
        <v>6145</v>
      </c>
      <c r="C746" s="51" t="s">
        <v>5488</v>
      </c>
      <c r="D746" s="51" t="s">
        <v>5488</v>
      </c>
      <c r="E746" s="50">
        <v>4413</v>
      </c>
      <c r="F746" s="51" t="s">
        <v>2820</v>
      </c>
      <c r="G746" s="50" t="s">
        <v>7</v>
      </c>
      <c r="H746" s="52">
        <v>1748855</v>
      </c>
      <c r="I746" s="53" t="s">
        <v>6216</v>
      </c>
    </row>
    <row r="747" spans="2:9" ht="15">
      <c r="B747" s="51" t="s">
        <v>6145</v>
      </c>
      <c r="C747" s="51" t="s">
        <v>5488</v>
      </c>
      <c r="D747" s="51" t="s">
        <v>5488</v>
      </c>
      <c r="E747" s="50">
        <v>4414</v>
      </c>
      <c r="F747" s="51" t="s">
        <v>2821</v>
      </c>
      <c r="G747" s="50" t="s">
        <v>7</v>
      </c>
      <c r="H747" s="52">
        <v>2084435</v>
      </c>
      <c r="I747" s="53" t="s">
        <v>6216</v>
      </c>
    </row>
    <row r="748" spans="2:9" ht="15">
      <c r="B748" s="51" t="s">
        <v>6145</v>
      </c>
      <c r="C748" s="51" t="s">
        <v>5488</v>
      </c>
      <c r="D748" s="51" t="s">
        <v>5488</v>
      </c>
      <c r="E748" s="50">
        <v>4415</v>
      </c>
      <c r="F748" s="51" t="s">
        <v>2822</v>
      </c>
      <c r="G748" s="50" t="s">
        <v>7</v>
      </c>
      <c r="H748" s="52">
        <v>85764</v>
      </c>
      <c r="I748" s="53" t="s">
        <v>6216</v>
      </c>
    </row>
    <row r="749" spans="2:9" ht="15">
      <c r="B749" s="51" t="s">
        <v>6145</v>
      </c>
      <c r="C749" s="51" t="s">
        <v>5488</v>
      </c>
      <c r="D749" s="51" t="s">
        <v>5488</v>
      </c>
      <c r="E749" s="50">
        <v>4416</v>
      </c>
      <c r="F749" s="51" t="s">
        <v>2823</v>
      </c>
      <c r="G749" s="50" t="s">
        <v>7</v>
      </c>
      <c r="H749" s="52">
        <v>109473</v>
      </c>
      <c r="I749" s="53" t="s">
        <v>6216</v>
      </c>
    </row>
    <row r="750" spans="2:9" ht="15">
      <c r="B750" s="51" t="s">
        <v>6145</v>
      </c>
      <c r="C750" s="51" t="s">
        <v>5488</v>
      </c>
      <c r="D750" s="51" t="s">
        <v>5488</v>
      </c>
      <c r="E750" s="50">
        <v>4417</v>
      </c>
      <c r="F750" s="51" t="s">
        <v>2824</v>
      </c>
      <c r="G750" s="50" t="s">
        <v>7</v>
      </c>
      <c r="H750" s="52">
        <v>243337</v>
      </c>
      <c r="I750" s="53" t="s">
        <v>6216</v>
      </c>
    </row>
    <row r="751" spans="2:9" ht="15">
      <c r="B751" s="51" t="s">
        <v>6145</v>
      </c>
      <c r="C751" s="51" t="s">
        <v>5488</v>
      </c>
      <c r="D751" s="51" t="s">
        <v>5488</v>
      </c>
      <c r="E751" s="50">
        <v>4418</v>
      </c>
      <c r="F751" s="51" t="s">
        <v>2825</v>
      </c>
      <c r="G751" s="50" t="s">
        <v>7</v>
      </c>
      <c r="H751" s="52">
        <v>53993</v>
      </c>
      <c r="I751" s="53" t="s">
        <v>6216</v>
      </c>
    </row>
    <row r="752" spans="2:9" ht="15">
      <c r="B752" s="51" t="s">
        <v>6145</v>
      </c>
      <c r="C752" s="51" t="s">
        <v>5488</v>
      </c>
      <c r="D752" s="51" t="s">
        <v>5488</v>
      </c>
      <c r="E752" s="50">
        <v>4419</v>
      </c>
      <c r="F752" s="51" t="s">
        <v>2826</v>
      </c>
      <c r="G752" s="50" t="s">
        <v>7</v>
      </c>
      <c r="H752" s="52">
        <v>82521</v>
      </c>
      <c r="I752" s="53" t="s">
        <v>6216</v>
      </c>
    </row>
    <row r="753" spans="2:9" ht="15">
      <c r="B753" s="51" t="s">
        <v>6145</v>
      </c>
      <c r="C753" s="51" t="s">
        <v>5488</v>
      </c>
      <c r="D753" s="51" t="s">
        <v>5488</v>
      </c>
      <c r="E753" s="50">
        <v>4420</v>
      </c>
      <c r="F753" s="51" t="s">
        <v>2827</v>
      </c>
      <c r="G753" s="50" t="s">
        <v>7</v>
      </c>
      <c r="H753" s="52">
        <v>125267</v>
      </c>
      <c r="I753" s="53" t="s">
        <v>6216</v>
      </c>
    </row>
    <row r="754" spans="2:9" ht="15">
      <c r="B754" s="51" t="s">
        <v>6145</v>
      </c>
      <c r="C754" s="51" t="s">
        <v>5488</v>
      </c>
      <c r="D754" s="51" t="s">
        <v>5488</v>
      </c>
      <c r="E754" s="50">
        <v>4421</v>
      </c>
      <c r="F754" s="51" t="s">
        <v>2828</v>
      </c>
      <c r="G754" s="50" t="s">
        <v>7</v>
      </c>
      <c r="H754" s="52">
        <v>216077</v>
      </c>
      <c r="I754" s="53" t="s">
        <v>6216</v>
      </c>
    </row>
    <row r="755" spans="2:9" ht="15">
      <c r="B755" s="51" t="s">
        <v>6145</v>
      </c>
      <c r="C755" s="51" t="s">
        <v>5488</v>
      </c>
      <c r="D755" s="51" t="s">
        <v>5488</v>
      </c>
      <c r="E755" s="50">
        <v>4422</v>
      </c>
      <c r="F755" s="51" t="s">
        <v>2829</v>
      </c>
      <c r="G755" s="50" t="s">
        <v>7</v>
      </c>
      <c r="H755" s="52">
        <v>239813</v>
      </c>
      <c r="I755" s="53" t="s">
        <v>6216</v>
      </c>
    </row>
    <row r="756" spans="2:9" ht="15">
      <c r="B756" s="51" t="s">
        <v>6145</v>
      </c>
      <c r="C756" s="51" t="s">
        <v>5488</v>
      </c>
      <c r="D756" s="51" t="s">
        <v>5488</v>
      </c>
      <c r="E756" s="50">
        <v>4423</v>
      </c>
      <c r="F756" s="51" t="s">
        <v>2830</v>
      </c>
      <c r="G756" s="50" t="s">
        <v>7</v>
      </c>
      <c r="H756" s="52">
        <v>489023</v>
      </c>
      <c r="I756" s="53" t="s">
        <v>6216</v>
      </c>
    </row>
    <row r="757" spans="2:9" ht="15">
      <c r="B757" s="51" t="s">
        <v>6145</v>
      </c>
      <c r="C757" s="51" t="s">
        <v>5488</v>
      </c>
      <c r="D757" s="51" t="s">
        <v>5488</v>
      </c>
      <c r="E757" s="50">
        <v>4424</v>
      </c>
      <c r="F757" s="51" t="s">
        <v>2831</v>
      </c>
      <c r="G757" s="50" t="s">
        <v>7</v>
      </c>
      <c r="H757" s="52">
        <v>722700</v>
      </c>
      <c r="I757" s="53" t="s">
        <v>6216</v>
      </c>
    </row>
    <row r="758" spans="2:9" ht="15">
      <c r="B758" s="51" t="s">
        <v>6145</v>
      </c>
      <c r="C758" s="51" t="s">
        <v>5488</v>
      </c>
      <c r="D758" s="51" t="s">
        <v>5488</v>
      </c>
      <c r="E758" s="50">
        <v>4425</v>
      </c>
      <c r="F758" s="51" t="s">
        <v>2832</v>
      </c>
      <c r="G758" s="50" t="s">
        <v>7</v>
      </c>
      <c r="H758" s="52">
        <v>1180354</v>
      </c>
      <c r="I758" s="53" t="s">
        <v>6216</v>
      </c>
    </row>
    <row r="759" spans="2:9" ht="15">
      <c r="B759" s="51" t="s">
        <v>6145</v>
      </c>
      <c r="C759" s="51" t="s">
        <v>5488</v>
      </c>
      <c r="D759" s="51" t="s">
        <v>5488</v>
      </c>
      <c r="E759" s="50">
        <v>4426</v>
      </c>
      <c r="F759" s="51" t="s">
        <v>2833</v>
      </c>
      <c r="G759" s="50" t="s">
        <v>7</v>
      </c>
      <c r="H759" s="52">
        <v>1363400</v>
      </c>
      <c r="I759" s="53" t="s">
        <v>6216</v>
      </c>
    </row>
    <row r="760" spans="2:9" ht="15">
      <c r="B760" s="51" t="s">
        <v>6145</v>
      </c>
      <c r="C760" s="51" t="s">
        <v>5489</v>
      </c>
      <c r="D760" s="51" t="s">
        <v>5490</v>
      </c>
      <c r="E760" s="50">
        <v>4428</v>
      </c>
      <c r="F760" s="51" t="s">
        <v>2834</v>
      </c>
      <c r="G760" s="50" t="s">
        <v>6</v>
      </c>
      <c r="H760" s="52">
        <v>54645</v>
      </c>
      <c r="I760" s="53" t="s">
        <v>6216</v>
      </c>
    </row>
    <row r="761" spans="2:9" ht="15">
      <c r="B761" s="51" t="s">
        <v>6145</v>
      </c>
      <c r="C761" s="51" t="s">
        <v>5489</v>
      </c>
      <c r="D761" s="51" t="s">
        <v>5490</v>
      </c>
      <c r="E761" s="50">
        <v>4429</v>
      </c>
      <c r="F761" s="51" t="s">
        <v>2835</v>
      </c>
      <c r="G761" s="50" t="s">
        <v>6</v>
      </c>
      <c r="H761" s="52">
        <v>65123</v>
      </c>
      <c r="I761" s="53" t="s">
        <v>6216</v>
      </c>
    </row>
    <row r="762" spans="2:9" ht="15">
      <c r="B762" s="51" t="s">
        <v>6145</v>
      </c>
      <c r="C762" s="51" t="s">
        <v>5489</v>
      </c>
      <c r="D762" s="51" t="s">
        <v>5498</v>
      </c>
      <c r="E762" s="50">
        <v>4431</v>
      </c>
      <c r="F762" s="51" t="s">
        <v>2836</v>
      </c>
      <c r="G762" s="50" t="s">
        <v>4</v>
      </c>
      <c r="H762" s="52">
        <v>35842</v>
      </c>
      <c r="I762" s="53" t="s">
        <v>6216</v>
      </c>
    </row>
    <row r="763" spans="2:9" ht="15">
      <c r="B763" s="51" t="s">
        <v>6145</v>
      </c>
      <c r="C763" s="51" t="s">
        <v>5473</v>
      </c>
      <c r="D763" s="51" t="s">
        <v>5511</v>
      </c>
      <c r="E763" s="50">
        <v>4433</v>
      </c>
      <c r="F763" s="51" t="s">
        <v>2837</v>
      </c>
      <c r="G763" s="50" t="s">
        <v>6</v>
      </c>
      <c r="H763" s="52">
        <v>1079970</v>
      </c>
      <c r="I763" s="53" t="s">
        <v>6216</v>
      </c>
    </row>
    <row r="764" spans="2:9" ht="15">
      <c r="B764" s="51" t="s">
        <v>6145</v>
      </c>
      <c r="C764" s="51" t="s">
        <v>5473</v>
      </c>
      <c r="D764" s="51" t="s">
        <v>5511</v>
      </c>
      <c r="E764" s="50">
        <v>4434</v>
      </c>
      <c r="F764" s="51" t="s">
        <v>2838</v>
      </c>
      <c r="G764" s="50" t="s">
        <v>6</v>
      </c>
      <c r="H764" s="52">
        <v>1083732</v>
      </c>
      <c r="I764" s="53" t="s">
        <v>6216</v>
      </c>
    </row>
    <row r="765" spans="2:9" ht="15">
      <c r="B765" s="51" t="s">
        <v>6145</v>
      </c>
      <c r="C765" s="51" t="s">
        <v>5473</v>
      </c>
      <c r="D765" s="51" t="s">
        <v>5511</v>
      </c>
      <c r="E765" s="50">
        <v>4435</v>
      </c>
      <c r="F765" s="51" t="s">
        <v>2839</v>
      </c>
      <c r="G765" s="50" t="s">
        <v>6</v>
      </c>
      <c r="H765" s="52">
        <v>1385370</v>
      </c>
      <c r="I765" s="53" t="s">
        <v>6216</v>
      </c>
    </row>
    <row r="766" spans="2:9" ht="15">
      <c r="B766" s="51" t="s">
        <v>6145</v>
      </c>
      <c r="C766" s="51" t="s">
        <v>5473</v>
      </c>
      <c r="D766" s="51" t="s">
        <v>5511</v>
      </c>
      <c r="E766" s="50">
        <v>4436</v>
      </c>
      <c r="F766" s="51" t="s">
        <v>2840</v>
      </c>
      <c r="G766" s="50" t="s">
        <v>6</v>
      </c>
      <c r="H766" s="52">
        <v>1202862</v>
      </c>
      <c r="I766" s="53" t="s">
        <v>6216</v>
      </c>
    </row>
    <row r="767" spans="2:9" ht="15">
      <c r="B767" s="51" t="s">
        <v>6145</v>
      </c>
      <c r="C767" s="51" t="s">
        <v>5473</v>
      </c>
      <c r="D767" s="51" t="s">
        <v>5511</v>
      </c>
      <c r="E767" s="50">
        <v>4437</v>
      </c>
      <c r="F767" s="51" t="s">
        <v>2841</v>
      </c>
      <c r="G767" s="50" t="s">
        <v>6</v>
      </c>
      <c r="H767" s="52">
        <v>1458018</v>
      </c>
      <c r="I767" s="53" t="s">
        <v>6216</v>
      </c>
    </row>
    <row r="768" spans="2:9" ht="15">
      <c r="B768" s="51" t="s">
        <v>6145</v>
      </c>
      <c r="C768" s="51" t="s">
        <v>5473</v>
      </c>
      <c r="D768" s="51" t="s">
        <v>5511</v>
      </c>
      <c r="E768" s="50">
        <v>4438</v>
      </c>
      <c r="F768" s="51" t="s">
        <v>2842</v>
      </c>
      <c r="G768" s="50" t="s">
        <v>6</v>
      </c>
      <c r="H768" s="54">
        <v>1544292</v>
      </c>
      <c r="I768" s="51" t="s">
        <v>6216</v>
      </c>
    </row>
    <row r="769" spans="2:9" ht="15">
      <c r="B769" s="51" t="s">
        <v>6145</v>
      </c>
      <c r="C769" s="51" t="s">
        <v>5473</v>
      </c>
      <c r="D769" s="51" t="s">
        <v>5511</v>
      </c>
      <c r="E769" s="50">
        <v>4439</v>
      </c>
      <c r="F769" s="51" t="s">
        <v>2843</v>
      </c>
      <c r="G769" s="50" t="s">
        <v>6</v>
      </c>
      <c r="H769" s="52">
        <v>1862323</v>
      </c>
      <c r="I769" s="53" t="s">
        <v>6216</v>
      </c>
    </row>
    <row r="770" spans="2:9" ht="15">
      <c r="B770" s="51" t="s">
        <v>6145</v>
      </c>
      <c r="C770" s="51" t="s">
        <v>5473</v>
      </c>
      <c r="D770" s="51" t="s">
        <v>5511</v>
      </c>
      <c r="E770" s="50">
        <v>4440</v>
      </c>
      <c r="F770" s="51" t="s">
        <v>2844</v>
      </c>
      <c r="G770" s="50" t="s">
        <v>6</v>
      </c>
      <c r="H770" s="54">
        <v>1551813</v>
      </c>
      <c r="I770" s="51" t="s">
        <v>6216</v>
      </c>
    </row>
    <row r="771" spans="2:9" ht="15">
      <c r="B771" s="51" t="s">
        <v>6145</v>
      </c>
      <c r="C771" s="51" t="s">
        <v>5473</v>
      </c>
      <c r="D771" s="51" t="s">
        <v>5511</v>
      </c>
      <c r="E771" s="50">
        <v>4441</v>
      </c>
      <c r="F771" s="51" t="s">
        <v>2845</v>
      </c>
      <c r="G771" s="50" t="s">
        <v>6</v>
      </c>
      <c r="H771" s="54">
        <v>2003130</v>
      </c>
      <c r="I771" s="51" t="s">
        <v>6216</v>
      </c>
    </row>
    <row r="772" spans="2:9" ht="15">
      <c r="B772" s="51" t="s">
        <v>6145</v>
      </c>
      <c r="C772" s="51" t="s">
        <v>5473</v>
      </c>
      <c r="D772" s="51" t="s">
        <v>5511</v>
      </c>
      <c r="E772" s="50">
        <v>4442</v>
      </c>
      <c r="F772" s="51" t="s">
        <v>2846</v>
      </c>
      <c r="G772" s="50" t="s">
        <v>6</v>
      </c>
      <c r="H772" s="54">
        <v>488491</v>
      </c>
      <c r="I772" s="51" t="s">
        <v>6216</v>
      </c>
    </row>
    <row r="773" spans="2:9" ht="15">
      <c r="B773" s="51" t="s">
        <v>6145</v>
      </c>
      <c r="C773" s="51" t="s">
        <v>5473</v>
      </c>
      <c r="D773" s="51" t="s">
        <v>5511</v>
      </c>
      <c r="E773" s="50">
        <v>4447</v>
      </c>
      <c r="F773" s="51" t="s">
        <v>2847</v>
      </c>
      <c r="G773" s="50" t="s">
        <v>6</v>
      </c>
      <c r="H773" s="54">
        <v>688932</v>
      </c>
      <c r="I773" s="51" t="s">
        <v>6216</v>
      </c>
    </row>
    <row r="774" spans="2:9" ht="15">
      <c r="B774" s="51" t="s">
        <v>6145</v>
      </c>
      <c r="C774" s="51" t="s">
        <v>5473</v>
      </c>
      <c r="D774" s="51" t="s">
        <v>5511</v>
      </c>
      <c r="E774" s="50">
        <v>4461</v>
      </c>
      <c r="F774" s="51" t="s">
        <v>2848</v>
      </c>
      <c r="G774" s="50" t="s">
        <v>6</v>
      </c>
      <c r="H774" s="52">
        <v>578328</v>
      </c>
      <c r="I774" s="53" t="s">
        <v>6216</v>
      </c>
    </row>
    <row r="775" spans="2:9" ht="15">
      <c r="B775" s="51" t="s">
        <v>6145</v>
      </c>
      <c r="C775" s="51" t="s">
        <v>5476</v>
      </c>
      <c r="D775" s="51" t="s">
        <v>5497</v>
      </c>
      <c r="E775" s="50">
        <v>4477</v>
      </c>
      <c r="F775" s="51" t="s">
        <v>2849</v>
      </c>
      <c r="G775" s="50" t="s">
        <v>5</v>
      </c>
      <c r="H775" s="52">
        <v>111453</v>
      </c>
      <c r="I775" s="53" t="s">
        <v>6216</v>
      </c>
    </row>
    <row r="776" spans="2:9" ht="15">
      <c r="B776" s="51" t="s">
        <v>6145</v>
      </c>
      <c r="C776" s="51" t="s">
        <v>5502</v>
      </c>
      <c r="D776" s="51" t="s">
        <v>5503</v>
      </c>
      <c r="E776" s="50">
        <v>4478</v>
      </c>
      <c r="F776" s="51" t="s">
        <v>2850</v>
      </c>
      <c r="G776" s="50" t="s">
        <v>128</v>
      </c>
      <c r="H776" s="52">
        <v>194828</v>
      </c>
      <c r="I776" s="53" t="s">
        <v>5591</v>
      </c>
    </row>
    <row r="777" spans="2:9" ht="15">
      <c r="B777" s="51" t="s">
        <v>6145</v>
      </c>
      <c r="C777" s="51" t="s">
        <v>5502</v>
      </c>
      <c r="D777" s="51" t="s">
        <v>5503</v>
      </c>
      <c r="E777" s="50">
        <v>4479</v>
      </c>
      <c r="F777" s="51" t="s">
        <v>2851</v>
      </c>
      <c r="G777" s="50" t="s">
        <v>9</v>
      </c>
      <c r="H777" s="52">
        <v>27834</v>
      </c>
      <c r="I777" s="53" t="s">
        <v>6216</v>
      </c>
    </row>
    <row r="778" spans="2:9" ht="15">
      <c r="B778" s="51" t="s">
        <v>6145</v>
      </c>
      <c r="C778" s="51" t="s">
        <v>5491</v>
      </c>
      <c r="D778" s="51" t="s">
        <v>5506</v>
      </c>
      <c r="E778" s="50">
        <v>4485</v>
      </c>
      <c r="F778" s="51" t="s">
        <v>2852</v>
      </c>
      <c r="G778" s="50" t="s">
        <v>5</v>
      </c>
      <c r="H778" s="52">
        <v>1479217</v>
      </c>
      <c r="I778" s="53" t="s">
        <v>6216</v>
      </c>
    </row>
    <row r="779" spans="2:9" ht="15">
      <c r="B779" s="51" t="s">
        <v>6145</v>
      </c>
      <c r="C779" s="51" t="s">
        <v>5491</v>
      </c>
      <c r="D779" s="51" t="s">
        <v>5506</v>
      </c>
      <c r="E779" s="50">
        <v>4486</v>
      </c>
      <c r="F779" s="51" t="s">
        <v>2853</v>
      </c>
      <c r="G779" s="50" t="s">
        <v>5</v>
      </c>
      <c r="H779" s="52">
        <v>1581435</v>
      </c>
      <c r="I779" s="53" t="s">
        <v>6216</v>
      </c>
    </row>
    <row r="780" spans="2:9" ht="15">
      <c r="B780" s="51" t="s">
        <v>6145</v>
      </c>
      <c r="C780" s="51" t="s">
        <v>5476</v>
      </c>
      <c r="D780" s="51" t="s">
        <v>5497</v>
      </c>
      <c r="E780" s="50">
        <v>4487</v>
      </c>
      <c r="F780" s="51" t="s">
        <v>2854</v>
      </c>
      <c r="G780" s="50" t="s">
        <v>5</v>
      </c>
      <c r="H780" s="52">
        <v>255369</v>
      </c>
      <c r="I780" s="53" t="s">
        <v>6216</v>
      </c>
    </row>
    <row r="781" spans="2:9" ht="15">
      <c r="B781" s="51" t="s">
        <v>6145</v>
      </c>
      <c r="C781" s="51" t="s">
        <v>5476</v>
      </c>
      <c r="D781" s="51" t="s">
        <v>5497</v>
      </c>
      <c r="E781" s="50">
        <v>4488</v>
      </c>
      <c r="F781" s="51" t="s">
        <v>2855</v>
      </c>
      <c r="G781" s="50" t="s">
        <v>5</v>
      </c>
      <c r="H781" s="52">
        <v>244540</v>
      </c>
      <c r="I781" s="53" t="s">
        <v>6216</v>
      </c>
    </row>
    <row r="782" spans="2:9" ht="15">
      <c r="B782" s="51" t="s">
        <v>6145</v>
      </c>
      <c r="C782" s="51" t="s">
        <v>5476</v>
      </c>
      <c r="D782" s="51" t="s">
        <v>5497</v>
      </c>
      <c r="E782" s="50">
        <v>4489</v>
      </c>
      <c r="F782" s="51" t="s">
        <v>2856</v>
      </c>
      <c r="G782" s="50" t="s">
        <v>5</v>
      </c>
      <c r="H782" s="52">
        <v>216694</v>
      </c>
      <c r="I782" s="53" t="s">
        <v>6216</v>
      </c>
    </row>
    <row r="783" spans="2:9" ht="15">
      <c r="B783" s="51" t="s">
        <v>6145</v>
      </c>
      <c r="C783" s="51" t="s">
        <v>5501</v>
      </c>
      <c r="D783" s="51" t="s">
        <v>5501</v>
      </c>
      <c r="E783" s="50">
        <v>4490</v>
      </c>
      <c r="F783" s="51" t="s">
        <v>2857</v>
      </c>
      <c r="G783" s="50" t="s">
        <v>4</v>
      </c>
      <c r="H783" s="52">
        <v>290929</v>
      </c>
      <c r="I783" s="53" t="s">
        <v>6216</v>
      </c>
    </row>
    <row r="784" spans="2:9" ht="15">
      <c r="B784" s="51" t="s">
        <v>5575</v>
      </c>
      <c r="C784" s="51" t="s">
        <v>5501</v>
      </c>
      <c r="D784" s="51" t="s">
        <v>5501</v>
      </c>
      <c r="E784" s="50">
        <v>4491</v>
      </c>
      <c r="F784" s="51" t="s">
        <v>2858</v>
      </c>
      <c r="G784" s="50" t="s">
        <v>4</v>
      </c>
      <c r="H784" s="52">
        <v>351451</v>
      </c>
      <c r="I784" s="53" t="s">
        <v>6216</v>
      </c>
    </row>
    <row r="785" spans="2:9" ht="15">
      <c r="B785" s="51" t="s">
        <v>6145</v>
      </c>
      <c r="C785" s="51" t="s">
        <v>5501</v>
      </c>
      <c r="D785" s="51" t="s">
        <v>5501</v>
      </c>
      <c r="E785" s="50">
        <v>4501</v>
      </c>
      <c r="F785" s="51" t="s">
        <v>2859</v>
      </c>
      <c r="G785" s="50" t="s">
        <v>4</v>
      </c>
      <c r="H785" s="52">
        <v>188913</v>
      </c>
      <c r="I785" s="53" t="s">
        <v>6216</v>
      </c>
    </row>
    <row r="786" spans="2:9" ht="15">
      <c r="B786" s="51" t="s">
        <v>6145</v>
      </c>
      <c r="C786" s="51" t="s">
        <v>5501</v>
      </c>
      <c r="D786" s="51" t="s">
        <v>5501</v>
      </c>
      <c r="E786" s="50">
        <v>4502</v>
      </c>
      <c r="F786" s="51" t="s">
        <v>2860</v>
      </c>
      <c r="G786" s="50" t="s">
        <v>4</v>
      </c>
      <c r="H786" s="54">
        <v>321984</v>
      </c>
      <c r="I786" s="51" t="s">
        <v>6216</v>
      </c>
    </row>
    <row r="787" spans="2:9" ht="15">
      <c r="B787" s="51" t="s">
        <v>5575</v>
      </c>
      <c r="C787" s="51" t="s">
        <v>5501</v>
      </c>
      <c r="D787" s="51" t="s">
        <v>5501</v>
      </c>
      <c r="E787" s="50">
        <v>4503</v>
      </c>
      <c r="F787" s="51" t="s">
        <v>2861</v>
      </c>
      <c r="G787" s="50" t="s">
        <v>4</v>
      </c>
      <c r="H787" s="54">
        <v>357264</v>
      </c>
      <c r="I787" s="51" t="s">
        <v>6216</v>
      </c>
    </row>
    <row r="788" spans="2:9" ht="15">
      <c r="B788" s="51" t="s">
        <v>5575</v>
      </c>
      <c r="C788" s="51" t="s">
        <v>5501</v>
      </c>
      <c r="D788" s="51" t="s">
        <v>5501</v>
      </c>
      <c r="E788" s="50">
        <v>4504</v>
      </c>
      <c r="F788" s="51" t="s">
        <v>2862</v>
      </c>
      <c r="G788" s="50" t="s">
        <v>4</v>
      </c>
      <c r="H788" s="54">
        <v>413824</v>
      </c>
      <c r="I788" s="51" t="s">
        <v>6216</v>
      </c>
    </row>
    <row r="789" spans="2:9" ht="15">
      <c r="B789" s="51" t="s">
        <v>6145</v>
      </c>
      <c r="C789" s="51" t="s">
        <v>5501</v>
      </c>
      <c r="D789" s="51" t="s">
        <v>5501</v>
      </c>
      <c r="E789" s="50">
        <v>4505</v>
      </c>
      <c r="F789" s="51" t="s">
        <v>2863</v>
      </c>
      <c r="G789" s="50" t="s">
        <v>4</v>
      </c>
      <c r="H789" s="54">
        <v>184077</v>
      </c>
      <c r="I789" s="51" t="s">
        <v>6216</v>
      </c>
    </row>
    <row r="790" spans="2:9" ht="15">
      <c r="B790" s="51" t="s">
        <v>6145</v>
      </c>
      <c r="C790" s="51" t="s">
        <v>5501</v>
      </c>
      <c r="D790" s="51" t="s">
        <v>5501</v>
      </c>
      <c r="E790" s="50">
        <v>4506</v>
      </c>
      <c r="F790" s="51" t="s">
        <v>2864</v>
      </c>
      <c r="G790" s="50" t="s">
        <v>4</v>
      </c>
      <c r="H790" s="54">
        <v>271095</v>
      </c>
      <c r="I790" s="51" t="s">
        <v>6216</v>
      </c>
    </row>
    <row r="791" spans="2:9" ht="15">
      <c r="B791" s="51" t="s">
        <v>5575</v>
      </c>
      <c r="C791" s="51" t="s">
        <v>5501</v>
      </c>
      <c r="D791" s="51" t="s">
        <v>5501</v>
      </c>
      <c r="E791" s="50">
        <v>4507</v>
      </c>
      <c r="F791" s="51" t="s">
        <v>2865</v>
      </c>
      <c r="G791" s="50" t="s">
        <v>4</v>
      </c>
      <c r="H791" s="54">
        <v>313937</v>
      </c>
      <c r="I791" s="51" t="s">
        <v>6216</v>
      </c>
    </row>
    <row r="792" spans="2:9" ht="15">
      <c r="B792" s="51" t="s">
        <v>5575</v>
      </c>
      <c r="C792" s="51" t="s">
        <v>5501</v>
      </c>
      <c r="D792" s="51" t="s">
        <v>5501</v>
      </c>
      <c r="E792" s="50">
        <v>4508</v>
      </c>
      <c r="F792" s="51" t="s">
        <v>2866</v>
      </c>
      <c r="G792" s="50" t="s">
        <v>4</v>
      </c>
      <c r="H792" s="52">
        <v>305652</v>
      </c>
      <c r="I792" s="53" t="s">
        <v>6216</v>
      </c>
    </row>
    <row r="793" spans="2:9" ht="15">
      <c r="B793" s="51" t="s">
        <v>5575</v>
      </c>
      <c r="C793" s="51" t="s">
        <v>5501</v>
      </c>
      <c r="D793" s="51" t="s">
        <v>5501</v>
      </c>
      <c r="E793" s="50">
        <v>4509</v>
      </c>
      <c r="F793" s="51" t="s">
        <v>2867</v>
      </c>
      <c r="G793" s="50" t="s">
        <v>4</v>
      </c>
      <c r="H793" s="54">
        <v>372091</v>
      </c>
      <c r="I793" s="51" t="s">
        <v>6216</v>
      </c>
    </row>
    <row r="794" spans="2:9" ht="15">
      <c r="B794" s="51" t="s">
        <v>6145</v>
      </c>
      <c r="C794" s="51" t="s">
        <v>5501</v>
      </c>
      <c r="D794" s="51" t="s">
        <v>5501</v>
      </c>
      <c r="E794" s="50">
        <v>4510</v>
      </c>
      <c r="F794" s="51" t="s">
        <v>2868</v>
      </c>
      <c r="G794" s="50" t="s">
        <v>4</v>
      </c>
      <c r="H794" s="54">
        <v>161235</v>
      </c>
      <c r="I794" s="51" t="s">
        <v>6216</v>
      </c>
    </row>
    <row r="795" spans="2:9" ht="15">
      <c r="B795" s="51" t="s">
        <v>5575</v>
      </c>
      <c r="C795" s="51" t="s">
        <v>5501</v>
      </c>
      <c r="D795" s="51" t="s">
        <v>5501</v>
      </c>
      <c r="E795" s="50">
        <v>4511</v>
      </c>
      <c r="F795" s="51" t="s">
        <v>2869</v>
      </c>
      <c r="G795" s="50" t="s">
        <v>4</v>
      </c>
      <c r="H795" s="52">
        <v>377397</v>
      </c>
      <c r="I795" s="53" t="s">
        <v>6216</v>
      </c>
    </row>
    <row r="796" spans="2:9" ht="15">
      <c r="B796" s="51" t="s">
        <v>5575</v>
      </c>
      <c r="C796" s="51" t="s">
        <v>5501</v>
      </c>
      <c r="D796" s="51" t="s">
        <v>5501</v>
      </c>
      <c r="E796" s="50">
        <v>4512</v>
      </c>
      <c r="F796" s="51" t="s">
        <v>2870</v>
      </c>
      <c r="G796" s="50" t="s">
        <v>4</v>
      </c>
      <c r="H796" s="52">
        <v>416572</v>
      </c>
      <c r="I796" s="53" t="s">
        <v>6216</v>
      </c>
    </row>
    <row r="797" spans="2:9" ht="15">
      <c r="B797" s="51" t="s">
        <v>6145</v>
      </c>
      <c r="C797" s="51" t="s">
        <v>5476</v>
      </c>
      <c r="D797" s="51" t="s">
        <v>5497</v>
      </c>
      <c r="E797" s="50">
        <v>4513</v>
      </c>
      <c r="F797" s="51" t="s">
        <v>2871</v>
      </c>
      <c r="G797" s="50" t="s">
        <v>5</v>
      </c>
      <c r="H797" s="52">
        <v>227523</v>
      </c>
      <c r="I797" s="53" t="s">
        <v>6216</v>
      </c>
    </row>
    <row r="798" spans="2:9" ht="15">
      <c r="B798" s="51" t="s">
        <v>6145</v>
      </c>
      <c r="C798" s="51" t="s">
        <v>5501</v>
      </c>
      <c r="D798" s="51" t="s">
        <v>5501</v>
      </c>
      <c r="E798" s="50">
        <v>4514</v>
      </c>
      <c r="F798" s="51" t="s">
        <v>2872</v>
      </c>
      <c r="G798" s="50" t="s">
        <v>4</v>
      </c>
      <c r="H798" s="52">
        <v>245623</v>
      </c>
      <c r="I798" s="53" t="s">
        <v>6216</v>
      </c>
    </row>
    <row r="799" spans="2:9" ht="15">
      <c r="B799" s="51" t="s">
        <v>6145</v>
      </c>
      <c r="C799" s="51" t="s">
        <v>5501</v>
      </c>
      <c r="D799" s="51" t="s">
        <v>5501</v>
      </c>
      <c r="E799" s="50">
        <v>4515</v>
      </c>
      <c r="F799" s="51" t="s">
        <v>2873</v>
      </c>
      <c r="G799" s="50" t="s">
        <v>4</v>
      </c>
      <c r="H799" s="52">
        <v>323911</v>
      </c>
      <c r="I799" s="53" t="s">
        <v>6216</v>
      </c>
    </row>
    <row r="800" spans="2:9" ht="15">
      <c r="B800" s="51" t="s">
        <v>6145</v>
      </c>
      <c r="C800" s="51" t="s">
        <v>5501</v>
      </c>
      <c r="D800" s="51" t="s">
        <v>5501</v>
      </c>
      <c r="E800" s="50">
        <v>4516</v>
      </c>
      <c r="F800" s="51" t="s">
        <v>2874</v>
      </c>
      <c r="G800" s="50" t="s">
        <v>4</v>
      </c>
      <c r="H800" s="52">
        <v>216594</v>
      </c>
      <c r="I800" s="53" t="s">
        <v>6216</v>
      </c>
    </row>
    <row r="801" spans="2:9" ht="15">
      <c r="B801" s="51" t="s">
        <v>5575</v>
      </c>
      <c r="C801" s="51" t="s">
        <v>5501</v>
      </c>
      <c r="D801" s="51" t="s">
        <v>5501</v>
      </c>
      <c r="E801" s="50">
        <v>4517</v>
      </c>
      <c r="F801" s="51" t="s">
        <v>2875</v>
      </c>
      <c r="G801" s="50" t="s">
        <v>4</v>
      </c>
      <c r="H801" s="52">
        <v>347026</v>
      </c>
      <c r="I801" s="53" t="s">
        <v>6216</v>
      </c>
    </row>
    <row r="802" spans="2:9" ht="15">
      <c r="B802" s="51" t="s">
        <v>6145</v>
      </c>
      <c r="C802" s="51" t="s">
        <v>5501</v>
      </c>
      <c r="D802" s="51" t="s">
        <v>5501</v>
      </c>
      <c r="E802" s="50">
        <v>4518</v>
      </c>
      <c r="F802" s="51" t="s">
        <v>2876</v>
      </c>
      <c r="G802" s="50" t="s">
        <v>4</v>
      </c>
      <c r="H802" s="52">
        <v>67016</v>
      </c>
      <c r="I802" s="53" t="s">
        <v>6216</v>
      </c>
    </row>
    <row r="803" spans="2:9" ht="15">
      <c r="B803" s="51" t="s">
        <v>6145</v>
      </c>
      <c r="C803" s="51" t="s">
        <v>5501</v>
      </c>
      <c r="D803" s="51" t="s">
        <v>5501</v>
      </c>
      <c r="E803" s="50">
        <v>4519</v>
      </c>
      <c r="F803" s="51" t="s">
        <v>2877</v>
      </c>
      <c r="G803" s="50" t="s">
        <v>4</v>
      </c>
      <c r="H803" s="52">
        <v>90262</v>
      </c>
      <c r="I803" s="53" t="s">
        <v>6216</v>
      </c>
    </row>
    <row r="804" spans="2:9" ht="15">
      <c r="B804" s="51" t="s">
        <v>6145</v>
      </c>
      <c r="C804" s="51" t="s">
        <v>5501</v>
      </c>
      <c r="D804" s="51" t="s">
        <v>5501</v>
      </c>
      <c r="E804" s="50">
        <v>4520</v>
      </c>
      <c r="F804" s="51" t="s">
        <v>2878</v>
      </c>
      <c r="G804" s="50" t="s">
        <v>4</v>
      </c>
      <c r="H804" s="52">
        <v>100031</v>
      </c>
      <c r="I804" s="53" t="s">
        <v>6216</v>
      </c>
    </row>
    <row r="805" spans="2:9" ht="15">
      <c r="B805" s="51" t="s">
        <v>6145</v>
      </c>
      <c r="C805" s="51" t="s">
        <v>5501</v>
      </c>
      <c r="D805" s="51" t="s">
        <v>5501</v>
      </c>
      <c r="E805" s="50">
        <v>4522</v>
      </c>
      <c r="F805" s="51" t="s">
        <v>2879</v>
      </c>
      <c r="G805" s="50" t="s">
        <v>4</v>
      </c>
      <c r="H805" s="52">
        <v>293410</v>
      </c>
      <c r="I805" s="53" t="s">
        <v>6216</v>
      </c>
    </row>
    <row r="806" spans="2:9" ht="15">
      <c r="B806" s="51" t="s">
        <v>5575</v>
      </c>
      <c r="C806" s="51" t="s">
        <v>5501</v>
      </c>
      <c r="D806" s="51" t="s">
        <v>5501</v>
      </c>
      <c r="E806" s="50">
        <v>4523</v>
      </c>
      <c r="F806" s="51" t="s">
        <v>2880</v>
      </c>
      <c r="G806" s="50" t="s">
        <v>4</v>
      </c>
      <c r="H806" s="52">
        <v>283147</v>
      </c>
      <c r="I806" s="53" t="s">
        <v>6216</v>
      </c>
    </row>
    <row r="807" spans="2:9" ht="15">
      <c r="B807" s="51" t="s">
        <v>5575</v>
      </c>
      <c r="C807" s="51" t="s">
        <v>5501</v>
      </c>
      <c r="D807" s="51" t="s">
        <v>5501</v>
      </c>
      <c r="E807" s="50">
        <v>4524</v>
      </c>
      <c r="F807" s="51" t="s">
        <v>2881</v>
      </c>
      <c r="G807" s="50" t="s">
        <v>4</v>
      </c>
      <c r="H807" s="52">
        <v>298347</v>
      </c>
      <c r="I807" s="53" t="s">
        <v>6216</v>
      </c>
    </row>
    <row r="808" spans="2:9" ht="15">
      <c r="B808" s="51" t="s">
        <v>6145</v>
      </c>
      <c r="C808" s="51" t="s">
        <v>5491</v>
      </c>
      <c r="D808" s="51" t="s">
        <v>5504</v>
      </c>
      <c r="E808" s="50">
        <v>4525</v>
      </c>
      <c r="F808" s="51" t="s">
        <v>2882</v>
      </c>
      <c r="G808" s="50" t="s">
        <v>6</v>
      </c>
      <c r="H808" s="52">
        <v>7477</v>
      </c>
      <c r="I808" s="53" t="s">
        <v>6216</v>
      </c>
    </row>
    <row r="809" spans="2:9" ht="15">
      <c r="B809" s="51" t="s">
        <v>6145</v>
      </c>
      <c r="C809" s="51" t="s">
        <v>5501</v>
      </c>
      <c r="D809" s="51" t="s">
        <v>5501</v>
      </c>
      <c r="E809" s="50">
        <v>4541</v>
      </c>
      <c r="F809" s="51" t="s">
        <v>2883</v>
      </c>
      <c r="G809" s="50" t="s">
        <v>5</v>
      </c>
      <c r="H809" s="52">
        <v>1672459</v>
      </c>
      <c r="I809" s="53" t="s">
        <v>6216</v>
      </c>
    </row>
    <row r="810" spans="2:9" ht="15">
      <c r="B810" s="51" t="s">
        <v>6145</v>
      </c>
      <c r="C810" s="51" t="s">
        <v>5501</v>
      </c>
      <c r="D810" s="51" t="s">
        <v>5501</v>
      </c>
      <c r="E810" s="50">
        <v>4542</v>
      </c>
      <c r="F810" s="51" t="s">
        <v>2884</v>
      </c>
      <c r="G810" s="50" t="s">
        <v>5</v>
      </c>
      <c r="H810" s="52">
        <v>1672445</v>
      </c>
      <c r="I810" s="53" t="s">
        <v>6216</v>
      </c>
    </row>
    <row r="811" spans="2:9" ht="15">
      <c r="B811" s="51" t="s">
        <v>6145</v>
      </c>
      <c r="C811" s="51" t="s">
        <v>5479</v>
      </c>
      <c r="D811" s="51" t="s">
        <v>5480</v>
      </c>
      <c r="E811" s="50">
        <v>4543</v>
      </c>
      <c r="F811" s="51" t="s">
        <v>2885</v>
      </c>
      <c r="G811" s="50" t="s">
        <v>6</v>
      </c>
      <c r="H811" s="52">
        <v>68580</v>
      </c>
      <c r="I811" s="53" t="s">
        <v>6216</v>
      </c>
    </row>
    <row r="812" spans="2:9" ht="15">
      <c r="B812" s="51" t="s">
        <v>6145</v>
      </c>
      <c r="C812" s="51" t="s">
        <v>5479</v>
      </c>
      <c r="D812" s="51" t="s">
        <v>5480</v>
      </c>
      <c r="E812" s="50">
        <v>4544</v>
      </c>
      <c r="F812" s="51" t="s">
        <v>2886</v>
      </c>
      <c r="G812" s="50" t="s">
        <v>6</v>
      </c>
      <c r="H812" s="52">
        <v>70725</v>
      </c>
      <c r="I812" s="53" t="s">
        <v>6216</v>
      </c>
    </row>
    <row r="813" spans="2:9" ht="15">
      <c r="B813" s="51" t="s">
        <v>6145</v>
      </c>
      <c r="C813" s="51" t="s">
        <v>5479</v>
      </c>
      <c r="D813" s="51" t="s">
        <v>5480</v>
      </c>
      <c r="E813" s="50">
        <v>4545</v>
      </c>
      <c r="F813" s="51" t="s">
        <v>2887</v>
      </c>
      <c r="G813" s="50" t="s">
        <v>6</v>
      </c>
      <c r="H813" s="52">
        <v>65944</v>
      </c>
      <c r="I813" s="51" t="s">
        <v>6216</v>
      </c>
    </row>
    <row r="814" spans="2:9" ht="15">
      <c r="B814" s="51" t="s">
        <v>6145</v>
      </c>
      <c r="C814" s="51" t="s">
        <v>5481</v>
      </c>
      <c r="D814" s="51" t="s">
        <v>5481</v>
      </c>
      <c r="E814" s="50">
        <v>4549</v>
      </c>
      <c r="F814" s="51" t="s">
        <v>2888</v>
      </c>
      <c r="G814" s="50" t="s">
        <v>7</v>
      </c>
      <c r="H814" s="52">
        <v>8078382</v>
      </c>
      <c r="I814" s="53" t="s">
        <v>6216</v>
      </c>
    </row>
    <row r="815" spans="2:9" ht="15">
      <c r="B815" s="51" t="s">
        <v>6145</v>
      </c>
      <c r="C815" s="51" t="s">
        <v>5481</v>
      </c>
      <c r="D815" s="51" t="s">
        <v>5481</v>
      </c>
      <c r="E815" s="50">
        <v>4550</v>
      </c>
      <c r="F815" s="51" t="s">
        <v>2889</v>
      </c>
      <c r="G815" s="50" t="s">
        <v>7</v>
      </c>
      <c r="H815" s="52">
        <v>5786100</v>
      </c>
      <c r="I815" s="53" t="s">
        <v>6216</v>
      </c>
    </row>
    <row r="816" spans="2:9" ht="15">
      <c r="B816" s="51" t="s">
        <v>6145</v>
      </c>
      <c r="C816" s="51" t="s">
        <v>5481</v>
      </c>
      <c r="D816" s="51" t="s">
        <v>5481</v>
      </c>
      <c r="E816" s="50">
        <v>4551</v>
      </c>
      <c r="F816" s="51" t="s">
        <v>2890</v>
      </c>
      <c r="G816" s="50" t="s">
        <v>7</v>
      </c>
      <c r="H816" s="52">
        <v>6369371</v>
      </c>
      <c r="I816" s="53" t="s">
        <v>6216</v>
      </c>
    </row>
    <row r="817" spans="2:9" ht="15">
      <c r="B817" s="51" t="s">
        <v>6145</v>
      </c>
      <c r="C817" s="51" t="s">
        <v>5481</v>
      </c>
      <c r="D817" s="51" t="s">
        <v>5481</v>
      </c>
      <c r="E817" s="50">
        <v>4553</v>
      </c>
      <c r="F817" s="51" t="s">
        <v>2891</v>
      </c>
      <c r="G817" s="50" t="s">
        <v>7</v>
      </c>
      <c r="H817" s="52">
        <v>4518654</v>
      </c>
      <c r="I817" s="53" t="s">
        <v>6216</v>
      </c>
    </row>
    <row r="818" spans="2:9" ht="15">
      <c r="B818" s="51" t="s">
        <v>6145</v>
      </c>
      <c r="C818" s="51" t="s">
        <v>5491</v>
      </c>
      <c r="D818" s="51" t="s">
        <v>5492</v>
      </c>
      <c r="E818" s="50">
        <v>4555</v>
      </c>
      <c r="F818" s="51" t="s">
        <v>2892</v>
      </c>
      <c r="G818" s="50" t="s">
        <v>5</v>
      </c>
      <c r="H818" s="52">
        <v>1107899</v>
      </c>
      <c r="I818" s="53" t="s">
        <v>6216</v>
      </c>
    </row>
    <row r="819" spans="2:9" ht="15">
      <c r="B819" s="51" t="s">
        <v>6145</v>
      </c>
      <c r="C819" s="51" t="s">
        <v>5476</v>
      </c>
      <c r="D819" s="51" t="s">
        <v>5497</v>
      </c>
      <c r="E819" s="50">
        <v>4556</v>
      </c>
      <c r="F819" s="51" t="s">
        <v>2893</v>
      </c>
      <c r="G819" s="50" t="s">
        <v>5</v>
      </c>
      <c r="H819" s="52">
        <v>219788</v>
      </c>
      <c r="I819" s="53" t="s">
        <v>6216</v>
      </c>
    </row>
    <row r="820" spans="2:9" ht="15">
      <c r="B820" s="51" t="s">
        <v>6145</v>
      </c>
      <c r="C820" s="51" t="s">
        <v>5476</v>
      </c>
      <c r="D820" s="51" t="s">
        <v>5497</v>
      </c>
      <c r="E820" s="50">
        <v>4557</v>
      </c>
      <c r="F820" s="51" t="s">
        <v>2894</v>
      </c>
      <c r="G820" s="50" t="s">
        <v>5</v>
      </c>
      <c r="H820" s="54">
        <v>204318</v>
      </c>
      <c r="I820" s="51" t="s">
        <v>6216</v>
      </c>
    </row>
    <row r="821" spans="2:9" ht="15">
      <c r="B821" s="51" t="s">
        <v>6145</v>
      </c>
      <c r="C821" s="51" t="s">
        <v>5481</v>
      </c>
      <c r="D821" s="51" t="s">
        <v>5481</v>
      </c>
      <c r="E821" s="50">
        <v>4558</v>
      </c>
      <c r="F821" s="51" t="s">
        <v>2895</v>
      </c>
      <c r="G821" s="50" t="s">
        <v>7</v>
      </c>
      <c r="H821" s="52">
        <v>8015596</v>
      </c>
      <c r="I821" s="53" t="s">
        <v>6216</v>
      </c>
    </row>
    <row r="822" spans="2:9" ht="15">
      <c r="B822" s="51" t="s">
        <v>6145</v>
      </c>
      <c r="C822" s="51" t="s">
        <v>5489</v>
      </c>
      <c r="D822" s="51" t="s">
        <v>5498</v>
      </c>
      <c r="E822" s="50">
        <v>4559</v>
      </c>
      <c r="F822" s="51" t="s">
        <v>2896</v>
      </c>
      <c r="G822" s="50" t="s">
        <v>5</v>
      </c>
      <c r="H822" s="52">
        <v>455726</v>
      </c>
      <c r="I822" s="53" t="s">
        <v>6216</v>
      </c>
    </row>
    <row r="823" spans="2:9" ht="15">
      <c r="B823" s="51" t="s">
        <v>6145</v>
      </c>
      <c r="C823" s="51" t="s">
        <v>5489</v>
      </c>
      <c r="D823" s="51" t="s">
        <v>5498</v>
      </c>
      <c r="E823" s="50">
        <v>4560</v>
      </c>
      <c r="F823" s="51" t="s">
        <v>2897</v>
      </c>
      <c r="G823" s="50" t="s">
        <v>5</v>
      </c>
      <c r="H823" s="54">
        <v>494643</v>
      </c>
      <c r="I823" s="51" t="s">
        <v>6216</v>
      </c>
    </row>
    <row r="824" spans="2:9" ht="15">
      <c r="B824" s="51" t="s">
        <v>6145</v>
      </c>
      <c r="C824" s="51" t="s">
        <v>5489</v>
      </c>
      <c r="D824" s="51" t="s">
        <v>5498</v>
      </c>
      <c r="E824" s="50">
        <v>4561</v>
      </c>
      <c r="F824" s="51" t="s">
        <v>2898</v>
      </c>
      <c r="G824" s="50" t="s">
        <v>5</v>
      </c>
      <c r="H824" s="54">
        <v>572505</v>
      </c>
      <c r="I824" s="51" t="s">
        <v>6216</v>
      </c>
    </row>
    <row r="825" spans="2:9" ht="15">
      <c r="B825" s="51" t="s">
        <v>6145</v>
      </c>
      <c r="C825" s="51" t="s">
        <v>5476</v>
      </c>
      <c r="D825" s="51" t="s">
        <v>5478</v>
      </c>
      <c r="E825" s="50">
        <v>4562</v>
      </c>
      <c r="F825" s="51" t="s">
        <v>2899</v>
      </c>
      <c r="G825" s="50" t="s">
        <v>5</v>
      </c>
      <c r="H825" s="54">
        <v>157908</v>
      </c>
      <c r="I825" s="51" t="s">
        <v>6216</v>
      </c>
    </row>
    <row r="826" spans="2:9" ht="15">
      <c r="B826" s="51" t="s">
        <v>6145</v>
      </c>
      <c r="C826" s="51" t="s">
        <v>5476</v>
      </c>
      <c r="D826" s="51" t="s">
        <v>5478</v>
      </c>
      <c r="E826" s="50">
        <v>4563</v>
      </c>
      <c r="F826" s="51" t="s">
        <v>2900</v>
      </c>
      <c r="G826" s="50" t="s">
        <v>5</v>
      </c>
      <c r="H826" s="52">
        <v>111498</v>
      </c>
      <c r="I826" s="53" t="s">
        <v>6216</v>
      </c>
    </row>
    <row r="827" spans="2:9" ht="15">
      <c r="B827" s="51" t="s">
        <v>6145</v>
      </c>
      <c r="C827" s="51" t="s">
        <v>5489</v>
      </c>
      <c r="D827" s="51" t="s">
        <v>5498</v>
      </c>
      <c r="E827" s="50">
        <v>4564</v>
      </c>
      <c r="F827" s="51" t="s">
        <v>2901</v>
      </c>
      <c r="G827" s="50" t="s">
        <v>5</v>
      </c>
      <c r="H827" s="52">
        <v>503160</v>
      </c>
      <c r="I827" s="53" t="s">
        <v>6216</v>
      </c>
    </row>
    <row r="828" spans="2:9" ht="15">
      <c r="B828" s="51" t="s">
        <v>6145</v>
      </c>
      <c r="C828" s="51" t="s">
        <v>5489</v>
      </c>
      <c r="D828" s="51" t="s">
        <v>5498</v>
      </c>
      <c r="E828" s="50">
        <v>4565</v>
      </c>
      <c r="F828" s="51" t="s">
        <v>2902</v>
      </c>
      <c r="G828" s="50" t="s">
        <v>5</v>
      </c>
      <c r="H828" s="52">
        <v>572208</v>
      </c>
      <c r="I828" s="53" t="s">
        <v>6216</v>
      </c>
    </row>
    <row r="829" spans="2:9" ht="15">
      <c r="B829" s="51" t="s">
        <v>6145</v>
      </c>
      <c r="C829" s="51" t="s">
        <v>5489</v>
      </c>
      <c r="D829" s="51" t="s">
        <v>5498</v>
      </c>
      <c r="E829" s="50">
        <v>4566</v>
      </c>
      <c r="F829" s="51" t="s">
        <v>2903</v>
      </c>
      <c r="G829" s="50" t="s">
        <v>5</v>
      </c>
      <c r="H829" s="52">
        <v>588749</v>
      </c>
      <c r="I829" s="53" t="s">
        <v>6216</v>
      </c>
    </row>
    <row r="830" spans="2:9" ht="15">
      <c r="B830" s="51" t="s">
        <v>6145</v>
      </c>
      <c r="C830" s="51" t="s">
        <v>5491</v>
      </c>
      <c r="D830" s="51" t="s">
        <v>5506</v>
      </c>
      <c r="E830" s="50">
        <v>4567</v>
      </c>
      <c r="F830" s="51" t="s">
        <v>2904</v>
      </c>
      <c r="G830" s="50" t="s">
        <v>5</v>
      </c>
      <c r="H830" s="52">
        <v>1490737</v>
      </c>
      <c r="I830" s="53" t="s">
        <v>6216</v>
      </c>
    </row>
    <row r="831" spans="2:9" ht="15">
      <c r="B831" s="51" t="s">
        <v>6145</v>
      </c>
      <c r="C831" s="51" t="s">
        <v>5491</v>
      </c>
      <c r="D831" s="51" t="s">
        <v>5506</v>
      </c>
      <c r="E831" s="50">
        <v>4568</v>
      </c>
      <c r="F831" s="51" t="s">
        <v>2905</v>
      </c>
      <c r="G831" s="50" t="s">
        <v>5</v>
      </c>
      <c r="H831" s="52">
        <v>1490737</v>
      </c>
      <c r="I831" s="53" t="s">
        <v>6216</v>
      </c>
    </row>
    <row r="832" spans="2:9" ht="15">
      <c r="B832" s="51" t="s">
        <v>6145</v>
      </c>
      <c r="C832" s="51" t="s">
        <v>5486</v>
      </c>
      <c r="D832" s="51" t="s">
        <v>5487</v>
      </c>
      <c r="E832" s="50">
        <v>4569</v>
      </c>
      <c r="F832" s="51" t="s">
        <v>2906</v>
      </c>
      <c r="G832" s="50" t="s">
        <v>7</v>
      </c>
      <c r="H832" s="52">
        <v>13435</v>
      </c>
      <c r="I832" s="53" t="s">
        <v>6216</v>
      </c>
    </row>
    <row r="833" spans="2:9" ht="15">
      <c r="B833" s="51" t="s">
        <v>5575</v>
      </c>
      <c r="C833" s="51" t="s">
        <v>5501</v>
      </c>
      <c r="D833" s="51" t="s">
        <v>5501</v>
      </c>
      <c r="E833" s="50">
        <v>4577</v>
      </c>
      <c r="F833" s="51" t="s">
        <v>2907</v>
      </c>
      <c r="G833" s="50" t="s">
        <v>4</v>
      </c>
      <c r="H833" s="52">
        <v>211613</v>
      </c>
      <c r="I833" s="53" t="s">
        <v>6216</v>
      </c>
    </row>
    <row r="834" spans="2:9" ht="15">
      <c r="B834" s="51" t="s">
        <v>6145</v>
      </c>
      <c r="C834" s="51" t="s">
        <v>5479</v>
      </c>
      <c r="D834" s="51" t="s">
        <v>5480</v>
      </c>
      <c r="E834" s="50">
        <v>4578</v>
      </c>
      <c r="F834" s="51" t="s">
        <v>2908</v>
      </c>
      <c r="G834" s="50" t="s">
        <v>6</v>
      </c>
      <c r="H834" s="54">
        <v>113491</v>
      </c>
      <c r="I834" s="51" t="s">
        <v>6216</v>
      </c>
    </row>
    <row r="835" spans="2:9" ht="15">
      <c r="B835" s="51" t="s">
        <v>6145</v>
      </c>
      <c r="C835" s="51" t="s">
        <v>5479</v>
      </c>
      <c r="D835" s="51" t="s">
        <v>5499</v>
      </c>
      <c r="E835" s="50">
        <v>4581</v>
      </c>
      <c r="F835" s="51" t="s">
        <v>2909</v>
      </c>
      <c r="G835" s="50" t="s">
        <v>4</v>
      </c>
      <c r="H835" s="54">
        <v>3613</v>
      </c>
      <c r="I835" s="51" t="s">
        <v>6216</v>
      </c>
    </row>
    <row r="836" spans="2:9" ht="15">
      <c r="B836" s="51" t="s">
        <v>5575</v>
      </c>
      <c r="C836" s="51" t="s">
        <v>5501</v>
      </c>
      <c r="D836" s="51" t="s">
        <v>5501</v>
      </c>
      <c r="E836" s="50">
        <v>4585</v>
      </c>
      <c r="F836" s="51" t="s">
        <v>2910</v>
      </c>
      <c r="G836" s="50" t="s">
        <v>4</v>
      </c>
      <c r="H836" s="54">
        <v>286310</v>
      </c>
      <c r="I836" s="51" t="s">
        <v>6216</v>
      </c>
    </row>
    <row r="837" spans="2:9" ht="15">
      <c r="B837" s="51" t="s">
        <v>5575</v>
      </c>
      <c r="C837" s="51" t="s">
        <v>5501</v>
      </c>
      <c r="D837" s="51" t="s">
        <v>5501</v>
      </c>
      <c r="E837" s="50">
        <v>4586</v>
      </c>
      <c r="F837" s="51" t="s">
        <v>2911</v>
      </c>
      <c r="G837" s="50" t="s">
        <v>4</v>
      </c>
      <c r="H837" s="54">
        <v>149444</v>
      </c>
      <c r="I837" s="51" t="s">
        <v>6216</v>
      </c>
    </row>
    <row r="838" spans="2:9" ht="15">
      <c r="B838" s="51" t="s">
        <v>6145</v>
      </c>
      <c r="C838" s="51" t="s">
        <v>5489</v>
      </c>
      <c r="D838" s="51" t="s">
        <v>5489</v>
      </c>
      <c r="E838" s="50">
        <v>4588</v>
      </c>
      <c r="F838" s="51" t="s">
        <v>2912</v>
      </c>
      <c r="G838" s="50" t="s">
        <v>4</v>
      </c>
      <c r="H838" s="54">
        <v>481892</v>
      </c>
      <c r="I838" s="51" t="s">
        <v>6216</v>
      </c>
    </row>
    <row r="839" spans="2:9" ht="15">
      <c r="B839" s="51" t="s">
        <v>6145</v>
      </c>
      <c r="C839" s="51" t="s">
        <v>5479</v>
      </c>
      <c r="D839" s="51" t="s">
        <v>5499</v>
      </c>
      <c r="E839" s="50">
        <v>4592</v>
      </c>
      <c r="F839" s="51" t="s">
        <v>2913</v>
      </c>
      <c r="G839" s="50" t="s">
        <v>4</v>
      </c>
      <c r="H839" s="54">
        <v>2105</v>
      </c>
      <c r="I839" s="51" t="s">
        <v>6216</v>
      </c>
    </row>
    <row r="840" spans="2:9" ht="15">
      <c r="B840" s="51" t="s">
        <v>6145</v>
      </c>
      <c r="C840" s="51" t="s">
        <v>5491</v>
      </c>
      <c r="D840" s="51" t="s">
        <v>5509</v>
      </c>
      <c r="E840" s="50">
        <v>4593</v>
      </c>
      <c r="F840" s="51" t="s">
        <v>2914</v>
      </c>
      <c r="G840" s="50" t="s">
        <v>4</v>
      </c>
      <c r="H840" s="54">
        <v>118101</v>
      </c>
      <c r="I840" s="51" t="s">
        <v>6216</v>
      </c>
    </row>
    <row r="841" spans="2:9" ht="15">
      <c r="B841" s="51" t="s">
        <v>6145</v>
      </c>
      <c r="C841" s="51" t="s">
        <v>5501</v>
      </c>
      <c r="D841" s="51" t="s">
        <v>5501</v>
      </c>
      <c r="E841" s="50">
        <v>4598</v>
      </c>
      <c r="F841" s="51" t="s">
        <v>2915</v>
      </c>
      <c r="G841" s="50" t="s">
        <v>6</v>
      </c>
      <c r="H841" s="54">
        <v>12196</v>
      </c>
      <c r="I841" s="51" t="s">
        <v>6216</v>
      </c>
    </row>
    <row r="842" spans="2:9" ht="15">
      <c r="B842" s="51" t="s">
        <v>6145</v>
      </c>
      <c r="C842" s="51" t="s">
        <v>5501</v>
      </c>
      <c r="D842" s="51" t="s">
        <v>5501</v>
      </c>
      <c r="E842" s="50">
        <v>4599</v>
      </c>
      <c r="F842" s="51" t="s">
        <v>2916</v>
      </c>
      <c r="G842" s="50" t="s">
        <v>4</v>
      </c>
      <c r="H842" s="54">
        <v>64088</v>
      </c>
      <c r="I842" s="51" t="s">
        <v>6216</v>
      </c>
    </row>
    <row r="843" spans="2:9" ht="15">
      <c r="B843" s="51" t="s">
        <v>6145</v>
      </c>
      <c r="C843" s="51" t="s">
        <v>5501</v>
      </c>
      <c r="D843" s="51" t="s">
        <v>5501</v>
      </c>
      <c r="E843" s="50">
        <v>4600</v>
      </c>
      <c r="F843" s="51" t="s">
        <v>2917</v>
      </c>
      <c r="G843" s="50" t="s">
        <v>4</v>
      </c>
      <c r="H843" s="54">
        <v>137906</v>
      </c>
      <c r="I843" s="51" t="s">
        <v>6216</v>
      </c>
    </row>
    <row r="844" spans="2:9" ht="15">
      <c r="B844" s="51" t="s">
        <v>6145</v>
      </c>
      <c r="C844" s="51" t="s">
        <v>5501</v>
      </c>
      <c r="D844" s="51" t="s">
        <v>5501</v>
      </c>
      <c r="E844" s="50">
        <v>4601</v>
      </c>
      <c r="F844" s="51" t="s">
        <v>2918</v>
      </c>
      <c r="G844" s="50" t="s">
        <v>4</v>
      </c>
      <c r="H844" s="52">
        <v>76035</v>
      </c>
      <c r="I844" s="53" t="s">
        <v>6216</v>
      </c>
    </row>
    <row r="845" spans="2:9" ht="15">
      <c r="B845" s="51" t="s">
        <v>6145</v>
      </c>
      <c r="C845" s="51" t="s">
        <v>5501</v>
      </c>
      <c r="D845" s="51" t="s">
        <v>5501</v>
      </c>
      <c r="E845" s="50">
        <v>4602</v>
      </c>
      <c r="F845" s="51" t="s">
        <v>2919</v>
      </c>
      <c r="G845" s="50" t="s">
        <v>4</v>
      </c>
      <c r="H845" s="54">
        <v>162662</v>
      </c>
      <c r="I845" s="51" t="s">
        <v>6216</v>
      </c>
    </row>
    <row r="846" spans="2:9" ht="15">
      <c r="B846" s="51" t="s">
        <v>5575</v>
      </c>
      <c r="C846" s="51" t="s">
        <v>5501</v>
      </c>
      <c r="D846" s="51" t="s">
        <v>5501</v>
      </c>
      <c r="E846" s="50">
        <v>4603</v>
      </c>
      <c r="F846" s="51" t="s">
        <v>2920</v>
      </c>
      <c r="G846" s="50" t="s">
        <v>4</v>
      </c>
      <c r="H846" s="52">
        <v>1919</v>
      </c>
      <c r="I846" s="53" t="s">
        <v>6216</v>
      </c>
    </row>
    <row r="847" spans="2:9" ht="15">
      <c r="B847" s="51" t="s">
        <v>6145</v>
      </c>
      <c r="C847" s="51" t="s">
        <v>5469</v>
      </c>
      <c r="D847" s="51" t="s">
        <v>5470</v>
      </c>
      <c r="E847" s="50">
        <v>4604</v>
      </c>
      <c r="F847" s="51" t="s">
        <v>2921</v>
      </c>
      <c r="G847" s="50" t="s">
        <v>4</v>
      </c>
      <c r="H847" s="54">
        <v>6967</v>
      </c>
      <c r="I847" s="51" t="s">
        <v>6216</v>
      </c>
    </row>
    <row r="848" spans="2:9" ht="15">
      <c r="B848" s="51" t="s">
        <v>5575</v>
      </c>
      <c r="C848" s="51" t="s">
        <v>5501</v>
      </c>
      <c r="D848" s="51" t="s">
        <v>5501</v>
      </c>
      <c r="E848" s="50">
        <v>4605</v>
      </c>
      <c r="F848" s="51" t="s">
        <v>2922</v>
      </c>
      <c r="G848" s="50" t="s">
        <v>4</v>
      </c>
      <c r="H848" s="54">
        <v>334514</v>
      </c>
      <c r="I848" s="51" t="s">
        <v>6216</v>
      </c>
    </row>
    <row r="849" spans="2:9" ht="15">
      <c r="B849" s="51" t="s">
        <v>6145</v>
      </c>
      <c r="C849" s="51" t="s">
        <v>5476</v>
      </c>
      <c r="D849" s="51" t="s">
        <v>5478</v>
      </c>
      <c r="E849" s="50">
        <v>4606</v>
      </c>
      <c r="F849" s="51" t="s">
        <v>2923</v>
      </c>
      <c r="G849" s="50" t="s">
        <v>4</v>
      </c>
      <c r="H849" s="54">
        <v>31842</v>
      </c>
      <c r="I849" s="51" t="s">
        <v>6216</v>
      </c>
    </row>
    <row r="850" spans="2:9" ht="15">
      <c r="B850" s="51" t="s">
        <v>5575</v>
      </c>
      <c r="C850" s="51" t="s">
        <v>5501</v>
      </c>
      <c r="D850" s="51" t="s">
        <v>5501</v>
      </c>
      <c r="E850" s="50">
        <v>4607</v>
      </c>
      <c r="F850" s="51" t="s">
        <v>2924</v>
      </c>
      <c r="G850" s="50" t="s">
        <v>4</v>
      </c>
      <c r="H850" s="54">
        <v>77671</v>
      </c>
      <c r="I850" s="51" t="s">
        <v>6216</v>
      </c>
    </row>
    <row r="851" spans="2:9" ht="15">
      <c r="B851" s="51" t="s">
        <v>5575</v>
      </c>
      <c r="C851" s="51" t="s">
        <v>5501</v>
      </c>
      <c r="D851" s="51" t="s">
        <v>5501</v>
      </c>
      <c r="E851" s="50">
        <v>4608</v>
      </c>
      <c r="F851" s="51" t="s">
        <v>2925</v>
      </c>
      <c r="G851" s="50" t="s">
        <v>4</v>
      </c>
      <c r="H851" s="52">
        <v>38836</v>
      </c>
      <c r="I851" s="53" t="s">
        <v>6216</v>
      </c>
    </row>
    <row r="852" spans="2:9" ht="15">
      <c r="B852" s="51" t="s">
        <v>5575</v>
      </c>
      <c r="C852" s="51" t="s">
        <v>5501</v>
      </c>
      <c r="D852" s="51" t="s">
        <v>5501</v>
      </c>
      <c r="E852" s="50">
        <v>4609</v>
      </c>
      <c r="F852" s="51" t="s">
        <v>2926</v>
      </c>
      <c r="G852" s="50" t="s">
        <v>4</v>
      </c>
      <c r="H852" s="52">
        <v>143068</v>
      </c>
      <c r="I852" s="53" t="s">
        <v>6216</v>
      </c>
    </row>
    <row r="853" spans="2:9" ht="15">
      <c r="B853" s="51" t="s">
        <v>5575</v>
      </c>
      <c r="C853" s="51" t="s">
        <v>5501</v>
      </c>
      <c r="D853" s="51" t="s">
        <v>5501</v>
      </c>
      <c r="E853" s="50">
        <v>4610</v>
      </c>
      <c r="F853" s="51" t="s">
        <v>2927</v>
      </c>
      <c r="G853" s="50" t="s">
        <v>4</v>
      </c>
      <c r="H853" s="54">
        <v>78233</v>
      </c>
      <c r="I853" s="51" t="s">
        <v>6216</v>
      </c>
    </row>
    <row r="854" spans="2:9" ht="15">
      <c r="B854" s="51" t="s">
        <v>6145</v>
      </c>
      <c r="C854" s="51" t="s">
        <v>5488</v>
      </c>
      <c r="D854" s="51" t="s">
        <v>5488</v>
      </c>
      <c r="E854" s="50">
        <v>4611</v>
      </c>
      <c r="F854" s="51" t="s">
        <v>2928</v>
      </c>
      <c r="G854" s="50" t="s">
        <v>6</v>
      </c>
      <c r="H854" s="52">
        <v>254780</v>
      </c>
      <c r="I854" s="53" t="s">
        <v>6216</v>
      </c>
    </row>
    <row r="855" spans="2:9" ht="15">
      <c r="B855" s="51" t="s">
        <v>6145</v>
      </c>
      <c r="C855" s="51" t="s">
        <v>5488</v>
      </c>
      <c r="D855" s="51" t="s">
        <v>5488</v>
      </c>
      <c r="E855" s="50">
        <v>4612</v>
      </c>
      <c r="F855" s="51" t="s">
        <v>2929</v>
      </c>
      <c r="G855" s="50" t="s">
        <v>6</v>
      </c>
      <c r="H855" s="52">
        <v>254780</v>
      </c>
      <c r="I855" s="53" t="s">
        <v>6216</v>
      </c>
    </row>
    <row r="856" spans="2:9" ht="15">
      <c r="B856" s="51" t="s">
        <v>6145</v>
      </c>
      <c r="C856" s="51" t="s">
        <v>5475</v>
      </c>
      <c r="D856" s="51" t="s">
        <v>5475</v>
      </c>
      <c r="E856" s="50">
        <v>4613</v>
      </c>
      <c r="F856" s="51" t="s">
        <v>6218</v>
      </c>
      <c r="G856" s="50" t="s">
        <v>5</v>
      </c>
      <c r="H856" s="52">
        <v>58334</v>
      </c>
      <c r="I856" s="53" t="s">
        <v>6217</v>
      </c>
    </row>
    <row r="857" spans="2:9" ht="15">
      <c r="B857" s="51" t="s">
        <v>6145</v>
      </c>
      <c r="C857" s="51" t="s">
        <v>5488</v>
      </c>
      <c r="D857" s="51" t="s">
        <v>5488</v>
      </c>
      <c r="E857" s="50">
        <v>4614</v>
      </c>
      <c r="F857" s="51" t="s">
        <v>2930</v>
      </c>
      <c r="G857" s="50" t="s">
        <v>6</v>
      </c>
      <c r="H857" s="54">
        <v>257166</v>
      </c>
      <c r="I857" s="51" t="s">
        <v>6216</v>
      </c>
    </row>
    <row r="858" spans="2:9" ht="15">
      <c r="B858" s="51" t="s">
        <v>6145</v>
      </c>
      <c r="C858" s="51" t="s">
        <v>5488</v>
      </c>
      <c r="D858" s="51" t="s">
        <v>5488</v>
      </c>
      <c r="E858" s="50">
        <v>4615</v>
      </c>
      <c r="F858" s="51" t="s">
        <v>2931</v>
      </c>
      <c r="G858" s="50" t="s">
        <v>6</v>
      </c>
      <c r="H858" s="54">
        <v>322170</v>
      </c>
      <c r="I858" s="51" t="s">
        <v>6216</v>
      </c>
    </row>
    <row r="859" spans="2:9" ht="15">
      <c r="B859" s="51" t="s">
        <v>6145</v>
      </c>
      <c r="C859" s="51" t="s">
        <v>5488</v>
      </c>
      <c r="D859" s="51" t="s">
        <v>5488</v>
      </c>
      <c r="E859" s="50">
        <v>4616</v>
      </c>
      <c r="F859" s="51" t="s">
        <v>2932</v>
      </c>
      <c r="G859" s="50" t="s">
        <v>6</v>
      </c>
      <c r="H859" s="54">
        <v>322170</v>
      </c>
      <c r="I859" s="51" t="s">
        <v>6216</v>
      </c>
    </row>
    <row r="860" spans="2:9" ht="15">
      <c r="B860" s="51" t="s">
        <v>6145</v>
      </c>
      <c r="C860" s="51" t="s">
        <v>5488</v>
      </c>
      <c r="D860" s="51" t="s">
        <v>5488</v>
      </c>
      <c r="E860" s="50">
        <v>4617</v>
      </c>
      <c r="F860" s="51" t="s">
        <v>2933</v>
      </c>
      <c r="G860" s="50" t="s">
        <v>6</v>
      </c>
      <c r="H860" s="54">
        <v>334008</v>
      </c>
      <c r="I860" s="51" t="s">
        <v>6216</v>
      </c>
    </row>
    <row r="861" spans="2:9" ht="15">
      <c r="B861" s="51" t="s">
        <v>6145</v>
      </c>
      <c r="C861" s="51" t="s">
        <v>5488</v>
      </c>
      <c r="D861" s="51" t="s">
        <v>5488</v>
      </c>
      <c r="E861" s="50">
        <v>4618</v>
      </c>
      <c r="F861" s="51" t="s">
        <v>2934</v>
      </c>
      <c r="G861" s="50" t="s">
        <v>6</v>
      </c>
      <c r="H861" s="54">
        <v>397082</v>
      </c>
      <c r="I861" s="51" t="s">
        <v>6216</v>
      </c>
    </row>
    <row r="862" spans="2:9" ht="15">
      <c r="B862" s="51" t="s">
        <v>6145</v>
      </c>
      <c r="C862" s="51" t="s">
        <v>5488</v>
      </c>
      <c r="D862" s="51" t="s">
        <v>5488</v>
      </c>
      <c r="E862" s="50">
        <v>4619</v>
      </c>
      <c r="F862" s="51" t="s">
        <v>2935</v>
      </c>
      <c r="G862" s="50" t="s">
        <v>6</v>
      </c>
      <c r="H862" s="54">
        <v>440397</v>
      </c>
      <c r="I862" s="51" t="s">
        <v>6216</v>
      </c>
    </row>
    <row r="863" spans="2:9" ht="15">
      <c r="B863" s="51" t="s">
        <v>6145</v>
      </c>
      <c r="C863" s="51" t="s">
        <v>5488</v>
      </c>
      <c r="D863" s="51" t="s">
        <v>5488</v>
      </c>
      <c r="E863" s="50">
        <v>4620</v>
      </c>
      <c r="F863" s="51" t="s">
        <v>2936</v>
      </c>
      <c r="G863" s="50" t="s">
        <v>6</v>
      </c>
      <c r="H863" s="54">
        <v>508251</v>
      </c>
      <c r="I863" s="51" t="s">
        <v>6216</v>
      </c>
    </row>
    <row r="864" spans="2:9" ht="15">
      <c r="B864" s="51" t="s">
        <v>6145</v>
      </c>
      <c r="C864" s="51" t="s">
        <v>5488</v>
      </c>
      <c r="D864" s="51" t="s">
        <v>5488</v>
      </c>
      <c r="E864" s="50">
        <v>4621</v>
      </c>
      <c r="F864" s="51" t="s">
        <v>2937</v>
      </c>
      <c r="G864" s="50" t="s">
        <v>6</v>
      </c>
      <c r="H864" s="52">
        <v>449017</v>
      </c>
      <c r="I864" s="53" t="s">
        <v>6216</v>
      </c>
    </row>
    <row r="865" spans="2:9" ht="15">
      <c r="B865" s="51" t="s">
        <v>6145</v>
      </c>
      <c r="C865" s="51" t="s">
        <v>5488</v>
      </c>
      <c r="D865" s="51" t="s">
        <v>5488</v>
      </c>
      <c r="E865" s="50">
        <v>4622</v>
      </c>
      <c r="F865" s="51" t="s">
        <v>2938</v>
      </c>
      <c r="G865" s="50" t="s">
        <v>6</v>
      </c>
      <c r="H865" s="54">
        <v>564306</v>
      </c>
      <c r="I865" s="51" t="s">
        <v>6216</v>
      </c>
    </row>
    <row r="866" spans="2:9" ht="15">
      <c r="B866" s="51" t="s">
        <v>6145</v>
      </c>
      <c r="C866" s="51" t="s">
        <v>5488</v>
      </c>
      <c r="D866" s="51" t="s">
        <v>5488</v>
      </c>
      <c r="E866" s="50">
        <v>4624</v>
      </c>
      <c r="F866" s="51" t="s">
        <v>2939</v>
      </c>
      <c r="G866" s="50" t="s">
        <v>6</v>
      </c>
      <c r="H866" s="54">
        <v>438466</v>
      </c>
      <c r="I866" s="51" t="s">
        <v>6216</v>
      </c>
    </row>
    <row r="867" spans="2:9" ht="15">
      <c r="B867" s="51" t="s">
        <v>6145</v>
      </c>
      <c r="C867" s="51" t="s">
        <v>5488</v>
      </c>
      <c r="D867" s="51" t="s">
        <v>5488</v>
      </c>
      <c r="E867" s="50">
        <v>4625</v>
      </c>
      <c r="F867" s="51" t="s">
        <v>2940</v>
      </c>
      <c r="G867" s="50" t="s">
        <v>6</v>
      </c>
      <c r="H867" s="52">
        <v>549031</v>
      </c>
      <c r="I867" s="53" t="s">
        <v>6216</v>
      </c>
    </row>
    <row r="868" spans="2:9" ht="15">
      <c r="B868" s="51" t="s">
        <v>6145</v>
      </c>
      <c r="C868" s="51" t="s">
        <v>5488</v>
      </c>
      <c r="D868" s="51" t="s">
        <v>5488</v>
      </c>
      <c r="E868" s="50">
        <v>4626</v>
      </c>
      <c r="F868" s="51" t="s">
        <v>2941</v>
      </c>
      <c r="G868" s="50" t="s">
        <v>6</v>
      </c>
      <c r="H868" s="54">
        <v>687098</v>
      </c>
      <c r="I868" s="51" t="s">
        <v>6216</v>
      </c>
    </row>
    <row r="869" spans="2:9" ht="15">
      <c r="B869" s="51" t="s">
        <v>6145</v>
      </c>
      <c r="C869" s="51" t="s">
        <v>5488</v>
      </c>
      <c r="D869" s="51" t="s">
        <v>5488</v>
      </c>
      <c r="E869" s="50">
        <v>4627</v>
      </c>
      <c r="F869" s="51" t="s">
        <v>2942</v>
      </c>
      <c r="G869" s="50" t="s">
        <v>6</v>
      </c>
      <c r="H869" s="54">
        <v>741878</v>
      </c>
      <c r="I869" s="51" t="s">
        <v>6216</v>
      </c>
    </row>
    <row r="870" spans="2:9" ht="15">
      <c r="B870" s="51" t="s">
        <v>6145</v>
      </c>
      <c r="C870" s="51" t="s">
        <v>5488</v>
      </c>
      <c r="D870" s="51" t="s">
        <v>5488</v>
      </c>
      <c r="E870" s="50">
        <v>4628</v>
      </c>
      <c r="F870" s="51" t="s">
        <v>2943</v>
      </c>
      <c r="G870" s="50" t="s">
        <v>6</v>
      </c>
      <c r="H870" s="54">
        <v>923854</v>
      </c>
      <c r="I870" s="51" t="s">
        <v>6216</v>
      </c>
    </row>
    <row r="871" spans="2:9" ht="15">
      <c r="B871" s="51" t="s">
        <v>6145</v>
      </c>
      <c r="C871" s="51" t="s">
        <v>5488</v>
      </c>
      <c r="D871" s="51" t="s">
        <v>5488</v>
      </c>
      <c r="E871" s="50">
        <v>4629</v>
      </c>
      <c r="F871" s="51" t="s">
        <v>2944</v>
      </c>
      <c r="G871" s="50" t="s">
        <v>6</v>
      </c>
      <c r="H871" s="52">
        <v>1076775</v>
      </c>
      <c r="I871" s="53" t="s">
        <v>6216</v>
      </c>
    </row>
    <row r="872" spans="2:9" ht="15">
      <c r="B872" s="51" t="s">
        <v>6145</v>
      </c>
      <c r="C872" s="51" t="s">
        <v>5488</v>
      </c>
      <c r="D872" s="51" t="s">
        <v>5488</v>
      </c>
      <c r="E872" s="50">
        <v>4630</v>
      </c>
      <c r="F872" s="51" t="s">
        <v>2945</v>
      </c>
      <c r="G872" s="50" t="s">
        <v>6</v>
      </c>
      <c r="H872" s="54">
        <v>1336143</v>
      </c>
      <c r="I872" s="51" t="s">
        <v>6216</v>
      </c>
    </row>
    <row r="873" spans="2:9" ht="15">
      <c r="B873" s="51" t="s">
        <v>6145</v>
      </c>
      <c r="C873" s="51" t="s">
        <v>5488</v>
      </c>
      <c r="D873" s="51" t="s">
        <v>5488</v>
      </c>
      <c r="E873" s="50">
        <v>4631</v>
      </c>
      <c r="F873" s="51" t="s">
        <v>2946</v>
      </c>
      <c r="G873" s="50" t="s">
        <v>6</v>
      </c>
      <c r="H873" s="52">
        <v>1666503</v>
      </c>
      <c r="I873" s="53" t="s">
        <v>6216</v>
      </c>
    </row>
    <row r="874" spans="2:9" ht="15">
      <c r="B874" s="51" t="s">
        <v>6145</v>
      </c>
      <c r="C874" s="51" t="s">
        <v>5488</v>
      </c>
      <c r="D874" s="51" t="s">
        <v>5488</v>
      </c>
      <c r="E874" s="50">
        <v>4632</v>
      </c>
      <c r="F874" s="51" t="s">
        <v>2947</v>
      </c>
      <c r="G874" s="50" t="s">
        <v>6</v>
      </c>
      <c r="H874" s="52">
        <v>1887483</v>
      </c>
      <c r="I874" s="53" t="s">
        <v>6216</v>
      </c>
    </row>
    <row r="875" spans="2:9" ht="15">
      <c r="B875" s="51" t="s">
        <v>6145</v>
      </c>
      <c r="C875" s="51" t="s">
        <v>5488</v>
      </c>
      <c r="D875" s="51" t="s">
        <v>5488</v>
      </c>
      <c r="E875" s="50">
        <v>4633</v>
      </c>
      <c r="F875" s="51" t="s">
        <v>2948</v>
      </c>
      <c r="G875" s="50" t="s">
        <v>6</v>
      </c>
      <c r="H875" s="52">
        <v>2070876</v>
      </c>
      <c r="I875" s="53" t="s">
        <v>6216</v>
      </c>
    </row>
    <row r="876" spans="2:9" ht="15">
      <c r="B876" s="51" t="s">
        <v>6145</v>
      </c>
      <c r="C876" s="51" t="s">
        <v>5488</v>
      </c>
      <c r="D876" s="51" t="s">
        <v>5488</v>
      </c>
      <c r="E876" s="50">
        <v>4634</v>
      </c>
      <c r="F876" s="51" t="s">
        <v>2949</v>
      </c>
      <c r="G876" s="50" t="s">
        <v>6</v>
      </c>
      <c r="H876" s="52">
        <v>2324943</v>
      </c>
      <c r="I876" s="53" t="s">
        <v>6216</v>
      </c>
    </row>
    <row r="877" spans="2:9" ht="15">
      <c r="B877" s="51" t="s">
        <v>6145</v>
      </c>
      <c r="C877" s="51" t="s">
        <v>5488</v>
      </c>
      <c r="D877" s="51" t="s">
        <v>5488</v>
      </c>
      <c r="E877" s="50">
        <v>4635</v>
      </c>
      <c r="F877" s="51" t="s">
        <v>2950</v>
      </c>
      <c r="G877" s="50" t="s">
        <v>6</v>
      </c>
      <c r="H877" s="52">
        <v>2941613</v>
      </c>
      <c r="I877" s="53" t="s">
        <v>6216</v>
      </c>
    </row>
    <row r="878" spans="2:9" ht="15">
      <c r="B878" s="51" t="s">
        <v>6145</v>
      </c>
      <c r="C878" s="51" t="s">
        <v>5488</v>
      </c>
      <c r="D878" s="51" t="s">
        <v>5488</v>
      </c>
      <c r="E878" s="50">
        <v>4636</v>
      </c>
      <c r="F878" s="51" t="s">
        <v>2951</v>
      </c>
      <c r="G878" s="50" t="s">
        <v>6</v>
      </c>
      <c r="H878" s="52">
        <v>3260289</v>
      </c>
      <c r="I878" s="53" t="s">
        <v>6216</v>
      </c>
    </row>
    <row r="879" spans="2:9" ht="15">
      <c r="B879" s="51" t="s">
        <v>6145</v>
      </c>
      <c r="C879" s="51" t="s">
        <v>5488</v>
      </c>
      <c r="D879" s="51" t="s">
        <v>5488</v>
      </c>
      <c r="E879" s="50">
        <v>4637</v>
      </c>
      <c r="F879" s="51" t="s">
        <v>2952</v>
      </c>
      <c r="G879" s="50" t="s">
        <v>6</v>
      </c>
      <c r="H879" s="54">
        <v>3594076</v>
      </c>
      <c r="I879" s="51" t="s">
        <v>6216</v>
      </c>
    </row>
    <row r="880" spans="2:9" ht="15">
      <c r="B880" s="51" t="s">
        <v>6145</v>
      </c>
      <c r="C880" s="51" t="s">
        <v>5488</v>
      </c>
      <c r="D880" s="51" t="s">
        <v>5488</v>
      </c>
      <c r="E880" s="50">
        <v>4638</v>
      </c>
      <c r="F880" s="51" t="s">
        <v>2953</v>
      </c>
      <c r="G880" s="50" t="s">
        <v>6</v>
      </c>
      <c r="H880" s="52">
        <v>3941436</v>
      </c>
      <c r="I880" s="53" t="s">
        <v>6216</v>
      </c>
    </row>
    <row r="881" spans="2:9" ht="15">
      <c r="B881" s="51" t="s">
        <v>6145</v>
      </c>
      <c r="C881" s="51" t="s">
        <v>5501</v>
      </c>
      <c r="D881" s="51" t="s">
        <v>5501</v>
      </c>
      <c r="E881" s="50">
        <v>4639</v>
      </c>
      <c r="F881" s="51" t="s">
        <v>2954</v>
      </c>
      <c r="G881" s="50" t="s">
        <v>4</v>
      </c>
      <c r="H881" s="52">
        <v>520211</v>
      </c>
      <c r="I881" s="53" t="s">
        <v>6216</v>
      </c>
    </row>
    <row r="882" spans="2:9" ht="15">
      <c r="B882" s="51" t="s">
        <v>6145</v>
      </c>
      <c r="C882" s="51" t="s">
        <v>5501</v>
      </c>
      <c r="D882" s="51" t="s">
        <v>5501</v>
      </c>
      <c r="E882" s="50">
        <v>4640</v>
      </c>
      <c r="F882" s="51" t="s">
        <v>2955</v>
      </c>
      <c r="G882" s="50" t="s">
        <v>4</v>
      </c>
      <c r="H882" s="52">
        <v>487400</v>
      </c>
      <c r="I882" s="53" t="s">
        <v>6216</v>
      </c>
    </row>
    <row r="883" spans="2:9" ht="15">
      <c r="B883" s="51" t="s">
        <v>6145</v>
      </c>
      <c r="C883" s="51" t="s">
        <v>5488</v>
      </c>
      <c r="D883" s="51" t="s">
        <v>5488</v>
      </c>
      <c r="E883" s="50">
        <v>4641</v>
      </c>
      <c r="F883" s="51" t="s">
        <v>2956</v>
      </c>
      <c r="G883" s="50" t="s">
        <v>7</v>
      </c>
      <c r="H883" s="52">
        <v>630112</v>
      </c>
      <c r="I883" s="53" t="s">
        <v>6216</v>
      </c>
    </row>
    <row r="884" spans="2:9" ht="15">
      <c r="B884" s="51" t="s">
        <v>6145</v>
      </c>
      <c r="C884" s="51" t="s">
        <v>5488</v>
      </c>
      <c r="D884" s="51" t="s">
        <v>5488</v>
      </c>
      <c r="E884" s="50">
        <v>4642</v>
      </c>
      <c r="F884" s="51" t="s">
        <v>2957</v>
      </c>
      <c r="G884" s="50" t="s">
        <v>7</v>
      </c>
      <c r="H884" s="52">
        <v>654113</v>
      </c>
      <c r="I884" s="53" t="s">
        <v>6216</v>
      </c>
    </row>
    <row r="885" spans="2:9" ht="15">
      <c r="B885" s="51" t="s">
        <v>6145</v>
      </c>
      <c r="C885" s="51" t="s">
        <v>5488</v>
      </c>
      <c r="D885" s="51" t="s">
        <v>5488</v>
      </c>
      <c r="E885" s="50">
        <v>4643</v>
      </c>
      <c r="F885" s="51" t="s">
        <v>2958</v>
      </c>
      <c r="G885" s="50" t="s">
        <v>7</v>
      </c>
      <c r="H885" s="52">
        <v>677126</v>
      </c>
      <c r="I885" s="53" t="s">
        <v>6216</v>
      </c>
    </row>
    <row r="886" spans="2:9" ht="15">
      <c r="B886" s="51" t="s">
        <v>6145</v>
      </c>
      <c r="C886" s="51" t="s">
        <v>5488</v>
      </c>
      <c r="D886" s="51" t="s">
        <v>5488</v>
      </c>
      <c r="E886" s="50">
        <v>4644</v>
      </c>
      <c r="F886" s="51" t="s">
        <v>2959</v>
      </c>
      <c r="G886" s="50" t="s">
        <v>7</v>
      </c>
      <c r="H886" s="52">
        <v>714480</v>
      </c>
      <c r="I886" s="53" t="s">
        <v>6216</v>
      </c>
    </row>
    <row r="887" spans="2:9" ht="15">
      <c r="B887" s="51" t="s">
        <v>6145</v>
      </c>
      <c r="C887" s="51" t="s">
        <v>5488</v>
      </c>
      <c r="D887" s="51" t="s">
        <v>5488</v>
      </c>
      <c r="E887" s="50">
        <v>4645</v>
      </c>
      <c r="F887" s="51" t="s">
        <v>2960</v>
      </c>
      <c r="G887" s="50" t="s">
        <v>7</v>
      </c>
      <c r="H887" s="52">
        <v>916265</v>
      </c>
      <c r="I887" s="53" t="s">
        <v>6216</v>
      </c>
    </row>
    <row r="888" spans="2:9" ht="15">
      <c r="B888" s="51" t="s">
        <v>6145</v>
      </c>
      <c r="C888" s="51" t="s">
        <v>5488</v>
      </c>
      <c r="D888" s="51" t="s">
        <v>5488</v>
      </c>
      <c r="E888" s="50">
        <v>4646</v>
      </c>
      <c r="F888" s="51" t="s">
        <v>2961</v>
      </c>
      <c r="G888" s="50" t="s">
        <v>7</v>
      </c>
      <c r="H888" s="52">
        <v>979339</v>
      </c>
      <c r="I888" s="53" t="s">
        <v>6216</v>
      </c>
    </row>
    <row r="889" spans="2:9" ht="15">
      <c r="B889" s="51" t="s">
        <v>6145</v>
      </c>
      <c r="C889" s="51" t="s">
        <v>5488</v>
      </c>
      <c r="D889" s="51" t="s">
        <v>5488</v>
      </c>
      <c r="E889" s="50">
        <v>4647</v>
      </c>
      <c r="F889" s="51" t="s">
        <v>2962</v>
      </c>
      <c r="G889" s="50" t="s">
        <v>7</v>
      </c>
      <c r="H889" s="54">
        <v>1057497</v>
      </c>
      <c r="I889" s="51" t="s">
        <v>6216</v>
      </c>
    </row>
    <row r="890" spans="2:9" ht="15">
      <c r="B890" s="51" t="s">
        <v>6145</v>
      </c>
      <c r="C890" s="51" t="s">
        <v>5488</v>
      </c>
      <c r="D890" s="51" t="s">
        <v>5488</v>
      </c>
      <c r="E890" s="50">
        <v>4648</v>
      </c>
      <c r="F890" s="51" t="s">
        <v>2963</v>
      </c>
      <c r="G890" s="50" t="s">
        <v>7</v>
      </c>
      <c r="H890" s="54">
        <v>1137588</v>
      </c>
      <c r="I890" s="51" t="s">
        <v>6216</v>
      </c>
    </row>
    <row r="891" spans="2:9" ht="15">
      <c r="B891" s="51" t="s">
        <v>6145</v>
      </c>
      <c r="C891" s="51" t="s">
        <v>5488</v>
      </c>
      <c r="D891" s="51" t="s">
        <v>5488</v>
      </c>
      <c r="E891" s="50">
        <v>4649</v>
      </c>
      <c r="F891" s="51" t="s">
        <v>2964</v>
      </c>
      <c r="G891" s="50" t="s">
        <v>7</v>
      </c>
      <c r="H891" s="54">
        <v>1194312</v>
      </c>
      <c r="I891" s="51" t="s">
        <v>6216</v>
      </c>
    </row>
    <row r="892" spans="2:9" ht="15">
      <c r="B892" s="51" t="s">
        <v>6145</v>
      </c>
      <c r="C892" s="51" t="s">
        <v>5488</v>
      </c>
      <c r="D892" s="51" t="s">
        <v>5488</v>
      </c>
      <c r="E892" s="50">
        <v>4650</v>
      </c>
      <c r="F892" s="51" t="s">
        <v>2965</v>
      </c>
      <c r="G892" s="50" t="s">
        <v>7</v>
      </c>
      <c r="H892" s="54">
        <v>1254232</v>
      </c>
      <c r="I892" s="51" t="s">
        <v>6216</v>
      </c>
    </row>
    <row r="893" spans="2:9" ht="15">
      <c r="B893" s="51" t="s">
        <v>6145</v>
      </c>
      <c r="C893" s="51" t="s">
        <v>5488</v>
      </c>
      <c r="D893" s="51" t="s">
        <v>5488</v>
      </c>
      <c r="E893" s="50">
        <v>4651</v>
      </c>
      <c r="F893" s="51" t="s">
        <v>2966</v>
      </c>
      <c r="G893" s="50" t="s">
        <v>7</v>
      </c>
      <c r="H893" s="54">
        <v>1317871</v>
      </c>
      <c r="I893" s="51" t="s">
        <v>6216</v>
      </c>
    </row>
    <row r="894" spans="2:9" ht="15">
      <c r="B894" s="51" t="s">
        <v>6145</v>
      </c>
      <c r="C894" s="51" t="s">
        <v>5488</v>
      </c>
      <c r="D894" s="51" t="s">
        <v>5488</v>
      </c>
      <c r="E894" s="50">
        <v>4652</v>
      </c>
      <c r="F894" s="51" t="s">
        <v>2967</v>
      </c>
      <c r="G894" s="50" t="s">
        <v>7</v>
      </c>
      <c r="H894" s="54">
        <v>1383855</v>
      </c>
      <c r="I894" s="51" t="s">
        <v>6216</v>
      </c>
    </row>
    <row r="895" spans="2:9" ht="15">
      <c r="B895" s="51" t="s">
        <v>6145</v>
      </c>
      <c r="C895" s="51" t="s">
        <v>5488</v>
      </c>
      <c r="D895" s="51" t="s">
        <v>5488</v>
      </c>
      <c r="E895" s="50">
        <v>4653</v>
      </c>
      <c r="F895" s="51" t="s">
        <v>2968</v>
      </c>
      <c r="G895" s="50" t="s">
        <v>7</v>
      </c>
      <c r="H895" s="54">
        <v>1453479</v>
      </c>
      <c r="I895" s="51" t="s">
        <v>6216</v>
      </c>
    </row>
    <row r="896" spans="2:9" ht="15">
      <c r="B896" s="51" t="s">
        <v>6145</v>
      </c>
      <c r="C896" s="51" t="s">
        <v>5488</v>
      </c>
      <c r="D896" s="51" t="s">
        <v>5488</v>
      </c>
      <c r="E896" s="50">
        <v>4654</v>
      </c>
      <c r="F896" s="51" t="s">
        <v>2969</v>
      </c>
      <c r="G896" s="50" t="s">
        <v>7</v>
      </c>
      <c r="H896" s="54">
        <v>1527290</v>
      </c>
      <c r="I896" s="51" t="s">
        <v>6216</v>
      </c>
    </row>
    <row r="897" spans="2:9" ht="15">
      <c r="B897" s="51" t="s">
        <v>6145</v>
      </c>
      <c r="C897" s="51" t="s">
        <v>5488</v>
      </c>
      <c r="D897" s="51" t="s">
        <v>5488</v>
      </c>
      <c r="E897" s="50">
        <v>4655</v>
      </c>
      <c r="F897" s="51" t="s">
        <v>2970</v>
      </c>
      <c r="G897" s="50" t="s">
        <v>7</v>
      </c>
      <c r="H897" s="54">
        <v>1661862</v>
      </c>
      <c r="I897" s="51" t="s">
        <v>6216</v>
      </c>
    </row>
    <row r="898" spans="2:9" ht="15">
      <c r="B898" s="51" t="s">
        <v>6145</v>
      </c>
      <c r="C898" s="51" t="s">
        <v>5488</v>
      </c>
      <c r="D898" s="51" t="s">
        <v>5488</v>
      </c>
      <c r="E898" s="50">
        <v>4656</v>
      </c>
      <c r="F898" s="51" t="s">
        <v>2971</v>
      </c>
      <c r="G898" s="50" t="s">
        <v>7</v>
      </c>
      <c r="H898" s="54">
        <v>1722968</v>
      </c>
      <c r="I898" s="51" t="s">
        <v>6216</v>
      </c>
    </row>
    <row r="899" spans="2:9" ht="15">
      <c r="B899" s="51" t="s">
        <v>6145</v>
      </c>
      <c r="C899" s="51" t="s">
        <v>5488</v>
      </c>
      <c r="D899" s="51" t="s">
        <v>5488</v>
      </c>
      <c r="E899" s="50">
        <v>4657</v>
      </c>
      <c r="F899" s="51" t="s">
        <v>2972</v>
      </c>
      <c r="G899" s="50" t="s">
        <v>7</v>
      </c>
      <c r="H899" s="54">
        <v>1997374</v>
      </c>
      <c r="I899" s="51" t="s">
        <v>6216</v>
      </c>
    </row>
    <row r="900" spans="2:9" ht="15">
      <c r="B900" s="51" t="s">
        <v>6145</v>
      </c>
      <c r="C900" s="51" t="s">
        <v>5488</v>
      </c>
      <c r="D900" s="51" t="s">
        <v>5488</v>
      </c>
      <c r="E900" s="50">
        <v>4658</v>
      </c>
      <c r="F900" s="51" t="s">
        <v>2973</v>
      </c>
      <c r="G900" s="50" t="s">
        <v>7</v>
      </c>
      <c r="H900" s="54">
        <v>2125405</v>
      </c>
      <c r="I900" s="51" t="s">
        <v>6216</v>
      </c>
    </row>
    <row r="901" spans="2:9" ht="15">
      <c r="B901" s="51" t="s">
        <v>6145</v>
      </c>
      <c r="C901" s="51" t="s">
        <v>5488</v>
      </c>
      <c r="D901" s="51" t="s">
        <v>5488</v>
      </c>
      <c r="E901" s="50">
        <v>4659</v>
      </c>
      <c r="F901" s="51" t="s">
        <v>2974</v>
      </c>
      <c r="G901" s="50" t="s">
        <v>6</v>
      </c>
      <c r="H901" s="54">
        <v>4331802</v>
      </c>
      <c r="I901" s="51" t="s">
        <v>6216</v>
      </c>
    </row>
    <row r="902" spans="2:9" ht="15">
      <c r="B902" s="51" t="s">
        <v>6145</v>
      </c>
      <c r="C902" s="51" t="s">
        <v>5488</v>
      </c>
      <c r="D902" s="51" t="s">
        <v>5488</v>
      </c>
      <c r="E902" s="50">
        <v>4660</v>
      </c>
      <c r="F902" s="51" t="s">
        <v>2975</v>
      </c>
      <c r="G902" s="50" t="s">
        <v>6</v>
      </c>
      <c r="H902" s="54">
        <v>5099808</v>
      </c>
      <c r="I902" s="51" t="s">
        <v>6216</v>
      </c>
    </row>
    <row r="903" spans="2:9" ht="15">
      <c r="B903" s="51" t="s">
        <v>6145</v>
      </c>
      <c r="C903" s="51" t="s">
        <v>5488</v>
      </c>
      <c r="D903" s="51" t="s">
        <v>5488</v>
      </c>
      <c r="E903" s="50">
        <v>4661</v>
      </c>
      <c r="F903" s="51" t="s">
        <v>2976</v>
      </c>
      <c r="G903" s="50" t="s">
        <v>6</v>
      </c>
      <c r="H903" s="54">
        <v>6887268</v>
      </c>
      <c r="I903" s="51" t="s">
        <v>6216</v>
      </c>
    </row>
    <row r="904" spans="2:9" ht="15">
      <c r="B904" s="51" t="s">
        <v>6145</v>
      </c>
      <c r="C904" s="51" t="s">
        <v>5488</v>
      </c>
      <c r="D904" s="51" t="s">
        <v>5488</v>
      </c>
      <c r="E904" s="50">
        <v>4662</v>
      </c>
      <c r="F904" s="51" t="s">
        <v>2977</v>
      </c>
      <c r="G904" s="50" t="s">
        <v>7</v>
      </c>
      <c r="H904" s="52">
        <v>2447258</v>
      </c>
      <c r="I904" s="53" t="s">
        <v>6216</v>
      </c>
    </row>
    <row r="905" spans="2:9" ht="15">
      <c r="B905" s="51" t="s">
        <v>6145</v>
      </c>
      <c r="C905" s="51" t="s">
        <v>5501</v>
      </c>
      <c r="D905" s="51" t="s">
        <v>5501</v>
      </c>
      <c r="E905" s="50">
        <v>4663</v>
      </c>
      <c r="F905" s="51" t="s">
        <v>2978</v>
      </c>
      <c r="G905" s="50" t="s">
        <v>4</v>
      </c>
      <c r="H905" s="52">
        <v>214850</v>
      </c>
      <c r="I905" s="53" t="s">
        <v>6216</v>
      </c>
    </row>
    <row r="906" spans="2:9" ht="15">
      <c r="B906" s="51" t="s">
        <v>5575</v>
      </c>
      <c r="C906" s="51" t="s">
        <v>5501</v>
      </c>
      <c r="D906" s="51" t="s">
        <v>5501</v>
      </c>
      <c r="E906" s="50">
        <v>4664</v>
      </c>
      <c r="F906" s="51" t="s">
        <v>2979</v>
      </c>
      <c r="G906" s="50" t="s">
        <v>4</v>
      </c>
      <c r="H906" s="54">
        <v>420925</v>
      </c>
      <c r="I906" s="51" t="s">
        <v>6216</v>
      </c>
    </row>
    <row r="907" spans="2:9" ht="15">
      <c r="B907" s="51" t="s">
        <v>5575</v>
      </c>
      <c r="C907" s="51" t="s">
        <v>5501</v>
      </c>
      <c r="D907" s="51" t="s">
        <v>5501</v>
      </c>
      <c r="E907" s="50">
        <v>4665</v>
      </c>
      <c r="F907" s="51" t="s">
        <v>2980</v>
      </c>
      <c r="G907" s="50" t="s">
        <v>4</v>
      </c>
      <c r="H907" s="54">
        <v>469123</v>
      </c>
      <c r="I907" s="51" t="s">
        <v>6216</v>
      </c>
    </row>
    <row r="908" spans="2:9" ht="15">
      <c r="B908" s="51" t="s">
        <v>5575</v>
      </c>
      <c r="C908" s="51" t="s">
        <v>5501</v>
      </c>
      <c r="D908" s="51" t="s">
        <v>5501</v>
      </c>
      <c r="E908" s="50">
        <v>4666</v>
      </c>
      <c r="F908" s="51" t="s">
        <v>2981</v>
      </c>
      <c r="G908" s="50" t="s">
        <v>4</v>
      </c>
      <c r="H908" s="54">
        <v>365346</v>
      </c>
      <c r="I908" s="51" t="s">
        <v>6216</v>
      </c>
    </row>
    <row r="909" spans="2:9" ht="15">
      <c r="B909" s="51" t="s">
        <v>5575</v>
      </c>
      <c r="C909" s="51" t="s">
        <v>5501</v>
      </c>
      <c r="D909" s="51" t="s">
        <v>5501</v>
      </c>
      <c r="E909" s="50">
        <v>4667</v>
      </c>
      <c r="F909" s="51" t="s">
        <v>2982</v>
      </c>
      <c r="G909" s="50" t="s">
        <v>4</v>
      </c>
      <c r="H909" s="54">
        <v>434307</v>
      </c>
      <c r="I909" s="51" t="s">
        <v>6216</v>
      </c>
    </row>
    <row r="910" spans="2:9" ht="15">
      <c r="B910" s="51" t="s">
        <v>6145</v>
      </c>
      <c r="C910" s="51" t="s">
        <v>5507</v>
      </c>
      <c r="D910" s="51" t="s">
        <v>5508</v>
      </c>
      <c r="E910" s="50">
        <v>4671</v>
      </c>
      <c r="F910" s="51" t="s">
        <v>2983</v>
      </c>
      <c r="G910" s="50" t="s">
        <v>4</v>
      </c>
      <c r="H910" s="54">
        <v>12267</v>
      </c>
      <c r="I910" s="51" t="s">
        <v>6216</v>
      </c>
    </row>
    <row r="911" spans="2:9" ht="15">
      <c r="B911" s="51" t="s">
        <v>6145</v>
      </c>
      <c r="C911" s="51" t="s">
        <v>5507</v>
      </c>
      <c r="D911" s="51" t="s">
        <v>5508</v>
      </c>
      <c r="E911" s="50">
        <v>4672</v>
      </c>
      <c r="F911" s="51" t="s">
        <v>2984</v>
      </c>
      <c r="G911" s="50" t="s">
        <v>4</v>
      </c>
      <c r="H911" s="54">
        <v>8700</v>
      </c>
      <c r="I911" s="51" t="s">
        <v>6216</v>
      </c>
    </row>
    <row r="912" spans="2:9" ht="15">
      <c r="B912" s="51" t="s">
        <v>6145</v>
      </c>
      <c r="C912" s="51" t="s">
        <v>5507</v>
      </c>
      <c r="D912" s="51" t="s">
        <v>5508</v>
      </c>
      <c r="E912" s="50">
        <v>4674</v>
      </c>
      <c r="F912" s="51" t="s">
        <v>2985</v>
      </c>
      <c r="G912" s="50" t="s">
        <v>4</v>
      </c>
      <c r="H912" s="54">
        <v>11270</v>
      </c>
      <c r="I912" s="51" t="s">
        <v>6216</v>
      </c>
    </row>
    <row r="913" spans="2:9" ht="15">
      <c r="B913" s="51" t="s">
        <v>6145</v>
      </c>
      <c r="C913" s="51" t="s">
        <v>5484</v>
      </c>
      <c r="D913" s="51" t="s">
        <v>5494</v>
      </c>
      <c r="E913" s="50">
        <v>4675</v>
      </c>
      <c r="F913" s="51" t="s">
        <v>2986</v>
      </c>
      <c r="G913" s="50" t="s">
        <v>7</v>
      </c>
      <c r="H913" s="54">
        <v>489749</v>
      </c>
      <c r="I913" s="51" t="s">
        <v>6216</v>
      </c>
    </row>
    <row r="914" spans="2:9" ht="15">
      <c r="B914" s="51" t="s">
        <v>6145</v>
      </c>
      <c r="C914" s="51" t="s">
        <v>5507</v>
      </c>
      <c r="D914" s="51" t="s">
        <v>5508</v>
      </c>
      <c r="E914" s="50">
        <v>4676</v>
      </c>
      <c r="F914" s="51" t="s">
        <v>2987</v>
      </c>
      <c r="G914" s="50" t="s">
        <v>4</v>
      </c>
      <c r="H914" s="54">
        <v>12267</v>
      </c>
      <c r="I914" s="51" t="s">
        <v>6216</v>
      </c>
    </row>
    <row r="915" spans="2:9" ht="15">
      <c r="B915" s="51" t="s">
        <v>6145</v>
      </c>
      <c r="C915" s="51" t="s">
        <v>5491</v>
      </c>
      <c r="D915" s="51" t="s">
        <v>5509</v>
      </c>
      <c r="E915" s="50">
        <v>4678</v>
      </c>
      <c r="F915" s="51" t="s">
        <v>2988</v>
      </c>
      <c r="G915" s="50" t="s">
        <v>4</v>
      </c>
      <c r="H915" s="54">
        <v>133181</v>
      </c>
      <c r="I915" s="51" t="s">
        <v>6216</v>
      </c>
    </row>
    <row r="916" spans="2:9" ht="15">
      <c r="B916" s="51" t="s">
        <v>6145</v>
      </c>
      <c r="C916" s="51" t="s">
        <v>5484</v>
      </c>
      <c r="D916" s="51" t="s">
        <v>5494</v>
      </c>
      <c r="E916" s="50">
        <v>4686</v>
      </c>
      <c r="F916" s="51" t="s">
        <v>2989</v>
      </c>
      <c r="G916" s="50" t="s">
        <v>7</v>
      </c>
      <c r="H916" s="54">
        <v>317995</v>
      </c>
      <c r="I916" s="51" t="s">
        <v>6216</v>
      </c>
    </row>
    <row r="917" spans="2:9" ht="15">
      <c r="B917" s="51" t="s">
        <v>6145</v>
      </c>
      <c r="C917" s="51" t="s">
        <v>5484</v>
      </c>
      <c r="D917" s="51" t="s">
        <v>5494</v>
      </c>
      <c r="E917" s="50">
        <v>4687</v>
      </c>
      <c r="F917" s="51" t="s">
        <v>2990</v>
      </c>
      <c r="G917" s="50" t="s">
        <v>7</v>
      </c>
      <c r="H917" s="54">
        <v>172402</v>
      </c>
      <c r="I917" s="51" t="s">
        <v>6216</v>
      </c>
    </row>
    <row r="918" spans="2:9" ht="15">
      <c r="B918" s="51" t="s">
        <v>6145</v>
      </c>
      <c r="C918" s="51" t="s">
        <v>5484</v>
      </c>
      <c r="D918" s="51" t="s">
        <v>5494</v>
      </c>
      <c r="E918" s="50">
        <v>4688</v>
      </c>
      <c r="F918" s="51" t="s">
        <v>2991</v>
      </c>
      <c r="G918" s="50" t="s">
        <v>7</v>
      </c>
      <c r="H918" s="54">
        <v>279234</v>
      </c>
      <c r="I918" s="51" t="s">
        <v>6216</v>
      </c>
    </row>
    <row r="919" spans="2:9" ht="15">
      <c r="B919" s="51" t="s">
        <v>6145</v>
      </c>
      <c r="C919" s="51" t="s">
        <v>5484</v>
      </c>
      <c r="D919" s="51" t="s">
        <v>5494</v>
      </c>
      <c r="E919" s="50">
        <v>4689</v>
      </c>
      <c r="F919" s="51" t="s">
        <v>2992</v>
      </c>
      <c r="G919" s="50" t="s">
        <v>7</v>
      </c>
      <c r="H919" s="54">
        <v>250114</v>
      </c>
      <c r="I919" s="51" t="s">
        <v>6216</v>
      </c>
    </row>
    <row r="920" spans="2:9" ht="15">
      <c r="B920" s="51" t="s">
        <v>6145</v>
      </c>
      <c r="C920" s="51" t="s">
        <v>5484</v>
      </c>
      <c r="D920" s="51" t="s">
        <v>5494</v>
      </c>
      <c r="E920" s="50">
        <v>4690</v>
      </c>
      <c r="F920" s="51" t="s">
        <v>2993</v>
      </c>
      <c r="G920" s="50" t="s">
        <v>7</v>
      </c>
      <c r="H920" s="54">
        <v>252428</v>
      </c>
      <c r="I920" s="51" t="s">
        <v>6216</v>
      </c>
    </row>
    <row r="921" spans="2:9" ht="15">
      <c r="B921" s="51" t="s">
        <v>6145</v>
      </c>
      <c r="C921" s="51" t="s">
        <v>5484</v>
      </c>
      <c r="D921" s="51" t="s">
        <v>5494</v>
      </c>
      <c r="E921" s="50">
        <v>4691</v>
      </c>
      <c r="F921" s="51" t="s">
        <v>2994</v>
      </c>
      <c r="G921" s="50" t="s">
        <v>7</v>
      </c>
      <c r="H921" s="54">
        <v>197462</v>
      </c>
      <c r="I921" s="51" t="s">
        <v>6216</v>
      </c>
    </row>
    <row r="922" spans="2:9" ht="15">
      <c r="B922" s="51" t="s">
        <v>6145</v>
      </c>
      <c r="C922" s="51" t="s">
        <v>5484</v>
      </c>
      <c r="D922" s="51" t="s">
        <v>5494</v>
      </c>
      <c r="E922" s="50">
        <v>4692</v>
      </c>
      <c r="F922" s="51" t="s">
        <v>2995</v>
      </c>
      <c r="G922" s="50" t="s">
        <v>7</v>
      </c>
      <c r="H922" s="54">
        <v>219919</v>
      </c>
      <c r="I922" s="51" t="s">
        <v>6216</v>
      </c>
    </row>
    <row r="923" spans="2:9" ht="15">
      <c r="B923" s="51" t="s">
        <v>6145</v>
      </c>
      <c r="C923" s="51" t="s">
        <v>5484</v>
      </c>
      <c r="D923" s="51" t="s">
        <v>5494</v>
      </c>
      <c r="E923" s="50">
        <v>4693</v>
      </c>
      <c r="F923" s="51" t="s">
        <v>2996</v>
      </c>
      <c r="G923" s="50" t="s">
        <v>7</v>
      </c>
      <c r="H923" s="54">
        <v>222233</v>
      </c>
      <c r="I923" s="51" t="s">
        <v>6216</v>
      </c>
    </row>
    <row r="924" spans="2:9" ht="15">
      <c r="B924" s="51" t="s">
        <v>6145</v>
      </c>
      <c r="C924" s="51" t="s">
        <v>5484</v>
      </c>
      <c r="D924" s="51" t="s">
        <v>5494</v>
      </c>
      <c r="E924" s="50">
        <v>4694</v>
      </c>
      <c r="F924" s="51" t="s">
        <v>2997</v>
      </c>
      <c r="G924" s="50" t="s">
        <v>7</v>
      </c>
      <c r="H924" s="54">
        <v>176637</v>
      </c>
      <c r="I924" s="51" t="s">
        <v>6216</v>
      </c>
    </row>
    <row r="925" spans="2:9" ht="15">
      <c r="B925" s="51" t="s">
        <v>6145</v>
      </c>
      <c r="C925" s="51" t="s">
        <v>5489</v>
      </c>
      <c r="D925" s="51" t="s">
        <v>5505</v>
      </c>
      <c r="E925" s="50">
        <v>4695</v>
      </c>
      <c r="F925" s="51" t="s">
        <v>2998</v>
      </c>
      <c r="G925" s="50" t="s">
        <v>8</v>
      </c>
      <c r="H925" s="54">
        <v>3587</v>
      </c>
      <c r="I925" s="51" t="s">
        <v>6216</v>
      </c>
    </row>
    <row r="926" spans="2:9" ht="15">
      <c r="B926" s="51" t="s">
        <v>6145</v>
      </c>
      <c r="C926" s="51" t="s">
        <v>5489</v>
      </c>
      <c r="D926" s="51" t="s">
        <v>5505</v>
      </c>
      <c r="E926" s="50">
        <v>4696</v>
      </c>
      <c r="F926" s="51" t="s">
        <v>2999</v>
      </c>
      <c r="G926" s="50" t="s">
        <v>8</v>
      </c>
      <c r="H926" s="54">
        <v>3986</v>
      </c>
      <c r="I926" s="51" t="s">
        <v>6216</v>
      </c>
    </row>
    <row r="927" spans="2:9" ht="15">
      <c r="B927" s="51" t="s">
        <v>6145</v>
      </c>
      <c r="C927" s="51" t="s">
        <v>5484</v>
      </c>
      <c r="D927" s="51" t="s">
        <v>5494</v>
      </c>
      <c r="E927" s="50">
        <v>4697</v>
      </c>
      <c r="F927" s="51" t="s">
        <v>3000</v>
      </c>
      <c r="G927" s="50" t="s">
        <v>7</v>
      </c>
      <c r="H927" s="54">
        <v>296389</v>
      </c>
      <c r="I927" s="51" t="s">
        <v>6216</v>
      </c>
    </row>
    <row r="928" spans="2:9" ht="15">
      <c r="B928" s="51" t="s">
        <v>6145</v>
      </c>
      <c r="C928" s="51" t="s">
        <v>5484</v>
      </c>
      <c r="D928" s="51" t="s">
        <v>5494</v>
      </c>
      <c r="E928" s="50">
        <v>4698</v>
      </c>
      <c r="F928" s="51" t="s">
        <v>3001</v>
      </c>
      <c r="G928" s="50" t="s">
        <v>7</v>
      </c>
      <c r="H928" s="52">
        <v>295875</v>
      </c>
      <c r="I928" s="53" t="s">
        <v>6216</v>
      </c>
    </row>
    <row r="929" spans="2:9" ht="15">
      <c r="B929" s="51" t="s">
        <v>6145</v>
      </c>
      <c r="C929" s="51" t="s">
        <v>5484</v>
      </c>
      <c r="D929" s="51" t="s">
        <v>5494</v>
      </c>
      <c r="E929" s="50">
        <v>4699</v>
      </c>
      <c r="F929" s="51" t="s">
        <v>3002</v>
      </c>
      <c r="G929" s="50" t="s">
        <v>7</v>
      </c>
      <c r="H929" s="52">
        <v>303807</v>
      </c>
      <c r="I929" s="53" t="s">
        <v>6216</v>
      </c>
    </row>
    <row r="930" spans="2:9" ht="15">
      <c r="B930" s="51" t="s">
        <v>6145</v>
      </c>
      <c r="C930" s="51" t="s">
        <v>5484</v>
      </c>
      <c r="D930" s="51" t="s">
        <v>5494</v>
      </c>
      <c r="E930" s="50">
        <v>4700</v>
      </c>
      <c r="F930" s="51" t="s">
        <v>3003</v>
      </c>
      <c r="G930" s="50" t="s">
        <v>7</v>
      </c>
      <c r="H930" s="52">
        <v>297077</v>
      </c>
      <c r="I930" s="53" t="s">
        <v>6216</v>
      </c>
    </row>
    <row r="931" spans="2:9" ht="15">
      <c r="B931" s="51" t="s">
        <v>5575</v>
      </c>
      <c r="C931" s="51" t="s">
        <v>5501</v>
      </c>
      <c r="D931" s="51" t="s">
        <v>5501</v>
      </c>
      <c r="E931" s="50">
        <v>4702</v>
      </c>
      <c r="F931" s="51" t="s">
        <v>3004</v>
      </c>
      <c r="G931" s="50" t="s">
        <v>4</v>
      </c>
      <c r="H931" s="52">
        <v>3671</v>
      </c>
      <c r="I931" s="51" t="s">
        <v>6216</v>
      </c>
    </row>
    <row r="932" spans="2:9" ht="15">
      <c r="B932" s="51" t="s">
        <v>6145</v>
      </c>
      <c r="C932" s="51" t="s">
        <v>5479</v>
      </c>
      <c r="D932" s="51" t="s">
        <v>5499</v>
      </c>
      <c r="E932" s="50">
        <v>4703</v>
      </c>
      <c r="F932" s="51" t="s">
        <v>3005</v>
      </c>
      <c r="G932" s="50" t="s">
        <v>4</v>
      </c>
      <c r="H932" s="52">
        <v>2646</v>
      </c>
      <c r="I932" s="53" t="s">
        <v>6216</v>
      </c>
    </row>
    <row r="933" spans="2:9" ht="15">
      <c r="B933" s="51" t="s">
        <v>6145</v>
      </c>
      <c r="C933" s="51" t="s">
        <v>5479</v>
      </c>
      <c r="D933" s="51" t="s">
        <v>5499</v>
      </c>
      <c r="E933" s="50">
        <v>4704</v>
      </c>
      <c r="F933" s="51" t="s">
        <v>3006</v>
      </c>
      <c r="G933" s="50" t="s">
        <v>4</v>
      </c>
      <c r="H933" s="54">
        <v>2904</v>
      </c>
      <c r="I933" s="51" t="s">
        <v>6216</v>
      </c>
    </row>
    <row r="934" spans="2:9" ht="15">
      <c r="B934" s="51" t="s">
        <v>5575</v>
      </c>
      <c r="C934" s="51" t="s">
        <v>5501</v>
      </c>
      <c r="D934" s="51" t="s">
        <v>5501</v>
      </c>
      <c r="E934" s="50">
        <v>4708</v>
      </c>
      <c r="F934" s="51" t="s">
        <v>3007</v>
      </c>
      <c r="G934" s="50" t="s">
        <v>4</v>
      </c>
      <c r="H934" s="54">
        <v>579699</v>
      </c>
      <c r="I934" s="51" t="s">
        <v>6216</v>
      </c>
    </row>
    <row r="935" spans="2:9" ht="15">
      <c r="B935" s="51" t="s">
        <v>6145</v>
      </c>
      <c r="C935" s="51" t="s">
        <v>5501</v>
      </c>
      <c r="D935" s="51" t="s">
        <v>5501</v>
      </c>
      <c r="E935" s="50">
        <v>4709</v>
      </c>
      <c r="F935" s="51" t="s">
        <v>3008</v>
      </c>
      <c r="G935" s="50" t="s">
        <v>4</v>
      </c>
      <c r="H935" s="54">
        <v>180947</v>
      </c>
      <c r="I935" s="51" t="s">
        <v>6216</v>
      </c>
    </row>
    <row r="936" spans="2:9" ht="15">
      <c r="B936" s="51" t="s">
        <v>6145</v>
      </c>
      <c r="C936" s="51" t="s">
        <v>5486</v>
      </c>
      <c r="D936" s="51" t="s">
        <v>5487</v>
      </c>
      <c r="E936" s="50">
        <v>4710</v>
      </c>
      <c r="F936" s="51" t="s">
        <v>3009</v>
      </c>
      <c r="G936" s="50" t="s">
        <v>6</v>
      </c>
      <c r="H936" s="54">
        <v>17184</v>
      </c>
      <c r="I936" s="51" t="s">
        <v>6216</v>
      </c>
    </row>
    <row r="937" spans="2:9" ht="15">
      <c r="B937" s="51" t="s">
        <v>6145</v>
      </c>
      <c r="C937" s="51" t="s">
        <v>5486</v>
      </c>
      <c r="D937" s="51" t="s">
        <v>5487</v>
      </c>
      <c r="E937" s="50">
        <v>4711</v>
      </c>
      <c r="F937" s="51" t="s">
        <v>3010</v>
      </c>
      <c r="G937" s="50" t="s">
        <v>7</v>
      </c>
      <c r="H937" s="54">
        <v>50521</v>
      </c>
      <c r="I937" s="53" t="s">
        <v>6216</v>
      </c>
    </row>
    <row r="938" spans="2:9" ht="15">
      <c r="B938" s="51" t="s">
        <v>6145</v>
      </c>
      <c r="C938" s="51" t="s">
        <v>5491</v>
      </c>
      <c r="D938" s="51" t="s">
        <v>5506</v>
      </c>
      <c r="E938" s="50">
        <v>4712</v>
      </c>
      <c r="F938" s="51" t="s">
        <v>3011</v>
      </c>
      <c r="G938" s="50" t="s">
        <v>5</v>
      </c>
      <c r="H938" s="54">
        <v>1658667</v>
      </c>
      <c r="I938" s="53" t="s">
        <v>6216</v>
      </c>
    </row>
    <row r="939" spans="2:9" ht="15">
      <c r="B939" s="51" t="s">
        <v>6145</v>
      </c>
      <c r="C939" s="51" t="s">
        <v>5489</v>
      </c>
      <c r="D939" s="51" t="s">
        <v>5490</v>
      </c>
      <c r="E939" s="50">
        <v>4737</v>
      </c>
      <c r="F939" s="51" t="s">
        <v>3012</v>
      </c>
      <c r="G939" s="50" t="s">
        <v>6</v>
      </c>
      <c r="H939" s="54">
        <v>1098979</v>
      </c>
      <c r="I939" s="51" t="s">
        <v>6216</v>
      </c>
    </row>
    <row r="940" spans="2:9" ht="15">
      <c r="B940" s="51" t="s">
        <v>6145</v>
      </c>
      <c r="C940" s="51" t="s">
        <v>5489</v>
      </c>
      <c r="D940" s="51" t="s">
        <v>5490</v>
      </c>
      <c r="E940" s="50">
        <v>4738</v>
      </c>
      <c r="F940" s="51" t="s">
        <v>3013</v>
      </c>
      <c r="G940" s="50" t="s">
        <v>6</v>
      </c>
      <c r="H940" s="54">
        <v>915729</v>
      </c>
      <c r="I940" s="51" t="s">
        <v>6216</v>
      </c>
    </row>
    <row r="941" spans="2:9" ht="15">
      <c r="B941" s="51" t="s">
        <v>6145</v>
      </c>
      <c r="C941" s="51" t="s">
        <v>5489</v>
      </c>
      <c r="D941" s="51" t="s">
        <v>5490</v>
      </c>
      <c r="E941" s="50">
        <v>4739</v>
      </c>
      <c r="F941" s="51" t="s">
        <v>3014</v>
      </c>
      <c r="G941" s="50" t="s">
        <v>6</v>
      </c>
      <c r="H941" s="54">
        <v>1409785</v>
      </c>
      <c r="I941" s="51" t="s">
        <v>6216</v>
      </c>
    </row>
    <row r="942" spans="2:9" ht="15">
      <c r="B942" s="51" t="s">
        <v>6145</v>
      </c>
      <c r="C942" s="51" t="s">
        <v>5489</v>
      </c>
      <c r="D942" s="51" t="s">
        <v>5490</v>
      </c>
      <c r="E942" s="50">
        <v>4740</v>
      </c>
      <c r="F942" s="51" t="s">
        <v>3015</v>
      </c>
      <c r="G942" s="50" t="s">
        <v>6</v>
      </c>
      <c r="H942" s="54">
        <v>1504460</v>
      </c>
      <c r="I942" s="51" t="s">
        <v>6216</v>
      </c>
    </row>
    <row r="943" spans="2:9" ht="15">
      <c r="B943" s="51" t="s">
        <v>6145</v>
      </c>
      <c r="C943" s="51" t="s">
        <v>5489</v>
      </c>
      <c r="D943" s="51" t="s">
        <v>5490</v>
      </c>
      <c r="E943" s="50">
        <v>4741</v>
      </c>
      <c r="F943" s="51" t="s">
        <v>3016</v>
      </c>
      <c r="G943" s="50" t="s">
        <v>6</v>
      </c>
      <c r="H943" s="54">
        <v>1726690</v>
      </c>
      <c r="I943" s="51" t="s">
        <v>6216</v>
      </c>
    </row>
    <row r="944" spans="2:9" ht="15">
      <c r="B944" s="51" t="s">
        <v>6145</v>
      </c>
      <c r="C944" s="51" t="s">
        <v>5489</v>
      </c>
      <c r="D944" s="51" t="s">
        <v>5490</v>
      </c>
      <c r="E944" s="50">
        <v>4742</v>
      </c>
      <c r="F944" s="51" t="s">
        <v>3017</v>
      </c>
      <c r="G944" s="50" t="s">
        <v>6</v>
      </c>
      <c r="H944" s="54">
        <v>1961913</v>
      </c>
      <c r="I944" s="51" t="s">
        <v>6216</v>
      </c>
    </row>
    <row r="945" spans="2:9" ht="15">
      <c r="B945" s="51" t="s">
        <v>6145</v>
      </c>
      <c r="C945" s="51" t="s">
        <v>5476</v>
      </c>
      <c r="D945" s="51" t="s">
        <v>5497</v>
      </c>
      <c r="E945" s="50">
        <v>4743</v>
      </c>
      <c r="F945" s="51" t="s">
        <v>3018</v>
      </c>
      <c r="G945" s="50" t="s">
        <v>5</v>
      </c>
      <c r="H945" s="54">
        <v>179874</v>
      </c>
      <c r="I945" s="51" t="s">
        <v>6216</v>
      </c>
    </row>
    <row r="946" spans="2:9" ht="15">
      <c r="B946" s="51" t="s">
        <v>6145</v>
      </c>
      <c r="C946" s="51" t="s">
        <v>5476</v>
      </c>
      <c r="D946" s="51" t="s">
        <v>5497</v>
      </c>
      <c r="E946" s="50">
        <v>4744</v>
      </c>
      <c r="F946" s="51" t="s">
        <v>3019</v>
      </c>
      <c r="G946" s="50" t="s">
        <v>5</v>
      </c>
      <c r="H946" s="54">
        <v>197073</v>
      </c>
      <c r="I946" s="51" t="s">
        <v>6216</v>
      </c>
    </row>
    <row r="947" spans="2:9" ht="15">
      <c r="B947" s="51" t="s">
        <v>6145</v>
      </c>
      <c r="C947" s="51" t="s">
        <v>5476</v>
      </c>
      <c r="D947" s="51" t="s">
        <v>5497</v>
      </c>
      <c r="E947" s="50">
        <v>4745</v>
      </c>
      <c r="F947" s="51" t="s">
        <v>3020</v>
      </c>
      <c r="G947" s="50" t="s">
        <v>5</v>
      </c>
      <c r="H947" s="54">
        <v>171734</v>
      </c>
      <c r="I947" s="51" t="s">
        <v>6216</v>
      </c>
    </row>
    <row r="948" spans="2:9" ht="15">
      <c r="B948" s="51" t="s">
        <v>6145</v>
      </c>
      <c r="C948" s="51" t="s">
        <v>5476</v>
      </c>
      <c r="D948" s="51" t="s">
        <v>5497</v>
      </c>
      <c r="E948" s="50">
        <v>4746</v>
      </c>
      <c r="F948" s="51" t="s">
        <v>3021</v>
      </c>
      <c r="G948" s="50" t="s">
        <v>5</v>
      </c>
      <c r="H948" s="54">
        <v>170083</v>
      </c>
      <c r="I948" s="51" t="s">
        <v>6216</v>
      </c>
    </row>
    <row r="949" spans="2:9" ht="15">
      <c r="B949" s="51" t="s">
        <v>6145</v>
      </c>
      <c r="C949" s="51" t="s">
        <v>5476</v>
      </c>
      <c r="D949" s="51" t="s">
        <v>5497</v>
      </c>
      <c r="E949" s="50">
        <v>4747</v>
      </c>
      <c r="F949" s="51" t="s">
        <v>3022</v>
      </c>
      <c r="G949" s="50" t="s">
        <v>5</v>
      </c>
      <c r="H949" s="54">
        <v>167179</v>
      </c>
      <c r="I949" s="51" t="s">
        <v>6216</v>
      </c>
    </row>
    <row r="950" spans="2:9" ht="15">
      <c r="B950" s="51" t="s">
        <v>6145</v>
      </c>
      <c r="C950" s="51" t="s">
        <v>5476</v>
      </c>
      <c r="D950" s="51" t="s">
        <v>5497</v>
      </c>
      <c r="E950" s="50">
        <v>4748</v>
      </c>
      <c r="F950" s="51" t="s">
        <v>3023</v>
      </c>
      <c r="G950" s="50" t="s">
        <v>5</v>
      </c>
      <c r="H950" s="54">
        <v>159313</v>
      </c>
      <c r="I950" s="51" t="s">
        <v>6216</v>
      </c>
    </row>
    <row r="951" spans="2:9" ht="15">
      <c r="B951" s="51" t="s">
        <v>6145</v>
      </c>
      <c r="C951" s="51" t="s">
        <v>5476</v>
      </c>
      <c r="D951" s="51" t="s">
        <v>5497</v>
      </c>
      <c r="E951" s="50">
        <v>4749</v>
      </c>
      <c r="F951" s="51" t="s">
        <v>3024</v>
      </c>
      <c r="G951" s="50" t="s">
        <v>5</v>
      </c>
      <c r="H951" s="54">
        <v>198443</v>
      </c>
      <c r="I951" s="51" t="s">
        <v>6216</v>
      </c>
    </row>
    <row r="952" spans="2:9" ht="15">
      <c r="B952" s="51" t="s">
        <v>5575</v>
      </c>
      <c r="C952" s="51" t="s">
        <v>5501</v>
      </c>
      <c r="D952" s="51" t="s">
        <v>5501</v>
      </c>
      <c r="E952" s="50">
        <v>4750</v>
      </c>
      <c r="F952" s="51" t="s">
        <v>3025</v>
      </c>
      <c r="G952" s="50" t="s">
        <v>5</v>
      </c>
      <c r="H952" s="54">
        <v>585799</v>
      </c>
      <c r="I952" s="51" t="s">
        <v>6216</v>
      </c>
    </row>
    <row r="953" spans="2:9" ht="15">
      <c r="B953" s="51" t="s">
        <v>6145</v>
      </c>
      <c r="C953" s="51" t="s">
        <v>5479</v>
      </c>
      <c r="D953" s="51" t="s">
        <v>5495</v>
      </c>
      <c r="E953" s="50">
        <v>4751</v>
      </c>
      <c r="F953" s="51" t="s">
        <v>3026</v>
      </c>
      <c r="G953" s="50" t="s">
        <v>6</v>
      </c>
      <c r="H953" s="54">
        <v>16528</v>
      </c>
      <c r="I953" s="51" t="s">
        <v>6216</v>
      </c>
    </row>
    <row r="954" spans="2:9" ht="15">
      <c r="B954" s="51" t="s">
        <v>6145</v>
      </c>
      <c r="C954" s="51" t="s">
        <v>5476</v>
      </c>
      <c r="D954" s="51" t="s">
        <v>5497</v>
      </c>
      <c r="E954" s="50">
        <v>4753</v>
      </c>
      <c r="F954" s="51" t="s">
        <v>3027</v>
      </c>
      <c r="G954" s="50" t="s">
        <v>5</v>
      </c>
      <c r="H954" s="54">
        <v>180957</v>
      </c>
      <c r="I954" s="51" t="s">
        <v>6216</v>
      </c>
    </row>
    <row r="955" spans="2:9" ht="15">
      <c r="B955" s="51" t="s">
        <v>6145</v>
      </c>
      <c r="C955" s="51" t="s">
        <v>5476</v>
      </c>
      <c r="D955" s="51" t="s">
        <v>5497</v>
      </c>
      <c r="E955" s="50">
        <v>4754</v>
      </c>
      <c r="F955" s="51" t="s">
        <v>3028</v>
      </c>
      <c r="G955" s="50" t="s">
        <v>5</v>
      </c>
      <c r="H955" s="54">
        <v>178053</v>
      </c>
      <c r="I955" s="51" t="s">
        <v>6216</v>
      </c>
    </row>
    <row r="956" spans="2:9" ht="15">
      <c r="B956" s="51" t="s">
        <v>6145</v>
      </c>
      <c r="C956" s="51" t="s">
        <v>5476</v>
      </c>
      <c r="D956" s="51" t="s">
        <v>5497</v>
      </c>
      <c r="E956" s="50">
        <v>4755</v>
      </c>
      <c r="F956" s="51" t="s">
        <v>3029</v>
      </c>
      <c r="G956" s="50" t="s">
        <v>5</v>
      </c>
      <c r="H956" s="54">
        <v>170187</v>
      </c>
      <c r="I956" s="51" t="s">
        <v>6216</v>
      </c>
    </row>
    <row r="957" spans="2:9" ht="15">
      <c r="B957" s="51" t="s">
        <v>6145</v>
      </c>
      <c r="C957" s="51" t="s">
        <v>5501</v>
      </c>
      <c r="D957" s="51" t="s">
        <v>5501</v>
      </c>
      <c r="E957" s="50">
        <v>4758</v>
      </c>
      <c r="F957" s="51" t="s">
        <v>3030</v>
      </c>
      <c r="G957" s="50" t="s">
        <v>6</v>
      </c>
      <c r="H957" s="54">
        <v>10600</v>
      </c>
      <c r="I957" s="51" t="s">
        <v>6216</v>
      </c>
    </row>
    <row r="958" spans="2:9" ht="15">
      <c r="B958" s="51" t="s">
        <v>6145</v>
      </c>
      <c r="C958" s="51" t="s">
        <v>5512</v>
      </c>
      <c r="D958" s="51" t="s">
        <v>5513</v>
      </c>
      <c r="E958" s="50">
        <v>4759</v>
      </c>
      <c r="F958" s="51" t="s">
        <v>3031</v>
      </c>
      <c r="G958" s="50" t="s">
        <v>6</v>
      </c>
      <c r="H958" s="54">
        <v>65459</v>
      </c>
      <c r="I958" s="51" t="s">
        <v>6216</v>
      </c>
    </row>
    <row r="959" spans="2:9" ht="15">
      <c r="B959" s="51" t="s">
        <v>6145</v>
      </c>
      <c r="C959" s="51" t="s">
        <v>5512</v>
      </c>
      <c r="D959" s="51" t="s">
        <v>5513</v>
      </c>
      <c r="E959" s="50">
        <v>4762</v>
      </c>
      <c r="F959" s="51" t="s">
        <v>3032</v>
      </c>
      <c r="G959" s="50" t="s">
        <v>6</v>
      </c>
      <c r="H959" s="54">
        <v>60133</v>
      </c>
      <c r="I959" s="51" t="s">
        <v>6216</v>
      </c>
    </row>
    <row r="960" spans="2:9" ht="15">
      <c r="B960" s="51" t="s">
        <v>6145</v>
      </c>
      <c r="C960" s="51" t="s">
        <v>5512</v>
      </c>
      <c r="D960" s="51" t="s">
        <v>5513</v>
      </c>
      <c r="E960" s="50">
        <v>4764</v>
      </c>
      <c r="F960" s="51" t="s">
        <v>3033</v>
      </c>
      <c r="G960" s="50" t="s">
        <v>7</v>
      </c>
      <c r="H960" s="52">
        <v>2489</v>
      </c>
      <c r="I960" s="53" t="s">
        <v>6216</v>
      </c>
    </row>
    <row r="961" spans="2:9" ht="15">
      <c r="B961" s="51" t="s">
        <v>6145</v>
      </c>
      <c r="C961" s="51" t="s">
        <v>5512</v>
      </c>
      <c r="D961" s="51" t="s">
        <v>5513</v>
      </c>
      <c r="E961" s="50">
        <v>4765</v>
      </c>
      <c r="F961" s="51" t="s">
        <v>3034</v>
      </c>
      <c r="G961" s="50" t="s">
        <v>7</v>
      </c>
      <c r="H961" s="52">
        <v>2957</v>
      </c>
      <c r="I961" s="51" t="s">
        <v>6216</v>
      </c>
    </row>
    <row r="962" spans="2:9" ht="15">
      <c r="B962" s="51" t="s">
        <v>6145</v>
      </c>
      <c r="C962" s="51" t="s">
        <v>5514</v>
      </c>
      <c r="D962" s="51" t="s">
        <v>5515</v>
      </c>
      <c r="E962" s="50">
        <v>4776</v>
      </c>
      <c r="F962" s="51" t="s">
        <v>3035</v>
      </c>
      <c r="G962" s="50" t="s">
        <v>4</v>
      </c>
      <c r="H962" s="54">
        <v>3227</v>
      </c>
      <c r="I962" s="51" t="s">
        <v>6216</v>
      </c>
    </row>
    <row r="963" spans="2:9" ht="15">
      <c r="B963" s="51" t="s">
        <v>6145</v>
      </c>
      <c r="C963" s="51" t="s">
        <v>5514</v>
      </c>
      <c r="D963" s="51" t="s">
        <v>5515</v>
      </c>
      <c r="E963" s="50">
        <v>4777</v>
      </c>
      <c r="F963" s="51" t="s">
        <v>3036</v>
      </c>
      <c r="G963" s="50" t="s">
        <v>4</v>
      </c>
      <c r="H963" s="54">
        <v>11577</v>
      </c>
      <c r="I963" s="51" t="s">
        <v>6216</v>
      </c>
    </row>
    <row r="964" spans="2:9" ht="15">
      <c r="B964" s="51" t="s">
        <v>6145</v>
      </c>
      <c r="C964" s="51" t="s">
        <v>5514</v>
      </c>
      <c r="D964" s="51" t="s">
        <v>5515</v>
      </c>
      <c r="E964" s="50">
        <v>4778</v>
      </c>
      <c r="F964" s="51" t="s">
        <v>3037</v>
      </c>
      <c r="G964" s="50" t="s">
        <v>7</v>
      </c>
      <c r="H964" s="54">
        <v>98413</v>
      </c>
      <c r="I964" s="51" t="s">
        <v>6216</v>
      </c>
    </row>
    <row r="965" spans="2:9" ht="15">
      <c r="B965" s="51" t="s">
        <v>6145</v>
      </c>
      <c r="C965" s="51" t="s">
        <v>5514</v>
      </c>
      <c r="D965" s="51" t="s">
        <v>5515</v>
      </c>
      <c r="E965" s="50">
        <v>4779</v>
      </c>
      <c r="F965" s="51" t="s">
        <v>3038</v>
      </c>
      <c r="G965" s="50" t="s">
        <v>7</v>
      </c>
      <c r="H965" s="54">
        <v>222697</v>
      </c>
      <c r="I965" s="51" t="s">
        <v>6216</v>
      </c>
    </row>
    <row r="966" spans="2:9" ht="15">
      <c r="B966" s="51" t="s">
        <v>6145</v>
      </c>
      <c r="C966" s="51" t="s">
        <v>5514</v>
      </c>
      <c r="D966" s="51" t="s">
        <v>5515</v>
      </c>
      <c r="E966" s="50">
        <v>4780</v>
      </c>
      <c r="F966" s="51" t="s">
        <v>3039</v>
      </c>
      <c r="G966" s="50" t="s">
        <v>10</v>
      </c>
      <c r="H966" s="54">
        <v>520053</v>
      </c>
      <c r="I966" s="51" t="s">
        <v>6216</v>
      </c>
    </row>
    <row r="967" spans="2:9" ht="15">
      <c r="B967" s="51" t="s">
        <v>6145</v>
      </c>
      <c r="C967" s="51" t="s">
        <v>5514</v>
      </c>
      <c r="D967" s="51" t="s">
        <v>5515</v>
      </c>
      <c r="E967" s="50">
        <v>4781</v>
      </c>
      <c r="F967" s="51" t="s">
        <v>3040</v>
      </c>
      <c r="G967" s="50" t="s">
        <v>5</v>
      </c>
      <c r="H967" s="54">
        <v>21874</v>
      </c>
      <c r="I967" s="51" t="s">
        <v>6216</v>
      </c>
    </row>
    <row r="968" spans="2:9" ht="15">
      <c r="B968" s="51" t="s">
        <v>6145</v>
      </c>
      <c r="C968" s="51" t="s">
        <v>5514</v>
      </c>
      <c r="D968" s="51" t="s">
        <v>5515</v>
      </c>
      <c r="E968" s="50">
        <v>4782</v>
      </c>
      <c r="F968" s="51" t="s">
        <v>3041</v>
      </c>
      <c r="G968" s="50" t="s">
        <v>4</v>
      </c>
      <c r="H968" s="54">
        <v>1319</v>
      </c>
      <c r="I968" s="51" t="s">
        <v>6216</v>
      </c>
    </row>
    <row r="969" spans="2:9" ht="15">
      <c r="B969" s="51" t="s">
        <v>6145</v>
      </c>
      <c r="C969" s="51" t="s">
        <v>5514</v>
      </c>
      <c r="D969" s="51" t="s">
        <v>5515</v>
      </c>
      <c r="E969" s="50">
        <v>4783</v>
      </c>
      <c r="F969" s="51" t="s">
        <v>3042</v>
      </c>
      <c r="G969" s="50" t="s">
        <v>5</v>
      </c>
      <c r="H969" s="54">
        <v>812877</v>
      </c>
      <c r="I969" s="51" t="s">
        <v>6216</v>
      </c>
    </row>
    <row r="970" spans="2:9" ht="15">
      <c r="B970" s="51" t="s">
        <v>6145</v>
      </c>
      <c r="C970" s="51" t="s">
        <v>5501</v>
      </c>
      <c r="D970" s="51" t="s">
        <v>5501</v>
      </c>
      <c r="E970" s="50">
        <v>4784</v>
      </c>
      <c r="F970" s="51" t="s">
        <v>3043</v>
      </c>
      <c r="G970" s="50" t="s">
        <v>5</v>
      </c>
      <c r="H970" s="54">
        <v>25457</v>
      </c>
      <c r="I970" s="51" t="s">
        <v>6216</v>
      </c>
    </row>
    <row r="971" spans="2:9" ht="15">
      <c r="B971" s="51" t="s">
        <v>6145</v>
      </c>
      <c r="C971" s="51" t="s">
        <v>5481</v>
      </c>
      <c r="D971" s="51" t="s">
        <v>5481</v>
      </c>
      <c r="E971" s="50">
        <v>4786</v>
      </c>
      <c r="F971" s="51" t="s">
        <v>3044</v>
      </c>
      <c r="G971" s="50" t="s">
        <v>6</v>
      </c>
      <c r="H971" s="52">
        <v>372429</v>
      </c>
      <c r="I971" s="53" t="s">
        <v>6216</v>
      </c>
    </row>
    <row r="972" spans="2:9" ht="15">
      <c r="B972" s="51" t="s">
        <v>6145</v>
      </c>
      <c r="C972" s="51" t="s">
        <v>5488</v>
      </c>
      <c r="D972" s="51" t="s">
        <v>5488</v>
      </c>
      <c r="E972" s="50">
        <v>4787</v>
      </c>
      <c r="F972" s="51" t="s">
        <v>3045</v>
      </c>
      <c r="G972" s="50" t="s">
        <v>7</v>
      </c>
      <c r="H972" s="52">
        <v>19997</v>
      </c>
      <c r="I972" s="53" t="s">
        <v>6216</v>
      </c>
    </row>
    <row r="973" spans="2:9" ht="15">
      <c r="B973" s="51" t="s">
        <v>6145</v>
      </c>
      <c r="C973" s="51" t="s">
        <v>5507</v>
      </c>
      <c r="D973" s="51" t="s">
        <v>5508</v>
      </c>
      <c r="E973" s="50">
        <v>4788</v>
      </c>
      <c r="F973" s="51" t="s">
        <v>3046</v>
      </c>
      <c r="G973" s="50" t="s">
        <v>6</v>
      </c>
      <c r="H973" s="52">
        <v>57098</v>
      </c>
      <c r="I973" s="53" t="s">
        <v>6216</v>
      </c>
    </row>
    <row r="974" spans="2:9" ht="15">
      <c r="B974" s="51" t="s">
        <v>6145</v>
      </c>
      <c r="C974" s="51" t="s">
        <v>5482</v>
      </c>
      <c r="D974" s="51" t="s">
        <v>5483</v>
      </c>
      <c r="E974" s="50">
        <v>4789</v>
      </c>
      <c r="F974" s="51" t="s">
        <v>3047</v>
      </c>
      <c r="G974" s="50" t="s">
        <v>6</v>
      </c>
      <c r="H974" s="52">
        <v>14255</v>
      </c>
      <c r="I974" s="53" t="s">
        <v>6216</v>
      </c>
    </row>
    <row r="975" spans="2:9" ht="15">
      <c r="B975" s="51" t="s">
        <v>6145</v>
      </c>
      <c r="C975" s="51" t="s">
        <v>5473</v>
      </c>
      <c r="D975" s="51" t="s">
        <v>5493</v>
      </c>
      <c r="E975" s="50">
        <v>4790</v>
      </c>
      <c r="F975" s="51" t="s">
        <v>3048</v>
      </c>
      <c r="G975" s="50" t="s">
        <v>6</v>
      </c>
      <c r="H975" s="54">
        <v>14367</v>
      </c>
      <c r="I975" s="51" t="s">
        <v>6216</v>
      </c>
    </row>
    <row r="976" spans="2:9" ht="15">
      <c r="B976" s="51" t="s">
        <v>6145</v>
      </c>
      <c r="C976" s="51" t="s">
        <v>5473</v>
      </c>
      <c r="D976" s="51" t="s">
        <v>5493</v>
      </c>
      <c r="E976" s="50">
        <v>4791</v>
      </c>
      <c r="F976" s="51" t="s">
        <v>3049</v>
      </c>
      <c r="G976" s="50" t="s">
        <v>6</v>
      </c>
      <c r="H976" s="54">
        <v>33496</v>
      </c>
      <c r="I976" s="51" t="s">
        <v>6216</v>
      </c>
    </row>
    <row r="977" spans="2:9" ht="15">
      <c r="B977" s="51" t="s">
        <v>6145</v>
      </c>
      <c r="C977" s="51" t="s">
        <v>5476</v>
      </c>
      <c r="D977" s="51" t="s">
        <v>5478</v>
      </c>
      <c r="E977" s="50">
        <v>4792</v>
      </c>
      <c r="F977" s="51" t="s">
        <v>3050</v>
      </c>
      <c r="G977" s="50" t="s">
        <v>5</v>
      </c>
      <c r="H977" s="54">
        <v>112980</v>
      </c>
      <c r="I977" s="51" t="s">
        <v>6216</v>
      </c>
    </row>
    <row r="978" spans="2:9" ht="15">
      <c r="B978" s="51" t="s">
        <v>6145</v>
      </c>
      <c r="C978" s="51" t="s">
        <v>5484</v>
      </c>
      <c r="D978" s="51" t="s">
        <v>5485</v>
      </c>
      <c r="E978" s="50">
        <v>4794</v>
      </c>
      <c r="F978" s="51" t="s">
        <v>3051</v>
      </c>
      <c r="G978" s="50" t="s">
        <v>4</v>
      </c>
      <c r="H978" s="54">
        <v>76507</v>
      </c>
      <c r="I978" s="51" t="s">
        <v>6217</v>
      </c>
    </row>
    <row r="979" spans="2:9" ht="15">
      <c r="B979" s="51" t="s">
        <v>6145</v>
      </c>
      <c r="C979" s="51" t="s">
        <v>5484</v>
      </c>
      <c r="D979" s="51" t="s">
        <v>5485</v>
      </c>
      <c r="E979" s="50">
        <v>4795</v>
      </c>
      <c r="F979" s="51" t="s">
        <v>3052</v>
      </c>
      <c r="G979" s="50" t="s">
        <v>4</v>
      </c>
      <c r="H979" s="54">
        <v>67883</v>
      </c>
      <c r="I979" s="53" t="s">
        <v>6217</v>
      </c>
    </row>
    <row r="980" spans="2:9" ht="15">
      <c r="B980" s="51" t="s">
        <v>6145</v>
      </c>
      <c r="C980" s="51" t="s">
        <v>5484</v>
      </c>
      <c r="D980" s="51" t="s">
        <v>5485</v>
      </c>
      <c r="E980" s="50">
        <v>4797</v>
      </c>
      <c r="F980" s="51" t="s">
        <v>3053</v>
      </c>
      <c r="G980" s="50" t="s">
        <v>7</v>
      </c>
      <c r="H980" s="54">
        <v>254267</v>
      </c>
      <c r="I980" s="53" t="s">
        <v>6217</v>
      </c>
    </row>
    <row r="981" spans="2:9" ht="15">
      <c r="B981" s="51" t="s">
        <v>6145</v>
      </c>
      <c r="C981" s="51" t="s">
        <v>5484</v>
      </c>
      <c r="D981" s="51" t="s">
        <v>5485</v>
      </c>
      <c r="E981" s="50">
        <v>4798</v>
      </c>
      <c r="F981" s="51" t="s">
        <v>3054</v>
      </c>
      <c r="G981" s="50" t="s">
        <v>7</v>
      </c>
      <c r="H981" s="54">
        <v>189037</v>
      </c>
      <c r="I981" s="53" t="s">
        <v>6217</v>
      </c>
    </row>
    <row r="982" spans="2:9" ht="15">
      <c r="B982" s="51" t="s">
        <v>6145</v>
      </c>
      <c r="C982" s="51" t="s">
        <v>5484</v>
      </c>
      <c r="D982" s="51" t="s">
        <v>5485</v>
      </c>
      <c r="E982" s="50">
        <v>4800</v>
      </c>
      <c r="F982" s="51" t="s">
        <v>3055</v>
      </c>
      <c r="G982" s="50" t="s">
        <v>7</v>
      </c>
      <c r="H982" s="54">
        <v>253376</v>
      </c>
      <c r="I982" s="53" t="s">
        <v>6217</v>
      </c>
    </row>
    <row r="983" spans="2:9" ht="15">
      <c r="B983" s="51" t="s">
        <v>6145</v>
      </c>
      <c r="C983" s="51" t="s">
        <v>5488</v>
      </c>
      <c r="D983" s="51" t="s">
        <v>5488</v>
      </c>
      <c r="E983" s="50">
        <v>4801</v>
      </c>
      <c r="F983" s="51" t="s">
        <v>3056</v>
      </c>
      <c r="G983" s="50" t="s">
        <v>6</v>
      </c>
      <c r="H983" s="54">
        <v>20615</v>
      </c>
      <c r="I983" s="53" t="s">
        <v>6216</v>
      </c>
    </row>
    <row r="984" spans="2:9" ht="15">
      <c r="B984" s="51" t="s">
        <v>6145</v>
      </c>
      <c r="C984" s="51" t="s">
        <v>5484</v>
      </c>
      <c r="D984" s="51" t="s">
        <v>5485</v>
      </c>
      <c r="E984" s="50">
        <v>4802</v>
      </c>
      <c r="F984" s="51" t="s">
        <v>3057</v>
      </c>
      <c r="G984" s="50" t="s">
        <v>7</v>
      </c>
      <c r="H984" s="54">
        <v>1104913</v>
      </c>
      <c r="I984" s="51" t="s">
        <v>6217</v>
      </c>
    </row>
    <row r="985" spans="2:9" ht="15">
      <c r="B985" s="51" t="s">
        <v>6145</v>
      </c>
      <c r="C985" s="51" t="s">
        <v>5484</v>
      </c>
      <c r="D985" s="51" t="s">
        <v>5485</v>
      </c>
      <c r="E985" s="50">
        <v>4803</v>
      </c>
      <c r="F985" s="51" t="s">
        <v>3058</v>
      </c>
      <c r="G985" s="50" t="s">
        <v>7</v>
      </c>
      <c r="H985" s="54">
        <v>1657370</v>
      </c>
      <c r="I985" s="53" t="s">
        <v>6217</v>
      </c>
    </row>
    <row r="986" spans="2:9" ht="15">
      <c r="B986" s="51" t="s">
        <v>6145</v>
      </c>
      <c r="C986" s="51" t="s">
        <v>5484</v>
      </c>
      <c r="D986" s="51" t="s">
        <v>5485</v>
      </c>
      <c r="E986" s="50">
        <v>4804</v>
      </c>
      <c r="F986" s="51" t="s">
        <v>3059</v>
      </c>
      <c r="G986" s="50" t="s">
        <v>7</v>
      </c>
      <c r="H986" s="54">
        <v>2209827</v>
      </c>
      <c r="I986" s="53" t="s">
        <v>6217</v>
      </c>
    </row>
    <row r="987" spans="2:9" ht="15">
      <c r="B987" s="51" t="s">
        <v>6145</v>
      </c>
      <c r="C987" s="51" t="s">
        <v>5488</v>
      </c>
      <c r="D987" s="51" t="s">
        <v>5488</v>
      </c>
      <c r="E987" s="50">
        <v>4805</v>
      </c>
      <c r="F987" s="51" t="s">
        <v>3060</v>
      </c>
      <c r="G987" s="50" t="s">
        <v>6</v>
      </c>
      <c r="H987" s="54">
        <v>158835</v>
      </c>
      <c r="I987" s="53" t="s">
        <v>6216</v>
      </c>
    </row>
    <row r="988" spans="2:9" ht="15">
      <c r="B988" s="51" t="s">
        <v>6145</v>
      </c>
      <c r="C988" s="51" t="s">
        <v>5502</v>
      </c>
      <c r="D988" s="51" t="s">
        <v>5503</v>
      </c>
      <c r="E988" s="50">
        <v>4806</v>
      </c>
      <c r="F988" s="51" t="s">
        <v>3061</v>
      </c>
      <c r="G988" s="50" t="s">
        <v>128</v>
      </c>
      <c r="H988" s="54">
        <v>528918</v>
      </c>
      <c r="I988" s="51" t="s">
        <v>5591</v>
      </c>
    </row>
    <row r="989" spans="2:9" ht="15">
      <c r="B989" s="51" t="s">
        <v>6145</v>
      </c>
      <c r="C989" s="51" t="s">
        <v>5502</v>
      </c>
      <c r="D989" s="51" t="s">
        <v>5503</v>
      </c>
      <c r="E989" s="50">
        <v>4807</v>
      </c>
      <c r="F989" s="51" t="s">
        <v>3062</v>
      </c>
      <c r="G989" s="50" t="s">
        <v>9</v>
      </c>
      <c r="H989" s="54">
        <v>75559</v>
      </c>
      <c r="I989" s="51" t="s">
        <v>6216</v>
      </c>
    </row>
    <row r="990" spans="2:9" ht="15">
      <c r="B990" s="51" t="s">
        <v>6145</v>
      </c>
      <c r="C990" s="51" t="s">
        <v>5488</v>
      </c>
      <c r="D990" s="51" t="s">
        <v>5488</v>
      </c>
      <c r="E990" s="50">
        <v>4809</v>
      </c>
      <c r="F990" s="51" t="s">
        <v>3064</v>
      </c>
      <c r="G990" s="50" t="s">
        <v>6</v>
      </c>
      <c r="H990" s="54">
        <v>386134</v>
      </c>
      <c r="I990" s="51" t="s">
        <v>6216</v>
      </c>
    </row>
    <row r="991" spans="2:9" ht="15">
      <c r="B991" s="51" t="s">
        <v>6145</v>
      </c>
      <c r="C991" s="51" t="s">
        <v>5488</v>
      </c>
      <c r="D991" s="51" t="s">
        <v>5488</v>
      </c>
      <c r="E991" s="50">
        <v>4810</v>
      </c>
      <c r="F991" s="51" t="s">
        <v>3065</v>
      </c>
      <c r="G991" s="50" t="s">
        <v>6</v>
      </c>
      <c r="H991" s="54">
        <v>647713</v>
      </c>
      <c r="I991" s="51" t="s">
        <v>6216</v>
      </c>
    </row>
    <row r="992" spans="2:9" ht="15">
      <c r="B992" s="51" t="s">
        <v>6145</v>
      </c>
      <c r="C992" s="51" t="s">
        <v>5479</v>
      </c>
      <c r="D992" s="51" t="s">
        <v>5480</v>
      </c>
      <c r="E992" s="50">
        <v>4812</v>
      </c>
      <c r="F992" s="51" t="s">
        <v>3066</v>
      </c>
      <c r="G992" s="50" t="s">
        <v>6</v>
      </c>
      <c r="H992" s="54">
        <v>157694</v>
      </c>
      <c r="I992" s="51" t="s">
        <v>6216</v>
      </c>
    </row>
    <row r="993" spans="2:9" ht="15">
      <c r="B993" s="51" t="s">
        <v>6145</v>
      </c>
      <c r="C993" s="51" t="s">
        <v>5484</v>
      </c>
      <c r="D993" s="51" t="s">
        <v>5494</v>
      </c>
      <c r="E993" s="50">
        <v>4813</v>
      </c>
      <c r="F993" s="51" t="s">
        <v>3067</v>
      </c>
      <c r="G993" s="50" t="s">
        <v>7</v>
      </c>
      <c r="H993" s="54">
        <v>37826</v>
      </c>
      <c r="I993" s="51" t="s">
        <v>6216</v>
      </c>
    </row>
    <row r="994" spans="2:9" ht="15">
      <c r="B994" s="51" t="s">
        <v>6145</v>
      </c>
      <c r="C994" s="51" t="s">
        <v>5479</v>
      </c>
      <c r="D994" s="51" t="s">
        <v>5495</v>
      </c>
      <c r="E994" s="50">
        <v>4814</v>
      </c>
      <c r="F994" s="51" t="s">
        <v>3068</v>
      </c>
      <c r="G994" s="50" t="s">
        <v>6</v>
      </c>
      <c r="H994" s="54">
        <v>13877</v>
      </c>
      <c r="I994" s="51" t="s">
        <v>6216</v>
      </c>
    </row>
    <row r="995" spans="2:9" ht="15">
      <c r="B995" s="51" t="s">
        <v>6145</v>
      </c>
      <c r="C995" s="51" t="s">
        <v>5486</v>
      </c>
      <c r="D995" s="51" t="s">
        <v>5487</v>
      </c>
      <c r="E995" s="50">
        <v>4826</v>
      </c>
      <c r="F995" s="51" t="s">
        <v>3069</v>
      </c>
      <c r="G995" s="50" t="s">
        <v>7</v>
      </c>
      <c r="H995" s="54">
        <v>164964</v>
      </c>
      <c r="I995" s="51" t="s">
        <v>6216</v>
      </c>
    </row>
    <row r="996" spans="2:9" ht="15">
      <c r="B996" s="51" t="s">
        <v>6145</v>
      </c>
      <c r="C996" s="51" t="s">
        <v>5486</v>
      </c>
      <c r="D996" s="51" t="s">
        <v>5487</v>
      </c>
      <c r="E996" s="50">
        <v>4827</v>
      </c>
      <c r="F996" s="51" t="s">
        <v>3070</v>
      </c>
      <c r="G996" s="50" t="s">
        <v>7</v>
      </c>
      <c r="H996" s="52">
        <v>7329</v>
      </c>
      <c r="I996" s="53" t="s">
        <v>6216</v>
      </c>
    </row>
    <row r="997" spans="2:9" ht="15">
      <c r="B997" s="51" t="s">
        <v>6145</v>
      </c>
      <c r="C997" s="51" t="s">
        <v>5489</v>
      </c>
      <c r="D997" s="51" t="s">
        <v>5505</v>
      </c>
      <c r="E997" s="50">
        <v>4828</v>
      </c>
      <c r="F997" s="51" t="s">
        <v>3071</v>
      </c>
      <c r="G997" s="50" t="s">
        <v>6</v>
      </c>
      <c r="H997" s="54">
        <v>38881</v>
      </c>
      <c r="I997" s="53" t="s">
        <v>6216</v>
      </c>
    </row>
    <row r="998" spans="2:9" ht="15">
      <c r="B998" s="51" t="s">
        <v>6145</v>
      </c>
      <c r="C998" s="51" t="s">
        <v>5489</v>
      </c>
      <c r="D998" s="51" t="s">
        <v>5490</v>
      </c>
      <c r="E998" s="50">
        <v>4829</v>
      </c>
      <c r="F998" s="51" t="s">
        <v>3072</v>
      </c>
      <c r="G998" s="50" t="s">
        <v>5</v>
      </c>
      <c r="H998" s="52">
        <v>1248162</v>
      </c>
      <c r="I998" s="53" t="s">
        <v>6216</v>
      </c>
    </row>
    <row r="999" spans="2:9" ht="15">
      <c r="B999" s="51" t="s">
        <v>5575</v>
      </c>
      <c r="C999" s="51" t="s">
        <v>5512</v>
      </c>
      <c r="D999" s="51" t="s">
        <v>5512</v>
      </c>
      <c r="E999" s="50">
        <v>4830</v>
      </c>
      <c r="F999" s="51" t="s">
        <v>3073</v>
      </c>
      <c r="G999" s="50" t="s">
        <v>4</v>
      </c>
      <c r="H999" s="54">
        <v>12082</v>
      </c>
      <c r="I999" s="51" t="s">
        <v>6216</v>
      </c>
    </row>
    <row r="1000" spans="2:9" ht="15">
      <c r="B1000" s="51" t="s">
        <v>5575</v>
      </c>
      <c r="C1000" s="51" t="s">
        <v>5512</v>
      </c>
      <c r="D1000" s="51" t="s">
        <v>5512</v>
      </c>
      <c r="E1000" s="50">
        <v>4831</v>
      </c>
      <c r="F1000" s="51" t="s">
        <v>3074</v>
      </c>
      <c r="G1000" s="50" t="s">
        <v>4</v>
      </c>
      <c r="H1000" s="54">
        <v>204662</v>
      </c>
      <c r="I1000" s="51" t="s">
        <v>6216</v>
      </c>
    </row>
    <row r="1001" spans="2:9" ht="15">
      <c r="B1001" s="51" t="s">
        <v>6145</v>
      </c>
      <c r="C1001" s="51" t="s">
        <v>5486</v>
      </c>
      <c r="D1001" s="51" t="s">
        <v>5487</v>
      </c>
      <c r="E1001" s="50">
        <v>4832</v>
      </c>
      <c r="F1001" s="51" t="s">
        <v>3075</v>
      </c>
      <c r="G1001" s="50" t="s">
        <v>7</v>
      </c>
      <c r="H1001" s="54">
        <v>76282</v>
      </c>
      <c r="I1001" s="51" t="s">
        <v>6216</v>
      </c>
    </row>
    <row r="1002" spans="2:9" ht="15">
      <c r="B1002" s="51" t="s">
        <v>6145</v>
      </c>
      <c r="C1002" s="51" t="s">
        <v>5484</v>
      </c>
      <c r="D1002" s="51" t="s">
        <v>5494</v>
      </c>
      <c r="E1002" s="50">
        <v>4833</v>
      </c>
      <c r="F1002" s="51" t="s">
        <v>3076</v>
      </c>
      <c r="G1002" s="50" t="s">
        <v>7</v>
      </c>
      <c r="H1002" s="54">
        <v>17254</v>
      </c>
      <c r="I1002" s="51" t="s">
        <v>6216</v>
      </c>
    </row>
    <row r="1003" spans="2:9" ht="15">
      <c r="B1003" s="51" t="s">
        <v>6145</v>
      </c>
      <c r="C1003" s="51" t="s">
        <v>5479</v>
      </c>
      <c r="D1003" s="51" t="s">
        <v>5480</v>
      </c>
      <c r="E1003" s="50">
        <v>4834</v>
      </c>
      <c r="F1003" s="51" t="s">
        <v>3077</v>
      </c>
      <c r="G1003" s="50" t="s">
        <v>7</v>
      </c>
      <c r="H1003" s="52">
        <v>167920</v>
      </c>
      <c r="I1003" s="53" t="s">
        <v>6216</v>
      </c>
    </row>
    <row r="1004" spans="2:9" ht="15">
      <c r="B1004" s="51" t="s">
        <v>6145</v>
      </c>
      <c r="C1004" s="51" t="s">
        <v>5476</v>
      </c>
      <c r="D1004" s="51" t="s">
        <v>5497</v>
      </c>
      <c r="E1004" s="50">
        <v>4835</v>
      </c>
      <c r="F1004" s="51" t="s">
        <v>3078</v>
      </c>
      <c r="G1004" s="50" t="s">
        <v>5</v>
      </c>
      <c r="H1004" s="54">
        <v>368074</v>
      </c>
      <c r="I1004" s="51" t="s">
        <v>6216</v>
      </c>
    </row>
    <row r="1005" spans="2:9" ht="15">
      <c r="B1005" s="51" t="s">
        <v>6145</v>
      </c>
      <c r="C1005" s="51" t="s">
        <v>5476</v>
      </c>
      <c r="D1005" s="51" t="s">
        <v>5497</v>
      </c>
      <c r="E1005" s="50">
        <v>4836</v>
      </c>
      <c r="F1005" s="51" t="s">
        <v>3079</v>
      </c>
      <c r="G1005" s="50" t="s">
        <v>5</v>
      </c>
      <c r="H1005" s="54">
        <v>537059</v>
      </c>
      <c r="I1005" s="51" t="s">
        <v>6216</v>
      </c>
    </row>
    <row r="1006" spans="2:9" ht="15">
      <c r="B1006" s="51" t="s">
        <v>6145</v>
      </c>
      <c r="C1006" s="51" t="s">
        <v>5476</v>
      </c>
      <c r="D1006" s="51" t="s">
        <v>5478</v>
      </c>
      <c r="E1006" s="50">
        <v>4837</v>
      </c>
      <c r="F1006" s="51" t="s">
        <v>3080</v>
      </c>
      <c r="G1006" s="50" t="s">
        <v>5</v>
      </c>
      <c r="H1006" s="54">
        <v>223097</v>
      </c>
      <c r="I1006" s="51" t="s">
        <v>6216</v>
      </c>
    </row>
    <row r="1007" spans="2:9" ht="15">
      <c r="B1007" s="51" t="s">
        <v>6145</v>
      </c>
      <c r="C1007" s="51" t="s">
        <v>5476</v>
      </c>
      <c r="D1007" s="51" t="s">
        <v>5497</v>
      </c>
      <c r="E1007" s="50">
        <v>4838</v>
      </c>
      <c r="F1007" s="51" t="s">
        <v>3081</v>
      </c>
      <c r="G1007" s="50" t="s">
        <v>5</v>
      </c>
      <c r="H1007" s="54">
        <v>199390</v>
      </c>
      <c r="I1007" s="51" t="s">
        <v>6216</v>
      </c>
    </row>
    <row r="1008" spans="2:9" ht="15">
      <c r="B1008" s="51" t="s">
        <v>6145</v>
      </c>
      <c r="C1008" s="51" t="s">
        <v>5488</v>
      </c>
      <c r="D1008" s="51" t="s">
        <v>5488</v>
      </c>
      <c r="E1008" s="50">
        <v>4839</v>
      </c>
      <c r="F1008" s="51" t="s">
        <v>3082</v>
      </c>
      <c r="G1008" s="50" t="s">
        <v>7</v>
      </c>
      <c r="H1008" s="54">
        <v>661603</v>
      </c>
      <c r="I1008" s="51" t="s">
        <v>6216</v>
      </c>
    </row>
    <row r="1009" spans="2:9" ht="15">
      <c r="B1009" s="51" t="s">
        <v>6145</v>
      </c>
      <c r="C1009" s="51" t="s">
        <v>5488</v>
      </c>
      <c r="D1009" s="51" t="s">
        <v>5488</v>
      </c>
      <c r="E1009" s="50">
        <v>4840</v>
      </c>
      <c r="F1009" s="51" t="s">
        <v>3083</v>
      </c>
      <c r="G1009" s="50" t="s">
        <v>7</v>
      </c>
      <c r="H1009" s="52">
        <v>205126</v>
      </c>
      <c r="I1009" s="53" t="s">
        <v>6216</v>
      </c>
    </row>
    <row r="1010" spans="2:9" ht="15">
      <c r="B1010" s="51" t="s">
        <v>6145</v>
      </c>
      <c r="C1010" s="51" t="s">
        <v>5488</v>
      </c>
      <c r="D1010" s="51" t="s">
        <v>5488</v>
      </c>
      <c r="E1010" s="50">
        <v>4841</v>
      </c>
      <c r="F1010" s="51" t="s">
        <v>3084</v>
      </c>
      <c r="G1010" s="50" t="s">
        <v>7</v>
      </c>
      <c r="H1010" s="54">
        <v>291489</v>
      </c>
      <c r="I1010" s="51" t="s">
        <v>6216</v>
      </c>
    </row>
    <row r="1011" spans="2:9" ht="15">
      <c r="B1011" s="51" t="s">
        <v>6145</v>
      </c>
      <c r="C1011" s="51" t="s">
        <v>5488</v>
      </c>
      <c r="D1011" s="51" t="s">
        <v>5488</v>
      </c>
      <c r="E1011" s="50">
        <v>4842</v>
      </c>
      <c r="F1011" s="51" t="s">
        <v>3085</v>
      </c>
      <c r="G1011" s="50" t="s">
        <v>7</v>
      </c>
      <c r="H1011" s="52">
        <v>456149</v>
      </c>
      <c r="I1011" s="53" t="s">
        <v>6216</v>
      </c>
    </row>
    <row r="1012" spans="2:9" ht="15">
      <c r="B1012" s="51" t="s">
        <v>6145</v>
      </c>
      <c r="C1012" s="51" t="s">
        <v>5488</v>
      </c>
      <c r="D1012" s="51" t="s">
        <v>5488</v>
      </c>
      <c r="E1012" s="50">
        <v>4843</v>
      </c>
      <c r="F1012" s="51" t="s">
        <v>3086</v>
      </c>
      <c r="G1012" s="50" t="s">
        <v>7</v>
      </c>
      <c r="H1012" s="52">
        <v>340103</v>
      </c>
      <c r="I1012" s="53" t="s">
        <v>6216</v>
      </c>
    </row>
    <row r="1013" spans="2:9" ht="15">
      <c r="B1013" s="51" t="s">
        <v>6145</v>
      </c>
      <c r="C1013" s="51" t="s">
        <v>5488</v>
      </c>
      <c r="D1013" s="51" t="s">
        <v>5488</v>
      </c>
      <c r="E1013" s="50">
        <v>4844</v>
      </c>
      <c r="F1013" s="51" t="s">
        <v>3087</v>
      </c>
      <c r="G1013" s="50" t="s">
        <v>7</v>
      </c>
      <c r="H1013" s="54">
        <v>3381445</v>
      </c>
      <c r="I1013" s="51" t="s">
        <v>6216</v>
      </c>
    </row>
    <row r="1014" spans="2:9" ht="15">
      <c r="B1014" s="51" t="s">
        <v>6145</v>
      </c>
      <c r="C1014" s="51" t="s">
        <v>5488</v>
      </c>
      <c r="D1014" s="51" t="s">
        <v>5488</v>
      </c>
      <c r="E1014" s="50">
        <v>4845</v>
      </c>
      <c r="F1014" s="51" t="s">
        <v>3088</v>
      </c>
      <c r="G1014" s="50" t="s">
        <v>7</v>
      </c>
      <c r="H1014" s="52">
        <v>1202254</v>
      </c>
      <c r="I1014" s="53" t="s">
        <v>6216</v>
      </c>
    </row>
    <row r="1015" spans="2:9" ht="15">
      <c r="B1015" s="51" t="s">
        <v>6145</v>
      </c>
      <c r="C1015" s="51" t="s">
        <v>5472</v>
      </c>
      <c r="D1015" s="51" t="s">
        <v>5472</v>
      </c>
      <c r="E1015" s="50">
        <v>4846</v>
      </c>
      <c r="F1015" s="51" t="s">
        <v>3089</v>
      </c>
      <c r="G1015" s="50" t="s">
        <v>7</v>
      </c>
      <c r="H1015" s="52">
        <v>225099</v>
      </c>
      <c r="I1015" s="53" t="s">
        <v>6216</v>
      </c>
    </row>
    <row r="1016" spans="2:9" ht="15">
      <c r="B1016" s="51" t="s">
        <v>6145</v>
      </c>
      <c r="C1016" s="51" t="s">
        <v>5472</v>
      </c>
      <c r="D1016" s="51" t="s">
        <v>5472</v>
      </c>
      <c r="E1016" s="50">
        <v>4848</v>
      </c>
      <c r="F1016" s="51" t="s">
        <v>3090</v>
      </c>
      <c r="G1016" s="50" t="s">
        <v>6</v>
      </c>
      <c r="H1016" s="52">
        <v>13637</v>
      </c>
      <c r="I1016" s="53" t="s">
        <v>6216</v>
      </c>
    </row>
    <row r="1017" spans="2:9" ht="15">
      <c r="B1017" s="51" t="s">
        <v>6145</v>
      </c>
      <c r="C1017" s="51" t="s">
        <v>5472</v>
      </c>
      <c r="D1017" s="51" t="s">
        <v>5472</v>
      </c>
      <c r="E1017" s="50">
        <v>4849</v>
      </c>
      <c r="F1017" s="51" t="s">
        <v>3091</v>
      </c>
      <c r="G1017" s="50" t="s">
        <v>6</v>
      </c>
      <c r="H1017" s="54">
        <v>4503</v>
      </c>
      <c r="I1017" s="51" t="s">
        <v>6216</v>
      </c>
    </row>
    <row r="1018" spans="2:9" ht="15">
      <c r="B1018" s="51" t="s">
        <v>6145</v>
      </c>
      <c r="C1018" s="51" t="s">
        <v>5472</v>
      </c>
      <c r="D1018" s="51" t="s">
        <v>5472</v>
      </c>
      <c r="E1018" s="50">
        <v>4850</v>
      </c>
      <c r="F1018" s="51" t="s">
        <v>3092</v>
      </c>
      <c r="G1018" s="50" t="s">
        <v>5</v>
      </c>
      <c r="H1018" s="52">
        <v>358279</v>
      </c>
      <c r="I1018" s="53" t="s">
        <v>6216</v>
      </c>
    </row>
    <row r="1019" spans="2:9" ht="15">
      <c r="B1019" s="51" t="s">
        <v>6145</v>
      </c>
      <c r="C1019" s="51" t="s">
        <v>5488</v>
      </c>
      <c r="D1019" s="51" t="s">
        <v>5488</v>
      </c>
      <c r="E1019" s="50">
        <v>4851</v>
      </c>
      <c r="F1019" s="51" t="s">
        <v>3093</v>
      </c>
      <c r="G1019" s="50" t="s">
        <v>7</v>
      </c>
      <c r="H1019" s="52">
        <v>36270</v>
      </c>
      <c r="I1019" s="53" t="s">
        <v>6216</v>
      </c>
    </row>
    <row r="1020" spans="2:9" ht="15">
      <c r="B1020" s="51" t="s">
        <v>6145</v>
      </c>
      <c r="C1020" s="51" t="s">
        <v>5489</v>
      </c>
      <c r="D1020" s="51" t="s">
        <v>5490</v>
      </c>
      <c r="E1020" s="50">
        <v>4853</v>
      </c>
      <c r="F1020" s="51" t="s">
        <v>3094</v>
      </c>
      <c r="G1020" s="50" t="s">
        <v>5</v>
      </c>
      <c r="H1020" s="52">
        <v>776088</v>
      </c>
      <c r="I1020" s="53" t="s">
        <v>6216</v>
      </c>
    </row>
    <row r="1021" spans="2:9" ht="15">
      <c r="B1021" s="51" t="s">
        <v>6145</v>
      </c>
      <c r="C1021" s="51" t="s">
        <v>5489</v>
      </c>
      <c r="D1021" s="51" t="s">
        <v>5490</v>
      </c>
      <c r="E1021" s="50">
        <v>4854</v>
      </c>
      <c r="F1021" s="51" t="s">
        <v>3095</v>
      </c>
      <c r="G1021" s="50" t="s">
        <v>5</v>
      </c>
      <c r="H1021" s="52">
        <v>794478</v>
      </c>
      <c r="I1021" s="53" t="s">
        <v>6216</v>
      </c>
    </row>
    <row r="1022" spans="2:9" ht="15">
      <c r="B1022" s="51" t="s">
        <v>6145</v>
      </c>
      <c r="C1022" s="51" t="s">
        <v>5479</v>
      </c>
      <c r="D1022" s="51" t="s">
        <v>5495</v>
      </c>
      <c r="E1022" s="50">
        <v>4855</v>
      </c>
      <c r="F1022" s="51" t="s">
        <v>3096</v>
      </c>
      <c r="G1022" s="50" t="s">
        <v>4</v>
      </c>
      <c r="H1022" s="52">
        <v>64652</v>
      </c>
      <c r="I1022" s="53" t="s">
        <v>6216</v>
      </c>
    </row>
    <row r="1023" spans="2:9" ht="15">
      <c r="B1023" s="51" t="s">
        <v>6145</v>
      </c>
      <c r="C1023" s="51" t="s">
        <v>5479</v>
      </c>
      <c r="D1023" s="51" t="s">
        <v>5499</v>
      </c>
      <c r="E1023" s="50">
        <v>4856</v>
      </c>
      <c r="F1023" s="51" t="s">
        <v>6219</v>
      </c>
      <c r="G1023" s="50" t="s">
        <v>4</v>
      </c>
      <c r="H1023" s="52">
        <v>134748</v>
      </c>
      <c r="I1023" s="53" t="s">
        <v>6216</v>
      </c>
    </row>
    <row r="1024" spans="2:9" ht="15">
      <c r="B1024" s="51" t="s">
        <v>6145</v>
      </c>
      <c r="C1024" s="51" t="s">
        <v>5491</v>
      </c>
      <c r="D1024" s="51" t="s">
        <v>5506</v>
      </c>
      <c r="E1024" s="50">
        <v>4857</v>
      </c>
      <c r="F1024" s="51" t="s">
        <v>3097</v>
      </c>
      <c r="G1024" s="50" t="s">
        <v>4</v>
      </c>
      <c r="H1024" s="54">
        <v>3721</v>
      </c>
      <c r="I1024" s="51" t="s">
        <v>6216</v>
      </c>
    </row>
    <row r="1025" spans="2:9" ht="15">
      <c r="B1025" s="51" t="s">
        <v>6145</v>
      </c>
      <c r="C1025" s="51" t="s">
        <v>5488</v>
      </c>
      <c r="D1025" s="51" t="s">
        <v>5488</v>
      </c>
      <c r="E1025" s="50">
        <v>4858</v>
      </c>
      <c r="F1025" s="51" t="s">
        <v>3098</v>
      </c>
      <c r="G1025" s="50" t="s">
        <v>7</v>
      </c>
      <c r="H1025" s="54">
        <v>1441596</v>
      </c>
      <c r="I1025" s="51" t="s">
        <v>6216</v>
      </c>
    </row>
    <row r="1026" spans="2:9" ht="15">
      <c r="B1026" s="51" t="s">
        <v>6145</v>
      </c>
      <c r="C1026" s="51" t="s">
        <v>5479</v>
      </c>
      <c r="D1026" s="51" t="s">
        <v>5480</v>
      </c>
      <c r="E1026" s="50">
        <v>4859</v>
      </c>
      <c r="F1026" s="51" t="s">
        <v>3099</v>
      </c>
      <c r="G1026" s="50" t="s">
        <v>6</v>
      </c>
      <c r="H1026" s="54">
        <v>53964</v>
      </c>
      <c r="I1026" s="51" t="s">
        <v>6216</v>
      </c>
    </row>
    <row r="1027" spans="2:9" ht="15">
      <c r="B1027" s="51" t="s">
        <v>6145</v>
      </c>
      <c r="C1027" s="51" t="s">
        <v>5486</v>
      </c>
      <c r="D1027" s="51" t="s">
        <v>5487</v>
      </c>
      <c r="E1027" s="50">
        <v>4860</v>
      </c>
      <c r="F1027" s="51" t="s">
        <v>3100</v>
      </c>
      <c r="G1027" s="50" t="s">
        <v>7</v>
      </c>
      <c r="H1027" s="52">
        <v>246415</v>
      </c>
      <c r="I1027" s="53" t="s">
        <v>6216</v>
      </c>
    </row>
    <row r="1028" spans="2:9" ht="15">
      <c r="B1028" s="51" t="s">
        <v>6145</v>
      </c>
      <c r="C1028" s="51" t="s">
        <v>5489</v>
      </c>
      <c r="D1028" s="51" t="s">
        <v>5498</v>
      </c>
      <c r="E1028" s="50">
        <v>4861</v>
      </c>
      <c r="F1028" s="51" t="s">
        <v>3101</v>
      </c>
      <c r="G1028" s="50" t="s">
        <v>4</v>
      </c>
      <c r="H1028" s="54">
        <v>157009</v>
      </c>
      <c r="I1028" s="51" t="s">
        <v>6216</v>
      </c>
    </row>
    <row r="1029" spans="2:9" ht="15">
      <c r="B1029" s="51" t="s">
        <v>6145</v>
      </c>
      <c r="C1029" s="51" t="s">
        <v>5481</v>
      </c>
      <c r="D1029" s="51" t="s">
        <v>5481</v>
      </c>
      <c r="E1029" s="50">
        <v>4862</v>
      </c>
      <c r="F1029" s="51" t="s">
        <v>3102</v>
      </c>
      <c r="G1029" s="50" t="s">
        <v>6</v>
      </c>
      <c r="H1029" s="54">
        <v>1353756</v>
      </c>
      <c r="I1029" s="53" t="s">
        <v>6216</v>
      </c>
    </row>
    <row r="1030" spans="2:9" ht="15">
      <c r="B1030" s="51" t="s">
        <v>6145</v>
      </c>
      <c r="C1030" s="51" t="s">
        <v>5486</v>
      </c>
      <c r="D1030" s="51" t="s">
        <v>5487</v>
      </c>
      <c r="E1030" s="50">
        <v>4863</v>
      </c>
      <c r="F1030" s="51" t="s">
        <v>3103</v>
      </c>
      <c r="G1030" s="50" t="s">
        <v>6</v>
      </c>
      <c r="H1030" s="52">
        <v>51552</v>
      </c>
      <c r="I1030" s="53" t="s">
        <v>6216</v>
      </c>
    </row>
    <row r="1031" spans="2:9" ht="15">
      <c r="B1031" s="51" t="s">
        <v>6145</v>
      </c>
      <c r="C1031" s="51" t="s">
        <v>5486</v>
      </c>
      <c r="D1031" s="51" t="s">
        <v>5487</v>
      </c>
      <c r="E1031" s="50">
        <v>4864</v>
      </c>
      <c r="F1031" s="51" t="s">
        <v>3104</v>
      </c>
      <c r="G1031" s="50" t="s">
        <v>6</v>
      </c>
      <c r="H1031" s="52">
        <v>68735</v>
      </c>
      <c r="I1031" s="53" t="s">
        <v>6216</v>
      </c>
    </row>
    <row r="1032" spans="2:9" ht="15">
      <c r="B1032" s="51" t="s">
        <v>6145</v>
      </c>
      <c r="C1032" s="51" t="s">
        <v>5486</v>
      </c>
      <c r="D1032" s="51" t="s">
        <v>5487</v>
      </c>
      <c r="E1032" s="50">
        <v>4865</v>
      </c>
      <c r="F1032" s="51" t="s">
        <v>3105</v>
      </c>
      <c r="G1032" s="50" t="s">
        <v>6</v>
      </c>
      <c r="H1032" s="52">
        <v>34368</v>
      </c>
      <c r="I1032" s="53" t="s">
        <v>6216</v>
      </c>
    </row>
    <row r="1033" spans="2:9" ht="15">
      <c r="B1033" s="51" t="s">
        <v>6145</v>
      </c>
      <c r="C1033" s="51" t="s">
        <v>5486</v>
      </c>
      <c r="D1033" s="51" t="s">
        <v>5487</v>
      </c>
      <c r="E1033" s="50">
        <v>4866</v>
      </c>
      <c r="F1033" s="51" t="s">
        <v>3106</v>
      </c>
      <c r="G1033" s="50" t="s">
        <v>6</v>
      </c>
      <c r="H1033" s="54">
        <v>68735</v>
      </c>
      <c r="I1033" s="53" t="s">
        <v>6216</v>
      </c>
    </row>
    <row r="1034" spans="2:9" ht="15">
      <c r="B1034" s="51" t="s">
        <v>6145</v>
      </c>
      <c r="C1034" s="51" t="s">
        <v>5486</v>
      </c>
      <c r="D1034" s="51" t="s">
        <v>5487</v>
      </c>
      <c r="E1034" s="50">
        <v>4867</v>
      </c>
      <c r="F1034" s="51" t="s">
        <v>3107</v>
      </c>
      <c r="G1034" s="50" t="s">
        <v>6</v>
      </c>
      <c r="H1034" s="54">
        <v>103103</v>
      </c>
      <c r="I1034" s="53" t="s">
        <v>6216</v>
      </c>
    </row>
    <row r="1035" spans="2:9" ht="15">
      <c r="B1035" s="51" t="s">
        <v>6145</v>
      </c>
      <c r="C1035" s="51" t="s">
        <v>5472</v>
      </c>
      <c r="D1035" s="51" t="s">
        <v>5472</v>
      </c>
      <c r="E1035" s="50">
        <v>4869</v>
      </c>
      <c r="F1035" s="51" t="s">
        <v>3108</v>
      </c>
      <c r="G1035" s="50" t="s">
        <v>7</v>
      </c>
      <c r="H1035" s="54">
        <v>112551</v>
      </c>
      <c r="I1035" s="53" t="s">
        <v>6216</v>
      </c>
    </row>
    <row r="1036" spans="2:9" ht="15">
      <c r="B1036" s="51" t="s">
        <v>6145</v>
      </c>
      <c r="C1036" s="51" t="s">
        <v>5472</v>
      </c>
      <c r="D1036" s="51" t="s">
        <v>5472</v>
      </c>
      <c r="E1036" s="50">
        <v>4870</v>
      </c>
      <c r="F1036" s="51" t="s">
        <v>3109</v>
      </c>
      <c r="G1036" s="50" t="s">
        <v>7</v>
      </c>
      <c r="H1036" s="54">
        <v>112551</v>
      </c>
      <c r="I1036" s="53" t="s">
        <v>6216</v>
      </c>
    </row>
    <row r="1037" spans="2:9" ht="15">
      <c r="B1037" s="51" t="s">
        <v>6145</v>
      </c>
      <c r="C1037" s="51" t="s">
        <v>5472</v>
      </c>
      <c r="D1037" s="51" t="s">
        <v>5472</v>
      </c>
      <c r="E1037" s="50">
        <v>4871</v>
      </c>
      <c r="F1037" s="51" t="s">
        <v>3110</v>
      </c>
      <c r="G1037" s="50" t="s">
        <v>7</v>
      </c>
      <c r="H1037" s="54">
        <v>56276</v>
      </c>
      <c r="I1037" s="51" t="s">
        <v>6216</v>
      </c>
    </row>
    <row r="1038" spans="2:9" ht="15">
      <c r="B1038" s="51" t="s">
        <v>6145</v>
      </c>
      <c r="C1038" s="51" t="s">
        <v>5488</v>
      </c>
      <c r="D1038" s="51" t="s">
        <v>5488</v>
      </c>
      <c r="E1038" s="50">
        <v>4872</v>
      </c>
      <c r="F1038" s="51" t="s">
        <v>3111</v>
      </c>
      <c r="G1038" s="50" t="s">
        <v>7</v>
      </c>
      <c r="H1038" s="54">
        <v>282870</v>
      </c>
      <c r="I1038" s="51" t="s">
        <v>6216</v>
      </c>
    </row>
    <row r="1039" spans="2:9" ht="15">
      <c r="B1039" s="51" t="s">
        <v>6145</v>
      </c>
      <c r="C1039" s="51" t="s">
        <v>5488</v>
      </c>
      <c r="D1039" s="51" t="s">
        <v>5488</v>
      </c>
      <c r="E1039" s="50">
        <v>4873</v>
      </c>
      <c r="F1039" s="51" t="s">
        <v>3112</v>
      </c>
      <c r="G1039" s="50" t="s">
        <v>7</v>
      </c>
      <c r="H1039" s="52">
        <v>803555</v>
      </c>
      <c r="I1039" s="53" t="s">
        <v>6216</v>
      </c>
    </row>
    <row r="1040" spans="2:9" ht="15">
      <c r="B1040" s="51" t="s">
        <v>6145</v>
      </c>
      <c r="C1040" s="51" t="s">
        <v>5488</v>
      </c>
      <c r="D1040" s="51" t="s">
        <v>5488</v>
      </c>
      <c r="E1040" s="50">
        <v>4874</v>
      </c>
      <c r="F1040" s="51" t="s">
        <v>3113</v>
      </c>
      <c r="G1040" s="50" t="s">
        <v>7</v>
      </c>
      <c r="H1040" s="52">
        <v>609236</v>
      </c>
      <c r="I1040" s="53" t="s">
        <v>6216</v>
      </c>
    </row>
    <row r="1041" spans="2:9" ht="15">
      <c r="B1041" s="51" t="s">
        <v>6145</v>
      </c>
      <c r="C1041" s="51" t="s">
        <v>5488</v>
      </c>
      <c r="D1041" s="51" t="s">
        <v>5488</v>
      </c>
      <c r="E1041" s="50">
        <v>4875</v>
      </c>
      <c r="F1041" s="51" t="s">
        <v>3114</v>
      </c>
      <c r="G1041" s="50" t="s">
        <v>7</v>
      </c>
      <c r="H1041" s="54">
        <v>226080</v>
      </c>
      <c r="I1041" s="51" t="s">
        <v>6216</v>
      </c>
    </row>
    <row r="1042" spans="2:9" ht="15">
      <c r="B1042" s="51" t="s">
        <v>6145</v>
      </c>
      <c r="C1042" s="51" t="s">
        <v>5488</v>
      </c>
      <c r="D1042" s="51" t="s">
        <v>5488</v>
      </c>
      <c r="E1042" s="50">
        <v>4876</v>
      </c>
      <c r="F1042" s="51" t="s">
        <v>3115</v>
      </c>
      <c r="G1042" s="50" t="s">
        <v>7</v>
      </c>
      <c r="H1042" s="54">
        <v>462400</v>
      </c>
      <c r="I1042" s="51" t="s">
        <v>6216</v>
      </c>
    </row>
    <row r="1043" spans="2:9" ht="15">
      <c r="B1043" s="51" t="s">
        <v>6145</v>
      </c>
      <c r="C1043" s="51" t="s">
        <v>5488</v>
      </c>
      <c r="D1043" s="51" t="s">
        <v>5488</v>
      </c>
      <c r="E1043" s="50">
        <v>4877</v>
      </c>
      <c r="F1043" s="51" t="s">
        <v>3116</v>
      </c>
      <c r="G1043" s="50" t="s">
        <v>7</v>
      </c>
      <c r="H1043" s="54">
        <v>415110</v>
      </c>
      <c r="I1043" s="51" t="s">
        <v>6216</v>
      </c>
    </row>
    <row r="1044" spans="2:9" ht="15">
      <c r="B1044" s="51" t="s">
        <v>6145</v>
      </c>
      <c r="C1044" s="51" t="s">
        <v>5488</v>
      </c>
      <c r="D1044" s="51" t="s">
        <v>5488</v>
      </c>
      <c r="E1044" s="50">
        <v>4878</v>
      </c>
      <c r="F1044" s="51" t="s">
        <v>3117</v>
      </c>
      <c r="G1044" s="50" t="s">
        <v>7</v>
      </c>
      <c r="H1044" s="54">
        <v>222961</v>
      </c>
      <c r="I1044" s="51" t="s">
        <v>6216</v>
      </c>
    </row>
    <row r="1045" spans="2:9" ht="15">
      <c r="B1045" s="51" t="s">
        <v>6145</v>
      </c>
      <c r="C1045" s="51" t="s">
        <v>5488</v>
      </c>
      <c r="D1045" s="51" t="s">
        <v>5488</v>
      </c>
      <c r="E1045" s="50">
        <v>4879</v>
      </c>
      <c r="F1045" s="51" t="s">
        <v>3118</v>
      </c>
      <c r="G1045" s="50" t="s">
        <v>7</v>
      </c>
      <c r="H1045" s="52">
        <v>375450</v>
      </c>
      <c r="I1045" s="53" t="s">
        <v>6216</v>
      </c>
    </row>
    <row r="1046" spans="2:9" ht="15">
      <c r="B1046" s="51" t="s">
        <v>6145</v>
      </c>
      <c r="C1046" s="51" t="s">
        <v>5488</v>
      </c>
      <c r="D1046" s="51" t="s">
        <v>5488</v>
      </c>
      <c r="E1046" s="50">
        <v>4880</v>
      </c>
      <c r="F1046" s="51" t="s">
        <v>3119</v>
      </c>
      <c r="G1046" s="50" t="s">
        <v>6</v>
      </c>
      <c r="H1046" s="52">
        <v>812020</v>
      </c>
      <c r="I1046" s="53" t="s">
        <v>6216</v>
      </c>
    </row>
    <row r="1047" spans="2:9" ht="15">
      <c r="B1047" s="51" t="s">
        <v>6145</v>
      </c>
      <c r="C1047" s="51" t="s">
        <v>5484</v>
      </c>
      <c r="D1047" s="51" t="s">
        <v>5485</v>
      </c>
      <c r="E1047" s="50">
        <v>4882</v>
      </c>
      <c r="F1047" s="51" t="s">
        <v>6220</v>
      </c>
      <c r="G1047" s="50" t="s">
        <v>7</v>
      </c>
      <c r="H1047" s="52">
        <v>270647</v>
      </c>
      <c r="I1047" s="53" t="s">
        <v>6217</v>
      </c>
    </row>
    <row r="1048" spans="2:9" ht="15">
      <c r="B1048" s="51" t="s">
        <v>6145</v>
      </c>
      <c r="C1048" s="51" t="s">
        <v>5484</v>
      </c>
      <c r="D1048" s="51" t="s">
        <v>5485</v>
      </c>
      <c r="E1048" s="50">
        <v>4883</v>
      </c>
      <c r="F1048" s="51" t="s">
        <v>3120</v>
      </c>
      <c r="G1048" s="50" t="s">
        <v>4</v>
      </c>
      <c r="H1048" s="52">
        <v>12191</v>
      </c>
      <c r="I1048" s="53" t="s">
        <v>6217</v>
      </c>
    </row>
    <row r="1049" spans="2:9" ht="15">
      <c r="B1049" s="51" t="s">
        <v>6145</v>
      </c>
      <c r="C1049" s="51" t="s">
        <v>5484</v>
      </c>
      <c r="D1049" s="51" t="s">
        <v>5485</v>
      </c>
      <c r="E1049" s="50">
        <v>4884</v>
      </c>
      <c r="F1049" s="51" t="s">
        <v>3121</v>
      </c>
      <c r="G1049" s="50" t="s">
        <v>7</v>
      </c>
      <c r="H1049" s="54">
        <v>225493</v>
      </c>
      <c r="I1049" s="53" t="s">
        <v>6217</v>
      </c>
    </row>
    <row r="1050" spans="2:9" ht="15">
      <c r="B1050" s="51" t="s">
        <v>6145</v>
      </c>
      <c r="C1050" s="51" t="s">
        <v>5484</v>
      </c>
      <c r="D1050" s="51" t="s">
        <v>5485</v>
      </c>
      <c r="E1050" s="50">
        <v>4885</v>
      </c>
      <c r="F1050" s="51" t="s">
        <v>3122</v>
      </c>
      <c r="G1050" s="50" t="s">
        <v>7</v>
      </c>
      <c r="H1050" s="52">
        <v>233156</v>
      </c>
      <c r="I1050" s="53" t="s">
        <v>6217</v>
      </c>
    </row>
    <row r="1051" spans="2:9" ht="15">
      <c r="B1051" s="51" t="s">
        <v>6145</v>
      </c>
      <c r="C1051" s="51" t="s">
        <v>5484</v>
      </c>
      <c r="D1051" s="51" t="s">
        <v>5485</v>
      </c>
      <c r="E1051" s="50">
        <v>4886</v>
      </c>
      <c r="F1051" s="51" t="s">
        <v>3123</v>
      </c>
      <c r="G1051" s="50" t="s">
        <v>7</v>
      </c>
      <c r="H1051" s="52">
        <v>266502</v>
      </c>
      <c r="I1051" s="53" t="s">
        <v>6217</v>
      </c>
    </row>
    <row r="1052" spans="2:9" ht="15">
      <c r="B1052" s="51" t="s">
        <v>6145</v>
      </c>
      <c r="C1052" s="51" t="s">
        <v>5484</v>
      </c>
      <c r="D1052" s="51" t="s">
        <v>5485</v>
      </c>
      <c r="E1052" s="50">
        <v>4887</v>
      </c>
      <c r="F1052" s="51" t="s">
        <v>3124</v>
      </c>
      <c r="G1052" s="50" t="s">
        <v>7</v>
      </c>
      <c r="H1052" s="52">
        <v>569279</v>
      </c>
      <c r="I1052" s="53" t="s">
        <v>6217</v>
      </c>
    </row>
    <row r="1053" spans="2:9" ht="15">
      <c r="B1053" s="51" t="s">
        <v>6145</v>
      </c>
      <c r="C1053" s="51" t="s">
        <v>5484</v>
      </c>
      <c r="D1053" s="51" t="s">
        <v>5485</v>
      </c>
      <c r="E1053" s="50">
        <v>4888</v>
      </c>
      <c r="F1053" s="51" t="s">
        <v>3125</v>
      </c>
      <c r="G1053" s="50" t="s">
        <v>7</v>
      </c>
      <c r="H1053" s="52">
        <v>256139</v>
      </c>
      <c r="I1053" s="53" t="s">
        <v>6217</v>
      </c>
    </row>
    <row r="1054" spans="2:9" ht="15">
      <c r="B1054" s="51" t="s">
        <v>6145</v>
      </c>
      <c r="C1054" s="51" t="s">
        <v>5473</v>
      </c>
      <c r="D1054" s="51" t="s">
        <v>5493</v>
      </c>
      <c r="E1054" s="50">
        <v>4889</v>
      </c>
      <c r="F1054" s="51" t="s">
        <v>3126</v>
      </c>
      <c r="G1054" s="50" t="s">
        <v>7</v>
      </c>
      <c r="H1054" s="54">
        <v>1731672</v>
      </c>
      <c r="I1054" s="53" t="s">
        <v>6216</v>
      </c>
    </row>
    <row r="1055" spans="2:9" ht="15">
      <c r="B1055" s="51" t="s">
        <v>6145</v>
      </c>
      <c r="C1055" s="51" t="s">
        <v>5473</v>
      </c>
      <c r="D1055" s="51" t="s">
        <v>5493</v>
      </c>
      <c r="E1055" s="50">
        <v>4890</v>
      </c>
      <c r="F1055" s="51" t="s">
        <v>3127</v>
      </c>
      <c r="G1055" s="50" t="s">
        <v>7</v>
      </c>
      <c r="H1055" s="52">
        <v>670474</v>
      </c>
      <c r="I1055" s="53" t="s">
        <v>6216</v>
      </c>
    </row>
    <row r="1056" spans="2:9" ht="15">
      <c r="B1056" s="51" t="s">
        <v>6145</v>
      </c>
      <c r="C1056" s="51" t="s">
        <v>5473</v>
      </c>
      <c r="D1056" s="51" t="s">
        <v>5493</v>
      </c>
      <c r="E1056" s="50">
        <v>4891</v>
      </c>
      <c r="F1056" s="51" t="s">
        <v>3128</v>
      </c>
      <c r="G1056" s="50" t="s">
        <v>7</v>
      </c>
      <c r="H1056" s="52">
        <v>869303</v>
      </c>
      <c r="I1056" s="53" t="s">
        <v>6216</v>
      </c>
    </row>
    <row r="1057" spans="2:9" ht="15">
      <c r="B1057" s="51" t="s">
        <v>6145</v>
      </c>
      <c r="C1057" s="51" t="s">
        <v>5481</v>
      </c>
      <c r="D1057" s="51" t="s">
        <v>5481</v>
      </c>
      <c r="E1057" s="50">
        <v>4892</v>
      </c>
      <c r="F1057" s="51" t="s">
        <v>3129</v>
      </c>
      <c r="G1057" s="50" t="s">
        <v>6</v>
      </c>
      <c r="H1057" s="52">
        <v>382449</v>
      </c>
      <c r="I1057" s="53" t="s">
        <v>6216</v>
      </c>
    </row>
    <row r="1058" spans="2:9" ht="15">
      <c r="B1058" s="51" t="s">
        <v>6145</v>
      </c>
      <c r="C1058" s="51" t="s">
        <v>5502</v>
      </c>
      <c r="D1058" s="51" t="s">
        <v>5503</v>
      </c>
      <c r="E1058" s="50">
        <v>4894</v>
      </c>
      <c r="F1058" s="51" t="s">
        <v>3130</v>
      </c>
      <c r="G1058" s="50" t="s">
        <v>128</v>
      </c>
      <c r="H1058" s="54">
        <v>431504</v>
      </c>
      <c r="I1058" s="51" t="s">
        <v>5591</v>
      </c>
    </row>
    <row r="1059" spans="2:9" ht="15">
      <c r="B1059" s="51" t="s">
        <v>6145</v>
      </c>
      <c r="C1059" s="51" t="s">
        <v>5502</v>
      </c>
      <c r="D1059" s="51" t="s">
        <v>5503</v>
      </c>
      <c r="E1059" s="50">
        <v>4895</v>
      </c>
      <c r="F1059" s="51" t="s">
        <v>3131</v>
      </c>
      <c r="G1059" s="50" t="s">
        <v>9</v>
      </c>
      <c r="H1059" s="54">
        <v>61646</v>
      </c>
      <c r="I1059" s="51" t="s">
        <v>6216</v>
      </c>
    </row>
    <row r="1060" spans="2:9" ht="15">
      <c r="B1060" s="51" t="s">
        <v>6145</v>
      </c>
      <c r="C1060" s="51" t="s">
        <v>5481</v>
      </c>
      <c r="D1060" s="51" t="s">
        <v>5481</v>
      </c>
      <c r="E1060" s="50">
        <v>4896</v>
      </c>
      <c r="F1060" s="51" t="s">
        <v>3132</v>
      </c>
      <c r="G1060" s="50" t="s">
        <v>6</v>
      </c>
      <c r="H1060" s="52">
        <v>477318</v>
      </c>
      <c r="I1060" s="53" t="s">
        <v>6216</v>
      </c>
    </row>
    <row r="1061" spans="2:9" ht="15">
      <c r="B1061" s="51" t="s">
        <v>6145</v>
      </c>
      <c r="C1061" s="51" t="s">
        <v>5488</v>
      </c>
      <c r="D1061" s="51" t="s">
        <v>5488</v>
      </c>
      <c r="E1061" s="50">
        <v>4898</v>
      </c>
      <c r="F1061" s="51" t="s">
        <v>3133</v>
      </c>
      <c r="G1061" s="50" t="s">
        <v>7</v>
      </c>
      <c r="H1061" s="52">
        <v>217038</v>
      </c>
      <c r="I1061" s="53" t="s">
        <v>6216</v>
      </c>
    </row>
    <row r="1062" spans="2:9" ht="15">
      <c r="B1062" s="51" t="s">
        <v>6145</v>
      </c>
      <c r="C1062" s="51" t="s">
        <v>5488</v>
      </c>
      <c r="D1062" s="51" t="s">
        <v>5488</v>
      </c>
      <c r="E1062" s="50">
        <v>4899</v>
      </c>
      <c r="F1062" s="51" t="s">
        <v>3134</v>
      </c>
      <c r="G1062" s="50" t="s">
        <v>7</v>
      </c>
      <c r="H1062" s="52">
        <v>247978</v>
      </c>
      <c r="I1062" s="53" t="s">
        <v>6216</v>
      </c>
    </row>
    <row r="1063" spans="2:9" ht="15">
      <c r="B1063" s="51" t="s">
        <v>6145</v>
      </c>
      <c r="C1063" s="51" t="s">
        <v>5488</v>
      </c>
      <c r="D1063" s="51" t="s">
        <v>5488</v>
      </c>
      <c r="E1063" s="50">
        <v>4900</v>
      </c>
      <c r="F1063" s="51" t="s">
        <v>3135</v>
      </c>
      <c r="G1063" s="50" t="s">
        <v>7</v>
      </c>
      <c r="H1063" s="52">
        <v>766818</v>
      </c>
      <c r="I1063" s="53" t="s">
        <v>6216</v>
      </c>
    </row>
    <row r="1064" spans="2:9" ht="15">
      <c r="B1064" s="51" t="s">
        <v>6145</v>
      </c>
      <c r="C1064" s="51" t="s">
        <v>5488</v>
      </c>
      <c r="D1064" s="51" t="s">
        <v>5488</v>
      </c>
      <c r="E1064" s="50">
        <v>4901</v>
      </c>
      <c r="F1064" s="51" t="s">
        <v>3136</v>
      </c>
      <c r="G1064" s="50" t="s">
        <v>7</v>
      </c>
      <c r="H1064" s="52">
        <v>1293252</v>
      </c>
      <c r="I1064" s="53" t="s">
        <v>6216</v>
      </c>
    </row>
    <row r="1065" spans="2:9" ht="15">
      <c r="B1065" s="51" t="s">
        <v>6145</v>
      </c>
      <c r="C1065" s="51" t="s">
        <v>5479</v>
      </c>
      <c r="D1065" s="51" t="s">
        <v>5499</v>
      </c>
      <c r="E1065" s="50">
        <v>4902</v>
      </c>
      <c r="F1065" s="51" t="s">
        <v>3137</v>
      </c>
      <c r="G1065" s="50" t="s">
        <v>7</v>
      </c>
      <c r="H1065" s="52">
        <v>1428928</v>
      </c>
      <c r="I1065" s="53" t="s">
        <v>6216</v>
      </c>
    </row>
    <row r="1066" spans="2:9" ht="15">
      <c r="B1066" s="51" t="s">
        <v>6145</v>
      </c>
      <c r="C1066" s="51" t="s">
        <v>5479</v>
      </c>
      <c r="D1066" s="51" t="s">
        <v>5480</v>
      </c>
      <c r="E1066" s="50">
        <v>4903</v>
      </c>
      <c r="F1066" s="51" t="s">
        <v>3138</v>
      </c>
      <c r="G1066" s="50" t="s">
        <v>7</v>
      </c>
      <c r="H1066" s="52">
        <v>150447</v>
      </c>
      <c r="I1066" s="53" t="s">
        <v>6216</v>
      </c>
    </row>
    <row r="1067" spans="2:9" ht="15">
      <c r="B1067" s="51" t="s">
        <v>6145</v>
      </c>
      <c r="C1067" s="51" t="s">
        <v>5507</v>
      </c>
      <c r="D1067" s="51" t="s">
        <v>5508</v>
      </c>
      <c r="E1067" s="50">
        <v>4905</v>
      </c>
      <c r="F1067" s="51" t="s">
        <v>3139</v>
      </c>
      <c r="G1067" s="50" t="s">
        <v>6</v>
      </c>
      <c r="H1067" s="54">
        <v>144336</v>
      </c>
      <c r="I1067" s="51" t="s">
        <v>6216</v>
      </c>
    </row>
    <row r="1068" spans="2:9" ht="15">
      <c r="B1068" s="51" t="s">
        <v>6145</v>
      </c>
      <c r="C1068" s="51" t="s">
        <v>5476</v>
      </c>
      <c r="D1068" s="51" t="s">
        <v>5497</v>
      </c>
      <c r="E1068" s="50">
        <v>4907</v>
      </c>
      <c r="F1068" s="51" t="s">
        <v>3140</v>
      </c>
      <c r="G1068" s="50" t="s">
        <v>5</v>
      </c>
      <c r="H1068" s="54">
        <v>174907</v>
      </c>
      <c r="I1068" s="51" t="s">
        <v>6216</v>
      </c>
    </row>
    <row r="1069" spans="2:9" ht="15">
      <c r="B1069" s="51" t="s">
        <v>6145</v>
      </c>
      <c r="C1069" s="51" t="s">
        <v>5476</v>
      </c>
      <c r="D1069" s="51" t="s">
        <v>5497</v>
      </c>
      <c r="E1069" s="50">
        <v>4908</v>
      </c>
      <c r="F1069" s="51" t="s">
        <v>6221</v>
      </c>
      <c r="G1069" s="50" t="s">
        <v>5</v>
      </c>
      <c r="H1069" s="54">
        <v>133633</v>
      </c>
      <c r="I1069" s="51" t="s">
        <v>6216</v>
      </c>
    </row>
    <row r="1070" spans="2:9" ht="15">
      <c r="B1070" s="51" t="s">
        <v>6145</v>
      </c>
      <c r="C1070" s="51" t="s">
        <v>5484</v>
      </c>
      <c r="D1070" s="51" t="s">
        <v>5494</v>
      </c>
      <c r="E1070" s="50">
        <v>4909</v>
      </c>
      <c r="F1070" s="51" t="s">
        <v>3141</v>
      </c>
      <c r="G1070" s="50" t="s">
        <v>4</v>
      </c>
      <c r="H1070" s="54">
        <v>215223</v>
      </c>
      <c r="I1070" s="51" t="s">
        <v>6216</v>
      </c>
    </row>
    <row r="1071" spans="2:9" ht="15">
      <c r="B1071" s="51" t="s">
        <v>6145</v>
      </c>
      <c r="C1071" s="51" t="s">
        <v>5491</v>
      </c>
      <c r="D1071" s="51" t="s">
        <v>5492</v>
      </c>
      <c r="E1071" s="50">
        <v>4910</v>
      </c>
      <c r="F1071" s="51" t="s">
        <v>3142</v>
      </c>
      <c r="G1071" s="50" t="s">
        <v>4</v>
      </c>
      <c r="H1071" s="52">
        <v>178556</v>
      </c>
      <c r="I1071" s="53" t="s">
        <v>6216</v>
      </c>
    </row>
    <row r="1072" spans="2:9" ht="15">
      <c r="B1072" s="51" t="s">
        <v>6145</v>
      </c>
      <c r="C1072" s="51" t="s">
        <v>5479</v>
      </c>
      <c r="D1072" s="51" t="s">
        <v>5480</v>
      </c>
      <c r="E1072" s="50">
        <v>4911</v>
      </c>
      <c r="F1072" s="51" t="s">
        <v>3143</v>
      </c>
      <c r="G1072" s="50" t="s">
        <v>6</v>
      </c>
      <c r="H1072" s="52">
        <v>72651</v>
      </c>
      <c r="I1072" s="53" t="s">
        <v>6216</v>
      </c>
    </row>
    <row r="1073" spans="2:9" ht="15">
      <c r="B1073" s="51" t="s">
        <v>6145</v>
      </c>
      <c r="C1073" s="51" t="s">
        <v>5482</v>
      </c>
      <c r="D1073" s="51" t="s">
        <v>5483</v>
      </c>
      <c r="E1073" s="50">
        <v>4912</v>
      </c>
      <c r="F1073" s="51" t="s">
        <v>3144</v>
      </c>
      <c r="G1073" s="50" t="s">
        <v>7</v>
      </c>
      <c r="H1073" s="52">
        <v>2739993</v>
      </c>
      <c r="I1073" s="53" t="s">
        <v>6216</v>
      </c>
    </row>
    <row r="1074" spans="2:9" ht="15">
      <c r="B1074" s="51" t="s">
        <v>6145</v>
      </c>
      <c r="C1074" s="51" t="s">
        <v>5482</v>
      </c>
      <c r="D1074" s="51" t="s">
        <v>5483</v>
      </c>
      <c r="E1074" s="50">
        <v>4914</v>
      </c>
      <c r="F1074" s="51" t="s">
        <v>3145</v>
      </c>
      <c r="G1074" s="50" t="s">
        <v>7</v>
      </c>
      <c r="H1074" s="54">
        <v>1273541</v>
      </c>
      <c r="I1074" s="51" t="s">
        <v>6216</v>
      </c>
    </row>
    <row r="1075" spans="2:9" ht="15">
      <c r="B1075" s="51" t="s">
        <v>6145</v>
      </c>
      <c r="C1075" s="51" t="s">
        <v>5479</v>
      </c>
      <c r="D1075" s="51" t="s">
        <v>5480</v>
      </c>
      <c r="E1075" s="50">
        <v>4915</v>
      </c>
      <c r="F1075" s="51" t="s">
        <v>3146</v>
      </c>
      <c r="G1075" s="50" t="s">
        <v>6</v>
      </c>
      <c r="H1075" s="54">
        <v>65645</v>
      </c>
      <c r="I1075" s="51" t="s">
        <v>6216</v>
      </c>
    </row>
    <row r="1076" spans="2:9" ht="15">
      <c r="B1076" s="51" t="s">
        <v>6145</v>
      </c>
      <c r="C1076" s="51" t="s">
        <v>5479</v>
      </c>
      <c r="D1076" s="51" t="s">
        <v>5499</v>
      </c>
      <c r="E1076" s="50">
        <v>4919</v>
      </c>
      <c r="F1076" s="51" t="s">
        <v>3147</v>
      </c>
      <c r="G1076" s="50" t="s">
        <v>4</v>
      </c>
      <c r="H1076" s="54">
        <v>147839</v>
      </c>
      <c r="I1076" s="51" t="s">
        <v>6216</v>
      </c>
    </row>
    <row r="1077" spans="2:9" ht="15">
      <c r="B1077" s="51" t="s">
        <v>6145</v>
      </c>
      <c r="C1077" s="51" t="s">
        <v>5484</v>
      </c>
      <c r="D1077" s="51" t="s">
        <v>5494</v>
      </c>
      <c r="E1077" s="50">
        <v>4920</v>
      </c>
      <c r="F1077" s="51" t="s">
        <v>3148</v>
      </c>
      <c r="G1077" s="50" t="s">
        <v>7</v>
      </c>
      <c r="H1077" s="52">
        <v>913129</v>
      </c>
      <c r="I1077" s="53" t="s">
        <v>6216</v>
      </c>
    </row>
    <row r="1078" spans="2:9" ht="15">
      <c r="B1078" s="51" t="s">
        <v>6145</v>
      </c>
      <c r="C1078" s="51" t="s">
        <v>5486</v>
      </c>
      <c r="D1078" s="51" t="s">
        <v>5496</v>
      </c>
      <c r="E1078" s="50">
        <v>4921</v>
      </c>
      <c r="F1078" s="51" t="s">
        <v>3149</v>
      </c>
      <c r="G1078" s="50" t="s">
        <v>7</v>
      </c>
      <c r="H1078" s="54">
        <v>158524</v>
      </c>
      <c r="I1078" s="51" t="s">
        <v>6216</v>
      </c>
    </row>
    <row r="1079" spans="2:9" ht="15">
      <c r="B1079" s="51" t="s">
        <v>6145</v>
      </c>
      <c r="C1079" s="51" t="s">
        <v>5502</v>
      </c>
      <c r="D1079" s="51" t="s">
        <v>5503</v>
      </c>
      <c r="E1079" s="50">
        <v>4922</v>
      </c>
      <c r="F1079" s="51" t="s">
        <v>3150</v>
      </c>
      <c r="G1079" s="50" t="s">
        <v>128</v>
      </c>
      <c r="H1079" s="52">
        <v>292242</v>
      </c>
      <c r="I1079" s="53" t="s">
        <v>5591</v>
      </c>
    </row>
    <row r="1080" spans="2:9" ht="15">
      <c r="B1080" s="51" t="s">
        <v>6145</v>
      </c>
      <c r="C1080" s="51" t="s">
        <v>5502</v>
      </c>
      <c r="D1080" s="51" t="s">
        <v>5503</v>
      </c>
      <c r="E1080" s="50">
        <v>4923</v>
      </c>
      <c r="F1080" s="51" t="s">
        <v>3151</v>
      </c>
      <c r="G1080" s="50" t="s">
        <v>9</v>
      </c>
      <c r="H1080" s="54">
        <v>41751</v>
      </c>
      <c r="I1080" s="51" t="s">
        <v>6216</v>
      </c>
    </row>
    <row r="1081" spans="2:9" ht="15">
      <c r="B1081" s="51" t="s">
        <v>6145</v>
      </c>
      <c r="C1081" s="51" t="s">
        <v>5491</v>
      </c>
      <c r="D1081" s="51" t="s">
        <v>5506</v>
      </c>
      <c r="E1081" s="50">
        <v>4925</v>
      </c>
      <c r="F1081" s="51" t="s">
        <v>3152</v>
      </c>
      <c r="G1081" s="50" t="s">
        <v>5</v>
      </c>
      <c r="H1081" s="54">
        <v>339445</v>
      </c>
      <c r="I1081" s="51" t="s">
        <v>6216</v>
      </c>
    </row>
    <row r="1082" spans="2:9" ht="15">
      <c r="B1082" s="51" t="s">
        <v>6145</v>
      </c>
      <c r="C1082" s="51" t="s">
        <v>5491</v>
      </c>
      <c r="D1082" s="51" t="s">
        <v>5506</v>
      </c>
      <c r="E1082" s="50">
        <v>4926</v>
      </c>
      <c r="F1082" s="51" t="s">
        <v>3153</v>
      </c>
      <c r="G1082" s="50" t="s">
        <v>5</v>
      </c>
      <c r="H1082" s="52">
        <v>285445</v>
      </c>
      <c r="I1082" s="53" t="s">
        <v>6216</v>
      </c>
    </row>
    <row r="1083" spans="2:9" ht="15">
      <c r="B1083" s="51" t="s">
        <v>6145</v>
      </c>
      <c r="C1083" s="51" t="s">
        <v>62</v>
      </c>
      <c r="D1083" s="51" t="s">
        <v>62</v>
      </c>
      <c r="E1083" s="50">
        <v>4928</v>
      </c>
      <c r="F1083" s="51" t="s">
        <v>3154</v>
      </c>
      <c r="G1083" s="50" t="s">
        <v>11</v>
      </c>
      <c r="H1083" s="52">
        <v>9617</v>
      </c>
      <c r="I1083" s="53" t="s">
        <v>6216</v>
      </c>
    </row>
    <row r="1084" spans="2:9" ht="15">
      <c r="B1084" s="51" t="s">
        <v>6145</v>
      </c>
      <c r="C1084" s="51" t="s">
        <v>5486</v>
      </c>
      <c r="D1084" s="51" t="s">
        <v>5496</v>
      </c>
      <c r="E1084" s="50">
        <v>4930</v>
      </c>
      <c r="F1084" s="51" t="s">
        <v>3155</v>
      </c>
      <c r="G1084" s="50" t="s">
        <v>3156</v>
      </c>
      <c r="H1084" s="52">
        <v>3325747</v>
      </c>
      <c r="I1084" s="53" t="s">
        <v>6216</v>
      </c>
    </row>
    <row r="1085" spans="2:9" ht="15">
      <c r="B1085" s="51" t="s">
        <v>6145</v>
      </c>
      <c r="C1085" s="51" t="s">
        <v>62</v>
      </c>
      <c r="D1085" s="51" t="s">
        <v>62</v>
      </c>
      <c r="E1085" s="50">
        <v>4931</v>
      </c>
      <c r="F1085" s="51" t="s">
        <v>6146</v>
      </c>
      <c r="G1085" s="50" t="s">
        <v>11</v>
      </c>
      <c r="H1085" s="52">
        <v>35390</v>
      </c>
      <c r="I1085" s="53" t="s">
        <v>6216</v>
      </c>
    </row>
    <row r="1086" spans="2:9" ht="15">
      <c r="B1086" s="51" t="s">
        <v>6145</v>
      </c>
      <c r="C1086" s="51" t="s">
        <v>5516</v>
      </c>
      <c r="D1086" s="51" t="s">
        <v>5516</v>
      </c>
      <c r="E1086" s="50">
        <v>4934</v>
      </c>
      <c r="F1086" s="51" t="s">
        <v>3157</v>
      </c>
      <c r="G1086" s="50" t="s">
        <v>11</v>
      </c>
      <c r="H1086" s="52">
        <v>170207</v>
      </c>
      <c r="I1086" s="53" t="s">
        <v>6216</v>
      </c>
    </row>
    <row r="1087" spans="2:9" ht="15">
      <c r="B1087" s="51" t="s">
        <v>6145</v>
      </c>
      <c r="C1087" s="51" t="s">
        <v>5516</v>
      </c>
      <c r="D1087" s="51" t="s">
        <v>5516</v>
      </c>
      <c r="E1087" s="50">
        <v>4936</v>
      </c>
      <c r="F1087" s="51" t="s">
        <v>3158</v>
      </c>
      <c r="G1087" s="50" t="s">
        <v>7</v>
      </c>
      <c r="H1087" s="54">
        <v>44881</v>
      </c>
      <c r="I1087" s="53" t="s">
        <v>6216</v>
      </c>
    </row>
    <row r="1088" spans="2:9" ht="15">
      <c r="B1088" s="51" t="s">
        <v>6145</v>
      </c>
      <c r="C1088" s="51" t="s">
        <v>5516</v>
      </c>
      <c r="D1088" s="51" t="s">
        <v>5516</v>
      </c>
      <c r="E1088" s="50">
        <v>4937</v>
      </c>
      <c r="F1088" s="51" t="s">
        <v>3159</v>
      </c>
      <c r="G1088" s="50" t="s">
        <v>4</v>
      </c>
      <c r="H1088" s="54">
        <v>13182</v>
      </c>
      <c r="I1088" s="53" t="s">
        <v>6216</v>
      </c>
    </row>
    <row r="1089" spans="2:9" ht="15">
      <c r="B1089" s="51" t="s">
        <v>6145</v>
      </c>
      <c r="C1089" s="51" t="s">
        <v>5516</v>
      </c>
      <c r="D1089" s="51" t="s">
        <v>5516</v>
      </c>
      <c r="E1089" s="50">
        <v>4945</v>
      </c>
      <c r="F1089" s="51" t="s">
        <v>3160</v>
      </c>
      <c r="G1089" s="50" t="s">
        <v>3161</v>
      </c>
      <c r="H1089" s="54">
        <v>12780</v>
      </c>
      <c r="I1089" s="51" t="s">
        <v>6216</v>
      </c>
    </row>
    <row r="1090" spans="2:9" ht="15">
      <c r="B1090" s="51" t="s">
        <v>6145</v>
      </c>
      <c r="C1090" s="51" t="s">
        <v>5516</v>
      </c>
      <c r="D1090" s="51" t="s">
        <v>5516</v>
      </c>
      <c r="E1090" s="50">
        <v>4946</v>
      </c>
      <c r="F1090" s="51" t="s">
        <v>3162</v>
      </c>
      <c r="G1090" s="50" t="s">
        <v>3161</v>
      </c>
      <c r="H1090" s="52">
        <v>34693</v>
      </c>
      <c r="I1090" s="51" t="s">
        <v>6216</v>
      </c>
    </row>
    <row r="1091" spans="2:9" ht="15">
      <c r="B1091" s="51" t="s">
        <v>6145</v>
      </c>
      <c r="C1091" s="51" t="s">
        <v>5484</v>
      </c>
      <c r="D1091" s="51" t="s">
        <v>5494</v>
      </c>
      <c r="E1091" s="50">
        <v>4949</v>
      </c>
      <c r="F1091" s="51" t="s">
        <v>3163</v>
      </c>
      <c r="G1091" s="50" t="s">
        <v>7</v>
      </c>
      <c r="H1091" s="52">
        <v>1117833</v>
      </c>
      <c r="I1091" s="53" t="s">
        <v>6216</v>
      </c>
    </row>
    <row r="1092" spans="2:9" ht="15">
      <c r="B1092" s="51" t="s">
        <v>6145</v>
      </c>
      <c r="C1092" s="51" t="s">
        <v>5482</v>
      </c>
      <c r="D1092" s="51" t="s">
        <v>5483</v>
      </c>
      <c r="E1092" s="50">
        <v>4951</v>
      </c>
      <c r="F1092" s="51" t="s">
        <v>3164</v>
      </c>
      <c r="G1092" s="50" t="s">
        <v>7</v>
      </c>
      <c r="H1092" s="52">
        <v>3163370</v>
      </c>
      <c r="I1092" s="53" t="s">
        <v>6216</v>
      </c>
    </row>
    <row r="1093" spans="2:9" ht="15">
      <c r="B1093" s="51" t="s">
        <v>6145</v>
      </c>
      <c r="C1093" s="51" t="s">
        <v>5482</v>
      </c>
      <c r="D1093" s="51" t="s">
        <v>5483</v>
      </c>
      <c r="E1093" s="50">
        <v>4952</v>
      </c>
      <c r="F1093" s="51" t="s">
        <v>3165</v>
      </c>
      <c r="G1093" s="50" t="s">
        <v>7</v>
      </c>
      <c r="H1093" s="52">
        <v>3646568</v>
      </c>
      <c r="I1093" s="53" t="s">
        <v>6217</v>
      </c>
    </row>
    <row r="1094" spans="2:9" ht="15">
      <c r="B1094" s="51" t="s">
        <v>6145</v>
      </c>
      <c r="C1094" s="51" t="s">
        <v>5482</v>
      </c>
      <c r="D1094" s="51" t="s">
        <v>5483</v>
      </c>
      <c r="E1094" s="50">
        <v>4953</v>
      </c>
      <c r="F1094" s="51" t="s">
        <v>3166</v>
      </c>
      <c r="G1094" s="50" t="s">
        <v>7</v>
      </c>
      <c r="H1094" s="52">
        <v>8105972</v>
      </c>
      <c r="I1094" s="53" t="s">
        <v>6217</v>
      </c>
    </row>
    <row r="1095" spans="2:9" ht="15">
      <c r="B1095" s="51" t="s">
        <v>6145</v>
      </c>
      <c r="C1095" s="51" t="s">
        <v>5500</v>
      </c>
      <c r="D1095" s="51" t="s">
        <v>5500</v>
      </c>
      <c r="E1095" s="50">
        <v>4959</v>
      </c>
      <c r="F1095" s="51" t="s">
        <v>3167</v>
      </c>
      <c r="G1095" s="50" t="s">
        <v>8</v>
      </c>
      <c r="H1095" s="52">
        <v>8684</v>
      </c>
      <c r="I1095" s="51" t="s">
        <v>6216</v>
      </c>
    </row>
    <row r="1096" spans="2:9" ht="15">
      <c r="B1096" s="51" t="s">
        <v>6145</v>
      </c>
      <c r="C1096" s="51" t="s">
        <v>5486</v>
      </c>
      <c r="D1096" s="51" t="s">
        <v>5487</v>
      </c>
      <c r="E1096" s="50">
        <v>4960</v>
      </c>
      <c r="F1096" s="51" t="s">
        <v>3168</v>
      </c>
      <c r="G1096" s="50" t="s">
        <v>7</v>
      </c>
      <c r="H1096" s="52">
        <v>374605</v>
      </c>
      <c r="I1096" s="51" t="s">
        <v>6216</v>
      </c>
    </row>
    <row r="1097" spans="2:9" ht="15">
      <c r="B1097" s="51" t="s">
        <v>6145</v>
      </c>
      <c r="C1097" s="51" t="s">
        <v>5486</v>
      </c>
      <c r="D1097" s="51" t="s">
        <v>5487</v>
      </c>
      <c r="E1097" s="50">
        <v>4961</v>
      </c>
      <c r="F1097" s="51" t="s">
        <v>3169</v>
      </c>
      <c r="G1097" s="50" t="s">
        <v>6</v>
      </c>
      <c r="H1097" s="52">
        <v>68735</v>
      </c>
      <c r="I1097" s="51" t="s">
        <v>6216</v>
      </c>
    </row>
    <row r="1098" spans="2:9" ht="15">
      <c r="B1098" s="51" t="s">
        <v>6145</v>
      </c>
      <c r="C1098" s="51" t="s">
        <v>5486</v>
      </c>
      <c r="D1098" s="51" t="s">
        <v>5487</v>
      </c>
      <c r="E1098" s="50">
        <v>4962</v>
      </c>
      <c r="F1098" s="51" t="s">
        <v>3170</v>
      </c>
      <c r="G1098" s="50" t="s">
        <v>6</v>
      </c>
      <c r="H1098" s="52">
        <v>17184</v>
      </c>
      <c r="I1098" s="53" t="s">
        <v>6216</v>
      </c>
    </row>
    <row r="1099" spans="2:9" ht="15">
      <c r="B1099" s="51" t="s">
        <v>6145</v>
      </c>
      <c r="C1099" s="51" t="s">
        <v>5486</v>
      </c>
      <c r="D1099" s="51" t="s">
        <v>5487</v>
      </c>
      <c r="E1099" s="50">
        <v>4963</v>
      </c>
      <c r="F1099" s="51" t="s">
        <v>3171</v>
      </c>
      <c r="G1099" s="50" t="s">
        <v>6</v>
      </c>
      <c r="H1099" s="52">
        <v>17184</v>
      </c>
      <c r="I1099" s="53" t="s">
        <v>6216</v>
      </c>
    </row>
    <row r="1100" spans="2:9" ht="15">
      <c r="B1100" s="51" t="s">
        <v>6145</v>
      </c>
      <c r="C1100" s="51" t="s">
        <v>5486</v>
      </c>
      <c r="D1100" s="51" t="s">
        <v>5487</v>
      </c>
      <c r="E1100" s="50">
        <v>4964</v>
      </c>
      <c r="F1100" s="51" t="s">
        <v>3172</v>
      </c>
      <c r="G1100" s="50" t="s">
        <v>6</v>
      </c>
      <c r="H1100" s="52">
        <v>17184</v>
      </c>
      <c r="I1100" s="53" t="s">
        <v>6216</v>
      </c>
    </row>
    <row r="1101" spans="2:9" ht="15">
      <c r="B1101" s="51" t="s">
        <v>6145</v>
      </c>
      <c r="C1101" s="51" t="s">
        <v>5486</v>
      </c>
      <c r="D1101" s="51" t="s">
        <v>5496</v>
      </c>
      <c r="E1101" s="50">
        <v>4966</v>
      </c>
      <c r="F1101" s="51" t="s">
        <v>3173</v>
      </c>
      <c r="G1101" s="50" t="s">
        <v>7</v>
      </c>
      <c r="H1101" s="52">
        <v>6844</v>
      </c>
      <c r="I1101" s="53" t="s">
        <v>6216</v>
      </c>
    </row>
    <row r="1102" spans="2:9" ht="15">
      <c r="B1102" s="51" t="s">
        <v>6145</v>
      </c>
      <c r="C1102" s="51" t="s">
        <v>5481</v>
      </c>
      <c r="D1102" s="51" t="s">
        <v>5481</v>
      </c>
      <c r="E1102" s="50">
        <v>4967</v>
      </c>
      <c r="F1102" s="51" t="s">
        <v>3174</v>
      </c>
      <c r="G1102" s="50" t="s">
        <v>7</v>
      </c>
      <c r="H1102" s="52">
        <v>1318011</v>
      </c>
      <c r="I1102" s="53" t="s">
        <v>6216</v>
      </c>
    </row>
    <row r="1103" spans="2:9" ht="15">
      <c r="B1103" s="51" t="s">
        <v>6145</v>
      </c>
      <c r="C1103" s="51" t="s">
        <v>5481</v>
      </c>
      <c r="D1103" s="51" t="s">
        <v>5481</v>
      </c>
      <c r="E1103" s="50">
        <v>4968</v>
      </c>
      <c r="F1103" s="51" t="s">
        <v>3175</v>
      </c>
      <c r="G1103" s="50" t="s">
        <v>7</v>
      </c>
      <c r="H1103" s="52">
        <v>435534</v>
      </c>
      <c r="I1103" s="53" t="s">
        <v>6216</v>
      </c>
    </row>
    <row r="1104" spans="2:9" ht="15">
      <c r="B1104" s="51" t="s">
        <v>6145</v>
      </c>
      <c r="C1104" s="51" t="s">
        <v>5481</v>
      </c>
      <c r="D1104" s="51" t="s">
        <v>5481</v>
      </c>
      <c r="E1104" s="50">
        <v>4969</v>
      </c>
      <c r="F1104" s="51" t="s">
        <v>3176</v>
      </c>
      <c r="G1104" s="50" t="s">
        <v>7</v>
      </c>
      <c r="H1104" s="52">
        <v>357032</v>
      </c>
      <c r="I1104" s="53" t="s">
        <v>6216</v>
      </c>
    </row>
    <row r="1105" spans="2:9" ht="15">
      <c r="B1105" s="51" t="s">
        <v>6145</v>
      </c>
      <c r="C1105" s="51" t="s">
        <v>5481</v>
      </c>
      <c r="D1105" s="51" t="s">
        <v>5481</v>
      </c>
      <c r="E1105" s="50">
        <v>4970</v>
      </c>
      <c r="F1105" s="51" t="s">
        <v>3177</v>
      </c>
      <c r="G1105" s="50" t="s">
        <v>7</v>
      </c>
      <c r="H1105" s="52">
        <v>812342</v>
      </c>
      <c r="I1105" s="53" t="s">
        <v>6216</v>
      </c>
    </row>
    <row r="1106" spans="2:9" ht="15">
      <c r="B1106" s="51" t="s">
        <v>6145</v>
      </c>
      <c r="C1106" s="51" t="s">
        <v>5481</v>
      </c>
      <c r="D1106" s="51" t="s">
        <v>5481</v>
      </c>
      <c r="E1106" s="50">
        <v>4971</v>
      </c>
      <c r="F1106" s="51" t="s">
        <v>3178</v>
      </c>
      <c r="G1106" s="50" t="s">
        <v>7</v>
      </c>
      <c r="H1106" s="52">
        <v>3258471</v>
      </c>
      <c r="I1106" s="53" t="s">
        <v>6216</v>
      </c>
    </row>
    <row r="1107" spans="2:9" ht="15">
      <c r="B1107" s="51" t="s">
        <v>6145</v>
      </c>
      <c r="C1107" s="51" t="s">
        <v>5481</v>
      </c>
      <c r="D1107" s="51" t="s">
        <v>5481</v>
      </c>
      <c r="E1107" s="50">
        <v>4972</v>
      </c>
      <c r="F1107" s="51" t="s">
        <v>3179</v>
      </c>
      <c r="G1107" s="50" t="s">
        <v>7</v>
      </c>
      <c r="H1107" s="52">
        <v>1450148</v>
      </c>
      <c r="I1107" s="53" t="s">
        <v>6216</v>
      </c>
    </row>
    <row r="1108" spans="2:9" ht="15">
      <c r="B1108" s="51" t="s">
        <v>6145</v>
      </c>
      <c r="C1108" s="51" t="s">
        <v>5481</v>
      </c>
      <c r="D1108" s="51" t="s">
        <v>5481</v>
      </c>
      <c r="E1108" s="50">
        <v>4973</v>
      </c>
      <c r="F1108" s="51" t="s">
        <v>3180</v>
      </c>
      <c r="G1108" s="50" t="s">
        <v>7</v>
      </c>
      <c r="H1108" s="52">
        <v>2222649</v>
      </c>
      <c r="I1108" s="53" t="s">
        <v>6216</v>
      </c>
    </row>
    <row r="1109" spans="2:9" ht="15">
      <c r="B1109" s="51" t="s">
        <v>6145</v>
      </c>
      <c r="C1109" s="51" t="s">
        <v>5481</v>
      </c>
      <c r="D1109" s="51" t="s">
        <v>5481</v>
      </c>
      <c r="E1109" s="50">
        <v>4974</v>
      </c>
      <c r="F1109" s="51" t="s">
        <v>3181</v>
      </c>
      <c r="G1109" s="50" t="s">
        <v>7</v>
      </c>
      <c r="H1109" s="54">
        <v>5586125</v>
      </c>
      <c r="I1109" s="51" t="s">
        <v>6216</v>
      </c>
    </row>
    <row r="1110" spans="2:9" ht="15">
      <c r="B1110" s="51" t="s">
        <v>6145</v>
      </c>
      <c r="C1110" s="51" t="s">
        <v>5481</v>
      </c>
      <c r="D1110" s="51" t="s">
        <v>5481</v>
      </c>
      <c r="E1110" s="50">
        <v>4975</v>
      </c>
      <c r="F1110" s="51" t="s">
        <v>3182</v>
      </c>
      <c r="G1110" s="50" t="s">
        <v>7</v>
      </c>
      <c r="H1110" s="54">
        <v>473791</v>
      </c>
      <c r="I1110" s="51" t="s">
        <v>6216</v>
      </c>
    </row>
    <row r="1111" spans="2:9" ht="15">
      <c r="B1111" s="51" t="s">
        <v>6145</v>
      </c>
      <c r="C1111" s="51" t="s">
        <v>5481</v>
      </c>
      <c r="D1111" s="51" t="s">
        <v>5481</v>
      </c>
      <c r="E1111" s="50">
        <v>4976</v>
      </c>
      <c r="F1111" s="51" t="s">
        <v>3183</v>
      </c>
      <c r="G1111" s="50" t="s">
        <v>7</v>
      </c>
      <c r="H1111" s="54">
        <v>973076</v>
      </c>
      <c r="I1111" s="51" t="s">
        <v>6216</v>
      </c>
    </row>
    <row r="1112" spans="2:9" ht="15">
      <c r="B1112" s="51" t="s">
        <v>6145</v>
      </c>
      <c r="C1112" s="51" t="s">
        <v>5481</v>
      </c>
      <c r="D1112" s="51" t="s">
        <v>5481</v>
      </c>
      <c r="E1112" s="50">
        <v>4977</v>
      </c>
      <c r="F1112" s="51" t="s">
        <v>3184</v>
      </c>
      <c r="G1112" s="50" t="s">
        <v>7</v>
      </c>
      <c r="H1112" s="54">
        <v>473791</v>
      </c>
      <c r="I1112" s="51" t="s">
        <v>6216</v>
      </c>
    </row>
    <row r="1113" spans="2:9" ht="15">
      <c r="B1113" s="51" t="s">
        <v>6145</v>
      </c>
      <c r="C1113" s="51" t="s">
        <v>5488</v>
      </c>
      <c r="D1113" s="51" t="s">
        <v>5488</v>
      </c>
      <c r="E1113" s="50">
        <v>4978</v>
      </c>
      <c r="F1113" s="51" t="s">
        <v>3185</v>
      </c>
      <c r="G1113" s="50" t="s">
        <v>7</v>
      </c>
      <c r="H1113" s="54">
        <v>841061</v>
      </c>
      <c r="I1113" s="51" t="s">
        <v>6216</v>
      </c>
    </row>
    <row r="1114" spans="2:9" ht="15">
      <c r="B1114" s="51" t="s">
        <v>6145</v>
      </c>
      <c r="C1114" s="51" t="s">
        <v>5488</v>
      </c>
      <c r="D1114" s="51" t="s">
        <v>5488</v>
      </c>
      <c r="E1114" s="50">
        <v>4979</v>
      </c>
      <c r="F1114" s="51" t="s">
        <v>3186</v>
      </c>
      <c r="G1114" s="50" t="s">
        <v>7</v>
      </c>
      <c r="H1114" s="54">
        <v>1116245</v>
      </c>
      <c r="I1114" s="51" t="s">
        <v>6216</v>
      </c>
    </row>
    <row r="1115" spans="2:9" ht="15">
      <c r="B1115" s="51" t="s">
        <v>6145</v>
      </c>
      <c r="C1115" s="51" t="s">
        <v>5473</v>
      </c>
      <c r="D1115" s="51" t="s">
        <v>5493</v>
      </c>
      <c r="E1115" s="50">
        <v>4980</v>
      </c>
      <c r="F1115" s="51" t="s">
        <v>3187</v>
      </c>
      <c r="G1115" s="50" t="s">
        <v>6</v>
      </c>
      <c r="H1115" s="54">
        <v>672468</v>
      </c>
      <c r="I1115" s="51" t="s">
        <v>6216</v>
      </c>
    </row>
    <row r="1116" spans="2:9" ht="15">
      <c r="B1116" s="51" t="s">
        <v>6145</v>
      </c>
      <c r="C1116" s="51" t="s">
        <v>5469</v>
      </c>
      <c r="D1116" s="51" t="s">
        <v>5518</v>
      </c>
      <c r="E1116" s="50">
        <v>4981</v>
      </c>
      <c r="F1116" s="51" t="s">
        <v>3188</v>
      </c>
      <c r="G1116" s="50" t="s">
        <v>4</v>
      </c>
      <c r="H1116" s="52">
        <v>97065</v>
      </c>
      <c r="I1116" s="53" t="s">
        <v>6216</v>
      </c>
    </row>
    <row r="1117" spans="2:9" ht="15">
      <c r="B1117" s="51" t="s">
        <v>6145</v>
      </c>
      <c r="C1117" s="51" t="s">
        <v>5488</v>
      </c>
      <c r="D1117" s="51" t="s">
        <v>5488</v>
      </c>
      <c r="E1117" s="50">
        <v>4982</v>
      </c>
      <c r="F1117" s="51" t="s">
        <v>3189</v>
      </c>
      <c r="G1117" s="50" t="s">
        <v>7</v>
      </c>
      <c r="H1117" s="52">
        <v>196267</v>
      </c>
      <c r="I1117" s="53" t="s">
        <v>6216</v>
      </c>
    </row>
    <row r="1118" spans="2:9" ht="15">
      <c r="B1118" s="51" t="s">
        <v>6145</v>
      </c>
      <c r="C1118" s="51" t="s">
        <v>5484</v>
      </c>
      <c r="D1118" s="51" t="s">
        <v>5494</v>
      </c>
      <c r="E1118" s="50">
        <v>4983</v>
      </c>
      <c r="F1118" s="51" t="s">
        <v>3190</v>
      </c>
      <c r="G1118" s="50" t="s">
        <v>7</v>
      </c>
      <c r="H1118" s="52">
        <v>70339</v>
      </c>
      <c r="I1118" s="53" t="s">
        <v>6216</v>
      </c>
    </row>
    <row r="1119" spans="2:9" ht="15">
      <c r="B1119" s="51" t="s">
        <v>6145</v>
      </c>
      <c r="C1119" s="51" t="s">
        <v>5488</v>
      </c>
      <c r="D1119" s="51" t="s">
        <v>5488</v>
      </c>
      <c r="E1119" s="50">
        <v>4984</v>
      </c>
      <c r="F1119" s="51" t="s">
        <v>3191</v>
      </c>
      <c r="G1119" s="50" t="s">
        <v>7</v>
      </c>
      <c r="H1119" s="54">
        <v>402145</v>
      </c>
      <c r="I1119" s="51" t="s">
        <v>6216</v>
      </c>
    </row>
    <row r="1120" spans="2:9" ht="15">
      <c r="B1120" s="51" t="s">
        <v>6145</v>
      </c>
      <c r="C1120" s="51" t="s">
        <v>5491</v>
      </c>
      <c r="D1120" s="51" t="s">
        <v>5492</v>
      </c>
      <c r="E1120" s="50">
        <v>4985</v>
      </c>
      <c r="F1120" s="51" t="s">
        <v>3192</v>
      </c>
      <c r="G1120" s="50" t="s">
        <v>5</v>
      </c>
      <c r="H1120" s="54">
        <v>852394</v>
      </c>
      <c r="I1120" s="51" t="s">
        <v>6216</v>
      </c>
    </row>
    <row r="1121" spans="2:9" ht="15">
      <c r="B1121" s="51" t="s">
        <v>6145</v>
      </c>
      <c r="C1121" s="51" t="s">
        <v>5482</v>
      </c>
      <c r="D1121" s="51" t="s">
        <v>5483</v>
      </c>
      <c r="E1121" s="50">
        <v>4987</v>
      </c>
      <c r="F1121" s="51" t="s">
        <v>3193</v>
      </c>
      <c r="G1121" s="50" t="s">
        <v>7</v>
      </c>
      <c r="H1121" s="54">
        <v>1938043</v>
      </c>
      <c r="I1121" s="51" t="s">
        <v>6216</v>
      </c>
    </row>
    <row r="1122" spans="2:9" ht="15">
      <c r="B1122" s="51" t="s">
        <v>6145</v>
      </c>
      <c r="C1122" s="51" t="s">
        <v>5475</v>
      </c>
      <c r="D1122" s="51" t="s">
        <v>5475</v>
      </c>
      <c r="E1122" s="50">
        <v>4988</v>
      </c>
      <c r="F1122" s="51" t="s">
        <v>3194</v>
      </c>
      <c r="G1122" s="50" t="s">
        <v>12</v>
      </c>
      <c r="H1122" s="52">
        <v>1840000</v>
      </c>
      <c r="I1122" s="53" t="s">
        <v>6216</v>
      </c>
    </row>
    <row r="1123" spans="2:9" ht="15">
      <c r="B1123" s="51" t="s">
        <v>6145</v>
      </c>
      <c r="C1123" s="51" t="s">
        <v>5479</v>
      </c>
      <c r="D1123" s="51" t="s">
        <v>5480</v>
      </c>
      <c r="E1123" s="50">
        <v>4989</v>
      </c>
      <c r="F1123" s="51" t="s">
        <v>3195</v>
      </c>
      <c r="G1123" s="50" t="s">
        <v>6</v>
      </c>
      <c r="H1123" s="52">
        <v>161984</v>
      </c>
      <c r="I1123" s="53" t="s">
        <v>6216</v>
      </c>
    </row>
    <row r="1124" spans="2:9" ht="15">
      <c r="B1124" s="51" t="s">
        <v>6145</v>
      </c>
      <c r="C1124" s="51" t="s">
        <v>5484</v>
      </c>
      <c r="D1124" s="51" t="s">
        <v>5494</v>
      </c>
      <c r="E1124" s="50">
        <v>4990</v>
      </c>
      <c r="F1124" s="51" t="s">
        <v>3196</v>
      </c>
      <c r="G1124" s="50" t="s">
        <v>7</v>
      </c>
      <c r="H1124" s="52">
        <v>485952</v>
      </c>
      <c r="I1124" s="53" t="s">
        <v>6216</v>
      </c>
    </row>
    <row r="1125" spans="2:9" ht="15">
      <c r="B1125" s="51" t="s">
        <v>6145</v>
      </c>
      <c r="C1125" s="51" t="s">
        <v>5479</v>
      </c>
      <c r="D1125" s="51" t="s">
        <v>5480</v>
      </c>
      <c r="E1125" s="50">
        <v>4991</v>
      </c>
      <c r="F1125" s="51" t="s">
        <v>3197</v>
      </c>
      <c r="G1125" s="50" t="s">
        <v>6</v>
      </c>
      <c r="H1125" s="52">
        <v>152422</v>
      </c>
      <c r="I1125" s="53" t="s">
        <v>6216</v>
      </c>
    </row>
    <row r="1126" spans="2:9" ht="15">
      <c r="B1126" s="51" t="s">
        <v>6145</v>
      </c>
      <c r="C1126" s="51" t="s">
        <v>5479</v>
      </c>
      <c r="D1126" s="51" t="s">
        <v>5480</v>
      </c>
      <c r="E1126" s="50">
        <v>4992</v>
      </c>
      <c r="F1126" s="51" t="s">
        <v>3198</v>
      </c>
      <c r="G1126" s="50" t="s">
        <v>7</v>
      </c>
      <c r="H1126" s="52">
        <v>473082</v>
      </c>
      <c r="I1126" s="53" t="s">
        <v>6216</v>
      </c>
    </row>
    <row r="1127" spans="2:9" ht="15">
      <c r="B1127" s="51" t="s">
        <v>6145</v>
      </c>
      <c r="C1127" s="51" t="s">
        <v>5479</v>
      </c>
      <c r="D1127" s="51" t="s">
        <v>5480</v>
      </c>
      <c r="E1127" s="50">
        <v>4993</v>
      </c>
      <c r="F1127" s="51" t="s">
        <v>3199</v>
      </c>
      <c r="G1127" s="50" t="s">
        <v>7</v>
      </c>
      <c r="H1127" s="52">
        <v>457266</v>
      </c>
      <c r="I1127" s="51" t="s">
        <v>6216</v>
      </c>
    </row>
    <row r="1128" spans="2:9" ht="15">
      <c r="B1128" s="51" t="s">
        <v>6145</v>
      </c>
      <c r="C1128" s="51" t="s">
        <v>5476</v>
      </c>
      <c r="D1128" s="51" t="s">
        <v>5497</v>
      </c>
      <c r="E1128" s="50">
        <v>4994</v>
      </c>
      <c r="F1128" s="51" t="s">
        <v>3200</v>
      </c>
      <c r="G1128" s="50" t="s">
        <v>5</v>
      </c>
      <c r="H1128" s="52">
        <v>208914</v>
      </c>
      <c r="I1128" s="53" t="s">
        <v>6216</v>
      </c>
    </row>
    <row r="1129" spans="2:9" ht="15">
      <c r="B1129" s="51" t="s">
        <v>6145</v>
      </c>
      <c r="C1129" s="51" t="s">
        <v>5476</v>
      </c>
      <c r="D1129" s="51" t="s">
        <v>5497</v>
      </c>
      <c r="E1129" s="50">
        <v>4995</v>
      </c>
      <c r="F1129" s="51" t="s">
        <v>3201</v>
      </c>
      <c r="G1129" s="50" t="s">
        <v>5</v>
      </c>
      <c r="H1129" s="52">
        <v>291904</v>
      </c>
      <c r="I1129" s="53" t="s">
        <v>6216</v>
      </c>
    </row>
    <row r="1130" spans="2:9" ht="15">
      <c r="B1130" s="51" t="s">
        <v>6145</v>
      </c>
      <c r="C1130" s="51" t="s">
        <v>5488</v>
      </c>
      <c r="D1130" s="51" t="s">
        <v>5488</v>
      </c>
      <c r="E1130" s="50">
        <v>4996</v>
      </c>
      <c r="F1130" s="51" t="s">
        <v>3202</v>
      </c>
      <c r="G1130" s="50" t="s">
        <v>7</v>
      </c>
      <c r="H1130" s="54">
        <v>1007774</v>
      </c>
      <c r="I1130" s="51" t="s">
        <v>6216</v>
      </c>
    </row>
    <row r="1131" spans="2:9" ht="15">
      <c r="B1131" s="51" t="s">
        <v>6145</v>
      </c>
      <c r="C1131" s="51" t="s">
        <v>5484</v>
      </c>
      <c r="D1131" s="51" t="s">
        <v>5485</v>
      </c>
      <c r="E1131" s="50">
        <v>4997</v>
      </c>
      <c r="F1131" s="51" t="s">
        <v>3203</v>
      </c>
      <c r="G1131" s="50" t="s">
        <v>6</v>
      </c>
      <c r="H1131" s="54">
        <v>46728</v>
      </c>
      <c r="I1131" s="51" t="s">
        <v>6216</v>
      </c>
    </row>
    <row r="1132" spans="2:9" ht="15">
      <c r="B1132" s="51" t="s">
        <v>6145</v>
      </c>
      <c r="C1132" s="51" t="s">
        <v>5473</v>
      </c>
      <c r="D1132" s="51" t="s">
        <v>5493</v>
      </c>
      <c r="E1132" s="50">
        <v>5000</v>
      </c>
      <c r="F1132" s="51" t="s">
        <v>3204</v>
      </c>
      <c r="G1132" s="50" t="s">
        <v>6</v>
      </c>
      <c r="H1132" s="52">
        <v>168178</v>
      </c>
      <c r="I1132" s="53" t="s">
        <v>6216</v>
      </c>
    </row>
    <row r="1133" spans="2:9" ht="15">
      <c r="B1133" s="51" t="s">
        <v>6145</v>
      </c>
      <c r="C1133" s="51" t="s">
        <v>5473</v>
      </c>
      <c r="D1133" s="51" t="s">
        <v>5493</v>
      </c>
      <c r="E1133" s="50">
        <v>5001</v>
      </c>
      <c r="F1133" s="51" t="s">
        <v>3205</v>
      </c>
      <c r="G1133" s="50" t="s">
        <v>7</v>
      </c>
      <c r="H1133" s="54">
        <v>1395187</v>
      </c>
      <c r="I1133" s="51" t="s">
        <v>6216</v>
      </c>
    </row>
    <row r="1134" spans="2:9" ht="15">
      <c r="B1134" s="51" t="s">
        <v>6145</v>
      </c>
      <c r="C1134" s="51" t="s">
        <v>5473</v>
      </c>
      <c r="D1134" s="51" t="s">
        <v>5493</v>
      </c>
      <c r="E1134" s="50">
        <v>5002</v>
      </c>
      <c r="F1134" s="51" t="s">
        <v>3206</v>
      </c>
      <c r="G1134" s="50" t="s">
        <v>6</v>
      </c>
      <c r="H1134" s="54">
        <v>134088</v>
      </c>
      <c r="I1134" s="51" t="s">
        <v>6216</v>
      </c>
    </row>
    <row r="1135" spans="2:9" ht="15">
      <c r="B1135" s="51" t="s">
        <v>6145</v>
      </c>
      <c r="C1135" s="51" t="s">
        <v>5519</v>
      </c>
      <c r="D1135" s="51" t="s">
        <v>5519</v>
      </c>
      <c r="E1135" s="50">
        <v>5003</v>
      </c>
      <c r="F1135" s="51" t="s">
        <v>3207</v>
      </c>
      <c r="G1135" s="50" t="s">
        <v>7</v>
      </c>
      <c r="H1135" s="54">
        <v>64056</v>
      </c>
      <c r="I1135" s="51" t="s">
        <v>6216</v>
      </c>
    </row>
    <row r="1136" spans="2:9" ht="15">
      <c r="B1136" s="51" t="s">
        <v>6145</v>
      </c>
      <c r="C1136" s="51" t="s">
        <v>5519</v>
      </c>
      <c r="D1136" s="51" t="s">
        <v>5519</v>
      </c>
      <c r="E1136" s="50">
        <v>5004</v>
      </c>
      <c r="F1136" s="51" t="s">
        <v>3208</v>
      </c>
      <c r="G1136" s="50" t="s">
        <v>9</v>
      </c>
      <c r="H1136" s="54">
        <v>156476</v>
      </c>
      <c r="I1136" s="51" t="s">
        <v>6216</v>
      </c>
    </row>
    <row r="1137" spans="2:9" ht="15">
      <c r="B1137" s="51" t="s">
        <v>6145</v>
      </c>
      <c r="C1137" s="51" t="s">
        <v>5519</v>
      </c>
      <c r="D1137" s="51" t="s">
        <v>5519</v>
      </c>
      <c r="E1137" s="50">
        <v>5005</v>
      </c>
      <c r="F1137" s="51" t="s">
        <v>3209</v>
      </c>
      <c r="G1137" s="50" t="s">
        <v>128</v>
      </c>
      <c r="H1137" s="52">
        <v>1095344</v>
      </c>
      <c r="I1137" s="53" t="s">
        <v>5591</v>
      </c>
    </row>
    <row r="1138" spans="2:9" ht="15">
      <c r="B1138" s="51" t="s">
        <v>6145</v>
      </c>
      <c r="C1138" s="51" t="s">
        <v>5519</v>
      </c>
      <c r="D1138" s="51" t="s">
        <v>5519</v>
      </c>
      <c r="E1138" s="50">
        <v>5010</v>
      </c>
      <c r="F1138" s="51" t="s">
        <v>3210</v>
      </c>
      <c r="G1138" s="50" t="s">
        <v>7</v>
      </c>
      <c r="H1138" s="52">
        <v>490477</v>
      </c>
      <c r="I1138" s="53" t="s">
        <v>6216</v>
      </c>
    </row>
    <row r="1139" spans="2:9" ht="15">
      <c r="B1139" s="51" t="s">
        <v>6145</v>
      </c>
      <c r="C1139" s="51" t="s">
        <v>5481</v>
      </c>
      <c r="D1139" s="51" t="s">
        <v>5481</v>
      </c>
      <c r="E1139" s="50">
        <v>5015</v>
      </c>
      <c r="F1139" s="51" t="s">
        <v>3211</v>
      </c>
      <c r="G1139" s="50" t="s">
        <v>7</v>
      </c>
      <c r="H1139" s="52">
        <v>729363</v>
      </c>
      <c r="I1139" s="53" t="s">
        <v>6216</v>
      </c>
    </row>
    <row r="1140" spans="2:9" ht="15">
      <c r="B1140" s="51" t="s">
        <v>6145</v>
      </c>
      <c r="C1140" s="51" t="s">
        <v>5488</v>
      </c>
      <c r="D1140" s="51" t="s">
        <v>5488</v>
      </c>
      <c r="E1140" s="50">
        <v>5017</v>
      </c>
      <c r="F1140" s="51" t="s">
        <v>3212</v>
      </c>
      <c r="G1140" s="50" t="s">
        <v>7</v>
      </c>
      <c r="H1140" s="54">
        <v>603955</v>
      </c>
      <c r="I1140" s="51" t="s">
        <v>6216</v>
      </c>
    </row>
    <row r="1141" spans="2:9" ht="15">
      <c r="B1141" s="51" t="s">
        <v>6145</v>
      </c>
      <c r="C1141" s="51" t="s">
        <v>5488</v>
      </c>
      <c r="D1141" s="51" t="s">
        <v>5488</v>
      </c>
      <c r="E1141" s="50">
        <v>5019</v>
      </c>
      <c r="F1141" s="51" t="s">
        <v>3213</v>
      </c>
      <c r="G1141" s="50" t="s">
        <v>7</v>
      </c>
      <c r="H1141" s="54">
        <v>431577</v>
      </c>
      <c r="I1141" s="51" t="s">
        <v>6216</v>
      </c>
    </row>
    <row r="1142" spans="2:9" ht="15">
      <c r="B1142" s="51" t="s">
        <v>6145</v>
      </c>
      <c r="C1142" s="51" t="s">
        <v>5482</v>
      </c>
      <c r="D1142" s="51" t="s">
        <v>5483</v>
      </c>
      <c r="E1142" s="50">
        <v>5023</v>
      </c>
      <c r="F1142" s="51" t="s">
        <v>3214</v>
      </c>
      <c r="G1142" s="50" t="s">
        <v>6</v>
      </c>
      <c r="H1142" s="54">
        <v>29884</v>
      </c>
      <c r="I1142" s="51" t="s">
        <v>6216</v>
      </c>
    </row>
    <row r="1143" spans="2:9" ht="15">
      <c r="B1143" s="51" t="s">
        <v>6145</v>
      </c>
      <c r="C1143" s="51" t="s">
        <v>5501</v>
      </c>
      <c r="D1143" s="51" t="s">
        <v>5501</v>
      </c>
      <c r="E1143" s="50">
        <v>5024</v>
      </c>
      <c r="F1143" s="51" t="s">
        <v>3215</v>
      </c>
      <c r="G1143" s="50" t="s">
        <v>7</v>
      </c>
      <c r="H1143" s="52">
        <v>1845420</v>
      </c>
      <c r="I1143" s="53" t="s">
        <v>6216</v>
      </c>
    </row>
    <row r="1144" spans="2:9" ht="15">
      <c r="B1144" s="51" t="s">
        <v>6145</v>
      </c>
      <c r="C1144" s="51" t="s">
        <v>5501</v>
      </c>
      <c r="D1144" s="51" t="s">
        <v>5501</v>
      </c>
      <c r="E1144" s="50">
        <v>5025</v>
      </c>
      <c r="F1144" s="51" t="s">
        <v>3216</v>
      </c>
      <c r="G1144" s="50" t="s">
        <v>4</v>
      </c>
      <c r="H1144" s="52">
        <v>306891</v>
      </c>
      <c r="I1144" s="53" t="s">
        <v>6216</v>
      </c>
    </row>
    <row r="1145" spans="2:9" ht="15">
      <c r="B1145" s="51" t="s">
        <v>6145</v>
      </c>
      <c r="C1145" s="51" t="s">
        <v>5501</v>
      </c>
      <c r="D1145" s="51" t="s">
        <v>5501</v>
      </c>
      <c r="E1145" s="50">
        <v>5026</v>
      </c>
      <c r="F1145" s="51" t="s">
        <v>3217</v>
      </c>
      <c r="G1145" s="50" t="s">
        <v>7</v>
      </c>
      <c r="H1145" s="52">
        <v>7108657</v>
      </c>
      <c r="I1145" s="53" t="s">
        <v>6216</v>
      </c>
    </row>
    <row r="1146" spans="2:9" ht="15">
      <c r="B1146" s="51" t="s">
        <v>6145</v>
      </c>
      <c r="C1146" s="51" t="s">
        <v>5501</v>
      </c>
      <c r="D1146" s="51" t="s">
        <v>5501</v>
      </c>
      <c r="E1146" s="50">
        <v>5028</v>
      </c>
      <c r="F1146" s="51" t="s">
        <v>3218</v>
      </c>
      <c r="G1146" s="50" t="s">
        <v>7</v>
      </c>
      <c r="H1146" s="52">
        <v>6138724</v>
      </c>
      <c r="I1146" s="53" t="s">
        <v>6216</v>
      </c>
    </row>
    <row r="1147" spans="2:9" ht="15">
      <c r="B1147" s="51" t="s">
        <v>6145</v>
      </c>
      <c r="C1147" s="51" t="s">
        <v>5484</v>
      </c>
      <c r="D1147" s="51" t="s">
        <v>5485</v>
      </c>
      <c r="E1147" s="50">
        <v>5032</v>
      </c>
      <c r="F1147" s="51" t="s">
        <v>6222</v>
      </c>
      <c r="G1147" s="50" t="s">
        <v>7</v>
      </c>
      <c r="H1147" s="52">
        <v>224448</v>
      </c>
      <c r="I1147" s="53" t="s">
        <v>6217</v>
      </c>
    </row>
    <row r="1148" spans="2:9" ht="15">
      <c r="B1148" s="51" t="s">
        <v>6145</v>
      </c>
      <c r="C1148" s="51" t="s">
        <v>5484</v>
      </c>
      <c r="D1148" s="51" t="s">
        <v>5485</v>
      </c>
      <c r="E1148" s="50">
        <v>5033</v>
      </c>
      <c r="F1148" s="51" t="s">
        <v>6223</v>
      </c>
      <c r="G1148" s="50" t="s">
        <v>7</v>
      </c>
      <c r="H1148" s="54">
        <v>247669</v>
      </c>
      <c r="I1148" s="51" t="s">
        <v>6217</v>
      </c>
    </row>
    <row r="1149" spans="2:9" ht="15">
      <c r="B1149" s="51" t="s">
        <v>6145</v>
      </c>
      <c r="C1149" s="51" t="s">
        <v>5484</v>
      </c>
      <c r="D1149" s="51" t="s">
        <v>5485</v>
      </c>
      <c r="E1149" s="50">
        <v>5036</v>
      </c>
      <c r="F1149" s="51" t="s">
        <v>6224</v>
      </c>
      <c r="G1149" s="50" t="s">
        <v>7</v>
      </c>
      <c r="H1149" s="54">
        <v>237220</v>
      </c>
      <c r="I1149" s="51" t="s">
        <v>6217</v>
      </c>
    </row>
    <row r="1150" spans="2:9" ht="15">
      <c r="B1150" s="51" t="s">
        <v>6145</v>
      </c>
      <c r="C1150" s="51" t="s">
        <v>5484</v>
      </c>
      <c r="D1150" s="51" t="s">
        <v>5485</v>
      </c>
      <c r="E1150" s="50">
        <v>5037</v>
      </c>
      <c r="F1150" s="51" t="s">
        <v>6225</v>
      </c>
      <c r="G1150" s="50" t="s">
        <v>7</v>
      </c>
      <c r="H1150" s="54">
        <v>171041</v>
      </c>
      <c r="I1150" s="51" t="s">
        <v>6217</v>
      </c>
    </row>
    <row r="1151" spans="2:9" ht="15">
      <c r="B1151" s="51" t="s">
        <v>6145</v>
      </c>
      <c r="C1151" s="51" t="s">
        <v>5484</v>
      </c>
      <c r="D1151" s="51" t="s">
        <v>5485</v>
      </c>
      <c r="E1151" s="50">
        <v>5038</v>
      </c>
      <c r="F1151" s="51" t="s">
        <v>6226</v>
      </c>
      <c r="G1151" s="50" t="s">
        <v>7</v>
      </c>
      <c r="H1151" s="54">
        <v>229094</v>
      </c>
      <c r="I1151" s="51" t="s">
        <v>6217</v>
      </c>
    </row>
    <row r="1152" spans="2:9" ht="15">
      <c r="B1152" s="51" t="s">
        <v>6145</v>
      </c>
      <c r="C1152" s="51" t="s">
        <v>5484</v>
      </c>
      <c r="D1152" s="51" t="s">
        <v>5485</v>
      </c>
      <c r="E1152" s="50">
        <v>5044</v>
      </c>
      <c r="F1152" s="51" t="s">
        <v>6227</v>
      </c>
      <c r="G1152" s="50" t="s">
        <v>4</v>
      </c>
      <c r="H1152" s="54">
        <v>82033</v>
      </c>
      <c r="I1152" s="51" t="s">
        <v>6217</v>
      </c>
    </row>
    <row r="1153" spans="2:9" ht="15">
      <c r="B1153" s="51" t="s">
        <v>6145</v>
      </c>
      <c r="C1153" s="51" t="s">
        <v>5484</v>
      </c>
      <c r="D1153" s="51" t="s">
        <v>5485</v>
      </c>
      <c r="E1153" s="50">
        <v>5045</v>
      </c>
      <c r="F1153" s="51" t="s">
        <v>6228</v>
      </c>
      <c r="G1153" s="50" t="s">
        <v>7</v>
      </c>
      <c r="H1153" s="52">
        <v>225029</v>
      </c>
      <c r="I1153" s="53" t="s">
        <v>6217</v>
      </c>
    </row>
    <row r="1154" spans="2:9" ht="15">
      <c r="B1154" s="51" t="s">
        <v>6145</v>
      </c>
      <c r="C1154" s="51" t="s">
        <v>5484</v>
      </c>
      <c r="D1154" s="51" t="s">
        <v>5485</v>
      </c>
      <c r="E1154" s="50">
        <v>5046</v>
      </c>
      <c r="F1154" s="51" t="s">
        <v>6229</v>
      </c>
      <c r="G1154" s="50" t="s">
        <v>4</v>
      </c>
      <c r="H1154" s="52">
        <v>82033</v>
      </c>
      <c r="I1154" s="53" t="s">
        <v>6217</v>
      </c>
    </row>
    <row r="1155" spans="2:9" ht="15">
      <c r="B1155" s="51" t="s">
        <v>6145</v>
      </c>
      <c r="C1155" s="51" t="s">
        <v>5491</v>
      </c>
      <c r="D1155" s="51" t="s">
        <v>5509</v>
      </c>
      <c r="E1155" s="50">
        <v>5047</v>
      </c>
      <c r="F1155" s="51" t="s">
        <v>3219</v>
      </c>
      <c r="G1155" s="50" t="s">
        <v>4</v>
      </c>
      <c r="H1155" s="52">
        <v>159094</v>
      </c>
      <c r="I1155" s="53" t="s">
        <v>6216</v>
      </c>
    </row>
    <row r="1156" spans="2:9" ht="15">
      <c r="B1156" s="51" t="s">
        <v>6145</v>
      </c>
      <c r="C1156" s="51" t="s">
        <v>5491</v>
      </c>
      <c r="D1156" s="51" t="s">
        <v>5509</v>
      </c>
      <c r="E1156" s="50">
        <v>5048</v>
      </c>
      <c r="F1156" s="51" t="s">
        <v>3220</v>
      </c>
      <c r="G1156" s="50" t="s">
        <v>4</v>
      </c>
      <c r="H1156" s="52">
        <v>150053</v>
      </c>
      <c r="I1156" s="53" t="s">
        <v>6216</v>
      </c>
    </row>
    <row r="1157" spans="2:9" ht="15">
      <c r="B1157" s="51" t="s">
        <v>6145</v>
      </c>
      <c r="C1157" s="51" t="s">
        <v>5501</v>
      </c>
      <c r="D1157" s="51" t="s">
        <v>5501</v>
      </c>
      <c r="E1157" s="50">
        <v>5049</v>
      </c>
      <c r="F1157" s="51" t="s">
        <v>3221</v>
      </c>
      <c r="G1157" s="50" t="s">
        <v>4</v>
      </c>
      <c r="H1157" s="52">
        <v>441589</v>
      </c>
      <c r="I1157" s="53" t="s">
        <v>6216</v>
      </c>
    </row>
    <row r="1158" spans="2:9" ht="15">
      <c r="B1158" s="51" t="s">
        <v>6145</v>
      </c>
      <c r="C1158" s="51" t="s">
        <v>5472</v>
      </c>
      <c r="D1158" s="51" t="s">
        <v>5472</v>
      </c>
      <c r="E1158" s="50">
        <v>5050</v>
      </c>
      <c r="F1158" s="51" t="s">
        <v>3222</v>
      </c>
      <c r="G1158" s="50" t="s">
        <v>7</v>
      </c>
      <c r="H1158" s="52">
        <v>225099</v>
      </c>
      <c r="I1158" s="53" t="s">
        <v>6216</v>
      </c>
    </row>
    <row r="1159" spans="2:9" ht="15">
      <c r="B1159" s="51" t="s">
        <v>6145</v>
      </c>
      <c r="C1159" s="51" t="s">
        <v>5489</v>
      </c>
      <c r="D1159" s="51" t="s">
        <v>5490</v>
      </c>
      <c r="E1159" s="50">
        <v>5051</v>
      </c>
      <c r="F1159" s="51" t="s">
        <v>3223</v>
      </c>
      <c r="G1159" s="50" t="s">
        <v>5</v>
      </c>
      <c r="H1159" s="54">
        <v>2086675</v>
      </c>
      <c r="I1159" s="53" t="s">
        <v>6216</v>
      </c>
    </row>
    <row r="1160" spans="2:9" ht="15">
      <c r="B1160" s="51" t="s">
        <v>6145</v>
      </c>
      <c r="C1160" s="51" t="s">
        <v>5489</v>
      </c>
      <c r="D1160" s="51" t="s">
        <v>5490</v>
      </c>
      <c r="E1160" s="50">
        <v>5052</v>
      </c>
      <c r="F1160" s="51" t="s">
        <v>3224</v>
      </c>
      <c r="G1160" s="50" t="s">
        <v>5</v>
      </c>
      <c r="H1160" s="52">
        <v>1053233</v>
      </c>
      <c r="I1160" s="53" t="s">
        <v>6216</v>
      </c>
    </row>
    <row r="1161" spans="2:9" ht="15">
      <c r="B1161" s="51" t="s">
        <v>6145</v>
      </c>
      <c r="C1161" s="51" t="s">
        <v>5512</v>
      </c>
      <c r="D1161" s="51" t="s">
        <v>5513</v>
      </c>
      <c r="E1161" s="50">
        <v>5053</v>
      </c>
      <c r="F1161" s="51" t="s">
        <v>3225</v>
      </c>
      <c r="G1161" s="50" t="s">
        <v>7</v>
      </c>
      <c r="H1161" s="52">
        <v>8292976</v>
      </c>
      <c r="I1161" s="53" t="s">
        <v>6216</v>
      </c>
    </row>
    <row r="1162" spans="2:9" ht="15">
      <c r="B1162" s="51" t="s">
        <v>6145</v>
      </c>
      <c r="C1162" s="51" t="s">
        <v>5502</v>
      </c>
      <c r="D1162" s="51" t="s">
        <v>5503</v>
      </c>
      <c r="E1162" s="50">
        <v>5054</v>
      </c>
      <c r="F1162" s="51" t="s">
        <v>3226</v>
      </c>
      <c r="G1162" s="50" t="s">
        <v>128</v>
      </c>
      <c r="H1162" s="52">
        <v>632080</v>
      </c>
      <c r="I1162" s="53" t="s">
        <v>5591</v>
      </c>
    </row>
    <row r="1163" spans="2:9" ht="15">
      <c r="B1163" s="51" t="s">
        <v>6145</v>
      </c>
      <c r="C1163" s="51" t="s">
        <v>5489</v>
      </c>
      <c r="D1163" s="51" t="s">
        <v>5490</v>
      </c>
      <c r="E1163" s="50">
        <v>5055</v>
      </c>
      <c r="F1163" s="51" t="s">
        <v>3227</v>
      </c>
      <c r="G1163" s="50" t="s">
        <v>5</v>
      </c>
      <c r="H1163" s="52">
        <v>355050</v>
      </c>
      <c r="I1163" s="53" t="s">
        <v>6216</v>
      </c>
    </row>
    <row r="1164" spans="2:9" ht="15">
      <c r="B1164" s="51" t="s">
        <v>6145</v>
      </c>
      <c r="C1164" s="51" t="s">
        <v>5501</v>
      </c>
      <c r="D1164" s="51" t="s">
        <v>5501</v>
      </c>
      <c r="E1164" s="50">
        <v>5056</v>
      </c>
      <c r="F1164" s="51" t="s">
        <v>3228</v>
      </c>
      <c r="G1164" s="50" t="s">
        <v>4</v>
      </c>
      <c r="H1164" s="52">
        <v>348659</v>
      </c>
      <c r="I1164" s="53" t="s">
        <v>6216</v>
      </c>
    </row>
    <row r="1165" spans="2:9" ht="15">
      <c r="B1165" s="51" t="s">
        <v>6145</v>
      </c>
      <c r="C1165" s="51" t="s">
        <v>5520</v>
      </c>
      <c r="D1165" s="51" t="s">
        <v>5521</v>
      </c>
      <c r="E1165" s="50">
        <v>5058</v>
      </c>
      <c r="F1165" s="51" t="s">
        <v>3229</v>
      </c>
      <c r="G1165" s="50" t="s">
        <v>6</v>
      </c>
      <c r="H1165" s="52">
        <v>12381</v>
      </c>
      <c r="I1165" s="53" t="s">
        <v>6216</v>
      </c>
    </row>
    <row r="1166" spans="2:9" ht="15">
      <c r="B1166" s="51" t="s">
        <v>6145</v>
      </c>
      <c r="C1166" s="51" t="s">
        <v>5520</v>
      </c>
      <c r="D1166" s="51" t="s">
        <v>5522</v>
      </c>
      <c r="E1166" s="50">
        <v>5060</v>
      </c>
      <c r="F1166" s="51" t="s">
        <v>3230</v>
      </c>
      <c r="G1166" s="50" t="s">
        <v>4</v>
      </c>
      <c r="H1166" s="52">
        <v>13965</v>
      </c>
      <c r="I1166" s="53" t="s">
        <v>6216</v>
      </c>
    </row>
    <row r="1167" spans="2:9" ht="15">
      <c r="B1167" s="51" t="s">
        <v>6145</v>
      </c>
      <c r="C1167" s="51" t="s">
        <v>5520</v>
      </c>
      <c r="D1167" s="51" t="s">
        <v>5521</v>
      </c>
      <c r="E1167" s="50">
        <v>5061</v>
      </c>
      <c r="F1167" s="51" t="s">
        <v>3231</v>
      </c>
      <c r="G1167" s="50" t="s">
        <v>4</v>
      </c>
      <c r="H1167" s="52">
        <v>112950</v>
      </c>
      <c r="I1167" s="53" t="s">
        <v>6216</v>
      </c>
    </row>
    <row r="1168" spans="2:9" ht="15">
      <c r="B1168" s="51" t="s">
        <v>6145</v>
      </c>
      <c r="C1168" s="51" t="s">
        <v>5520</v>
      </c>
      <c r="D1168" s="51" t="s">
        <v>5521</v>
      </c>
      <c r="E1168" s="50">
        <v>5062</v>
      </c>
      <c r="F1168" s="51" t="s">
        <v>3232</v>
      </c>
      <c r="G1168" s="50" t="s">
        <v>6</v>
      </c>
      <c r="H1168" s="52">
        <v>46654</v>
      </c>
      <c r="I1168" s="53" t="s">
        <v>6216</v>
      </c>
    </row>
    <row r="1169" spans="2:9" ht="15">
      <c r="B1169" s="51" t="s">
        <v>6145</v>
      </c>
      <c r="C1169" s="51" t="s">
        <v>5520</v>
      </c>
      <c r="D1169" s="51" t="s">
        <v>5521</v>
      </c>
      <c r="E1169" s="50">
        <v>5063</v>
      </c>
      <c r="F1169" s="51" t="s">
        <v>3233</v>
      </c>
      <c r="G1169" s="50" t="s">
        <v>4</v>
      </c>
      <c r="H1169" s="52">
        <v>93930</v>
      </c>
      <c r="I1169" s="51" t="s">
        <v>6216</v>
      </c>
    </row>
    <row r="1170" spans="2:9" ht="15">
      <c r="B1170" s="51" t="s">
        <v>6145</v>
      </c>
      <c r="C1170" s="51" t="s">
        <v>5520</v>
      </c>
      <c r="D1170" s="51" t="s">
        <v>5521</v>
      </c>
      <c r="E1170" s="50">
        <v>5064</v>
      </c>
      <c r="F1170" s="51" t="s">
        <v>3234</v>
      </c>
      <c r="G1170" s="50" t="s">
        <v>6</v>
      </c>
      <c r="H1170" s="52">
        <v>15627</v>
      </c>
      <c r="I1170" s="53" t="s">
        <v>6216</v>
      </c>
    </row>
    <row r="1171" spans="2:9" ht="15">
      <c r="B1171" s="51" t="s">
        <v>6145</v>
      </c>
      <c r="C1171" s="51" t="s">
        <v>5520</v>
      </c>
      <c r="D1171" s="51" t="s">
        <v>5521</v>
      </c>
      <c r="E1171" s="50">
        <v>5066</v>
      </c>
      <c r="F1171" s="51" t="s">
        <v>3235</v>
      </c>
      <c r="G1171" s="50" t="s">
        <v>6</v>
      </c>
      <c r="H1171" s="52">
        <v>52707</v>
      </c>
      <c r="I1171" s="53" t="s">
        <v>6216</v>
      </c>
    </row>
    <row r="1172" spans="2:9" ht="15">
      <c r="B1172" s="51" t="s">
        <v>6145</v>
      </c>
      <c r="C1172" s="51" t="s">
        <v>5520</v>
      </c>
      <c r="D1172" s="51" t="s">
        <v>5521</v>
      </c>
      <c r="E1172" s="50">
        <v>5067</v>
      </c>
      <c r="F1172" s="51" t="s">
        <v>3236</v>
      </c>
      <c r="G1172" s="50" t="s">
        <v>6</v>
      </c>
      <c r="H1172" s="54">
        <v>39494</v>
      </c>
      <c r="I1172" s="51" t="s">
        <v>6216</v>
      </c>
    </row>
    <row r="1173" spans="2:9" ht="15">
      <c r="B1173" s="51" t="s">
        <v>6145</v>
      </c>
      <c r="C1173" s="51" t="s">
        <v>5520</v>
      </c>
      <c r="D1173" s="51" t="s">
        <v>5521</v>
      </c>
      <c r="E1173" s="50">
        <v>5068</v>
      </c>
      <c r="F1173" s="51" t="s">
        <v>3237</v>
      </c>
      <c r="G1173" s="50" t="s">
        <v>7</v>
      </c>
      <c r="H1173" s="52">
        <v>121476</v>
      </c>
      <c r="I1173" s="53" t="s">
        <v>6216</v>
      </c>
    </row>
    <row r="1174" spans="2:9" ht="15">
      <c r="B1174" s="51" t="s">
        <v>6145</v>
      </c>
      <c r="C1174" s="51" t="s">
        <v>5520</v>
      </c>
      <c r="D1174" s="51" t="s">
        <v>5521</v>
      </c>
      <c r="E1174" s="50">
        <v>5070</v>
      </c>
      <c r="F1174" s="51" t="s">
        <v>3238</v>
      </c>
      <c r="G1174" s="50" t="s">
        <v>7</v>
      </c>
      <c r="H1174" s="52">
        <v>221177</v>
      </c>
      <c r="I1174" s="51" t="s">
        <v>6216</v>
      </c>
    </row>
    <row r="1175" spans="2:9" ht="15">
      <c r="B1175" s="51" t="s">
        <v>6145</v>
      </c>
      <c r="C1175" s="51" t="s">
        <v>5489</v>
      </c>
      <c r="D1175" s="51" t="s">
        <v>5490</v>
      </c>
      <c r="E1175" s="50">
        <v>5071</v>
      </c>
      <c r="F1175" s="51" t="s">
        <v>3239</v>
      </c>
      <c r="G1175" s="50" t="s">
        <v>5</v>
      </c>
      <c r="H1175" s="52">
        <v>1194619</v>
      </c>
      <c r="I1175" s="51" t="s">
        <v>6216</v>
      </c>
    </row>
    <row r="1176" spans="2:9" ht="15">
      <c r="B1176" s="51" t="s">
        <v>6145</v>
      </c>
      <c r="C1176" s="51" t="s">
        <v>5481</v>
      </c>
      <c r="D1176" s="51" t="s">
        <v>5481</v>
      </c>
      <c r="E1176" s="50">
        <v>5073</v>
      </c>
      <c r="F1176" s="51" t="s">
        <v>3240</v>
      </c>
      <c r="G1176" s="50" t="s">
        <v>6</v>
      </c>
      <c r="H1176" s="52">
        <v>23045</v>
      </c>
      <c r="I1176" s="53" t="s">
        <v>6216</v>
      </c>
    </row>
    <row r="1177" spans="2:9" ht="15">
      <c r="B1177" s="51" t="s">
        <v>6145</v>
      </c>
      <c r="C1177" s="51" t="s">
        <v>5481</v>
      </c>
      <c r="D1177" s="51" t="s">
        <v>5481</v>
      </c>
      <c r="E1177" s="50">
        <v>5074</v>
      </c>
      <c r="F1177" s="51" t="s">
        <v>3241</v>
      </c>
      <c r="G1177" s="50" t="s">
        <v>7</v>
      </c>
      <c r="H1177" s="52">
        <v>6016</v>
      </c>
      <c r="I1177" s="53" t="s">
        <v>6216</v>
      </c>
    </row>
    <row r="1178" spans="2:9" ht="15">
      <c r="B1178" s="51" t="s">
        <v>6145</v>
      </c>
      <c r="C1178" s="51" t="s">
        <v>5481</v>
      </c>
      <c r="D1178" s="51" t="s">
        <v>5481</v>
      </c>
      <c r="E1178" s="50">
        <v>5075</v>
      </c>
      <c r="F1178" s="51" t="s">
        <v>3242</v>
      </c>
      <c r="G1178" s="50" t="s">
        <v>7</v>
      </c>
      <c r="H1178" s="52">
        <v>10132</v>
      </c>
      <c r="I1178" s="53" t="s">
        <v>6216</v>
      </c>
    </row>
    <row r="1179" spans="2:9" ht="15">
      <c r="B1179" s="51" t="s">
        <v>6145</v>
      </c>
      <c r="C1179" s="51" t="s">
        <v>5481</v>
      </c>
      <c r="D1179" s="51" t="s">
        <v>5481</v>
      </c>
      <c r="E1179" s="50">
        <v>5076</v>
      </c>
      <c r="F1179" s="51" t="s">
        <v>3243</v>
      </c>
      <c r="G1179" s="50" t="s">
        <v>7</v>
      </c>
      <c r="H1179" s="52">
        <v>27680</v>
      </c>
      <c r="I1179" s="53" t="s">
        <v>6216</v>
      </c>
    </row>
    <row r="1180" spans="2:9" ht="15">
      <c r="B1180" s="51" t="s">
        <v>6145</v>
      </c>
      <c r="C1180" s="51" t="s">
        <v>5481</v>
      </c>
      <c r="D1180" s="51" t="s">
        <v>5481</v>
      </c>
      <c r="E1180" s="50">
        <v>5077</v>
      </c>
      <c r="F1180" s="51" t="s">
        <v>3244</v>
      </c>
      <c r="G1180" s="50" t="s">
        <v>7</v>
      </c>
      <c r="H1180" s="52">
        <v>10044</v>
      </c>
      <c r="I1180" s="53" t="s">
        <v>6216</v>
      </c>
    </row>
    <row r="1181" spans="2:9" ht="15">
      <c r="B1181" s="51" t="s">
        <v>6145</v>
      </c>
      <c r="C1181" s="51" t="s">
        <v>5481</v>
      </c>
      <c r="D1181" s="51" t="s">
        <v>5481</v>
      </c>
      <c r="E1181" s="50">
        <v>5078</v>
      </c>
      <c r="F1181" s="51" t="s">
        <v>3245</v>
      </c>
      <c r="G1181" s="50" t="s">
        <v>7</v>
      </c>
      <c r="H1181" s="54">
        <v>29796</v>
      </c>
      <c r="I1181" s="51" t="s">
        <v>6216</v>
      </c>
    </row>
    <row r="1182" spans="2:9" ht="15">
      <c r="B1182" s="51" t="s">
        <v>6145</v>
      </c>
      <c r="C1182" s="51" t="s">
        <v>5481</v>
      </c>
      <c r="D1182" s="51" t="s">
        <v>5481</v>
      </c>
      <c r="E1182" s="50">
        <v>5079</v>
      </c>
      <c r="F1182" s="51" t="s">
        <v>3246</v>
      </c>
      <c r="G1182" s="50" t="s">
        <v>7</v>
      </c>
      <c r="H1182" s="54">
        <v>15393</v>
      </c>
      <c r="I1182" s="51" t="s">
        <v>6216</v>
      </c>
    </row>
    <row r="1183" spans="2:9" ht="15">
      <c r="B1183" s="51" t="s">
        <v>6145</v>
      </c>
      <c r="C1183" s="51" t="s">
        <v>5481</v>
      </c>
      <c r="D1183" s="51" t="s">
        <v>5481</v>
      </c>
      <c r="E1183" s="50">
        <v>5080</v>
      </c>
      <c r="F1183" s="51" t="s">
        <v>3247</v>
      </c>
      <c r="G1183" s="50" t="s">
        <v>7</v>
      </c>
      <c r="H1183" s="54">
        <v>45577</v>
      </c>
      <c r="I1183" s="51" t="s">
        <v>6216</v>
      </c>
    </row>
    <row r="1184" spans="2:9" ht="15">
      <c r="B1184" s="51" t="s">
        <v>6145</v>
      </c>
      <c r="C1184" s="51" t="s">
        <v>5481</v>
      </c>
      <c r="D1184" s="51" t="s">
        <v>5481</v>
      </c>
      <c r="E1184" s="50">
        <v>5081</v>
      </c>
      <c r="F1184" s="51" t="s">
        <v>3248</v>
      </c>
      <c r="G1184" s="50" t="s">
        <v>7</v>
      </c>
      <c r="H1184" s="54">
        <v>76061</v>
      </c>
      <c r="I1184" s="51" t="s">
        <v>6216</v>
      </c>
    </row>
    <row r="1185" spans="2:9" ht="15">
      <c r="B1185" s="51" t="s">
        <v>6145</v>
      </c>
      <c r="C1185" s="51" t="s">
        <v>5481</v>
      </c>
      <c r="D1185" s="51" t="s">
        <v>5481</v>
      </c>
      <c r="E1185" s="50">
        <v>5082</v>
      </c>
      <c r="F1185" s="51" t="s">
        <v>3249</v>
      </c>
      <c r="G1185" s="50" t="s">
        <v>7</v>
      </c>
      <c r="H1185" s="54">
        <v>129715</v>
      </c>
      <c r="I1185" s="51" t="s">
        <v>6216</v>
      </c>
    </row>
    <row r="1186" spans="2:9" ht="15">
      <c r="B1186" s="51" t="s">
        <v>6145</v>
      </c>
      <c r="C1186" s="51" t="s">
        <v>5488</v>
      </c>
      <c r="D1186" s="51" t="s">
        <v>5488</v>
      </c>
      <c r="E1186" s="50">
        <v>5083</v>
      </c>
      <c r="F1186" s="51" t="s">
        <v>3250</v>
      </c>
      <c r="G1186" s="50" t="s">
        <v>6</v>
      </c>
      <c r="H1186" s="54">
        <v>18891</v>
      </c>
      <c r="I1186" s="51" t="s">
        <v>6216</v>
      </c>
    </row>
    <row r="1187" spans="2:9" ht="15">
      <c r="B1187" s="51" t="s">
        <v>6145</v>
      </c>
      <c r="C1187" s="51" t="s">
        <v>5488</v>
      </c>
      <c r="D1187" s="51" t="s">
        <v>5488</v>
      </c>
      <c r="E1187" s="50">
        <v>5084</v>
      </c>
      <c r="F1187" s="51" t="s">
        <v>3251</v>
      </c>
      <c r="G1187" s="50" t="s">
        <v>6</v>
      </c>
      <c r="H1187" s="52">
        <v>16129</v>
      </c>
      <c r="I1187" s="53" t="s">
        <v>6216</v>
      </c>
    </row>
    <row r="1188" spans="2:9" ht="15">
      <c r="B1188" s="51" t="s">
        <v>6145</v>
      </c>
      <c r="C1188" s="51" t="s">
        <v>5488</v>
      </c>
      <c r="D1188" s="51" t="s">
        <v>5488</v>
      </c>
      <c r="E1188" s="50">
        <v>5085</v>
      </c>
      <c r="F1188" s="51" t="s">
        <v>3252</v>
      </c>
      <c r="G1188" s="50" t="s">
        <v>7</v>
      </c>
      <c r="H1188" s="52">
        <v>20799</v>
      </c>
      <c r="I1188" s="53" t="s">
        <v>6216</v>
      </c>
    </row>
    <row r="1189" spans="2:9" ht="15">
      <c r="B1189" s="51" t="s">
        <v>6145</v>
      </c>
      <c r="C1189" s="51" t="s">
        <v>5488</v>
      </c>
      <c r="D1189" s="51" t="s">
        <v>5488</v>
      </c>
      <c r="E1189" s="50">
        <v>5086</v>
      </c>
      <c r="F1189" s="51" t="s">
        <v>3253</v>
      </c>
      <c r="G1189" s="50" t="s">
        <v>7</v>
      </c>
      <c r="H1189" s="52">
        <v>16415</v>
      </c>
      <c r="I1189" s="53" t="s">
        <v>6216</v>
      </c>
    </row>
    <row r="1190" spans="2:9" ht="15">
      <c r="B1190" s="51" t="s">
        <v>6145</v>
      </c>
      <c r="C1190" s="51" t="s">
        <v>5488</v>
      </c>
      <c r="D1190" s="51" t="s">
        <v>5488</v>
      </c>
      <c r="E1190" s="50">
        <v>5087</v>
      </c>
      <c r="F1190" s="51" t="s">
        <v>3254</v>
      </c>
      <c r="G1190" s="50" t="s">
        <v>7</v>
      </c>
      <c r="H1190" s="54">
        <v>9657</v>
      </c>
      <c r="I1190" s="51" t="s">
        <v>6216</v>
      </c>
    </row>
    <row r="1191" spans="2:9" ht="15">
      <c r="B1191" s="51" t="s">
        <v>6145</v>
      </c>
      <c r="C1191" s="51" t="s">
        <v>5488</v>
      </c>
      <c r="D1191" s="51" t="s">
        <v>5488</v>
      </c>
      <c r="E1191" s="50">
        <v>5088</v>
      </c>
      <c r="F1191" s="51" t="s">
        <v>3255</v>
      </c>
      <c r="G1191" s="50" t="s">
        <v>7</v>
      </c>
      <c r="H1191" s="52">
        <v>11414</v>
      </c>
      <c r="I1191" s="53" t="s">
        <v>6216</v>
      </c>
    </row>
    <row r="1192" spans="2:9" ht="15">
      <c r="B1192" s="51" t="s">
        <v>6145</v>
      </c>
      <c r="C1192" s="51" t="s">
        <v>5488</v>
      </c>
      <c r="D1192" s="51" t="s">
        <v>5488</v>
      </c>
      <c r="E1192" s="50">
        <v>5089</v>
      </c>
      <c r="F1192" s="51" t="s">
        <v>3256</v>
      </c>
      <c r="G1192" s="50" t="s">
        <v>7</v>
      </c>
      <c r="H1192" s="54">
        <v>8501</v>
      </c>
      <c r="I1192" s="51" t="s">
        <v>6216</v>
      </c>
    </row>
    <row r="1193" spans="2:9" ht="15">
      <c r="B1193" s="51" t="s">
        <v>6145</v>
      </c>
      <c r="C1193" s="51" t="s">
        <v>5488</v>
      </c>
      <c r="D1193" s="51" t="s">
        <v>5488</v>
      </c>
      <c r="E1193" s="50">
        <v>5090</v>
      </c>
      <c r="F1193" s="51" t="s">
        <v>3257</v>
      </c>
      <c r="G1193" s="50" t="s">
        <v>7</v>
      </c>
      <c r="H1193" s="52">
        <v>17374</v>
      </c>
      <c r="I1193" s="53" t="s">
        <v>6216</v>
      </c>
    </row>
    <row r="1194" spans="2:9" ht="15">
      <c r="B1194" s="51" t="s">
        <v>6145</v>
      </c>
      <c r="C1194" s="51" t="s">
        <v>5488</v>
      </c>
      <c r="D1194" s="51" t="s">
        <v>5488</v>
      </c>
      <c r="E1194" s="50">
        <v>5091</v>
      </c>
      <c r="F1194" s="51" t="s">
        <v>3258</v>
      </c>
      <c r="G1194" s="50" t="s">
        <v>7</v>
      </c>
      <c r="H1194" s="54">
        <v>12152</v>
      </c>
      <c r="I1194" s="51" t="s">
        <v>6216</v>
      </c>
    </row>
    <row r="1195" spans="2:9" ht="15">
      <c r="B1195" s="51" t="s">
        <v>6145</v>
      </c>
      <c r="C1195" s="51" t="s">
        <v>5488</v>
      </c>
      <c r="D1195" s="51" t="s">
        <v>5488</v>
      </c>
      <c r="E1195" s="50">
        <v>5092</v>
      </c>
      <c r="F1195" s="51" t="s">
        <v>3259</v>
      </c>
      <c r="G1195" s="50" t="s">
        <v>7</v>
      </c>
      <c r="H1195" s="54">
        <v>9225</v>
      </c>
      <c r="I1195" s="51" t="s">
        <v>6216</v>
      </c>
    </row>
    <row r="1196" spans="2:9" ht="15">
      <c r="B1196" s="51" t="s">
        <v>6145</v>
      </c>
      <c r="C1196" s="51" t="s">
        <v>5488</v>
      </c>
      <c r="D1196" s="51" t="s">
        <v>5488</v>
      </c>
      <c r="E1196" s="50">
        <v>5093</v>
      </c>
      <c r="F1196" s="51" t="s">
        <v>3260</v>
      </c>
      <c r="G1196" s="50" t="s">
        <v>7</v>
      </c>
      <c r="H1196" s="54">
        <v>7361</v>
      </c>
      <c r="I1196" s="51" t="s">
        <v>6216</v>
      </c>
    </row>
    <row r="1197" spans="2:9" ht="15">
      <c r="B1197" s="51" t="s">
        <v>6145</v>
      </c>
      <c r="C1197" s="51" t="s">
        <v>5488</v>
      </c>
      <c r="D1197" s="51" t="s">
        <v>5488</v>
      </c>
      <c r="E1197" s="50">
        <v>5094</v>
      </c>
      <c r="F1197" s="51" t="s">
        <v>3261</v>
      </c>
      <c r="G1197" s="50" t="s">
        <v>7</v>
      </c>
      <c r="H1197" s="54">
        <v>6328</v>
      </c>
      <c r="I1197" s="51" t="s">
        <v>6216</v>
      </c>
    </row>
    <row r="1198" spans="2:9" ht="15">
      <c r="B1198" s="51" t="s">
        <v>6145</v>
      </c>
      <c r="C1198" s="51" t="s">
        <v>5488</v>
      </c>
      <c r="D1198" s="51" t="s">
        <v>5488</v>
      </c>
      <c r="E1198" s="50">
        <v>5095</v>
      </c>
      <c r="F1198" s="51" t="s">
        <v>3262</v>
      </c>
      <c r="G1198" s="50" t="s">
        <v>7</v>
      </c>
      <c r="H1198" s="52">
        <v>44273</v>
      </c>
      <c r="I1198" s="53" t="s">
        <v>6216</v>
      </c>
    </row>
    <row r="1199" spans="2:9" ht="15">
      <c r="B1199" s="51" t="s">
        <v>6145</v>
      </c>
      <c r="C1199" s="51" t="s">
        <v>5488</v>
      </c>
      <c r="D1199" s="51" t="s">
        <v>5488</v>
      </c>
      <c r="E1199" s="50">
        <v>5096</v>
      </c>
      <c r="F1199" s="51" t="s">
        <v>3263</v>
      </c>
      <c r="G1199" s="50" t="s">
        <v>7</v>
      </c>
      <c r="H1199" s="52">
        <v>42362</v>
      </c>
      <c r="I1199" s="53" t="s">
        <v>6216</v>
      </c>
    </row>
    <row r="1200" spans="2:9" ht="15">
      <c r="B1200" s="51" t="s">
        <v>6145</v>
      </c>
      <c r="C1200" s="51" t="s">
        <v>5488</v>
      </c>
      <c r="D1200" s="51" t="s">
        <v>5488</v>
      </c>
      <c r="E1200" s="50">
        <v>5097</v>
      </c>
      <c r="F1200" s="51" t="s">
        <v>3264</v>
      </c>
      <c r="G1200" s="50" t="s">
        <v>7</v>
      </c>
      <c r="H1200" s="52">
        <v>51943</v>
      </c>
      <c r="I1200" s="53" t="s">
        <v>6216</v>
      </c>
    </row>
    <row r="1201" spans="2:9" ht="15">
      <c r="B1201" s="51" t="s">
        <v>6145</v>
      </c>
      <c r="C1201" s="51" t="s">
        <v>5488</v>
      </c>
      <c r="D1201" s="51" t="s">
        <v>5488</v>
      </c>
      <c r="E1201" s="50">
        <v>5098</v>
      </c>
      <c r="F1201" s="51" t="s">
        <v>3265</v>
      </c>
      <c r="G1201" s="50" t="s">
        <v>7</v>
      </c>
      <c r="H1201" s="54">
        <v>76643</v>
      </c>
      <c r="I1201" s="51" t="s">
        <v>6216</v>
      </c>
    </row>
    <row r="1202" spans="2:9" ht="15">
      <c r="B1202" s="51" t="s">
        <v>6145</v>
      </c>
      <c r="C1202" s="51" t="s">
        <v>5488</v>
      </c>
      <c r="D1202" s="51" t="s">
        <v>5488</v>
      </c>
      <c r="E1202" s="50">
        <v>5099</v>
      </c>
      <c r="F1202" s="51" t="s">
        <v>3266</v>
      </c>
      <c r="G1202" s="50" t="s">
        <v>7</v>
      </c>
      <c r="H1202" s="52">
        <v>72922</v>
      </c>
      <c r="I1202" s="53" t="s">
        <v>6216</v>
      </c>
    </row>
    <row r="1203" spans="2:9" ht="15">
      <c r="B1203" s="51" t="s">
        <v>6145</v>
      </c>
      <c r="C1203" s="51" t="s">
        <v>5473</v>
      </c>
      <c r="D1203" s="51" t="s">
        <v>5493</v>
      </c>
      <c r="E1203" s="50">
        <v>5101</v>
      </c>
      <c r="F1203" s="51" t="s">
        <v>3267</v>
      </c>
      <c r="G1203" s="50" t="s">
        <v>6</v>
      </c>
      <c r="H1203" s="52">
        <v>202181</v>
      </c>
      <c r="I1203" s="53" t="s">
        <v>6216</v>
      </c>
    </row>
    <row r="1204" spans="2:9" ht="15">
      <c r="B1204" s="51" t="s">
        <v>6145</v>
      </c>
      <c r="C1204" s="51" t="s">
        <v>5473</v>
      </c>
      <c r="D1204" s="51" t="s">
        <v>5493</v>
      </c>
      <c r="E1204" s="50">
        <v>5102</v>
      </c>
      <c r="F1204" s="51" t="s">
        <v>3268</v>
      </c>
      <c r="G1204" s="50" t="s">
        <v>6</v>
      </c>
      <c r="H1204" s="52">
        <v>67772</v>
      </c>
      <c r="I1204" s="53" t="s">
        <v>6216</v>
      </c>
    </row>
    <row r="1205" spans="2:9" ht="15">
      <c r="B1205" s="51" t="s">
        <v>6145</v>
      </c>
      <c r="C1205" s="51" t="s">
        <v>5473</v>
      </c>
      <c r="D1205" s="51" t="s">
        <v>5493</v>
      </c>
      <c r="E1205" s="50">
        <v>5103</v>
      </c>
      <c r="F1205" s="51" t="s">
        <v>3269</v>
      </c>
      <c r="G1205" s="50" t="s">
        <v>6</v>
      </c>
      <c r="H1205" s="52">
        <v>238691</v>
      </c>
      <c r="I1205" s="53" t="s">
        <v>6216</v>
      </c>
    </row>
    <row r="1206" spans="2:9" ht="15">
      <c r="B1206" s="51" t="s">
        <v>6145</v>
      </c>
      <c r="C1206" s="51" t="s">
        <v>5473</v>
      </c>
      <c r="D1206" s="51" t="s">
        <v>5493</v>
      </c>
      <c r="E1206" s="50">
        <v>5105</v>
      </c>
      <c r="F1206" s="51" t="s">
        <v>3270</v>
      </c>
      <c r="G1206" s="50" t="s">
        <v>7</v>
      </c>
      <c r="H1206" s="52">
        <v>125941</v>
      </c>
      <c r="I1206" s="53" t="s">
        <v>6216</v>
      </c>
    </row>
    <row r="1207" spans="2:9" ht="15">
      <c r="B1207" s="51" t="s">
        <v>6145</v>
      </c>
      <c r="C1207" s="51" t="s">
        <v>5473</v>
      </c>
      <c r="D1207" s="51" t="s">
        <v>5493</v>
      </c>
      <c r="E1207" s="50">
        <v>5106</v>
      </c>
      <c r="F1207" s="51" t="s">
        <v>3271</v>
      </c>
      <c r="G1207" s="50" t="s">
        <v>7</v>
      </c>
      <c r="H1207" s="52">
        <v>408302</v>
      </c>
      <c r="I1207" s="53" t="s">
        <v>6216</v>
      </c>
    </row>
    <row r="1208" spans="2:9" ht="15">
      <c r="B1208" s="51" t="s">
        <v>6145</v>
      </c>
      <c r="C1208" s="51" t="s">
        <v>5473</v>
      </c>
      <c r="D1208" s="51" t="s">
        <v>5493</v>
      </c>
      <c r="E1208" s="50">
        <v>5107</v>
      </c>
      <c r="F1208" s="51" t="s">
        <v>3272</v>
      </c>
      <c r="G1208" s="50" t="s">
        <v>6</v>
      </c>
      <c r="H1208" s="52">
        <v>56222</v>
      </c>
      <c r="I1208" s="53" t="s">
        <v>6216</v>
      </c>
    </row>
    <row r="1209" spans="2:9" ht="15">
      <c r="B1209" s="51" t="s">
        <v>6145</v>
      </c>
      <c r="C1209" s="51" t="s">
        <v>5473</v>
      </c>
      <c r="D1209" s="51" t="s">
        <v>5493</v>
      </c>
      <c r="E1209" s="50">
        <v>5108</v>
      </c>
      <c r="F1209" s="51" t="s">
        <v>3273</v>
      </c>
      <c r="G1209" s="50" t="s">
        <v>7</v>
      </c>
      <c r="H1209" s="52">
        <v>450496</v>
      </c>
      <c r="I1209" s="53" t="s">
        <v>6216</v>
      </c>
    </row>
    <row r="1210" spans="2:9" ht="15">
      <c r="B1210" s="51" t="s">
        <v>6145</v>
      </c>
      <c r="C1210" s="51" t="s">
        <v>5473</v>
      </c>
      <c r="D1210" s="51" t="s">
        <v>5493</v>
      </c>
      <c r="E1210" s="50">
        <v>5109</v>
      </c>
      <c r="F1210" s="51" t="s">
        <v>3274</v>
      </c>
      <c r="G1210" s="50" t="s">
        <v>7</v>
      </c>
      <c r="H1210" s="52">
        <v>206563</v>
      </c>
      <c r="I1210" s="53" t="s">
        <v>6216</v>
      </c>
    </row>
    <row r="1211" spans="2:9" ht="15">
      <c r="B1211" s="51" t="s">
        <v>6145</v>
      </c>
      <c r="C1211" s="51" t="s">
        <v>5473</v>
      </c>
      <c r="D1211" s="51" t="s">
        <v>5493</v>
      </c>
      <c r="E1211" s="50">
        <v>5110</v>
      </c>
      <c r="F1211" s="51" t="s">
        <v>3275</v>
      </c>
      <c r="G1211" s="50" t="s">
        <v>6</v>
      </c>
      <c r="H1211" s="52">
        <v>58832</v>
      </c>
      <c r="I1211" s="53" t="s">
        <v>6216</v>
      </c>
    </row>
    <row r="1212" spans="2:9" ht="15">
      <c r="B1212" s="51" t="s">
        <v>6145</v>
      </c>
      <c r="C1212" s="51" t="s">
        <v>5473</v>
      </c>
      <c r="D1212" s="51" t="s">
        <v>5493</v>
      </c>
      <c r="E1212" s="50">
        <v>5111</v>
      </c>
      <c r="F1212" s="51" t="s">
        <v>3276</v>
      </c>
      <c r="G1212" s="50" t="s">
        <v>6</v>
      </c>
      <c r="H1212" s="52">
        <v>17790</v>
      </c>
      <c r="I1212" s="53" t="s">
        <v>6216</v>
      </c>
    </row>
    <row r="1213" spans="2:9" ht="15">
      <c r="B1213" s="51" t="s">
        <v>6145</v>
      </c>
      <c r="C1213" s="51" t="s">
        <v>5473</v>
      </c>
      <c r="D1213" s="51" t="s">
        <v>5493</v>
      </c>
      <c r="E1213" s="50">
        <v>5112</v>
      </c>
      <c r="F1213" s="51" t="s">
        <v>3277</v>
      </c>
      <c r="G1213" s="50" t="s">
        <v>6</v>
      </c>
      <c r="H1213" s="52">
        <v>31915</v>
      </c>
      <c r="I1213" s="53" t="s">
        <v>6216</v>
      </c>
    </row>
    <row r="1214" spans="2:9" ht="15">
      <c r="B1214" s="51" t="s">
        <v>6145</v>
      </c>
      <c r="C1214" s="51" t="s">
        <v>5473</v>
      </c>
      <c r="D1214" s="51" t="s">
        <v>5493</v>
      </c>
      <c r="E1214" s="50">
        <v>5113</v>
      </c>
      <c r="F1214" s="51" t="s">
        <v>3278</v>
      </c>
      <c r="G1214" s="50" t="s">
        <v>7</v>
      </c>
      <c r="H1214" s="52">
        <v>300925</v>
      </c>
      <c r="I1214" s="53" t="s">
        <v>6216</v>
      </c>
    </row>
    <row r="1215" spans="2:9" ht="15">
      <c r="B1215" s="51" t="s">
        <v>6145</v>
      </c>
      <c r="C1215" s="51" t="s">
        <v>5520</v>
      </c>
      <c r="D1215" s="51" t="s">
        <v>5521</v>
      </c>
      <c r="E1215" s="50">
        <v>5122</v>
      </c>
      <c r="F1215" s="51" t="s">
        <v>3279</v>
      </c>
      <c r="G1215" s="50" t="s">
        <v>7</v>
      </c>
      <c r="H1215" s="54">
        <v>462440</v>
      </c>
      <c r="I1215" s="51" t="s">
        <v>6216</v>
      </c>
    </row>
    <row r="1216" spans="2:9" ht="15">
      <c r="B1216" s="51" t="s">
        <v>6145</v>
      </c>
      <c r="C1216" s="51" t="s">
        <v>5520</v>
      </c>
      <c r="D1216" s="51" t="s">
        <v>5521</v>
      </c>
      <c r="E1216" s="50">
        <v>5123</v>
      </c>
      <c r="F1216" s="51" t="s">
        <v>3280</v>
      </c>
      <c r="G1216" s="50" t="s">
        <v>7</v>
      </c>
      <c r="H1216" s="52">
        <v>1163341</v>
      </c>
      <c r="I1216" s="53" t="s">
        <v>6216</v>
      </c>
    </row>
    <row r="1217" spans="2:9" ht="15">
      <c r="B1217" s="51" t="s">
        <v>6145</v>
      </c>
      <c r="C1217" s="51" t="s">
        <v>5520</v>
      </c>
      <c r="D1217" s="51" t="s">
        <v>5521</v>
      </c>
      <c r="E1217" s="50">
        <v>5124</v>
      </c>
      <c r="F1217" s="51" t="s">
        <v>3281</v>
      </c>
      <c r="G1217" s="50" t="s">
        <v>7</v>
      </c>
      <c r="H1217" s="52">
        <v>388799</v>
      </c>
      <c r="I1217" s="53" t="s">
        <v>6216</v>
      </c>
    </row>
    <row r="1218" spans="2:9" ht="15">
      <c r="B1218" s="51" t="s">
        <v>6145</v>
      </c>
      <c r="C1218" s="51" t="s">
        <v>5520</v>
      </c>
      <c r="D1218" s="51" t="s">
        <v>5521</v>
      </c>
      <c r="E1218" s="50">
        <v>5125</v>
      </c>
      <c r="F1218" s="51" t="s">
        <v>3282</v>
      </c>
      <c r="G1218" s="50" t="s">
        <v>7</v>
      </c>
      <c r="H1218" s="54">
        <v>95676</v>
      </c>
      <c r="I1218" s="51" t="s">
        <v>6216</v>
      </c>
    </row>
    <row r="1219" spans="2:9" ht="15">
      <c r="B1219" s="51" t="s">
        <v>6145</v>
      </c>
      <c r="C1219" s="51" t="s">
        <v>5520</v>
      </c>
      <c r="D1219" s="51" t="s">
        <v>5521</v>
      </c>
      <c r="E1219" s="50">
        <v>5126</v>
      </c>
      <c r="F1219" s="51" t="s">
        <v>3283</v>
      </c>
      <c r="G1219" s="50" t="s">
        <v>7</v>
      </c>
      <c r="H1219" s="54">
        <v>306663</v>
      </c>
      <c r="I1219" s="51" t="s">
        <v>6216</v>
      </c>
    </row>
    <row r="1220" spans="2:9" ht="15">
      <c r="B1220" s="51" t="s">
        <v>6145</v>
      </c>
      <c r="C1220" s="51" t="s">
        <v>5520</v>
      </c>
      <c r="D1220" s="51" t="s">
        <v>5521</v>
      </c>
      <c r="E1220" s="50">
        <v>5127</v>
      </c>
      <c r="F1220" s="51" t="s">
        <v>3284</v>
      </c>
      <c r="G1220" s="50" t="s">
        <v>7</v>
      </c>
      <c r="H1220" s="52">
        <v>595440</v>
      </c>
      <c r="I1220" s="53" t="s">
        <v>6216</v>
      </c>
    </row>
    <row r="1221" spans="2:9" ht="15">
      <c r="B1221" s="51" t="s">
        <v>6145</v>
      </c>
      <c r="C1221" s="51" t="s">
        <v>5520</v>
      </c>
      <c r="D1221" s="51" t="s">
        <v>5521</v>
      </c>
      <c r="E1221" s="50">
        <v>5128</v>
      </c>
      <c r="F1221" s="51" t="s">
        <v>3285</v>
      </c>
      <c r="G1221" s="50" t="s">
        <v>7</v>
      </c>
      <c r="H1221" s="54">
        <v>483139</v>
      </c>
      <c r="I1221" s="51" t="s">
        <v>6216</v>
      </c>
    </row>
    <row r="1222" spans="2:9" ht="15">
      <c r="B1222" s="51" t="s">
        <v>6145</v>
      </c>
      <c r="C1222" s="51" t="s">
        <v>5489</v>
      </c>
      <c r="D1222" s="51" t="s">
        <v>5523</v>
      </c>
      <c r="E1222" s="50">
        <v>5129</v>
      </c>
      <c r="F1222" s="51" t="s">
        <v>3286</v>
      </c>
      <c r="G1222" s="50" t="s">
        <v>6</v>
      </c>
      <c r="H1222" s="54">
        <v>331328</v>
      </c>
      <c r="I1222" s="51" t="s">
        <v>6216</v>
      </c>
    </row>
    <row r="1223" spans="2:9" ht="15">
      <c r="B1223" s="51" t="s">
        <v>6145</v>
      </c>
      <c r="C1223" s="51" t="s">
        <v>5489</v>
      </c>
      <c r="D1223" s="51" t="s">
        <v>5523</v>
      </c>
      <c r="E1223" s="50">
        <v>5131</v>
      </c>
      <c r="F1223" s="51" t="s">
        <v>3287</v>
      </c>
      <c r="G1223" s="50" t="s">
        <v>6</v>
      </c>
      <c r="H1223" s="54">
        <v>250419</v>
      </c>
      <c r="I1223" s="51" t="s">
        <v>6216</v>
      </c>
    </row>
    <row r="1224" spans="2:9" ht="15">
      <c r="B1224" s="51" t="s">
        <v>6145</v>
      </c>
      <c r="C1224" s="51" t="s">
        <v>5481</v>
      </c>
      <c r="D1224" s="51" t="s">
        <v>5481</v>
      </c>
      <c r="E1224" s="50">
        <v>5132</v>
      </c>
      <c r="F1224" s="51" t="s">
        <v>3288</v>
      </c>
      <c r="G1224" s="50" t="s">
        <v>6</v>
      </c>
      <c r="H1224" s="52">
        <v>75202</v>
      </c>
      <c r="I1224" s="53" t="s">
        <v>6216</v>
      </c>
    </row>
    <row r="1225" spans="2:9" ht="15">
      <c r="B1225" s="51" t="s">
        <v>6145</v>
      </c>
      <c r="C1225" s="51" t="s">
        <v>5486</v>
      </c>
      <c r="D1225" s="51" t="s">
        <v>5487</v>
      </c>
      <c r="E1225" s="50">
        <v>5135</v>
      </c>
      <c r="F1225" s="51" t="s">
        <v>3289</v>
      </c>
      <c r="G1225" s="50" t="s">
        <v>6</v>
      </c>
      <c r="H1225" s="54">
        <v>8629</v>
      </c>
      <c r="I1225" s="51" t="s">
        <v>6216</v>
      </c>
    </row>
    <row r="1226" spans="2:9" ht="15">
      <c r="B1226" s="51" t="s">
        <v>6145</v>
      </c>
      <c r="C1226" s="51" t="s">
        <v>5486</v>
      </c>
      <c r="D1226" s="51" t="s">
        <v>5487</v>
      </c>
      <c r="E1226" s="50">
        <v>5136</v>
      </c>
      <c r="F1226" s="51" t="s">
        <v>3290</v>
      </c>
      <c r="G1226" s="50" t="s">
        <v>4</v>
      </c>
      <c r="H1226" s="52">
        <v>12018</v>
      </c>
      <c r="I1226" s="53" t="s">
        <v>6216</v>
      </c>
    </row>
    <row r="1227" spans="2:9" ht="15">
      <c r="B1227" s="51" t="s">
        <v>6145</v>
      </c>
      <c r="C1227" s="51" t="s">
        <v>5486</v>
      </c>
      <c r="D1227" s="51" t="s">
        <v>5524</v>
      </c>
      <c r="E1227" s="50">
        <v>5143</v>
      </c>
      <c r="F1227" s="51" t="s">
        <v>3291</v>
      </c>
      <c r="G1227" s="50" t="s">
        <v>7</v>
      </c>
      <c r="H1227" s="52">
        <v>92974</v>
      </c>
      <c r="I1227" s="53" t="s">
        <v>6216</v>
      </c>
    </row>
    <row r="1228" spans="2:9" ht="15">
      <c r="B1228" s="51" t="s">
        <v>6145</v>
      </c>
      <c r="C1228" s="51" t="s">
        <v>5486</v>
      </c>
      <c r="D1228" s="51" t="s">
        <v>5524</v>
      </c>
      <c r="E1228" s="50">
        <v>5144</v>
      </c>
      <c r="F1228" s="51" t="s">
        <v>3292</v>
      </c>
      <c r="G1228" s="50" t="s">
        <v>7</v>
      </c>
      <c r="H1228" s="52">
        <v>26761</v>
      </c>
      <c r="I1228" s="53" t="s">
        <v>6216</v>
      </c>
    </row>
    <row r="1229" spans="2:9" ht="15">
      <c r="B1229" s="51" t="s">
        <v>6145</v>
      </c>
      <c r="C1229" s="51" t="s">
        <v>5486</v>
      </c>
      <c r="D1229" s="51" t="s">
        <v>5524</v>
      </c>
      <c r="E1229" s="50">
        <v>5145</v>
      </c>
      <c r="F1229" s="51" t="s">
        <v>3293</v>
      </c>
      <c r="G1229" s="50" t="s">
        <v>7</v>
      </c>
      <c r="H1229" s="52">
        <v>21456</v>
      </c>
      <c r="I1229" s="53" t="s">
        <v>6216</v>
      </c>
    </row>
    <row r="1230" spans="2:9" ht="15">
      <c r="B1230" s="51" t="s">
        <v>6145</v>
      </c>
      <c r="C1230" s="51" t="s">
        <v>5481</v>
      </c>
      <c r="D1230" s="51" t="s">
        <v>5481</v>
      </c>
      <c r="E1230" s="50">
        <v>5159</v>
      </c>
      <c r="F1230" s="51" t="s">
        <v>3294</v>
      </c>
      <c r="G1230" s="50" t="s">
        <v>7</v>
      </c>
      <c r="H1230" s="52">
        <v>39909</v>
      </c>
      <c r="I1230" s="53" t="s">
        <v>6216</v>
      </c>
    </row>
    <row r="1231" spans="2:9" ht="15">
      <c r="B1231" s="51" t="s">
        <v>6145</v>
      </c>
      <c r="C1231" s="51" t="s">
        <v>5481</v>
      </c>
      <c r="D1231" s="51" t="s">
        <v>5481</v>
      </c>
      <c r="E1231" s="50">
        <v>5160</v>
      </c>
      <c r="F1231" s="51" t="s">
        <v>3295</v>
      </c>
      <c r="G1231" s="50" t="s">
        <v>7</v>
      </c>
      <c r="H1231" s="52">
        <v>92333</v>
      </c>
      <c r="I1231" s="53" t="s">
        <v>6216</v>
      </c>
    </row>
    <row r="1232" spans="2:9" ht="15">
      <c r="B1232" s="51" t="s">
        <v>6145</v>
      </c>
      <c r="C1232" s="51" t="s">
        <v>5525</v>
      </c>
      <c r="D1232" s="51" t="s">
        <v>5525</v>
      </c>
      <c r="E1232" s="50">
        <v>5161</v>
      </c>
      <c r="F1232" s="51" t="s">
        <v>3296</v>
      </c>
      <c r="G1232" s="50" t="s">
        <v>4</v>
      </c>
      <c r="H1232" s="52">
        <v>283</v>
      </c>
      <c r="I1232" s="53" t="s">
        <v>6216</v>
      </c>
    </row>
    <row r="1233" spans="2:9" ht="15">
      <c r="B1233" s="51" t="s">
        <v>6145</v>
      </c>
      <c r="C1233" s="51" t="s">
        <v>5491</v>
      </c>
      <c r="D1233" s="51" t="s">
        <v>5506</v>
      </c>
      <c r="E1233" s="50">
        <v>5162</v>
      </c>
      <c r="F1233" s="51" t="s">
        <v>3297</v>
      </c>
      <c r="G1233" s="50" t="s">
        <v>5</v>
      </c>
      <c r="H1233" s="52">
        <v>375196</v>
      </c>
      <c r="I1233" s="51" t="s">
        <v>6216</v>
      </c>
    </row>
    <row r="1234" spans="2:9" ht="15">
      <c r="B1234" s="51" t="s">
        <v>6145</v>
      </c>
      <c r="C1234" s="51" t="s">
        <v>5491</v>
      </c>
      <c r="D1234" s="51" t="s">
        <v>5506</v>
      </c>
      <c r="E1234" s="50">
        <v>5163</v>
      </c>
      <c r="F1234" s="51" t="s">
        <v>3298</v>
      </c>
      <c r="G1234" s="50" t="s">
        <v>5</v>
      </c>
      <c r="H1234" s="52">
        <v>398667</v>
      </c>
      <c r="I1234" s="51" t="s">
        <v>6216</v>
      </c>
    </row>
    <row r="1235" spans="2:9" ht="15">
      <c r="B1235" s="51" t="s">
        <v>6145</v>
      </c>
      <c r="C1235" s="51" t="s">
        <v>5491</v>
      </c>
      <c r="D1235" s="51" t="s">
        <v>5506</v>
      </c>
      <c r="E1235" s="50">
        <v>5164</v>
      </c>
      <c r="F1235" s="51" t="s">
        <v>3299</v>
      </c>
      <c r="G1235" s="50" t="s">
        <v>5</v>
      </c>
      <c r="H1235" s="52">
        <v>203008</v>
      </c>
      <c r="I1235" s="51" t="s">
        <v>6216</v>
      </c>
    </row>
    <row r="1236" spans="2:9" ht="15">
      <c r="B1236" s="51" t="s">
        <v>6145</v>
      </c>
      <c r="C1236" s="51" t="s">
        <v>5491</v>
      </c>
      <c r="D1236" s="51" t="s">
        <v>5506</v>
      </c>
      <c r="E1236" s="50">
        <v>5165</v>
      </c>
      <c r="F1236" s="51" t="s">
        <v>3300</v>
      </c>
      <c r="G1236" s="50" t="s">
        <v>5</v>
      </c>
      <c r="H1236" s="52">
        <v>292796</v>
      </c>
      <c r="I1236" s="53" t="s">
        <v>6216</v>
      </c>
    </row>
    <row r="1237" spans="2:9" ht="15">
      <c r="B1237" s="51" t="s">
        <v>6145</v>
      </c>
      <c r="C1237" s="51" t="s">
        <v>5516</v>
      </c>
      <c r="D1237" s="51" t="s">
        <v>5516</v>
      </c>
      <c r="E1237" s="50">
        <v>5166</v>
      </c>
      <c r="F1237" s="51" t="s">
        <v>3301</v>
      </c>
      <c r="G1237" s="50" t="s">
        <v>3302</v>
      </c>
      <c r="H1237" s="52">
        <v>6565</v>
      </c>
      <c r="I1237" s="53" t="s">
        <v>6216</v>
      </c>
    </row>
    <row r="1238" spans="2:9" ht="15">
      <c r="B1238" s="51" t="s">
        <v>6145</v>
      </c>
      <c r="C1238" s="51" t="s">
        <v>5516</v>
      </c>
      <c r="D1238" s="51" t="s">
        <v>5516</v>
      </c>
      <c r="E1238" s="50">
        <v>5167</v>
      </c>
      <c r="F1238" s="51" t="s">
        <v>3303</v>
      </c>
      <c r="G1238" s="50" t="s">
        <v>3156</v>
      </c>
      <c r="H1238" s="52">
        <v>3337959</v>
      </c>
      <c r="I1238" s="53" t="s">
        <v>6216</v>
      </c>
    </row>
    <row r="1239" spans="2:9" ht="15">
      <c r="B1239" s="51" t="s">
        <v>6145</v>
      </c>
      <c r="C1239" s="51" t="s">
        <v>5516</v>
      </c>
      <c r="D1239" s="51" t="s">
        <v>5516</v>
      </c>
      <c r="E1239" s="50">
        <v>5168</v>
      </c>
      <c r="F1239" s="51" t="s">
        <v>3304</v>
      </c>
      <c r="G1239" s="50" t="s">
        <v>11</v>
      </c>
      <c r="H1239" s="52">
        <v>21674</v>
      </c>
      <c r="I1239" s="53" t="s">
        <v>6216</v>
      </c>
    </row>
    <row r="1240" spans="2:9" ht="15">
      <c r="B1240" s="51" t="s">
        <v>6145</v>
      </c>
      <c r="C1240" s="51" t="s">
        <v>5516</v>
      </c>
      <c r="D1240" s="51" t="s">
        <v>5516</v>
      </c>
      <c r="E1240" s="50">
        <v>5169</v>
      </c>
      <c r="F1240" s="51" t="s">
        <v>3305</v>
      </c>
      <c r="G1240" s="50" t="s">
        <v>7</v>
      </c>
      <c r="H1240" s="52">
        <v>210313</v>
      </c>
      <c r="I1240" s="53" t="s">
        <v>6216</v>
      </c>
    </row>
    <row r="1241" spans="2:9" ht="15">
      <c r="B1241" s="51" t="s">
        <v>6145</v>
      </c>
      <c r="C1241" s="51" t="s">
        <v>5516</v>
      </c>
      <c r="D1241" s="51" t="s">
        <v>5516</v>
      </c>
      <c r="E1241" s="50">
        <v>5170</v>
      </c>
      <c r="F1241" s="51" t="s">
        <v>3306</v>
      </c>
      <c r="G1241" s="50" t="s">
        <v>11</v>
      </c>
      <c r="H1241" s="52">
        <v>450370</v>
      </c>
      <c r="I1241" s="53" t="s">
        <v>6216</v>
      </c>
    </row>
    <row r="1242" spans="2:9" ht="15">
      <c r="B1242" s="51" t="s">
        <v>6145</v>
      </c>
      <c r="C1242" s="51" t="s">
        <v>5488</v>
      </c>
      <c r="D1242" s="51" t="s">
        <v>5488</v>
      </c>
      <c r="E1242" s="50">
        <v>5171</v>
      </c>
      <c r="F1242" s="51" t="s">
        <v>3307</v>
      </c>
      <c r="G1242" s="50" t="s">
        <v>7</v>
      </c>
      <c r="H1242" s="52">
        <v>524636</v>
      </c>
      <c r="I1242" s="53" t="s">
        <v>6216</v>
      </c>
    </row>
    <row r="1243" spans="2:9" ht="15">
      <c r="B1243" s="51" t="s">
        <v>6145</v>
      </c>
      <c r="C1243" s="51" t="s">
        <v>5488</v>
      </c>
      <c r="D1243" s="51" t="s">
        <v>5488</v>
      </c>
      <c r="E1243" s="50">
        <v>5172</v>
      </c>
      <c r="F1243" s="51" t="s">
        <v>3308</v>
      </c>
      <c r="G1243" s="50" t="s">
        <v>7</v>
      </c>
      <c r="H1243" s="52">
        <v>490331</v>
      </c>
      <c r="I1243" s="53" t="s">
        <v>6216</v>
      </c>
    </row>
    <row r="1244" spans="2:9" ht="15">
      <c r="B1244" s="51" t="s">
        <v>6145</v>
      </c>
      <c r="C1244" s="51" t="s">
        <v>5488</v>
      </c>
      <c r="D1244" s="51" t="s">
        <v>5488</v>
      </c>
      <c r="E1244" s="50">
        <v>5173</v>
      </c>
      <c r="F1244" s="51" t="s">
        <v>3309</v>
      </c>
      <c r="G1244" s="50" t="s">
        <v>7</v>
      </c>
      <c r="H1244" s="52">
        <v>498435</v>
      </c>
      <c r="I1244" s="53" t="s">
        <v>6216</v>
      </c>
    </row>
    <row r="1245" spans="2:9" ht="15">
      <c r="B1245" s="51" t="s">
        <v>6145</v>
      </c>
      <c r="C1245" s="51" t="s">
        <v>5501</v>
      </c>
      <c r="D1245" s="51" t="s">
        <v>5501</v>
      </c>
      <c r="E1245" s="50">
        <v>5175</v>
      </c>
      <c r="F1245" s="51" t="s">
        <v>3310</v>
      </c>
      <c r="G1245" s="50" t="s">
        <v>6</v>
      </c>
      <c r="H1245" s="52">
        <v>243625</v>
      </c>
      <c r="I1245" s="53" t="s">
        <v>6216</v>
      </c>
    </row>
    <row r="1246" spans="2:9" ht="15">
      <c r="B1246" s="51" t="s">
        <v>6145</v>
      </c>
      <c r="C1246" s="51" t="s">
        <v>5501</v>
      </c>
      <c r="D1246" s="51" t="s">
        <v>5501</v>
      </c>
      <c r="E1246" s="50">
        <v>5176</v>
      </c>
      <c r="F1246" s="51" t="s">
        <v>3311</v>
      </c>
      <c r="G1246" s="50" t="s">
        <v>6</v>
      </c>
      <c r="H1246" s="52">
        <v>198787</v>
      </c>
      <c r="I1246" s="53" t="s">
        <v>6216</v>
      </c>
    </row>
    <row r="1247" spans="2:9" ht="15">
      <c r="B1247" s="51" t="s">
        <v>6145</v>
      </c>
      <c r="C1247" s="51" t="s">
        <v>5491</v>
      </c>
      <c r="D1247" s="51" t="s">
        <v>5506</v>
      </c>
      <c r="E1247" s="50">
        <v>5177</v>
      </c>
      <c r="F1247" s="51" t="s">
        <v>3312</v>
      </c>
      <c r="G1247" s="50" t="s">
        <v>5</v>
      </c>
      <c r="H1247" s="52">
        <v>2077901</v>
      </c>
      <c r="I1247" s="51" t="s">
        <v>6216</v>
      </c>
    </row>
    <row r="1248" spans="2:9" ht="15">
      <c r="B1248" s="51" t="s">
        <v>6145</v>
      </c>
      <c r="C1248" s="51" t="s">
        <v>5502</v>
      </c>
      <c r="D1248" s="51" t="s">
        <v>5503</v>
      </c>
      <c r="E1248" s="50">
        <v>5178</v>
      </c>
      <c r="F1248" s="51" t="s">
        <v>3313</v>
      </c>
      <c r="G1248" s="50" t="s">
        <v>128</v>
      </c>
      <c r="H1248" s="52">
        <v>952689</v>
      </c>
      <c r="I1248" s="53" t="s">
        <v>5591</v>
      </c>
    </row>
    <row r="1249" spans="2:9" ht="15">
      <c r="B1249" s="51" t="s">
        <v>6145</v>
      </c>
      <c r="C1249" s="51" t="s">
        <v>5481</v>
      </c>
      <c r="D1249" s="51" t="s">
        <v>5481</v>
      </c>
      <c r="E1249" s="50">
        <v>5180</v>
      </c>
      <c r="F1249" s="51" t="s">
        <v>3314</v>
      </c>
      <c r="G1249" s="50" t="s">
        <v>6</v>
      </c>
      <c r="H1249" s="52">
        <v>349011</v>
      </c>
      <c r="I1249" s="53" t="s">
        <v>6216</v>
      </c>
    </row>
    <row r="1250" spans="2:9" ht="15">
      <c r="B1250" s="51" t="s">
        <v>6145</v>
      </c>
      <c r="C1250" s="51" t="s">
        <v>5479</v>
      </c>
      <c r="D1250" s="51" t="s">
        <v>5480</v>
      </c>
      <c r="E1250" s="50">
        <v>5181</v>
      </c>
      <c r="F1250" s="51" t="s">
        <v>3315</v>
      </c>
      <c r="G1250" s="50" t="s">
        <v>6</v>
      </c>
      <c r="H1250" s="52">
        <v>65653</v>
      </c>
      <c r="I1250" s="53" t="s">
        <v>6216</v>
      </c>
    </row>
    <row r="1251" spans="2:9" ht="15">
      <c r="B1251" s="51" t="s">
        <v>6145</v>
      </c>
      <c r="C1251" s="51" t="s">
        <v>5482</v>
      </c>
      <c r="D1251" s="51" t="s">
        <v>5483</v>
      </c>
      <c r="E1251" s="50">
        <v>5182</v>
      </c>
      <c r="F1251" s="51" t="s">
        <v>3316</v>
      </c>
      <c r="G1251" s="50" t="s">
        <v>6</v>
      </c>
      <c r="H1251" s="52">
        <v>462912</v>
      </c>
      <c r="I1251" s="53" t="s">
        <v>6216</v>
      </c>
    </row>
    <row r="1252" spans="2:9" ht="15">
      <c r="B1252" s="51" t="s">
        <v>6145</v>
      </c>
      <c r="C1252" s="51" t="s">
        <v>5482</v>
      </c>
      <c r="D1252" s="51" t="s">
        <v>5483</v>
      </c>
      <c r="E1252" s="50">
        <v>5183</v>
      </c>
      <c r="F1252" s="51" t="s">
        <v>3317</v>
      </c>
      <c r="G1252" s="50" t="s">
        <v>6</v>
      </c>
      <c r="H1252" s="52">
        <v>220768</v>
      </c>
      <c r="I1252" s="53" t="s">
        <v>6216</v>
      </c>
    </row>
    <row r="1253" spans="2:9" ht="15">
      <c r="B1253" s="51" t="s">
        <v>6145</v>
      </c>
      <c r="C1253" s="51" t="s">
        <v>5482</v>
      </c>
      <c r="D1253" s="51" t="s">
        <v>5483</v>
      </c>
      <c r="E1253" s="50">
        <v>5184</v>
      </c>
      <c r="F1253" s="51" t="s">
        <v>3318</v>
      </c>
      <c r="G1253" s="50" t="s">
        <v>6</v>
      </c>
      <c r="H1253" s="52">
        <v>80259</v>
      </c>
      <c r="I1253" s="53" t="s">
        <v>6216</v>
      </c>
    </row>
    <row r="1254" spans="2:9" ht="15">
      <c r="B1254" s="51" t="s">
        <v>6145</v>
      </c>
      <c r="C1254" s="51" t="s">
        <v>5488</v>
      </c>
      <c r="D1254" s="51" t="s">
        <v>5488</v>
      </c>
      <c r="E1254" s="50">
        <v>5186</v>
      </c>
      <c r="F1254" s="51" t="s">
        <v>3319</v>
      </c>
      <c r="G1254" s="50" t="s">
        <v>7</v>
      </c>
      <c r="H1254" s="52">
        <v>470326</v>
      </c>
      <c r="I1254" s="53" t="s">
        <v>6216</v>
      </c>
    </row>
    <row r="1255" spans="2:9" ht="15">
      <c r="B1255" s="51" t="s">
        <v>6145</v>
      </c>
      <c r="C1255" s="51" t="s">
        <v>5488</v>
      </c>
      <c r="D1255" s="51" t="s">
        <v>5488</v>
      </c>
      <c r="E1255" s="50">
        <v>5187</v>
      </c>
      <c r="F1255" s="51" t="s">
        <v>3320</v>
      </c>
      <c r="G1255" s="50" t="s">
        <v>7</v>
      </c>
      <c r="H1255" s="52">
        <v>508180</v>
      </c>
      <c r="I1255" s="53" t="s">
        <v>6216</v>
      </c>
    </row>
    <row r="1256" spans="2:9" ht="15">
      <c r="B1256" s="51" t="s">
        <v>6145</v>
      </c>
      <c r="C1256" s="51" t="s">
        <v>5486</v>
      </c>
      <c r="D1256" s="51" t="s">
        <v>5496</v>
      </c>
      <c r="E1256" s="50">
        <v>5188</v>
      </c>
      <c r="F1256" s="51" t="s">
        <v>3321</v>
      </c>
      <c r="G1256" s="50" t="s">
        <v>7</v>
      </c>
      <c r="H1256" s="52">
        <v>61103</v>
      </c>
      <c r="I1256" s="53" t="s">
        <v>6216</v>
      </c>
    </row>
    <row r="1257" spans="2:9" ht="15">
      <c r="B1257" s="51" t="s">
        <v>6145</v>
      </c>
      <c r="C1257" s="51" t="s">
        <v>5486</v>
      </c>
      <c r="D1257" s="51" t="s">
        <v>5496</v>
      </c>
      <c r="E1257" s="50">
        <v>5189</v>
      </c>
      <c r="F1257" s="51" t="s">
        <v>3322</v>
      </c>
      <c r="G1257" s="50" t="s">
        <v>7</v>
      </c>
      <c r="H1257" s="52">
        <v>94206</v>
      </c>
      <c r="I1257" s="53" t="s">
        <v>6216</v>
      </c>
    </row>
    <row r="1258" spans="2:9" ht="15">
      <c r="B1258" s="51" t="s">
        <v>6145</v>
      </c>
      <c r="C1258" s="51" t="s">
        <v>5512</v>
      </c>
      <c r="D1258" s="51" t="s">
        <v>5512</v>
      </c>
      <c r="E1258" s="50">
        <v>5190</v>
      </c>
      <c r="F1258" s="51" t="s">
        <v>3323</v>
      </c>
      <c r="G1258" s="50" t="s">
        <v>6</v>
      </c>
      <c r="H1258" s="52">
        <v>13533</v>
      </c>
      <c r="I1258" s="53" t="s">
        <v>6216</v>
      </c>
    </row>
    <row r="1259" spans="2:9" ht="15">
      <c r="B1259" s="51" t="s">
        <v>6145</v>
      </c>
      <c r="C1259" s="51" t="s">
        <v>5486</v>
      </c>
      <c r="D1259" s="51" t="s">
        <v>5487</v>
      </c>
      <c r="E1259" s="50">
        <v>5191</v>
      </c>
      <c r="F1259" s="51" t="s">
        <v>3324</v>
      </c>
      <c r="G1259" s="50" t="s">
        <v>7</v>
      </c>
      <c r="H1259" s="52">
        <v>343674</v>
      </c>
      <c r="I1259" s="53" t="s">
        <v>6216</v>
      </c>
    </row>
    <row r="1260" spans="2:9" ht="15">
      <c r="B1260" s="51" t="s">
        <v>6145</v>
      </c>
      <c r="C1260" s="51" t="s">
        <v>5491</v>
      </c>
      <c r="D1260" s="51" t="s">
        <v>5504</v>
      </c>
      <c r="E1260" s="50">
        <v>5195</v>
      </c>
      <c r="F1260" s="51" t="s">
        <v>3325</v>
      </c>
      <c r="G1260" s="50" t="s">
        <v>6</v>
      </c>
      <c r="H1260" s="52">
        <v>51937</v>
      </c>
      <c r="I1260" s="53" t="s">
        <v>6216</v>
      </c>
    </row>
    <row r="1261" spans="2:9" ht="15">
      <c r="B1261" s="51" t="s">
        <v>6145</v>
      </c>
      <c r="C1261" s="51" t="s">
        <v>5472</v>
      </c>
      <c r="D1261" s="51" t="s">
        <v>5472</v>
      </c>
      <c r="E1261" s="50">
        <v>5196</v>
      </c>
      <c r="F1261" s="51" t="s">
        <v>3326</v>
      </c>
      <c r="G1261" s="50" t="s">
        <v>5</v>
      </c>
      <c r="H1261" s="52">
        <v>122296</v>
      </c>
      <c r="I1261" s="53" t="s">
        <v>6216</v>
      </c>
    </row>
    <row r="1262" spans="2:9" ht="15">
      <c r="B1262" s="51" t="s">
        <v>6145</v>
      </c>
      <c r="C1262" s="51" t="s">
        <v>5472</v>
      </c>
      <c r="D1262" s="51" t="s">
        <v>5472</v>
      </c>
      <c r="E1262" s="50">
        <v>5197</v>
      </c>
      <c r="F1262" s="51" t="s">
        <v>3327</v>
      </c>
      <c r="G1262" s="50" t="s">
        <v>5</v>
      </c>
      <c r="H1262" s="52">
        <v>128953</v>
      </c>
      <c r="I1262" s="53" t="s">
        <v>6216</v>
      </c>
    </row>
    <row r="1263" spans="2:9" ht="15">
      <c r="B1263" s="51" t="s">
        <v>6145</v>
      </c>
      <c r="C1263" s="51" t="s">
        <v>5491</v>
      </c>
      <c r="D1263" s="51" t="s">
        <v>5504</v>
      </c>
      <c r="E1263" s="50">
        <v>5202</v>
      </c>
      <c r="F1263" s="51" t="s">
        <v>3328</v>
      </c>
      <c r="G1263" s="50" t="s">
        <v>6</v>
      </c>
      <c r="H1263" s="52">
        <v>102640</v>
      </c>
      <c r="I1263" s="53" t="s">
        <v>6216</v>
      </c>
    </row>
    <row r="1264" spans="2:9" ht="15">
      <c r="B1264" s="51" t="s">
        <v>6145</v>
      </c>
      <c r="C1264" s="51" t="s">
        <v>5491</v>
      </c>
      <c r="D1264" s="51" t="s">
        <v>5504</v>
      </c>
      <c r="E1264" s="50">
        <v>5204</v>
      </c>
      <c r="F1264" s="51" t="s">
        <v>3329</v>
      </c>
      <c r="G1264" s="50" t="s">
        <v>6</v>
      </c>
      <c r="H1264" s="54">
        <v>11926</v>
      </c>
      <c r="I1264" s="51" t="s">
        <v>6216</v>
      </c>
    </row>
    <row r="1265" spans="2:9" ht="15">
      <c r="B1265" s="51" t="s">
        <v>6145</v>
      </c>
      <c r="C1265" s="51" t="s">
        <v>5501</v>
      </c>
      <c r="D1265" s="51" t="s">
        <v>5501</v>
      </c>
      <c r="E1265" s="50">
        <v>5205</v>
      </c>
      <c r="F1265" s="51" t="s">
        <v>3330</v>
      </c>
      <c r="G1265" s="50" t="s">
        <v>6</v>
      </c>
      <c r="H1265" s="52">
        <v>49387</v>
      </c>
      <c r="I1265" s="53" t="s">
        <v>6216</v>
      </c>
    </row>
    <row r="1266" spans="2:9" ht="15">
      <c r="B1266" s="51" t="s">
        <v>6145</v>
      </c>
      <c r="C1266" s="51" t="s">
        <v>5501</v>
      </c>
      <c r="D1266" s="51" t="s">
        <v>5501</v>
      </c>
      <c r="E1266" s="50">
        <v>5207</v>
      </c>
      <c r="F1266" s="51" t="s">
        <v>3331</v>
      </c>
      <c r="G1266" s="50" t="s">
        <v>4</v>
      </c>
      <c r="H1266" s="52">
        <v>264607</v>
      </c>
      <c r="I1266" s="53" t="s">
        <v>6216</v>
      </c>
    </row>
    <row r="1267" spans="2:9" ht="15">
      <c r="B1267" s="51" t="s">
        <v>6145</v>
      </c>
      <c r="C1267" s="51" t="s">
        <v>5501</v>
      </c>
      <c r="D1267" s="51" t="s">
        <v>5501</v>
      </c>
      <c r="E1267" s="50">
        <v>5208</v>
      </c>
      <c r="F1267" s="51" t="s">
        <v>3332</v>
      </c>
      <c r="G1267" s="50" t="s">
        <v>6</v>
      </c>
      <c r="H1267" s="54">
        <v>122465</v>
      </c>
      <c r="I1267" s="51" t="s">
        <v>6216</v>
      </c>
    </row>
    <row r="1268" spans="2:9" ht="15">
      <c r="B1268" s="51" t="s">
        <v>6145</v>
      </c>
      <c r="C1268" s="51" t="s">
        <v>5501</v>
      </c>
      <c r="D1268" s="51" t="s">
        <v>5501</v>
      </c>
      <c r="E1268" s="50">
        <v>5209</v>
      </c>
      <c r="F1268" s="51" t="s">
        <v>3333</v>
      </c>
      <c r="G1268" s="50" t="s">
        <v>4</v>
      </c>
      <c r="H1268" s="52">
        <v>86999</v>
      </c>
      <c r="I1268" s="53" t="s">
        <v>6216</v>
      </c>
    </row>
    <row r="1269" spans="2:9" ht="15">
      <c r="B1269" s="51" t="s">
        <v>6145</v>
      </c>
      <c r="C1269" s="51" t="s">
        <v>5501</v>
      </c>
      <c r="D1269" s="51" t="s">
        <v>5501</v>
      </c>
      <c r="E1269" s="50">
        <v>5210</v>
      </c>
      <c r="F1269" s="51" t="s">
        <v>3334</v>
      </c>
      <c r="G1269" s="50" t="s">
        <v>4</v>
      </c>
      <c r="H1269" s="52">
        <v>90284</v>
      </c>
      <c r="I1269" s="53" t="s">
        <v>6216</v>
      </c>
    </row>
    <row r="1270" spans="2:9" ht="15">
      <c r="B1270" s="51" t="s">
        <v>6145</v>
      </c>
      <c r="C1270" s="51" t="s">
        <v>5501</v>
      </c>
      <c r="D1270" s="51" t="s">
        <v>5501</v>
      </c>
      <c r="E1270" s="50">
        <v>5211</v>
      </c>
      <c r="F1270" s="51" t="s">
        <v>3335</v>
      </c>
      <c r="G1270" s="50" t="s">
        <v>4</v>
      </c>
      <c r="H1270" s="52">
        <v>61282</v>
      </c>
      <c r="I1270" s="53" t="s">
        <v>6216</v>
      </c>
    </row>
    <row r="1271" spans="2:9" ht="15">
      <c r="B1271" s="51" t="s">
        <v>6145</v>
      </c>
      <c r="C1271" s="51" t="s">
        <v>5491</v>
      </c>
      <c r="D1271" s="51" t="s">
        <v>5504</v>
      </c>
      <c r="E1271" s="50">
        <v>5212</v>
      </c>
      <c r="F1271" s="51" t="s">
        <v>3336</v>
      </c>
      <c r="G1271" s="50" t="s">
        <v>6</v>
      </c>
      <c r="H1271" s="52">
        <v>25243</v>
      </c>
      <c r="I1271" s="53" t="s">
        <v>6216</v>
      </c>
    </row>
    <row r="1272" spans="2:9" ht="15">
      <c r="B1272" s="51" t="s">
        <v>6145</v>
      </c>
      <c r="C1272" s="51" t="s">
        <v>5491</v>
      </c>
      <c r="D1272" s="51" t="s">
        <v>5504</v>
      </c>
      <c r="E1272" s="50">
        <v>5214</v>
      </c>
      <c r="F1272" s="51" t="s">
        <v>3337</v>
      </c>
      <c r="G1272" s="50" t="s">
        <v>4</v>
      </c>
      <c r="H1272" s="54">
        <v>316004</v>
      </c>
      <c r="I1272" s="51" t="s">
        <v>6216</v>
      </c>
    </row>
    <row r="1273" spans="2:9" ht="15">
      <c r="B1273" s="51" t="s">
        <v>6145</v>
      </c>
      <c r="C1273" s="51" t="s">
        <v>5489</v>
      </c>
      <c r="D1273" s="51" t="s">
        <v>5505</v>
      </c>
      <c r="E1273" s="50">
        <v>5216</v>
      </c>
      <c r="F1273" s="51" t="s">
        <v>3338</v>
      </c>
      <c r="G1273" s="50" t="s">
        <v>4</v>
      </c>
      <c r="H1273" s="52">
        <v>27296</v>
      </c>
      <c r="I1273" s="53" t="s">
        <v>6216</v>
      </c>
    </row>
    <row r="1274" spans="2:9" ht="15">
      <c r="B1274" s="51" t="s">
        <v>6145</v>
      </c>
      <c r="C1274" s="51" t="s">
        <v>5486</v>
      </c>
      <c r="D1274" s="51" t="s">
        <v>5487</v>
      </c>
      <c r="E1274" s="50">
        <v>5217</v>
      </c>
      <c r="F1274" s="51" t="s">
        <v>3339</v>
      </c>
      <c r="G1274" s="50" t="s">
        <v>6</v>
      </c>
      <c r="H1274" s="52">
        <v>4099</v>
      </c>
      <c r="I1274" s="53" t="s">
        <v>6216</v>
      </c>
    </row>
    <row r="1275" spans="2:9" ht="15">
      <c r="B1275" s="51" t="s">
        <v>6145</v>
      </c>
      <c r="C1275" s="51" t="s">
        <v>5486</v>
      </c>
      <c r="D1275" s="51" t="s">
        <v>5487</v>
      </c>
      <c r="E1275" s="50">
        <v>5218</v>
      </c>
      <c r="F1275" s="51" t="s">
        <v>3340</v>
      </c>
      <c r="G1275" s="50" t="s">
        <v>6</v>
      </c>
      <c r="H1275" s="52">
        <v>4149</v>
      </c>
      <c r="I1275" s="53" t="s">
        <v>6216</v>
      </c>
    </row>
    <row r="1276" spans="2:9" ht="15">
      <c r="B1276" s="51" t="s">
        <v>6145</v>
      </c>
      <c r="C1276" s="51" t="s">
        <v>5486</v>
      </c>
      <c r="D1276" s="51" t="s">
        <v>5487</v>
      </c>
      <c r="E1276" s="50">
        <v>5220</v>
      </c>
      <c r="F1276" s="51" t="s">
        <v>3341</v>
      </c>
      <c r="G1276" s="50" t="s">
        <v>6</v>
      </c>
      <c r="H1276" s="52">
        <v>19195</v>
      </c>
      <c r="I1276" s="51" t="s">
        <v>6216</v>
      </c>
    </row>
    <row r="1277" spans="2:9" ht="15">
      <c r="B1277" s="51" t="s">
        <v>6145</v>
      </c>
      <c r="C1277" s="51" t="s">
        <v>5486</v>
      </c>
      <c r="D1277" s="51" t="s">
        <v>5487</v>
      </c>
      <c r="E1277" s="50">
        <v>5221</v>
      </c>
      <c r="F1277" s="51" t="s">
        <v>3342</v>
      </c>
      <c r="G1277" s="50" t="s">
        <v>6</v>
      </c>
      <c r="H1277" s="52">
        <v>22083</v>
      </c>
      <c r="I1277" s="53" t="s">
        <v>6216</v>
      </c>
    </row>
    <row r="1278" spans="2:9" ht="15">
      <c r="B1278" s="51" t="s">
        <v>6145</v>
      </c>
      <c r="C1278" s="51" t="s">
        <v>5486</v>
      </c>
      <c r="D1278" s="51" t="s">
        <v>5487</v>
      </c>
      <c r="E1278" s="50">
        <v>5225</v>
      </c>
      <c r="F1278" s="51" t="s">
        <v>3343</v>
      </c>
      <c r="G1278" s="50" t="s">
        <v>6</v>
      </c>
      <c r="H1278" s="52">
        <v>4735</v>
      </c>
      <c r="I1278" s="53" t="s">
        <v>6216</v>
      </c>
    </row>
    <row r="1279" spans="2:9" ht="15">
      <c r="B1279" s="51" t="s">
        <v>6145</v>
      </c>
      <c r="C1279" s="51" t="s">
        <v>5486</v>
      </c>
      <c r="D1279" s="51" t="s">
        <v>5487</v>
      </c>
      <c r="E1279" s="50">
        <v>5226</v>
      </c>
      <c r="F1279" s="51" t="s">
        <v>3344</v>
      </c>
      <c r="G1279" s="50" t="s">
        <v>6</v>
      </c>
      <c r="H1279" s="52">
        <v>6426</v>
      </c>
      <c r="I1279" s="53" t="s">
        <v>6216</v>
      </c>
    </row>
    <row r="1280" spans="2:9" ht="15">
      <c r="B1280" s="51" t="s">
        <v>6145</v>
      </c>
      <c r="C1280" s="51" t="s">
        <v>5486</v>
      </c>
      <c r="D1280" s="51" t="s">
        <v>5487</v>
      </c>
      <c r="E1280" s="50">
        <v>5227</v>
      </c>
      <c r="F1280" s="51" t="s">
        <v>3345</v>
      </c>
      <c r="G1280" s="50" t="s">
        <v>4</v>
      </c>
      <c r="H1280" s="52">
        <v>29829</v>
      </c>
      <c r="I1280" s="53" t="s">
        <v>6216</v>
      </c>
    </row>
    <row r="1281" spans="2:9" ht="15">
      <c r="B1281" s="51" t="s">
        <v>6145</v>
      </c>
      <c r="C1281" s="51" t="s">
        <v>5486</v>
      </c>
      <c r="D1281" s="51" t="s">
        <v>5487</v>
      </c>
      <c r="E1281" s="50">
        <v>5228</v>
      </c>
      <c r="F1281" s="51" t="s">
        <v>3346</v>
      </c>
      <c r="G1281" s="50" t="s">
        <v>6</v>
      </c>
      <c r="H1281" s="52">
        <v>10434</v>
      </c>
      <c r="I1281" s="53" t="s">
        <v>6216</v>
      </c>
    </row>
    <row r="1282" spans="2:9" ht="15">
      <c r="B1282" s="51" t="s">
        <v>6145</v>
      </c>
      <c r="C1282" s="51" t="s">
        <v>5486</v>
      </c>
      <c r="D1282" s="51" t="s">
        <v>5487</v>
      </c>
      <c r="E1282" s="50">
        <v>5229</v>
      </c>
      <c r="F1282" s="51" t="s">
        <v>3347</v>
      </c>
      <c r="G1282" s="50" t="s">
        <v>6</v>
      </c>
      <c r="H1282" s="52">
        <v>13043</v>
      </c>
      <c r="I1282" s="53" t="s">
        <v>6216</v>
      </c>
    </row>
    <row r="1283" spans="2:9" ht="15">
      <c r="B1283" s="51" t="s">
        <v>6145</v>
      </c>
      <c r="C1283" s="51" t="s">
        <v>5486</v>
      </c>
      <c r="D1283" s="51" t="s">
        <v>5487</v>
      </c>
      <c r="E1283" s="50">
        <v>5230</v>
      </c>
      <c r="F1283" s="51" t="s">
        <v>3348</v>
      </c>
      <c r="G1283" s="50" t="s">
        <v>6</v>
      </c>
      <c r="H1283" s="52">
        <v>17425</v>
      </c>
      <c r="I1283" s="53" t="s">
        <v>6216</v>
      </c>
    </row>
    <row r="1284" spans="2:9" ht="15">
      <c r="B1284" s="51" t="s">
        <v>6145</v>
      </c>
      <c r="C1284" s="51" t="s">
        <v>5486</v>
      </c>
      <c r="D1284" s="51" t="s">
        <v>5487</v>
      </c>
      <c r="E1284" s="50">
        <v>5241</v>
      </c>
      <c r="F1284" s="51" t="s">
        <v>3349</v>
      </c>
      <c r="G1284" s="50" t="s">
        <v>7</v>
      </c>
      <c r="H1284" s="52">
        <v>21787</v>
      </c>
      <c r="I1284" s="53" t="s">
        <v>6216</v>
      </c>
    </row>
    <row r="1285" spans="2:9" ht="15">
      <c r="B1285" s="51" t="s">
        <v>6145</v>
      </c>
      <c r="C1285" s="51" t="s">
        <v>5486</v>
      </c>
      <c r="D1285" s="51" t="s">
        <v>5487</v>
      </c>
      <c r="E1285" s="50">
        <v>5242</v>
      </c>
      <c r="F1285" s="51" t="s">
        <v>3350</v>
      </c>
      <c r="G1285" s="50" t="s">
        <v>7</v>
      </c>
      <c r="H1285" s="52">
        <v>254583</v>
      </c>
      <c r="I1285" s="53" t="s">
        <v>6216</v>
      </c>
    </row>
    <row r="1286" spans="2:9" ht="15">
      <c r="B1286" s="51" t="s">
        <v>6145</v>
      </c>
      <c r="C1286" s="51" t="s">
        <v>5469</v>
      </c>
      <c r="D1286" s="51" t="s">
        <v>5518</v>
      </c>
      <c r="E1286" s="50">
        <v>5244</v>
      </c>
      <c r="F1286" s="51" t="s">
        <v>3351</v>
      </c>
      <c r="G1286" s="50" t="s">
        <v>4</v>
      </c>
      <c r="H1286" s="52">
        <v>73672</v>
      </c>
      <c r="I1286" s="53" t="s">
        <v>6216</v>
      </c>
    </row>
    <row r="1287" spans="2:9" ht="15">
      <c r="B1287" s="51" t="s">
        <v>6145</v>
      </c>
      <c r="C1287" s="51" t="s">
        <v>5481</v>
      </c>
      <c r="D1287" s="51" t="s">
        <v>5481</v>
      </c>
      <c r="E1287" s="50">
        <v>5245</v>
      </c>
      <c r="F1287" s="51" t="s">
        <v>3352</v>
      </c>
      <c r="G1287" s="50" t="s">
        <v>7</v>
      </c>
      <c r="H1287" s="54">
        <v>794608</v>
      </c>
      <c r="I1287" s="53" t="s">
        <v>6216</v>
      </c>
    </row>
    <row r="1288" spans="2:9" ht="15">
      <c r="B1288" s="51" t="s">
        <v>6145</v>
      </c>
      <c r="C1288" s="51" t="s">
        <v>5481</v>
      </c>
      <c r="D1288" s="51" t="s">
        <v>5481</v>
      </c>
      <c r="E1288" s="50">
        <v>5246</v>
      </c>
      <c r="F1288" s="51" t="s">
        <v>3353</v>
      </c>
      <c r="G1288" s="50" t="s">
        <v>7</v>
      </c>
      <c r="H1288" s="54">
        <v>3128963</v>
      </c>
      <c r="I1288" s="53" t="s">
        <v>6216</v>
      </c>
    </row>
    <row r="1289" spans="2:9" ht="15">
      <c r="B1289" s="51" t="s">
        <v>6145</v>
      </c>
      <c r="C1289" s="51" t="s">
        <v>5481</v>
      </c>
      <c r="D1289" s="51" t="s">
        <v>5481</v>
      </c>
      <c r="E1289" s="50">
        <v>5247</v>
      </c>
      <c r="F1289" s="51" t="s">
        <v>3354</v>
      </c>
      <c r="G1289" s="50" t="s">
        <v>7</v>
      </c>
      <c r="H1289" s="54">
        <v>883855</v>
      </c>
      <c r="I1289" s="53" t="s">
        <v>6216</v>
      </c>
    </row>
    <row r="1290" spans="2:9" ht="15">
      <c r="B1290" s="51" t="s">
        <v>6145</v>
      </c>
      <c r="C1290" s="51" t="s">
        <v>5488</v>
      </c>
      <c r="D1290" s="51" t="s">
        <v>5488</v>
      </c>
      <c r="E1290" s="50">
        <v>5248</v>
      </c>
      <c r="F1290" s="51" t="s">
        <v>3355</v>
      </c>
      <c r="G1290" s="50" t="s">
        <v>6</v>
      </c>
      <c r="H1290" s="52">
        <v>6662</v>
      </c>
      <c r="I1290" s="53" t="s">
        <v>6216</v>
      </c>
    </row>
    <row r="1291" spans="2:9" ht="15">
      <c r="B1291" s="51" t="s">
        <v>6145</v>
      </c>
      <c r="C1291" s="51" t="s">
        <v>5473</v>
      </c>
      <c r="D1291" s="51" t="s">
        <v>5493</v>
      </c>
      <c r="E1291" s="50">
        <v>5249</v>
      </c>
      <c r="F1291" s="51" t="s">
        <v>3356</v>
      </c>
      <c r="G1291" s="50" t="s">
        <v>6</v>
      </c>
      <c r="H1291" s="52">
        <v>71514</v>
      </c>
      <c r="I1291" s="53" t="s">
        <v>6216</v>
      </c>
    </row>
    <row r="1292" spans="2:9" ht="15">
      <c r="B1292" s="51" t="s">
        <v>6145</v>
      </c>
      <c r="C1292" s="51" t="s">
        <v>5473</v>
      </c>
      <c r="D1292" s="51" t="s">
        <v>5474</v>
      </c>
      <c r="E1292" s="50">
        <v>5252</v>
      </c>
      <c r="F1292" s="51" t="s">
        <v>3357</v>
      </c>
      <c r="G1292" s="50" t="s">
        <v>7</v>
      </c>
      <c r="H1292" s="52">
        <v>4299462</v>
      </c>
      <c r="I1292" s="53" t="s">
        <v>6216</v>
      </c>
    </row>
    <row r="1293" spans="2:9" ht="15">
      <c r="B1293" s="51" t="s">
        <v>6145</v>
      </c>
      <c r="C1293" s="51" t="s">
        <v>5473</v>
      </c>
      <c r="D1293" s="51" t="s">
        <v>5474</v>
      </c>
      <c r="E1293" s="50">
        <v>5253</v>
      </c>
      <c r="F1293" s="51" t="s">
        <v>3358</v>
      </c>
      <c r="G1293" s="50" t="s">
        <v>7</v>
      </c>
      <c r="H1293" s="54">
        <v>16752547</v>
      </c>
      <c r="I1293" s="51" t="s">
        <v>6216</v>
      </c>
    </row>
    <row r="1294" spans="2:9" ht="15">
      <c r="B1294" s="51" t="s">
        <v>6145</v>
      </c>
      <c r="C1294" s="51" t="s">
        <v>5481</v>
      </c>
      <c r="D1294" s="51" t="s">
        <v>5481</v>
      </c>
      <c r="E1294" s="50">
        <v>5254</v>
      </c>
      <c r="F1294" s="51" t="s">
        <v>3359</v>
      </c>
      <c r="G1294" s="50" t="s">
        <v>6</v>
      </c>
      <c r="H1294" s="54">
        <v>2284011</v>
      </c>
      <c r="I1294" s="51" t="s">
        <v>6216</v>
      </c>
    </row>
    <row r="1295" spans="2:9" ht="15">
      <c r="B1295" s="51" t="s">
        <v>6145</v>
      </c>
      <c r="C1295" s="51" t="s">
        <v>5489</v>
      </c>
      <c r="D1295" s="51" t="s">
        <v>5490</v>
      </c>
      <c r="E1295" s="50">
        <v>5271</v>
      </c>
      <c r="F1295" s="51" t="s">
        <v>3360</v>
      </c>
      <c r="G1295" s="50" t="s">
        <v>5</v>
      </c>
      <c r="H1295" s="54">
        <v>754899</v>
      </c>
      <c r="I1295" s="51" t="s">
        <v>6216</v>
      </c>
    </row>
    <row r="1296" spans="2:9" ht="15">
      <c r="B1296" s="51" t="s">
        <v>6145</v>
      </c>
      <c r="C1296" s="51" t="s">
        <v>5473</v>
      </c>
      <c r="D1296" s="51" t="s">
        <v>5493</v>
      </c>
      <c r="E1296" s="50">
        <v>5272</v>
      </c>
      <c r="F1296" s="51" t="s">
        <v>3361</v>
      </c>
      <c r="G1296" s="50" t="s">
        <v>6</v>
      </c>
      <c r="H1296" s="54">
        <v>132165</v>
      </c>
      <c r="I1296" s="51" t="s">
        <v>6216</v>
      </c>
    </row>
    <row r="1297" spans="2:9" ht="15">
      <c r="B1297" s="51" t="s">
        <v>6145</v>
      </c>
      <c r="C1297" s="51" t="s">
        <v>5473</v>
      </c>
      <c r="D1297" s="51" t="s">
        <v>5493</v>
      </c>
      <c r="E1297" s="50">
        <v>5273</v>
      </c>
      <c r="F1297" s="51" t="s">
        <v>3362</v>
      </c>
      <c r="G1297" s="50" t="s">
        <v>6</v>
      </c>
      <c r="H1297" s="52">
        <v>198247</v>
      </c>
      <c r="I1297" s="53" t="s">
        <v>6216</v>
      </c>
    </row>
    <row r="1298" spans="2:9" ht="15">
      <c r="B1298" s="51" t="s">
        <v>6145</v>
      </c>
      <c r="C1298" s="51" t="s">
        <v>5473</v>
      </c>
      <c r="D1298" s="51" t="s">
        <v>5493</v>
      </c>
      <c r="E1298" s="50">
        <v>5274</v>
      </c>
      <c r="F1298" s="51" t="s">
        <v>3363</v>
      </c>
      <c r="G1298" s="50" t="s">
        <v>6</v>
      </c>
      <c r="H1298" s="54">
        <v>330413</v>
      </c>
      <c r="I1298" s="51" t="s">
        <v>6216</v>
      </c>
    </row>
    <row r="1299" spans="2:9" ht="15">
      <c r="B1299" s="51" t="s">
        <v>6145</v>
      </c>
      <c r="C1299" s="51" t="s">
        <v>5473</v>
      </c>
      <c r="D1299" s="51" t="s">
        <v>5493</v>
      </c>
      <c r="E1299" s="50">
        <v>5275</v>
      </c>
      <c r="F1299" s="51" t="s">
        <v>3364</v>
      </c>
      <c r="G1299" s="50" t="s">
        <v>6</v>
      </c>
      <c r="H1299" s="52">
        <v>660823</v>
      </c>
      <c r="I1299" s="53" t="s">
        <v>6216</v>
      </c>
    </row>
    <row r="1300" spans="2:9" ht="15">
      <c r="B1300" s="51" t="s">
        <v>6145</v>
      </c>
      <c r="C1300" s="51" t="s">
        <v>5473</v>
      </c>
      <c r="D1300" s="51" t="s">
        <v>5493</v>
      </c>
      <c r="E1300" s="50">
        <v>5276</v>
      </c>
      <c r="F1300" s="51" t="s">
        <v>3365</v>
      </c>
      <c r="G1300" s="50" t="s">
        <v>6</v>
      </c>
      <c r="H1300" s="52">
        <v>726903</v>
      </c>
      <c r="I1300" s="53" t="s">
        <v>6216</v>
      </c>
    </row>
    <row r="1301" spans="2:9" ht="15">
      <c r="B1301" s="51" t="s">
        <v>6145</v>
      </c>
      <c r="C1301" s="51" t="s">
        <v>5473</v>
      </c>
      <c r="D1301" s="51" t="s">
        <v>5493</v>
      </c>
      <c r="E1301" s="50">
        <v>5277</v>
      </c>
      <c r="F1301" s="51" t="s">
        <v>3366</v>
      </c>
      <c r="G1301" s="50" t="s">
        <v>6</v>
      </c>
      <c r="H1301" s="54">
        <v>633485</v>
      </c>
      <c r="I1301" s="51" t="s">
        <v>6216</v>
      </c>
    </row>
    <row r="1302" spans="2:9" ht="15">
      <c r="B1302" s="51" t="s">
        <v>6145</v>
      </c>
      <c r="C1302" s="51" t="s">
        <v>5473</v>
      </c>
      <c r="D1302" s="51" t="s">
        <v>5493</v>
      </c>
      <c r="E1302" s="50">
        <v>5278</v>
      </c>
      <c r="F1302" s="51" t="s">
        <v>3367</v>
      </c>
      <c r="G1302" s="50" t="s">
        <v>6</v>
      </c>
      <c r="H1302" s="52">
        <v>887417</v>
      </c>
      <c r="I1302" s="53" t="s">
        <v>6216</v>
      </c>
    </row>
    <row r="1303" spans="2:9" ht="15">
      <c r="B1303" s="51" t="s">
        <v>6145</v>
      </c>
      <c r="C1303" s="51" t="s">
        <v>5473</v>
      </c>
      <c r="D1303" s="51" t="s">
        <v>5493</v>
      </c>
      <c r="E1303" s="50">
        <v>5279</v>
      </c>
      <c r="F1303" s="51" t="s">
        <v>3368</v>
      </c>
      <c r="G1303" s="50" t="s">
        <v>6</v>
      </c>
      <c r="H1303" s="52">
        <v>158373</v>
      </c>
      <c r="I1303" s="53" t="s">
        <v>6216</v>
      </c>
    </row>
    <row r="1304" spans="2:9" ht="15">
      <c r="B1304" s="51" t="s">
        <v>6145</v>
      </c>
      <c r="C1304" s="51" t="s">
        <v>5476</v>
      </c>
      <c r="D1304" s="51" t="s">
        <v>5497</v>
      </c>
      <c r="E1304" s="50">
        <v>5286</v>
      </c>
      <c r="F1304" s="51" t="s">
        <v>3369</v>
      </c>
      <c r="G1304" s="50" t="s">
        <v>4</v>
      </c>
      <c r="H1304" s="52">
        <v>15099</v>
      </c>
      <c r="I1304" s="53" t="s">
        <v>6217</v>
      </c>
    </row>
    <row r="1305" spans="2:9" ht="15">
      <c r="B1305" s="51" t="s">
        <v>6145</v>
      </c>
      <c r="C1305" s="51" t="s">
        <v>5489</v>
      </c>
      <c r="D1305" s="51" t="s">
        <v>5490</v>
      </c>
      <c r="E1305" s="50">
        <v>5312</v>
      </c>
      <c r="F1305" s="51" t="s">
        <v>3370</v>
      </c>
      <c r="G1305" s="50" t="s">
        <v>5</v>
      </c>
      <c r="H1305" s="54">
        <v>794453</v>
      </c>
      <c r="I1305" s="51" t="s">
        <v>6216</v>
      </c>
    </row>
    <row r="1306" spans="2:9" ht="15">
      <c r="B1306" s="51" t="s">
        <v>6145</v>
      </c>
      <c r="C1306" s="51" t="s">
        <v>5489</v>
      </c>
      <c r="D1306" s="51" t="s">
        <v>5490</v>
      </c>
      <c r="E1306" s="50">
        <v>5313</v>
      </c>
      <c r="F1306" s="51" t="s">
        <v>3371</v>
      </c>
      <c r="G1306" s="50" t="s">
        <v>5</v>
      </c>
      <c r="H1306" s="52">
        <v>776064</v>
      </c>
      <c r="I1306" s="53" t="s">
        <v>6216</v>
      </c>
    </row>
    <row r="1307" spans="2:9" ht="15">
      <c r="B1307" s="51" t="s">
        <v>6145</v>
      </c>
      <c r="C1307" s="51" t="s">
        <v>5479</v>
      </c>
      <c r="D1307" s="51" t="s">
        <v>5480</v>
      </c>
      <c r="E1307" s="50">
        <v>5314</v>
      </c>
      <c r="F1307" s="51" t="s">
        <v>3372</v>
      </c>
      <c r="G1307" s="50" t="s">
        <v>6</v>
      </c>
      <c r="H1307" s="52">
        <v>746600</v>
      </c>
      <c r="I1307" s="53" t="s">
        <v>6216</v>
      </c>
    </row>
    <row r="1308" spans="2:9" ht="15">
      <c r="B1308" s="51" t="s">
        <v>6145</v>
      </c>
      <c r="C1308" s="51" t="s">
        <v>5489</v>
      </c>
      <c r="D1308" s="51" t="s">
        <v>5490</v>
      </c>
      <c r="E1308" s="50">
        <v>5315</v>
      </c>
      <c r="F1308" s="51" t="s">
        <v>3373</v>
      </c>
      <c r="G1308" s="50" t="s">
        <v>5</v>
      </c>
      <c r="H1308" s="54">
        <v>1203655</v>
      </c>
      <c r="I1308" s="51" t="s">
        <v>6216</v>
      </c>
    </row>
    <row r="1309" spans="2:9" ht="15">
      <c r="B1309" s="51" t="s">
        <v>6145</v>
      </c>
      <c r="C1309" s="51" t="s">
        <v>5473</v>
      </c>
      <c r="D1309" s="51" t="s">
        <v>5493</v>
      </c>
      <c r="E1309" s="50">
        <v>5316</v>
      </c>
      <c r="F1309" s="51" t="s">
        <v>3374</v>
      </c>
      <c r="G1309" s="50" t="s">
        <v>7</v>
      </c>
      <c r="H1309" s="52">
        <v>1633716</v>
      </c>
      <c r="I1309" s="53" t="s">
        <v>6216</v>
      </c>
    </row>
    <row r="1310" spans="2:9" ht="15">
      <c r="B1310" s="51" t="s">
        <v>6145</v>
      </c>
      <c r="C1310" s="51" t="s">
        <v>5489</v>
      </c>
      <c r="D1310" s="51" t="s">
        <v>5490</v>
      </c>
      <c r="E1310" s="50">
        <v>5317</v>
      </c>
      <c r="F1310" s="51" t="s">
        <v>3375</v>
      </c>
      <c r="G1310" s="50" t="s">
        <v>5</v>
      </c>
      <c r="H1310" s="52">
        <v>1107984</v>
      </c>
      <c r="I1310" s="53" t="s">
        <v>6216</v>
      </c>
    </row>
    <row r="1311" spans="2:9" ht="15">
      <c r="B1311" s="51" t="s">
        <v>6145</v>
      </c>
      <c r="C1311" s="51" t="s">
        <v>5481</v>
      </c>
      <c r="D1311" s="51" t="s">
        <v>5481</v>
      </c>
      <c r="E1311" s="50">
        <v>5318</v>
      </c>
      <c r="F1311" s="51" t="s">
        <v>3376</v>
      </c>
      <c r="G1311" s="50" t="s">
        <v>7</v>
      </c>
      <c r="H1311" s="52">
        <v>102171257</v>
      </c>
      <c r="I1311" s="51" t="s">
        <v>6216</v>
      </c>
    </row>
    <row r="1312" spans="2:9" ht="15">
      <c r="B1312" s="51" t="s">
        <v>6145</v>
      </c>
      <c r="C1312" s="51" t="s">
        <v>5481</v>
      </c>
      <c r="D1312" s="51" t="s">
        <v>5481</v>
      </c>
      <c r="E1312" s="50">
        <v>5319</v>
      </c>
      <c r="F1312" s="51" t="s">
        <v>3377</v>
      </c>
      <c r="G1312" s="50" t="s">
        <v>7</v>
      </c>
      <c r="H1312" s="52">
        <v>108808616</v>
      </c>
      <c r="I1312" s="53" t="s">
        <v>6216</v>
      </c>
    </row>
    <row r="1313" spans="2:9" ht="15">
      <c r="B1313" s="51" t="s">
        <v>6145</v>
      </c>
      <c r="C1313" s="51" t="s">
        <v>5488</v>
      </c>
      <c r="D1313" s="51" t="s">
        <v>5488</v>
      </c>
      <c r="E1313" s="50">
        <v>5320</v>
      </c>
      <c r="F1313" s="51" t="s">
        <v>3378</v>
      </c>
      <c r="G1313" s="50" t="s">
        <v>6</v>
      </c>
      <c r="H1313" s="52">
        <v>574328</v>
      </c>
      <c r="I1313" s="53" t="s">
        <v>6216</v>
      </c>
    </row>
    <row r="1314" spans="2:9" ht="15">
      <c r="B1314" s="51" t="s">
        <v>6145</v>
      </c>
      <c r="C1314" s="51" t="s">
        <v>5488</v>
      </c>
      <c r="D1314" s="51" t="s">
        <v>5488</v>
      </c>
      <c r="E1314" s="50">
        <v>5321</v>
      </c>
      <c r="F1314" s="51" t="s">
        <v>3379</v>
      </c>
      <c r="G1314" s="50" t="s">
        <v>6</v>
      </c>
      <c r="H1314" s="52">
        <v>690302</v>
      </c>
      <c r="I1314" s="51" t="s">
        <v>6216</v>
      </c>
    </row>
    <row r="1315" spans="2:9" ht="15">
      <c r="B1315" s="51" t="s">
        <v>6145</v>
      </c>
      <c r="C1315" s="51" t="s">
        <v>5488</v>
      </c>
      <c r="D1315" s="51" t="s">
        <v>5488</v>
      </c>
      <c r="E1315" s="50">
        <v>5322</v>
      </c>
      <c r="F1315" s="51" t="s">
        <v>3380</v>
      </c>
      <c r="G1315" s="50" t="s">
        <v>6</v>
      </c>
      <c r="H1315" s="52">
        <v>842201</v>
      </c>
      <c r="I1315" s="53" t="s">
        <v>6216</v>
      </c>
    </row>
    <row r="1316" spans="2:9" ht="15">
      <c r="B1316" s="51" t="s">
        <v>6145</v>
      </c>
      <c r="C1316" s="51" t="s">
        <v>5488</v>
      </c>
      <c r="D1316" s="51" t="s">
        <v>5488</v>
      </c>
      <c r="E1316" s="50">
        <v>5324</v>
      </c>
      <c r="F1316" s="51" t="s">
        <v>3381</v>
      </c>
      <c r="G1316" s="50" t="s">
        <v>6</v>
      </c>
      <c r="H1316" s="52">
        <v>1133108</v>
      </c>
      <c r="I1316" s="53" t="s">
        <v>6216</v>
      </c>
    </row>
    <row r="1317" spans="2:9" ht="15">
      <c r="B1317" s="51" t="s">
        <v>6145</v>
      </c>
      <c r="C1317" s="51" t="s">
        <v>5488</v>
      </c>
      <c r="D1317" s="51" t="s">
        <v>5488</v>
      </c>
      <c r="E1317" s="50">
        <v>5325</v>
      </c>
      <c r="F1317" s="51" t="s">
        <v>3382</v>
      </c>
      <c r="G1317" s="50" t="s">
        <v>6</v>
      </c>
      <c r="H1317" s="52">
        <v>1364626</v>
      </c>
      <c r="I1317" s="53" t="s">
        <v>6216</v>
      </c>
    </row>
    <row r="1318" spans="2:9" ht="15">
      <c r="B1318" s="51" t="s">
        <v>6145</v>
      </c>
      <c r="C1318" s="51" t="s">
        <v>5488</v>
      </c>
      <c r="D1318" s="51" t="s">
        <v>5488</v>
      </c>
      <c r="E1318" s="50">
        <v>5326</v>
      </c>
      <c r="F1318" s="51" t="s">
        <v>3383</v>
      </c>
      <c r="G1318" s="50" t="s">
        <v>6</v>
      </c>
      <c r="H1318" s="52">
        <v>7594422</v>
      </c>
      <c r="I1318" s="53" t="s">
        <v>6216</v>
      </c>
    </row>
    <row r="1319" spans="2:9" ht="15">
      <c r="B1319" s="51" t="s">
        <v>6145</v>
      </c>
      <c r="C1319" s="51" t="s">
        <v>5488</v>
      </c>
      <c r="D1319" s="51" t="s">
        <v>5488</v>
      </c>
      <c r="E1319" s="50">
        <v>5327</v>
      </c>
      <c r="F1319" s="51" t="s">
        <v>3384</v>
      </c>
      <c r="G1319" s="50" t="s">
        <v>6</v>
      </c>
      <c r="H1319" s="54">
        <v>8159186</v>
      </c>
      <c r="I1319" s="51" t="s">
        <v>6216</v>
      </c>
    </row>
    <row r="1320" spans="2:9" ht="15">
      <c r="B1320" s="51" t="s">
        <v>6145</v>
      </c>
      <c r="C1320" s="51" t="s">
        <v>5481</v>
      </c>
      <c r="D1320" s="51" t="s">
        <v>5481</v>
      </c>
      <c r="E1320" s="50">
        <v>5328</v>
      </c>
      <c r="F1320" s="51" t="s">
        <v>3385</v>
      </c>
      <c r="G1320" s="50" t="s">
        <v>7</v>
      </c>
      <c r="H1320" s="52">
        <v>29081537</v>
      </c>
      <c r="I1320" s="53" t="s">
        <v>6216</v>
      </c>
    </row>
    <row r="1321" spans="2:9" ht="15">
      <c r="B1321" s="51" t="s">
        <v>6145</v>
      </c>
      <c r="C1321" s="51" t="s">
        <v>5481</v>
      </c>
      <c r="D1321" s="51" t="s">
        <v>5481</v>
      </c>
      <c r="E1321" s="50">
        <v>5329</v>
      </c>
      <c r="F1321" s="51" t="s">
        <v>3386</v>
      </c>
      <c r="G1321" s="50" t="s">
        <v>7</v>
      </c>
      <c r="H1321" s="54">
        <v>29081537</v>
      </c>
      <c r="I1321" s="51" t="s">
        <v>6216</v>
      </c>
    </row>
    <row r="1322" spans="2:9" ht="15">
      <c r="B1322" s="51" t="s">
        <v>6145</v>
      </c>
      <c r="C1322" s="51" t="s">
        <v>5481</v>
      </c>
      <c r="D1322" s="51" t="s">
        <v>5481</v>
      </c>
      <c r="E1322" s="50">
        <v>5330</v>
      </c>
      <c r="F1322" s="51" t="s">
        <v>3387</v>
      </c>
      <c r="G1322" s="50" t="s">
        <v>7</v>
      </c>
      <c r="H1322" s="54">
        <v>30964161</v>
      </c>
      <c r="I1322" s="51" t="s">
        <v>6216</v>
      </c>
    </row>
    <row r="1323" spans="2:9" ht="15">
      <c r="B1323" s="51" t="s">
        <v>6145</v>
      </c>
      <c r="C1323" s="51" t="s">
        <v>5481</v>
      </c>
      <c r="D1323" s="51" t="s">
        <v>5481</v>
      </c>
      <c r="E1323" s="50">
        <v>5331</v>
      </c>
      <c r="F1323" s="51" t="s">
        <v>3388</v>
      </c>
      <c r="G1323" s="50" t="s">
        <v>7</v>
      </c>
      <c r="H1323" s="54">
        <v>33912603</v>
      </c>
      <c r="I1323" s="51" t="s">
        <v>6216</v>
      </c>
    </row>
    <row r="1324" spans="2:9" ht="15">
      <c r="B1324" s="51" t="s">
        <v>6145</v>
      </c>
      <c r="C1324" s="51" t="s">
        <v>5481</v>
      </c>
      <c r="D1324" s="51" t="s">
        <v>5481</v>
      </c>
      <c r="E1324" s="50">
        <v>5332</v>
      </c>
      <c r="F1324" s="51" t="s">
        <v>3389</v>
      </c>
      <c r="G1324" s="50" t="s">
        <v>7</v>
      </c>
      <c r="H1324" s="52">
        <v>41102575</v>
      </c>
      <c r="I1324" s="53" t="s">
        <v>6216</v>
      </c>
    </row>
    <row r="1325" spans="2:9" ht="15">
      <c r="B1325" s="51" t="s">
        <v>6145</v>
      </c>
      <c r="C1325" s="51" t="s">
        <v>5481</v>
      </c>
      <c r="D1325" s="51" t="s">
        <v>5481</v>
      </c>
      <c r="E1325" s="50">
        <v>5333</v>
      </c>
      <c r="F1325" s="51" t="s">
        <v>3390</v>
      </c>
      <c r="G1325" s="50" t="s">
        <v>7</v>
      </c>
      <c r="H1325" s="54">
        <v>49616518</v>
      </c>
      <c r="I1325" s="51" t="s">
        <v>6216</v>
      </c>
    </row>
    <row r="1326" spans="2:9" ht="15">
      <c r="B1326" s="51" t="s">
        <v>6145</v>
      </c>
      <c r="C1326" s="51" t="s">
        <v>5481</v>
      </c>
      <c r="D1326" s="51" t="s">
        <v>5481</v>
      </c>
      <c r="E1326" s="50">
        <v>5334</v>
      </c>
      <c r="F1326" s="51" t="s">
        <v>3391</v>
      </c>
      <c r="G1326" s="50" t="s">
        <v>7</v>
      </c>
      <c r="H1326" s="54">
        <v>58822294</v>
      </c>
      <c r="I1326" s="51" t="s">
        <v>6216</v>
      </c>
    </row>
    <row r="1327" spans="2:9" ht="15">
      <c r="B1327" s="51" t="s">
        <v>6145</v>
      </c>
      <c r="C1327" s="51" t="s">
        <v>5481</v>
      </c>
      <c r="D1327" s="51" t="s">
        <v>5481</v>
      </c>
      <c r="E1327" s="50">
        <v>5335</v>
      </c>
      <c r="F1327" s="51" t="s">
        <v>3392</v>
      </c>
      <c r="G1327" s="50" t="s">
        <v>7</v>
      </c>
      <c r="H1327" s="52">
        <v>65325584</v>
      </c>
      <c r="I1327" s="53" t="s">
        <v>6216</v>
      </c>
    </row>
    <row r="1328" spans="2:9" ht="15">
      <c r="B1328" s="51" t="s">
        <v>6145</v>
      </c>
      <c r="C1328" s="51" t="s">
        <v>5481</v>
      </c>
      <c r="D1328" s="51" t="s">
        <v>5481</v>
      </c>
      <c r="E1328" s="50">
        <v>5336</v>
      </c>
      <c r="F1328" s="51" t="s">
        <v>3393</v>
      </c>
      <c r="G1328" s="50" t="s">
        <v>7</v>
      </c>
      <c r="H1328" s="52">
        <v>72678979</v>
      </c>
      <c r="I1328" s="53" t="s">
        <v>6216</v>
      </c>
    </row>
    <row r="1329" spans="2:9" ht="15">
      <c r="B1329" s="51" t="s">
        <v>6145</v>
      </c>
      <c r="C1329" s="51" t="s">
        <v>5525</v>
      </c>
      <c r="D1329" s="51" t="s">
        <v>5525</v>
      </c>
      <c r="E1329" s="50">
        <v>5338</v>
      </c>
      <c r="F1329" s="51" t="s">
        <v>3394</v>
      </c>
      <c r="G1329" s="50" t="s">
        <v>7</v>
      </c>
      <c r="H1329" s="52">
        <v>1516027</v>
      </c>
      <c r="I1329" s="53" t="s">
        <v>6216</v>
      </c>
    </row>
    <row r="1330" spans="2:9" ht="15">
      <c r="B1330" s="51" t="s">
        <v>6145</v>
      </c>
      <c r="C1330" s="51" t="s">
        <v>5488</v>
      </c>
      <c r="D1330" s="51" t="s">
        <v>5488</v>
      </c>
      <c r="E1330" s="50">
        <v>5339</v>
      </c>
      <c r="F1330" s="51" t="s">
        <v>3395</v>
      </c>
      <c r="G1330" s="50" t="s">
        <v>7</v>
      </c>
      <c r="H1330" s="52">
        <v>712124</v>
      </c>
      <c r="I1330" s="53" t="s">
        <v>6216</v>
      </c>
    </row>
    <row r="1331" spans="2:9" ht="15">
      <c r="B1331" s="51" t="s">
        <v>6145</v>
      </c>
      <c r="C1331" s="51" t="s">
        <v>5473</v>
      </c>
      <c r="D1331" s="51" t="s">
        <v>5493</v>
      </c>
      <c r="E1331" s="50">
        <v>5340</v>
      </c>
      <c r="F1331" s="51" t="s">
        <v>3396</v>
      </c>
      <c r="G1331" s="50" t="s">
        <v>7</v>
      </c>
      <c r="H1331" s="52">
        <v>3036048</v>
      </c>
      <c r="I1331" s="53" t="s">
        <v>6216</v>
      </c>
    </row>
    <row r="1332" spans="2:9" ht="15">
      <c r="B1332" s="51" t="s">
        <v>6145</v>
      </c>
      <c r="C1332" s="51" t="s">
        <v>5473</v>
      </c>
      <c r="D1332" s="51" t="s">
        <v>5493</v>
      </c>
      <c r="E1332" s="50">
        <v>5341</v>
      </c>
      <c r="F1332" s="51" t="s">
        <v>3397</v>
      </c>
      <c r="G1332" s="50" t="s">
        <v>7</v>
      </c>
      <c r="H1332" s="52">
        <v>935199</v>
      </c>
      <c r="I1332" s="53" t="s">
        <v>6216</v>
      </c>
    </row>
    <row r="1333" spans="2:9" ht="15">
      <c r="B1333" s="51" t="s">
        <v>6145</v>
      </c>
      <c r="C1333" s="51" t="s">
        <v>5482</v>
      </c>
      <c r="D1333" s="51" t="s">
        <v>5483</v>
      </c>
      <c r="E1333" s="50">
        <v>5342</v>
      </c>
      <c r="F1333" s="51" t="s">
        <v>3398</v>
      </c>
      <c r="G1333" s="50" t="s">
        <v>7</v>
      </c>
      <c r="H1333" s="54">
        <v>427407</v>
      </c>
      <c r="I1333" s="51" t="s">
        <v>6216</v>
      </c>
    </row>
    <row r="1334" spans="2:9" ht="15">
      <c r="B1334" s="51" t="s">
        <v>6145</v>
      </c>
      <c r="C1334" s="51" t="s">
        <v>5482</v>
      </c>
      <c r="D1334" s="51" t="s">
        <v>5483</v>
      </c>
      <c r="E1334" s="50">
        <v>5343</v>
      </c>
      <c r="F1334" s="51" t="s">
        <v>3399</v>
      </c>
      <c r="G1334" s="50" t="s">
        <v>7</v>
      </c>
      <c r="H1334" s="52">
        <v>763205</v>
      </c>
      <c r="I1334" s="53" t="s">
        <v>6216</v>
      </c>
    </row>
    <row r="1335" spans="2:9" ht="15">
      <c r="B1335" s="51" t="s">
        <v>6145</v>
      </c>
      <c r="C1335" s="51" t="s">
        <v>5476</v>
      </c>
      <c r="D1335" s="51" t="s">
        <v>5497</v>
      </c>
      <c r="E1335" s="50">
        <v>5345</v>
      </c>
      <c r="F1335" s="51" t="s">
        <v>3400</v>
      </c>
      <c r="G1335" s="50" t="s">
        <v>5</v>
      </c>
      <c r="H1335" s="54">
        <v>183313</v>
      </c>
      <c r="I1335" s="51" t="s">
        <v>6216</v>
      </c>
    </row>
    <row r="1336" spans="2:9" ht="15">
      <c r="B1336" s="51" t="s">
        <v>6145</v>
      </c>
      <c r="C1336" s="51" t="s">
        <v>5476</v>
      </c>
      <c r="D1336" s="51" t="s">
        <v>5497</v>
      </c>
      <c r="E1336" s="50">
        <v>5346</v>
      </c>
      <c r="F1336" s="51" t="s">
        <v>3401</v>
      </c>
      <c r="G1336" s="50" t="s">
        <v>5</v>
      </c>
      <c r="H1336" s="52">
        <v>210266</v>
      </c>
      <c r="I1336" s="51" t="s">
        <v>6216</v>
      </c>
    </row>
    <row r="1337" spans="2:9" ht="15">
      <c r="B1337" s="51" t="s">
        <v>6145</v>
      </c>
      <c r="C1337" s="51" t="s">
        <v>5476</v>
      </c>
      <c r="D1337" s="51" t="s">
        <v>5497</v>
      </c>
      <c r="E1337" s="50">
        <v>5347</v>
      </c>
      <c r="F1337" s="51" t="s">
        <v>3402</v>
      </c>
      <c r="G1337" s="50" t="s">
        <v>5</v>
      </c>
      <c r="H1337" s="52">
        <v>329817</v>
      </c>
      <c r="I1337" s="53" t="s">
        <v>6216</v>
      </c>
    </row>
    <row r="1338" spans="2:9" ht="15">
      <c r="B1338" s="51" t="s">
        <v>6145</v>
      </c>
      <c r="C1338" s="51" t="s">
        <v>5476</v>
      </c>
      <c r="D1338" s="51" t="s">
        <v>5497</v>
      </c>
      <c r="E1338" s="50">
        <v>5348</v>
      </c>
      <c r="F1338" s="51" t="s">
        <v>3403</v>
      </c>
      <c r="G1338" s="50" t="s">
        <v>5</v>
      </c>
      <c r="H1338" s="52">
        <v>338337</v>
      </c>
      <c r="I1338" s="53" t="s">
        <v>6216</v>
      </c>
    </row>
    <row r="1339" spans="2:9" ht="15">
      <c r="B1339" s="51" t="s">
        <v>6145</v>
      </c>
      <c r="C1339" s="51" t="s">
        <v>5476</v>
      </c>
      <c r="D1339" s="51" t="s">
        <v>5497</v>
      </c>
      <c r="E1339" s="50">
        <v>5349</v>
      </c>
      <c r="F1339" s="51" t="s">
        <v>3404</v>
      </c>
      <c r="G1339" s="50" t="s">
        <v>5</v>
      </c>
      <c r="H1339" s="52">
        <v>346895</v>
      </c>
      <c r="I1339" s="53" t="s">
        <v>6216</v>
      </c>
    </row>
    <row r="1340" spans="2:9" ht="15">
      <c r="B1340" s="51" t="s">
        <v>6145</v>
      </c>
      <c r="C1340" s="51" t="s">
        <v>5476</v>
      </c>
      <c r="D1340" s="51" t="s">
        <v>5497</v>
      </c>
      <c r="E1340" s="50">
        <v>5350</v>
      </c>
      <c r="F1340" s="51" t="s">
        <v>3405</v>
      </c>
      <c r="G1340" s="50" t="s">
        <v>5</v>
      </c>
      <c r="H1340" s="52">
        <v>395247</v>
      </c>
      <c r="I1340" s="53" t="s">
        <v>6216</v>
      </c>
    </row>
    <row r="1341" spans="2:9" ht="15">
      <c r="B1341" s="51" t="s">
        <v>6145</v>
      </c>
      <c r="C1341" s="51" t="s">
        <v>5476</v>
      </c>
      <c r="D1341" s="51" t="s">
        <v>5497</v>
      </c>
      <c r="E1341" s="50">
        <v>5351</v>
      </c>
      <c r="F1341" s="51" t="s">
        <v>3406</v>
      </c>
      <c r="G1341" s="50" t="s">
        <v>5</v>
      </c>
      <c r="H1341" s="52">
        <v>403804</v>
      </c>
      <c r="I1341" s="51" t="s">
        <v>6216</v>
      </c>
    </row>
    <row r="1342" spans="2:9" ht="15">
      <c r="B1342" s="51" t="s">
        <v>6145</v>
      </c>
      <c r="C1342" s="51" t="s">
        <v>5476</v>
      </c>
      <c r="D1342" s="51" t="s">
        <v>5497</v>
      </c>
      <c r="E1342" s="50">
        <v>5352</v>
      </c>
      <c r="F1342" s="51" t="s">
        <v>3407</v>
      </c>
      <c r="G1342" s="50" t="s">
        <v>5</v>
      </c>
      <c r="H1342" s="52">
        <v>412362</v>
      </c>
      <c r="I1342" s="53" t="s">
        <v>6216</v>
      </c>
    </row>
    <row r="1343" spans="2:9" ht="15">
      <c r="B1343" s="51" t="s">
        <v>6145</v>
      </c>
      <c r="C1343" s="51" t="s">
        <v>5476</v>
      </c>
      <c r="D1343" s="51" t="s">
        <v>5497</v>
      </c>
      <c r="E1343" s="50">
        <v>5353</v>
      </c>
      <c r="F1343" s="51" t="s">
        <v>3408</v>
      </c>
      <c r="G1343" s="50" t="s">
        <v>5</v>
      </c>
      <c r="H1343" s="52">
        <v>460715</v>
      </c>
      <c r="I1343" s="53" t="s">
        <v>6216</v>
      </c>
    </row>
    <row r="1344" spans="2:9" ht="15">
      <c r="B1344" s="51" t="s">
        <v>6145</v>
      </c>
      <c r="C1344" s="51" t="s">
        <v>5476</v>
      </c>
      <c r="D1344" s="51" t="s">
        <v>5497</v>
      </c>
      <c r="E1344" s="50">
        <v>5354</v>
      </c>
      <c r="F1344" s="51" t="s">
        <v>3409</v>
      </c>
      <c r="G1344" s="50" t="s">
        <v>5</v>
      </c>
      <c r="H1344" s="52">
        <v>469808</v>
      </c>
      <c r="I1344" s="53" t="s">
        <v>6216</v>
      </c>
    </row>
    <row r="1345" spans="2:9" ht="15">
      <c r="B1345" s="51" t="s">
        <v>6145</v>
      </c>
      <c r="C1345" s="51" t="s">
        <v>5476</v>
      </c>
      <c r="D1345" s="51" t="s">
        <v>5497</v>
      </c>
      <c r="E1345" s="50">
        <v>5355</v>
      </c>
      <c r="F1345" s="51" t="s">
        <v>3410</v>
      </c>
      <c r="G1345" s="50" t="s">
        <v>5</v>
      </c>
      <c r="H1345" s="52">
        <v>477830</v>
      </c>
      <c r="I1345" s="53" t="s">
        <v>6216</v>
      </c>
    </row>
    <row r="1346" spans="2:9" ht="15">
      <c r="B1346" s="51" t="s">
        <v>6145</v>
      </c>
      <c r="C1346" s="51" t="s">
        <v>5476</v>
      </c>
      <c r="D1346" s="51" t="s">
        <v>5497</v>
      </c>
      <c r="E1346" s="50">
        <v>5356</v>
      </c>
      <c r="F1346" s="51" t="s">
        <v>3411</v>
      </c>
      <c r="G1346" s="50" t="s">
        <v>5</v>
      </c>
      <c r="H1346" s="52">
        <v>171112</v>
      </c>
      <c r="I1346" s="53" t="s">
        <v>6216</v>
      </c>
    </row>
    <row r="1347" spans="2:9" ht="15">
      <c r="B1347" s="51" t="s">
        <v>6145</v>
      </c>
      <c r="C1347" s="51" t="s">
        <v>5476</v>
      </c>
      <c r="D1347" s="51" t="s">
        <v>5497</v>
      </c>
      <c r="E1347" s="50">
        <v>5357</v>
      </c>
      <c r="F1347" s="51" t="s">
        <v>3412</v>
      </c>
      <c r="G1347" s="50" t="s">
        <v>5</v>
      </c>
      <c r="H1347" s="54">
        <v>190655</v>
      </c>
      <c r="I1347" s="51" t="s">
        <v>6216</v>
      </c>
    </row>
    <row r="1348" spans="2:9" ht="15">
      <c r="B1348" s="51" t="s">
        <v>6145</v>
      </c>
      <c r="C1348" s="51" t="s">
        <v>5476</v>
      </c>
      <c r="D1348" s="51" t="s">
        <v>5497</v>
      </c>
      <c r="E1348" s="50">
        <v>5358</v>
      </c>
      <c r="F1348" s="51" t="s">
        <v>3413</v>
      </c>
      <c r="G1348" s="50" t="s">
        <v>5</v>
      </c>
      <c r="H1348" s="54">
        <v>205770</v>
      </c>
      <c r="I1348" s="51" t="s">
        <v>6216</v>
      </c>
    </row>
    <row r="1349" spans="2:9" ht="15">
      <c r="B1349" s="51" t="s">
        <v>6145</v>
      </c>
      <c r="C1349" s="51" t="s">
        <v>5476</v>
      </c>
      <c r="D1349" s="51" t="s">
        <v>5497</v>
      </c>
      <c r="E1349" s="50">
        <v>5359</v>
      </c>
      <c r="F1349" s="51" t="s">
        <v>3414</v>
      </c>
      <c r="G1349" s="50" t="s">
        <v>5</v>
      </c>
      <c r="H1349" s="52">
        <v>222457</v>
      </c>
      <c r="I1349" s="53" t="s">
        <v>6216</v>
      </c>
    </row>
    <row r="1350" spans="2:9" ht="15">
      <c r="B1350" s="51" t="s">
        <v>6145</v>
      </c>
      <c r="C1350" s="51" t="s">
        <v>5491</v>
      </c>
      <c r="D1350" s="51" t="s">
        <v>5506</v>
      </c>
      <c r="E1350" s="50">
        <v>5360</v>
      </c>
      <c r="F1350" s="51" t="s">
        <v>3415</v>
      </c>
      <c r="G1350" s="50" t="s">
        <v>9</v>
      </c>
      <c r="H1350" s="52">
        <v>182788</v>
      </c>
      <c r="I1350" s="53" t="s">
        <v>6216</v>
      </c>
    </row>
    <row r="1351" spans="2:9" ht="15">
      <c r="B1351" s="51" t="s">
        <v>6145</v>
      </c>
      <c r="C1351" s="51" t="s">
        <v>5491</v>
      </c>
      <c r="D1351" s="51" t="s">
        <v>5506</v>
      </c>
      <c r="E1351" s="50">
        <v>5361</v>
      </c>
      <c r="F1351" s="51" t="s">
        <v>3416</v>
      </c>
      <c r="G1351" s="50" t="s">
        <v>5</v>
      </c>
      <c r="H1351" s="52">
        <v>12835</v>
      </c>
      <c r="I1351" s="53" t="s">
        <v>6216</v>
      </c>
    </row>
    <row r="1352" spans="2:9" ht="15">
      <c r="B1352" s="51" t="s">
        <v>6145</v>
      </c>
      <c r="C1352" s="51" t="s">
        <v>5491</v>
      </c>
      <c r="D1352" s="51" t="s">
        <v>5506</v>
      </c>
      <c r="E1352" s="50">
        <v>5362</v>
      </c>
      <c r="F1352" s="51" t="s">
        <v>3417</v>
      </c>
      <c r="G1352" s="50" t="s">
        <v>5</v>
      </c>
      <c r="H1352" s="52">
        <v>401753</v>
      </c>
      <c r="I1352" s="53" t="s">
        <v>6216</v>
      </c>
    </row>
    <row r="1353" spans="2:9" ht="15">
      <c r="B1353" s="51" t="s">
        <v>6145</v>
      </c>
      <c r="C1353" s="51" t="s">
        <v>5491</v>
      </c>
      <c r="D1353" s="51" t="s">
        <v>5506</v>
      </c>
      <c r="E1353" s="50">
        <v>5363</v>
      </c>
      <c r="F1353" s="51" t="s">
        <v>3418</v>
      </c>
      <c r="G1353" s="50" t="s">
        <v>5</v>
      </c>
      <c r="H1353" s="54">
        <v>390725</v>
      </c>
      <c r="I1353" s="51" t="s">
        <v>6216</v>
      </c>
    </row>
    <row r="1354" spans="2:9" ht="15">
      <c r="B1354" s="51" t="s">
        <v>6145</v>
      </c>
      <c r="C1354" s="51" t="s">
        <v>5491</v>
      </c>
      <c r="D1354" s="51" t="s">
        <v>5506</v>
      </c>
      <c r="E1354" s="50">
        <v>5364</v>
      </c>
      <c r="F1354" s="51" t="s">
        <v>3419</v>
      </c>
      <c r="G1354" s="50" t="s">
        <v>5</v>
      </c>
      <c r="H1354" s="52">
        <v>394263</v>
      </c>
      <c r="I1354" s="53" t="s">
        <v>6216</v>
      </c>
    </row>
    <row r="1355" spans="2:9" ht="15">
      <c r="B1355" s="51" t="s">
        <v>6145</v>
      </c>
      <c r="C1355" s="51" t="s">
        <v>5516</v>
      </c>
      <c r="D1355" s="51" t="s">
        <v>5516</v>
      </c>
      <c r="E1355" s="50">
        <v>5365</v>
      </c>
      <c r="F1355" s="51" t="s">
        <v>3420</v>
      </c>
      <c r="G1355" s="50" t="s">
        <v>4</v>
      </c>
      <c r="H1355" s="52">
        <v>55189</v>
      </c>
      <c r="I1355" s="53" t="s">
        <v>6216</v>
      </c>
    </row>
    <row r="1356" spans="2:9" ht="15">
      <c r="B1356" s="51" t="s">
        <v>6145</v>
      </c>
      <c r="C1356" s="51" t="s">
        <v>5520</v>
      </c>
      <c r="D1356" s="51" t="s">
        <v>5526</v>
      </c>
      <c r="E1356" s="50">
        <v>5368</v>
      </c>
      <c r="F1356" s="51" t="s">
        <v>3421</v>
      </c>
      <c r="G1356" s="50" t="s">
        <v>4</v>
      </c>
      <c r="H1356" s="54">
        <v>30210</v>
      </c>
      <c r="I1356" s="51" t="s">
        <v>6216</v>
      </c>
    </row>
    <row r="1357" spans="2:9" ht="15">
      <c r="B1357" s="51" t="s">
        <v>6145</v>
      </c>
      <c r="C1357" s="51" t="s">
        <v>5489</v>
      </c>
      <c r="D1357" s="51" t="s">
        <v>5505</v>
      </c>
      <c r="E1357" s="50">
        <v>5369</v>
      </c>
      <c r="F1357" s="51" t="s">
        <v>3422</v>
      </c>
      <c r="G1357" s="50" t="s">
        <v>7</v>
      </c>
      <c r="H1357" s="52">
        <v>5751</v>
      </c>
      <c r="I1357" s="53" t="s">
        <v>6216</v>
      </c>
    </row>
    <row r="1358" spans="2:9" ht="15">
      <c r="B1358" s="51" t="s">
        <v>6145</v>
      </c>
      <c r="C1358" s="51" t="s">
        <v>5520</v>
      </c>
      <c r="D1358" s="51" t="s">
        <v>5522</v>
      </c>
      <c r="E1358" s="50">
        <v>5370</v>
      </c>
      <c r="F1358" s="51" t="s">
        <v>3423</v>
      </c>
      <c r="G1358" s="50" t="s">
        <v>4</v>
      </c>
      <c r="H1358" s="52">
        <v>15758</v>
      </c>
      <c r="I1358" s="53" t="s">
        <v>6216</v>
      </c>
    </row>
    <row r="1359" spans="2:9" ht="15">
      <c r="B1359" s="51" t="s">
        <v>6145</v>
      </c>
      <c r="C1359" s="51" t="s">
        <v>5520</v>
      </c>
      <c r="D1359" s="51" t="s">
        <v>5527</v>
      </c>
      <c r="E1359" s="50">
        <v>5371</v>
      </c>
      <c r="F1359" s="51" t="s">
        <v>3424</v>
      </c>
      <c r="G1359" s="50" t="s">
        <v>4</v>
      </c>
      <c r="H1359" s="52">
        <v>88708</v>
      </c>
      <c r="I1359" s="53" t="s">
        <v>6216</v>
      </c>
    </row>
    <row r="1360" spans="2:9" ht="15">
      <c r="B1360" s="51" t="s">
        <v>6145</v>
      </c>
      <c r="C1360" s="51" t="s">
        <v>5488</v>
      </c>
      <c r="D1360" s="51" t="s">
        <v>5488</v>
      </c>
      <c r="E1360" s="50">
        <v>5372</v>
      </c>
      <c r="F1360" s="51" t="s">
        <v>3425</v>
      </c>
      <c r="G1360" s="50" t="s">
        <v>7</v>
      </c>
      <c r="H1360" s="52">
        <v>305110</v>
      </c>
      <c r="I1360" s="53" t="s">
        <v>6216</v>
      </c>
    </row>
    <row r="1361" spans="2:9" ht="15">
      <c r="B1361" s="51" t="s">
        <v>6145</v>
      </c>
      <c r="C1361" s="51" t="s">
        <v>5500</v>
      </c>
      <c r="D1361" s="51" t="s">
        <v>5500</v>
      </c>
      <c r="E1361" s="50">
        <v>5373</v>
      </c>
      <c r="F1361" s="51" t="s">
        <v>3426</v>
      </c>
      <c r="G1361" s="50" t="s">
        <v>7</v>
      </c>
      <c r="H1361" s="52">
        <v>49049565</v>
      </c>
      <c r="I1361" s="53" t="s">
        <v>6216</v>
      </c>
    </row>
    <row r="1362" spans="2:9" ht="15">
      <c r="B1362" s="51" t="s">
        <v>6145</v>
      </c>
      <c r="C1362" s="51" t="s">
        <v>5491</v>
      </c>
      <c r="D1362" s="51" t="s">
        <v>5506</v>
      </c>
      <c r="E1362" s="50">
        <v>5374</v>
      </c>
      <c r="F1362" s="51" t="s">
        <v>3427</v>
      </c>
      <c r="G1362" s="50" t="s">
        <v>5</v>
      </c>
      <c r="H1362" s="52">
        <v>329228</v>
      </c>
      <c r="I1362" s="51" t="s">
        <v>6216</v>
      </c>
    </row>
    <row r="1363" spans="2:9" ht="15">
      <c r="B1363" s="51" t="s">
        <v>6145</v>
      </c>
      <c r="C1363" s="51" t="s">
        <v>5491</v>
      </c>
      <c r="D1363" s="51" t="s">
        <v>5506</v>
      </c>
      <c r="E1363" s="50">
        <v>5375</v>
      </c>
      <c r="F1363" s="51" t="s">
        <v>3428</v>
      </c>
      <c r="G1363" s="50" t="s">
        <v>5</v>
      </c>
      <c r="H1363" s="52">
        <v>396610</v>
      </c>
      <c r="I1363" s="53" t="s">
        <v>6216</v>
      </c>
    </row>
    <row r="1364" spans="2:9" ht="15">
      <c r="B1364" s="51" t="s">
        <v>6145</v>
      </c>
      <c r="C1364" s="51" t="s">
        <v>5502</v>
      </c>
      <c r="D1364" s="51" t="s">
        <v>5503</v>
      </c>
      <c r="E1364" s="50">
        <v>5376</v>
      </c>
      <c r="F1364" s="51" t="s">
        <v>3429</v>
      </c>
      <c r="G1364" s="50" t="s">
        <v>128</v>
      </c>
      <c r="H1364" s="52">
        <v>689673</v>
      </c>
      <c r="I1364" s="53" t="s">
        <v>5591</v>
      </c>
    </row>
    <row r="1365" spans="2:9" ht="15">
      <c r="B1365" s="51" t="s">
        <v>6145</v>
      </c>
      <c r="C1365" s="51" t="s">
        <v>5491</v>
      </c>
      <c r="D1365" s="51" t="s">
        <v>5506</v>
      </c>
      <c r="E1365" s="50">
        <v>5377</v>
      </c>
      <c r="F1365" s="51" t="s">
        <v>3430</v>
      </c>
      <c r="G1365" s="50" t="s">
        <v>5</v>
      </c>
      <c r="H1365" s="52">
        <v>423538</v>
      </c>
      <c r="I1365" s="51" t="s">
        <v>6216</v>
      </c>
    </row>
    <row r="1366" spans="2:9" ht="15">
      <c r="B1366" s="51" t="s">
        <v>6145</v>
      </c>
      <c r="C1366" s="51" t="s">
        <v>5491</v>
      </c>
      <c r="D1366" s="51" t="s">
        <v>5506</v>
      </c>
      <c r="E1366" s="50">
        <v>5378</v>
      </c>
      <c r="F1366" s="51" t="s">
        <v>3431</v>
      </c>
      <c r="G1366" s="50" t="s">
        <v>5</v>
      </c>
      <c r="H1366" s="52">
        <v>464388</v>
      </c>
      <c r="I1366" s="53" t="s">
        <v>6216</v>
      </c>
    </row>
    <row r="1367" spans="2:9" ht="15">
      <c r="B1367" s="51" t="s">
        <v>6145</v>
      </c>
      <c r="C1367" s="51" t="s">
        <v>5475</v>
      </c>
      <c r="D1367" s="51" t="s">
        <v>5475</v>
      </c>
      <c r="E1367" s="50">
        <v>5380</v>
      </c>
      <c r="F1367" s="51" t="s">
        <v>3432</v>
      </c>
      <c r="G1367" s="50" t="s">
        <v>5</v>
      </c>
      <c r="H1367" s="54">
        <v>45674</v>
      </c>
      <c r="I1367" s="51" t="s">
        <v>6216</v>
      </c>
    </row>
    <row r="1368" spans="2:9" ht="15">
      <c r="B1368" s="51" t="s">
        <v>5575</v>
      </c>
      <c r="C1368" s="51" t="s">
        <v>5501</v>
      </c>
      <c r="D1368" s="51" t="s">
        <v>5501</v>
      </c>
      <c r="E1368" s="50">
        <v>5381</v>
      </c>
      <c r="F1368" s="51" t="s">
        <v>3433</v>
      </c>
      <c r="G1368" s="50" t="s">
        <v>6</v>
      </c>
      <c r="H1368" s="52">
        <v>677982</v>
      </c>
      <c r="I1368" s="53" t="s">
        <v>6216</v>
      </c>
    </row>
    <row r="1369" spans="2:9" ht="15">
      <c r="B1369" s="51" t="s">
        <v>6145</v>
      </c>
      <c r="C1369" s="51" t="s">
        <v>5501</v>
      </c>
      <c r="D1369" s="51" t="s">
        <v>5501</v>
      </c>
      <c r="E1369" s="50">
        <v>5382</v>
      </c>
      <c r="F1369" s="51" t="s">
        <v>3434</v>
      </c>
      <c r="G1369" s="50" t="s">
        <v>6</v>
      </c>
      <c r="H1369" s="52">
        <v>120015</v>
      </c>
      <c r="I1369" s="53" t="s">
        <v>6216</v>
      </c>
    </row>
    <row r="1370" spans="2:9" ht="15">
      <c r="B1370" s="51" t="s">
        <v>6145</v>
      </c>
      <c r="C1370" s="51" t="s">
        <v>5486</v>
      </c>
      <c r="D1370" s="51" t="s">
        <v>5487</v>
      </c>
      <c r="E1370" s="50">
        <v>5383</v>
      </c>
      <c r="F1370" s="51" t="s">
        <v>3435</v>
      </c>
      <c r="G1370" s="50" t="s">
        <v>6</v>
      </c>
      <c r="H1370" s="52">
        <v>12297</v>
      </c>
      <c r="I1370" s="53" t="s">
        <v>6216</v>
      </c>
    </row>
    <row r="1371" spans="2:9" ht="15">
      <c r="B1371" s="51" t="s">
        <v>6145</v>
      </c>
      <c r="C1371" s="51" t="s">
        <v>5501</v>
      </c>
      <c r="D1371" s="51" t="s">
        <v>5501</v>
      </c>
      <c r="E1371" s="50">
        <v>5384</v>
      </c>
      <c r="F1371" s="51" t="s">
        <v>3436</v>
      </c>
      <c r="G1371" s="50" t="s">
        <v>7</v>
      </c>
      <c r="H1371" s="52">
        <v>19475207</v>
      </c>
      <c r="I1371" s="53" t="s">
        <v>6216</v>
      </c>
    </row>
    <row r="1372" spans="2:9" ht="15">
      <c r="B1372" s="51" t="s">
        <v>6145</v>
      </c>
      <c r="C1372" s="51" t="s">
        <v>5501</v>
      </c>
      <c r="D1372" s="51" t="s">
        <v>5501</v>
      </c>
      <c r="E1372" s="50">
        <v>5385</v>
      </c>
      <c r="F1372" s="51" t="s">
        <v>3437</v>
      </c>
      <c r="G1372" s="50" t="s">
        <v>7</v>
      </c>
      <c r="H1372" s="52">
        <v>16349426</v>
      </c>
      <c r="I1372" s="53" t="s">
        <v>6216</v>
      </c>
    </row>
    <row r="1373" spans="2:9" ht="15">
      <c r="B1373" s="51" t="s">
        <v>6145</v>
      </c>
      <c r="C1373" s="51" t="s">
        <v>5482</v>
      </c>
      <c r="D1373" s="51" t="s">
        <v>5483</v>
      </c>
      <c r="E1373" s="50">
        <v>5387</v>
      </c>
      <c r="F1373" s="51" t="s">
        <v>3438</v>
      </c>
      <c r="G1373" s="50" t="s">
        <v>7</v>
      </c>
      <c r="H1373" s="52">
        <v>645220</v>
      </c>
      <c r="I1373" s="53" t="s">
        <v>6216</v>
      </c>
    </row>
    <row r="1374" spans="2:9" ht="15">
      <c r="B1374" s="51" t="s">
        <v>6145</v>
      </c>
      <c r="C1374" s="51" t="s">
        <v>5502</v>
      </c>
      <c r="D1374" s="51" t="s">
        <v>5503</v>
      </c>
      <c r="E1374" s="50">
        <v>5391</v>
      </c>
      <c r="F1374" s="51" t="s">
        <v>3439</v>
      </c>
      <c r="G1374" s="50" t="s">
        <v>9</v>
      </c>
      <c r="H1374" s="54">
        <v>55668</v>
      </c>
      <c r="I1374" s="51" t="s">
        <v>6216</v>
      </c>
    </row>
    <row r="1375" spans="2:9" ht="15">
      <c r="B1375" s="51" t="s">
        <v>6145</v>
      </c>
      <c r="C1375" s="51" t="s">
        <v>5502</v>
      </c>
      <c r="D1375" s="51" t="s">
        <v>5503</v>
      </c>
      <c r="E1375" s="50">
        <v>5392</v>
      </c>
      <c r="F1375" s="51" t="s">
        <v>3440</v>
      </c>
      <c r="G1375" s="50" t="s">
        <v>128</v>
      </c>
      <c r="H1375" s="54">
        <v>389656</v>
      </c>
      <c r="I1375" s="51" t="s">
        <v>5591</v>
      </c>
    </row>
    <row r="1376" spans="2:9" ht="15">
      <c r="B1376" s="51" t="s">
        <v>6145</v>
      </c>
      <c r="C1376" s="51" t="s">
        <v>5481</v>
      </c>
      <c r="D1376" s="51" t="s">
        <v>5481</v>
      </c>
      <c r="E1376" s="50">
        <v>5394</v>
      </c>
      <c r="F1376" s="51" t="s">
        <v>3441</v>
      </c>
      <c r="G1376" s="50" t="s">
        <v>6</v>
      </c>
      <c r="H1376" s="54">
        <v>370752</v>
      </c>
      <c r="I1376" s="51" t="s">
        <v>6216</v>
      </c>
    </row>
    <row r="1377" spans="2:9" ht="15">
      <c r="B1377" s="51" t="s">
        <v>6145</v>
      </c>
      <c r="C1377" s="51" t="s">
        <v>5520</v>
      </c>
      <c r="D1377" s="51" t="s">
        <v>5521</v>
      </c>
      <c r="E1377" s="50">
        <v>5395</v>
      </c>
      <c r="F1377" s="51" t="s">
        <v>3442</v>
      </c>
      <c r="G1377" s="50" t="s">
        <v>6</v>
      </c>
      <c r="H1377" s="54">
        <v>63002</v>
      </c>
      <c r="I1377" s="51" t="s">
        <v>6216</v>
      </c>
    </row>
    <row r="1378" spans="2:9" ht="15">
      <c r="B1378" s="51" t="s">
        <v>6145</v>
      </c>
      <c r="C1378" s="51" t="s">
        <v>5489</v>
      </c>
      <c r="D1378" s="51" t="s">
        <v>5490</v>
      </c>
      <c r="E1378" s="50">
        <v>5396</v>
      </c>
      <c r="F1378" s="51" t="s">
        <v>3443</v>
      </c>
      <c r="G1378" s="50" t="s">
        <v>5</v>
      </c>
      <c r="H1378" s="54">
        <v>1423684</v>
      </c>
      <c r="I1378" s="51" t="s">
        <v>6216</v>
      </c>
    </row>
    <row r="1379" spans="2:9" ht="15">
      <c r="B1379" s="51" t="s">
        <v>6145</v>
      </c>
      <c r="C1379" s="51" t="s">
        <v>5486</v>
      </c>
      <c r="D1379" s="51" t="s">
        <v>5487</v>
      </c>
      <c r="E1379" s="50">
        <v>5397</v>
      </c>
      <c r="F1379" s="51" t="s">
        <v>3444</v>
      </c>
      <c r="G1379" s="50" t="s">
        <v>6</v>
      </c>
      <c r="H1379" s="54">
        <v>42960</v>
      </c>
      <c r="I1379" s="51" t="s">
        <v>6216</v>
      </c>
    </row>
    <row r="1380" spans="2:9" ht="15">
      <c r="B1380" s="51" t="s">
        <v>6145</v>
      </c>
      <c r="C1380" s="51" t="s">
        <v>5482</v>
      </c>
      <c r="D1380" s="51" t="s">
        <v>5483</v>
      </c>
      <c r="E1380" s="50">
        <v>5398</v>
      </c>
      <c r="F1380" s="51" t="s">
        <v>3445</v>
      </c>
      <c r="G1380" s="50" t="s">
        <v>6</v>
      </c>
      <c r="H1380" s="54">
        <v>2021296</v>
      </c>
      <c r="I1380" s="51" t="s">
        <v>6216</v>
      </c>
    </row>
    <row r="1381" spans="2:9" ht="15">
      <c r="B1381" s="51" t="s">
        <v>6145</v>
      </c>
      <c r="C1381" s="51" t="s">
        <v>5500</v>
      </c>
      <c r="D1381" s="51" t="s">
        <v>5500</v>
      </c>
      <c r="E1381" s="50">
        <v>5404</v>
      </c>
      <c r="F1381" s="51" t="s">
        <v>3446</v>
      </c>
      <c r="G1381" s="50" t="s">
        <v>8</v>
      </c>
      <c r="H1381" s="54">
        <v>10706</v>
      </c>
      <c r="I1381" s="51" t="s">
        <v>6216</v>
      </c>
    </row>
    <row r="1382" spans="2:9" ht="15">
      <c r="B1382" s="51" t="s">
        <v>6145</v>
      </c>
      <c r="C1382" s="51" t="s">
        <v>5486</v>
      </c>
      <c r="D1382" s="51" t="s">
        <v>5487</v>
      </c>
      <c r="E1382" s="50">
        <v>5409</v>
      </c>
      <c r="F1382" s="51" t="s">
        <v>3447</v>
      </c>
      <c r="G1382" s="50" t="s">
        <v>7</v>
      </c>
      <c r="H1382" s="54">
        <v>551597</v>
      </c>
      <c r="I1382" s="51" t="s">
        <v>6216</v>
      </c>
    </row>
    <row r="1383" spans="2:9" ht="15">
      <c r="B1383" s="51" t="s">
        <v>6145</v>
      </c>
      <c r="C1383" s="51" t="s">
        <v>5476</v>
      </c>
      <c r="D1383" s="51" t="s">
        <v>5478</v>
      </c>
      <c r="E1383" s="50">
        <v>5412</v>
      </c>
      <c r="F1383" s="51" t="s">
        <v>3448</v>
      </c>
      <c r="G1383" s="50" t="s">
        <v>5</v>
      </c>
      <c r="H1383" s="54">
        <v>178829</v>
      </c>
      <c r="I1383" s="51" t="s">
        <v>6216</v>
      </c>
    </row>
    <row r="1384" spans="2:9" ht="15">
      <c r="B1384" s="51" t="s">
        <v>6145</v>
      </c>
      <c r="C1384" s="51" t="s">
        <v>5469</v>
      </c>
      <c r="D1384" s="51" t="s">
        <v>5471</v>
      </c>
      <c r="E1384" s="50">
        <v>5413</v>
      </c>
      <c r="F1384" s="51" t="s">
        <v>3449</v>
      </c>
      <c r="G1384" s="50" t="s">
        <v>5</v>
      </c>
      <c r="H1384" s="54">
        <v>128667</v>
      </c>
      <c r="I1384" s="51" t="s">
        <v>6216</v>
      </c>
    </row>
    <row r="1385" spans="2:9" ht="15">
      <c r="B1385" s="51" t="s">
        <v>6145</v>
      </c>
      <c r="C1385" s="51" t="s">
        <v>5476</v>
      </c>
      <c r="D1385" s="51" t="s">
        <v>5478</v>
      </c>
      <c r="E1385" s="50">
        <v>5415</v>
      </c>
      <c r="F1385" s="51" t="s">
        <v>3450</v>
      </c>
      <c r="G1385" s="50" t="s">
        <v>5</v>
      </c>
      <c r="H1385" s="54">
        <v>127489</v>
      </c>
      <c r="I1385" s="51" t="s">
        <v>6216</v>
      </c>
    </row>
    <row r="1386" spans="2:9" ht="15">
      <c r="B1386" s="51" t="s">
        <v>6145</v>
      </c>
      <c r="C1386" s="51" t="s">
        <v>5469</v>
      </c>
      <c r="D1386" s="51" t="s">
        <v>5471</v>
      </c>
      <c r="E1386" s="50">
        <v>5416</v>
      </c>
      <c r="F1386" s="51" t="s">
        <v>3451</v>
      </c>
      <c r="G1386" s="50" t="s">
        <v>5</v>
      </c>
      <c r="H1386" s="54">
        <v>54603</v>
      </c>
      <c r="I1386" s="53" t="s">
        <v>6216</v>
      </c>
    </row>
    <row r="1387" spans="2:9" ht="15">
      <c r="B1387" s="51" t="s">
        <v>6145</v>
      </c>
      <c r="C1387" s="51" t="s">
        <v>5469</v>
      </c>
      <c r="D1387" s="51" t="s">
        <v>5471</v>
      </c>
      <c r="E1387" s="50">
        <v>5418</v>
      </c>
      <c r="F1387" s="51" t="s">
        <v>3452</v>
      </c>
      <c r="G1387" s="50" t="s">
        <v>5</v>
      </c>
      <c r="H1387" s="54">
        <v>94195</v>
      </c>
      <c r="I1387" s="51" t="s">
        <v>6216</v>
      </c>
    </row>
    <row r="1388" spans="2:9" ht="15">
      <c r="B1388" s="51" t="s">
        <v>6145</v>
      </c>
      <c r="C1388" s="51" t="s">
        <v>5489</v>
      </c>
      <c r="D1388" s="51" t="s">
        <v>5490</v>
      </c>
      <c r="E1388" s="50">
        <v>5421</v>
      </c>
      <c r="F1388" s="51" t="s">
        <v>3453</v>
      </c>
      <c r="G1388" s="50" t="s">
        <v>5</v>
      </c>
      <c r="H1388" s="54">
        <v>1221089</v>
      </c>
      <c r="I1388" s="51" t="s">
        <v>6216</v>
      </c>
    </row>
    <row r="1389" spans="2:9" ht="15">
      <c r="B1389" s="51" t="s">
        <v>6145</v>
      </c>
      <c r="C1389" s="51" t="s">
        <v>5489</v>
      </c>
      <c r="D1389" s="51" t="s">
        <v>5490</v>
      </c>
      <c r="E1389" s="50">
        <v>5422</v>
      </c>
      <c r="F1389" s="51" t="s">
        <v>3454</v>
      </c>
      <c r="G1389" s="50" t="s">
        <v>5</v>
      </c>
      <c r="H1389" s="54">
        <v>1248388</v>
      </c>
      <c r="I1389" s="51" t="s">
        <v>6216</v>
      </c>
    </row>
    <row r="1390" spans="2:9" ht="15">
      <c r="B1390" s="51" t="s">
        <v>6145</v>
      </c>
      <c r="C1390" s="51" t="s">
        <v>5489</v>
      </c>
      <c r="D1390" s="51" t="s">
        <v>5490</v>
      </c>
      <c r="E1390" s="50">
        <v>5426</v>
      </c>
      <c r="F1390" s="51" t="s">
        <v>3455</v>
      </c>
      <c r="G1390" s="50" t="s">
        <v>5</v>
      </c>
      <c r="H1390" s="54">
        <v>1041490</v>
      </c>
      <c r="I1390" s="51" t="s">
        <v>6216</v>
      </c>
    </row>
    <row r="1391" spans="2:9" ht="15">
      <c r="B1391" s="51" t="s">
        <v>6145</v>
      </c>
      <c r="C1391" s="51" t="s">
        <v>5489</v>
      </c>
      <c r="D1391" s="51" t="s">
        <v>5490</v>
      </c>
      <c r="E1391" s="50">
        <v>5431</v>
      </c>
      <c r="F1391" s="51" t="s">
        <v>3456</v>
      </c>
      <c r="G1391" s="50" t="s">
        <v>6</v>
      </c>
      <c r="H1391" s="54">
        <v>95491</v>
      </c>
      <c r="I1391" s="51" t="s">
        <v>6216</v>
      </c>
    </row>
    <row r="1392" spans="2:9" ht="15">
      <c r="B1392" s="51" t="s">
        <v>6145</v>
      </c>
      <c r="C1392" s="51" t="s">
        <v>5489</v>
      </c>
      <c r="D1392" s="51" t="s">
        <v>5490</v>
      </c>
      <c r="E1392" s="50">
        <v>5432</v>
      </c>
      <c r="F1392" s="51" t="s">
        <v>3457</v>
      </c>
      <c r="G1392" s="50" t="s">
        <v>6</v>
      </c>
      <c r="H1392" s="54">
        <v>107810</v>
      </c>
      <c r="I1392" s="51" t="s">
        <v>6216</v>
      </c>
    </row>
    <row r="1393" spans="2:9" ht="15">
      <c r="B1393" s="51" t="s">
        <v>6145</v>
      </c>
      <c r="C1393" s="51" t="s">
        <v>5489</v>
      </c>
      <c r="D1393" s="51" t="s">
        <v>5490</v>
      </c>
      <c r="E1393" s="50">
        <v>5433</v>
      </c>
      <c r="F1393" s="51" t="s">
        <v>3458</v>
      </c>
      <c r="G1393" s="50" t="s">
        <v>6</v>
      </c>
      <c r="H1393" s="52">
        <v>98723</v>
      </c>
      <c r="I1393" s="53" t="s">
        <v>6216</v>
      </c>
    </row>
    <row r="1394" spans="2:9" ht="15">
      <c r="B1394" s="51" t="s">
        <v>6145</v>
      </c>
      <c r="C1394" s="51" t="s">
        <v>5520</v>
      </c>
      <c r="D1394" s="51" t="s">
        <v>5527</v>
      </c>
      <c r="E1394" s="50">
        <v>5442</v>
      </c>
      <c r="F1394" s="51" t="s">
        <v>3459</v>
      </c>
      <c r="G1394" s="50" t="s">
        <v>4</v>
      </c>
      <c r="H1394" s="52">
        <v>128750</v>
      </c>
      <c r="I1394" s="53" t="s">
        <v>6216</v>
      </c>
    </row>
    <row r="1395" spans="2:9" ht="15">
      <c r="B1395" s="51" t="s">
        <v>6145</v>
      </c>
      <c r="C1395" s="51" t="s">
        <v>5520</v>
      </c>
      <c r="D1395" s="51" t="s">
        <v>5527</v>
      </c>
      <c r="E1395" s="50">
        <v>5443</v>
      </c>
      <c r="F1395" s="51" t="s">
        <v>3460</v>
      </c>
      <c r="G1395" s="50" t="s">
        <v>6</v>
      </c>
      <c r="H1395" s="52">
        <v>44778</v>
      </c>
      <c r="I1395" s="53" t="s">
        <v>6216</v>
      </c>
    </row>
    <row r="1396" spans="2:9" ht="15">
      <c r="B1396" s="51" t="s">
        <v>6145</v>
      </c>
      <c r="C1396" s="51" t="s">
        <v>5520</v>
      </c>
      <c r="D1396" s="51" t="s">
        <v>5528</v>
      </c>
      <c r="E1396" s="50">
        <v>5452</v>
      </c>
      <c r="F1396" s="51" t="s">
        <v>3461</v>
      </c>
      <c r="G1396" s="50" t="s">
        <v>4</v>
      </c>
      <c r="H1396" s="52">
        <v>98826</v>
      </c>
      <c r="I1396" s="53" t="s">
        <v>6216</v>
      </c>
    </row>
    <row r="1397" spans="2:9" ht="15">
      <c r="B1397" s="51" t="s">
        <v>6145</v>
      </c>
      <c r="C1397" s="51" t="s">
        <v>5520</v>
      </c>
      <c r="D1397" s="51" t="s">
        <v>5528</v>
      </c>
      <c r="E1397" s="50">
        <v>5455</v>
      </c>
      <c r="F1397" s="51" t="s">
        <v>3462</v>
      </c>
      <c r="G1397" s="50" t="s">
        <v>4</v>
      </c>
      <c r="H1397" s="54">
        <v>206089</v>
      </c>
      <c r="I1397" s="51" t="s">
        <v>6216</v>
      </c>
    </row>
    <row r="1398" spans="2:9" ht="15">
      <c r="B1398" s="51" t="s">
        <v>6145</v>
      </c>
      <c r="C1398" s="51" t="s">
        <v>5520</v>
      </c>
      <c r="D1398" s="51" t="s">
        <v>5521</v>
      </c>
      <c r="E1398" s="50">
        <v>5456</v>
      </c>
      <c r="F1398" s="51" t="s">
        <v>3463</v>
      </c>
      <c r="G1398" s="50" t="s">
        <v>6</v>
      </c>
      <c r="H1398" s="54">
        <v>53562</v>
      </c>
      <c r="I1398" s="51" t="s">
        <v>6216</v>
      </c>
    </row>
    <row r="1399" spans="2:9" ht="15">
      <c r="B1399" s="51" t="s">
        <v>6145</v>
      </c>
      <c r="C1399" s="51" t="s">
        <v>5520</v>
      </c>
      <c r="D1399" s="51" t="s">
        <v>5521</v>
      </c>
      <c r="E1399" s="50">
        <v>5459</v>
      </c>
      <c r="F1399" s="51" t="s">
        <v>3464</v>
      </c>
      <c r="G1399" s="50" t="s">
        <v>4</v>
      </c>
      <c r="H1399" s="54">
        <v>86040</v>
      </c>
      <c r="I1399" s="51" t="s">
        <v>6216</v>
      </c>
    </row>
    <row r="1400" spans="2:9" ht="15">
      <c r="B1400" s="51" t="s">
        <v>6145</v>
      </c>
      <c r="C1400" s="51" t="s">
        <v>5481</v>
      </c>
      <c r="D1400" s="51" t="s">
        <v>5481</v>
      </c>
      <c r="E1400" s="50">
        <v>5461</v>
      </c>
      <c r="F1400" s="51" t="s">
        <v>3465</v>
      </c>
      <c r="G1400" s="50" t="s">
        <v>6</v>
      </c>
      <c r="H1400" s="54">
        <v>31829</v>
      </c>
      <c r="I1400" s="51" t="s">
        <v>6216</v>
      </c>
    </row>
    <row r="1401" spans="2:9" ht="15">
      <c r="B1401" s="51" t="s">
        <v>6145</v>
      </c>
      <c r="C1401" s="51" t="s">
        <v>5481</v>
      </c>
      <c r="D1401" s="51" t="s">
        <v>5481</v>
      </c>
      <c r="E1401" s="50">
        <v>5462</v>
      </c>
      <c r="F1401" s="51" t="s">
        <v>3466</v>
      </c>
      <c r="G1401" s="50" t="s">
        <v>7</v>
      </c>
      <c r="H1401" s="52">
        <v>170011</v>
      </c>
      <c r="I1401" s="53" t="s">
        <v>6216</v>
      </c>
    </row>
    <row r="1402" spans="2:9" ht="15">
      <c r="B1402" s="51" t="s">
        <v>6145</v>
      </c>
      <c r="C1402" s="51" t="s">
        <v>5481</v>
      </c>
      <c r="D1402" s="51" t="s">
        <v>5481</v>
      </c>
      <c r="E1402" s="50">
        <v>5463</v>
      </c>
      <c r="F1402" s="51" t="s">
        <v>3467</v>
      </c>
      <c r="G1402" s="50" t="s">
        <v>7</v>
      </c>
      <c r="H1402" s="52">
        <v>253083</v>
      </c>
      <c r="I1402" s="53" t="s">
        <v>6216</v>
      </c>
    </row>
    <row r="1403" spans="2:9" ht="15">
      <c r="B1403" s="51" t="s">
        <v>6145</v>
      </c>
      <c r="C1403" s="51" t="s">
        <v>5481</v>
      </c>
      <c r="D1403" s="51" t="s">
        <v>5481</v>
      </c>
      <c r="E1403" s="50">
        <v>5466</v>
      </c>
      <c r="F1403" s="51" t="s">
        <v>3468</v>
      </c>
      <c r="G1403" s="50" t="s">
        <v>6</v>
      </c>
      <c r="H1403" s="52">
        <v>18569</v>
      </c>
      <c r="I1403" s="53" t="s">
        <v>6216</v>
      </c>
    </row>
    <row r="1404" spans="2:9" ht="15">
      <c r="B1404" s="51" t="s">
        <v>6145</v>
      </c>
      <c r="C1404" s="51" t="s">
        <v>5481</v>
      </c>
      <c r="D1404" s="51" t="s">
        <v>5481</v>
      </c>
      <c r="E1404" s="50">
        <v>5467</v>
      </c>
      <c r="F1404" s="51" t="s">
        <v>3469</v>
      </c>
      <c r="G1404" s="50" t="s">
        <v>6</v>
      </c>
      <c r="H1404" s="52">
        <v>160366</v>
      </c>
      <c r="I1404" s="53" t="s">
        <v>6216</v>
      </c>
    </row>
    <row r="1405" spans="2:9" ht="15">
      <c r="B1405" s="51" t="s">
        <v>6145</v>
      </c>
      <c r="C1405" s="51" t="s">
        <v>5481</v>
      </c>
      <c r="D1405" s="51" t="s">
        <v>5481</v>
      </c>
      <c r="E1405" s="50">
        <v>5469</v>
      </c>
      <c r="F1405" s="51" t="s">
        <v>3470</v>
      </c>
      <c r="G1405" s="50" t="s">
        <v>6</v>
      </c>
      <c r="H1405" s="52">
        <v>20593</v>
      </c>
      <c r="I1405" s="53" t="s">
        <v>6216</v>
      </c>
    </row>
    <row r="1406" spans="2:9" ht="15">
      <c r="B1406" s="51" t="s">
        <v>6145</v>
      </c>
      <c r="C1406" s="51" t="s">
        <v>5488</v>
      </c>
      <c r="D1406" s="51" t="s">
        <v>5488</v>
      </c>
      <c r="E1406" s="50">
        <v>5471</v>
      </c>
      <c r="F1406" s="51" t="s">
        <v>3471</v>
      </c>
      <c r="G1406" s="50" t="s">
        <v>6</v>
      </c>
      <c r="H1406" s="52">
        <v>12748</v>
      </c>
      <c r="I1406" s="53" t="s">
        <v>6216</v>
      </c>
    </row>
    <row r="1407" spans="2:9" ht="15">
      <c r="B1407" s="51" t="s">
        <v>6145</v>
      </c>
      <c r="C1407" s="51" t="s">
        <v>5488</v>
      </c>
      <c r="D1407" s="51" t="s">
        <v>5488</v>
      </c>
      <c r="E1407" s="50">
        <v>5472</v>
      </c>
      <c r="F1407" s="51" t="s">
        <v>3472</v>
      </c>
      <c r="G1407" s="50" t="s">
        <v>6</v>
      </c>
      <c r="H1407" s="52">
        <v>9739</v>
      </c>
      <c r="I1407" s="53" t="s">
        <v>6216</v>
      </c>
    </row>
    <row r="1408" spans="2:9" ht="15">
      <c r="B1408" s="51" t="s">
        <v>6145</v>
      </c>
      <c r="C1408" s="51" t="s">
        <v>5520</v>
      </c>
      <c r="D1408" s="51" t="s">
        <v>5521</v>
      </c>
      <c r="E1408" s="50">
        <v>5494</v>
      </c>
      <c r="F1408" s="51" t="s">
        <v>3473</v>
      </c>
      <c r="G1408" s="50" t="s">
        <v>7</v>
      </c>
      <c r="H1408" s="52">
        <v>642607</v>
      </c>
      <c r="I1408" s="53" t="s">
        <v>6216</v>
      </c>
    </row>
    <row r="1409" spans="2:9" ht="15">
      <c r="B1409" s="51" t="s">
        <v>6145</v>
      </c>
      <c r="C1409" s="51" t="s">
        <v>5520</v>
      </c>
      <c r="D1409" s="51" t="s">
        <v>5521</v>
      </c>
      <c r="E1409" s="50">
        <v>5501</v>
      </c>
      <c r="F1409" s="51" t="s">
        <v>3474</v>
      </c>
      <c r="G1409" s="50" t="s">
        <v>7</v>
      </c>
      <c r="H1409" s="52">
        <v>625042</v>
      </c>
      <c r="I1409" s="53" t="s">
        <v>6216</v>
      </c>
    </row>
    <row r="1410" spans="2:9" ht="15">
      <c r="B1410" s="51" t="s">
        <v>6145</v>
      </c>
      <c r="C1410" s="51" t="s">
        <v>5520</v>
      </c>
      <c r="D1410" s="51" t="s">
        <v>5521</v>
      </c>
      <c r="E1410" s="50">
        <v>5502</v>
      </c>
      <c r="F1410" s="51" t="s">
        <v>3475</v>
      </c>
      <c r="G1410" s="50" t="s">
        <v>7</v>
      </c>
      <c r="H1410" s="52">
        <v>941356</v>
      </c>
      <c r="I1410" s="53" t="s">
        <v>6216</v>
      </c>
    </row>
    <row r="1411" spans="2:9" ht="15">
      <c r="B1411" s="51" t="s">
        <v>6145</v>
      </c>
      <c r="C1411" s="51" t="s">
        <v>5473</v>
      </c>
      <c r="D1411" s="51" t="s">
        <v>5493</v>
      </c>
      <c r="E1411" s="50">
        <v>5523</v>
      </c>
      <c r="F1411" s="51" t="s">
        <v>3476</v>
      </c>
      <c r="G1411" s="50" t="s">
        <v>7</v>
      </c>
      <c r="H1411" s="52">
        <v>29703</v>
      </c>
      <c r="I1411" s="53" t="s">
        <v>6216</v>
      </c>
    </row>
    <row r="1412" spans="2:9" ht="15">
      <c r="B1412" s="51" t="s">
        <v>6145</v>
      </c>
      <c r="C1412" s="51" t="s">
        <v>5473</v>
      </c>
      <c r="D1412" s="51" t="s">
        <v>5493</v>
      </c>
      <c r="E1412" s="50">
        <v>5524</v>
      </c>
      <c r="F1412" s="51" t="s">
        <v>3477</v>
      </c>
      <c r="G1412" s="50" t="s">
        <v>7</v>
      </c>
      <c r="H1412" s="52">
        <v>65003</v>
      </c>
      <c r="I1412" s="53" t="s">
        <v>6216</v>
      </c>
    </row>
    <row r="1413" spans="2:9" ht="15">
      <c r="B1413" s="51" t="s">
        <v>6145</v>
      </c>
      <c r="C1413" s="51" t="s">
        <v>5473</v>
      </c>
      <c r="D1413" s="51" t="s">
        <v>5493</v>
      </c>
      <c r="E1413" s="50">
        <v>5525</v>
      </c>
      <c r="F1413" s="51" t="s">
        <v>3478</v>
      </c>
      <c r="G1413" s="50" t="s">
        <v>7</v>
      </c>
      <c r="H1413" s="52">
        <v>88308</v>
      </c>
      <c r="I1413" s="53" t="s">
        <v>6216</v>
      </c>
    </row>
    <row r="1414" spans="2:9" ht="15">
      <c r="B1414" s="51" t="s">
        <v>6145</v>
      </c>
      <c r="C1414" s="51" t="s">
        <v>5488</v>
      </c>
      <c r="D1414" s="51" t="s">
        <v>5488</v>
      </c>
      <c r="E1414" s="50">
        <v>5527</v>
      </c>
      <c r="F1414" s="51" t="s">
        <v>3479</v>
      </c>
      <c r="G1414" s="50" t="s">
        <v>6</v>
      </c>
      <c r="H1414" s="54">
        <v>31957</v>
      </c>
      <c r="I1414" s="51" t="s">
        <v>6216</v>
      </c>
    </row>
    <row r="1415" spans="2:9" ht="15">
      <c r="B1415" s="51" t="s">
        <v>6145</v>
      </c>
      <c r="C1415" s="51" t="s">
        <v>5488</v>
      </c>
      <c r="D1415" s="51" t="s">
        <v>5488</v>
      </c>
      <c r="E1415" s="50">
        <v>5528</v>
      </c>
      <c r="F1415" s="51" t="s">
        <v>3480</v>
      </c>
      <c r="G1415" s="50" t="s">
        <v>6</v>
      </c>
      <c r="H1415" s="52">
        <v>23860</v>
      </c>
      <c r="I1415" s="53" t="s">
        <v>6216</v>
      </c>
    </row>
    <row r="1416" spans="2:9" ht="15">
      <c r="B1416" s="51" t="s">
        <v>6145</v>
      </c>
      <c r="C1416" s="51" t="s">
        <v>5502</v>
      </c>
      <c r="D1416" s="51" t="s">
        <v>5503</v>
      </c>
      <c r="E1416" s="50">
        <v>5535</v>
      </c>
      <c r="F1416" s="51" t="s">
        <v>3481</v>
      </c>
      <c r="G1416" s="50" t="s">
        <v>128</v>
      </c>
      <c r="H1416" s="54">
        <v>242424</v>
      </c>
      <c r="I1416" s="51" t="s">
        <v>5591</v>
      </c>
    </row>
    <row r="1417" spans="2:9" ht="15">
      <c r="B1417" s="51" t="s">
        <v>6145</v>
      </c>
      <c r="C1417" s="51" t="s">
        <v>5502</v>
      </c>
      <c r="D1417" s="51" t="s">
        <v>5503</v>
      </c>
      <c r="E1417" s="50">
        <v>5536</v>
      </c>
      <c r="F1417" s="51" t="s">
        <v>3482</v>
      </c>
      <c r="G1417" s="50" t="s">
        <v>9</v>
      </c>
      <c r="H1417" s="54">
        <v>34634</v>
      </c>
      <c r="I1417" s="51" t="s">
        <v>6216</v>
      </c>
    </row>
    <row r="1418" spans="2:9" ht="15">
      <c r="B1418" s="51" t="s">
        <v>6145</v>
      </c>
      <c r="C1418" s="51" t="s">
        <v>5473</v>
      </c>
      <c r="D1418" s="51" t="s">
        <v>5493</v>
      </c>
      <c r="E1418" s="50">
        <v>5540</v>
      </c>
      <c r="F1418" s="51" t="s">
        <v>3483</v>
      </c>
      <c r="G1418" s="50" t="s">
        <v>6</v>
      </c>
      <c r="H1418" s="52">
        <v>4187</v>
      </c>
      <c r="I1418" s="53" t="s">
        <v>6216</v>
      </c>
    </row>
    <row r="1419" spans="2:9" ht="15">
      <c r="B1419" s="51" t="s">
        <v>6145</v>
      </c>
      <c r="C1419" s="51" t="s">
        <v>5473</v>
      </c>
      <c r="D1419" s="51" t="s">
        <v>5493</v>
      </c>
      <c r="E1419" s="50">
        <v>5541</v>
      </c>
      <c r="F1419" s="51" t="s">
        <v>3484</v>
      </c>
      <c r="G1419" s="50" t="s">
        <v>6</v>
      </c>
      <c r="H1419" s="54">
        <v>5506</v>
      </c>
      <c r="I1419" s="51" t="s">
        <v>6216</v>
      </c>
    </row>
    <row r="1420" spans="2:9" ht="15">
      <c r="B1420" s="51" t="s">
        <v>6145</v>
      </c>
      <c r="C1420" s="51" t="s">
        <v>5473</v>
      </c>
      <c r="D1420" s="51" t="s">
        <v>5493</v>
      </c>
      <c r="E1420" s="50">
        <v>5542</v>
      </c>
      <c r="F1420" s="51" t="s">
        <v>3485</v>
      </c>
      <c r="G1420" s="50" t="s">
        <v>6</v>
      </c>
      <c r="H1420" s="52">
        <v>8206</v>
      </c>
      <c r="I1420" s="53" t="s">
        <v>6216</v>
      </c>
    </row>
    <row r="1421" spans="2:9" ht="15">
      <c r="B1421" s="51" t="s">
        <v>6145</v>
      </c>
      <c r="C1421" s="51" t="s">
        <v>5473</v>
      </c>
      <c r="D1421" s="51" t="s">
        <v>5493</v>
      </c>
      <c r="E1421" s="50">
        <v>5543</v>
      </c>
      <c r="F1421" s="51" t="s">
        <v>3486</v>
      </c>
      <c r="G1421" s="50" t="s">
        <v>6</v>
      </c>
      <c r="H1421" s="52">
        <v>12889</v>
      </c>
      <c r="I1421" s="53" t="s">
        <v>6216</v>
      </c>
    </row>
    <row r="1422" spans="2:9" ht="15">
      <c r="B1422" s="51" t="s">
        <v>6145</v>
      </c>
      <c r="C1422" s="51" t="s">
        <v>5473</v>
      </c>
      <c r="D1422" s="51" t="s">
        <v>5493</v>
      </c>
      <c r="E1422" s="50">
        <v>5545</v>
      </c>
      <c r="F1422" s="51" t="s">
        <v>3487</v>
      </c>
      <c r="G1422" s="50" t="s">
        <v>6</v>
      </c>
      <c r="H1422" s="52">
        <v>93304</v>
      </c>
      <c r="I1422" s="53" t="s">
        <v>6216</v>
      </c>
    </row>
    <row r="1423" spans="2:9" ht="15">
      <c r="B1423" s="51" t="s">
        <v>6145</v>
      </c>
      <c r="C1423" s="51" t="s">
        <v>5473</v>
      </c>
      <c r="D1423" s="51" t="s">
        <v>5493</v>
      </c>
      <c r="E1423" s="50">
        <v>5546</v>
      </c>
      <c r="F1423" s="51" t="s">
        <v>3488</v>
      </c>
      <c r="G1423" s="50" t="s">
        <v>6</v>
      </c>
      <c r="H1423" s="54">
        <v>124640</v>
      </c>
      <c r="I1423" s="51" t="s">
        <v>6216</v>
      </c>
    </row>
    <row r="1424" spans="2:9" ht="15">
      <c r="B1424" s="51" t="s">
        <v>6145</v>
      </c>
      <c r="C1424" s="51" t="s">
        <v>5473</v>
      </c>
      <c r="D1424" s="51" t="s">
        <v>5493</v>
      </c>
      <c r="E1424" s="50">
        <v>5547</v>
      </c>
      <c r="F1424" s="51" t="s">
        <v>3489</v>
      </c>
      <c r="G1424" s="50" t="s">
        <v>6</v>
      </c>
      <c r="H1424" s="52">
        <v>91584</v>
      </c>
      <c r="I1424" s="53" t="s">
        <v>6216</v>
      </c>
    </row>
    <row r="1425" spans="2:9" ht="15">
      <c r="B1425" s="51" t="s">
        <v>6145</v>
      </c>
      <c r="C1425" s="51" t="s">
        <v>5473</v>
      </c>
      <c r="D1425" s="51" t="s">
        <v>5493</v>
      </c>
      <c r="E1425" s="50">
        <v>5548</v>
      </c>
      <c r="F1425" s="51" t="s">
        <v>3490</v>
      </c>
      <c r="G1425" s="50" t="s">
        <v>6</v>
      </c>
      <c r="H1425" s="54">
        <v>31968</v>
      </c>
      <c r="I1425" s="51" t="s">
        <v>6216</v>
      </c>
    </row>
    <row r="1426" spans="2:9" ht="15">
      <c r="B1426" s="51" t="s">
        <v>6145</v>
      </c>
      <c r="C1426" s="51" t="s">
        <v>5473</v>
      </c>
      <c r="D1426" s="51" t="s">
        <v>5493</v>
      </c>
      <c r="E1426" s="50">
        <v>5549</v>
      </c>
      <c r="F1426" s="51" t="s">
        <v>3491</v>
      </c>
      <c r="G1426" s="50" t="s">
        <v>6</v>
      </c>
      <c r="H1426" s="54">
        <v>216828</v>
      </c>
      <c r="I1426" s="51" t="s">
        <v>6216</v>
      </c>
    </row>
    <row r="1427" spans="2:9" ht="15">
      <c r="B1427" s="51" t="s">
        <v>6145</v>
      </c>
      <c r="C1427" s="51" t="s">
        <v>5473</v>
      </c>
      <c r="D1427" s="51" t="s">
        <v>5493</v>
      </c>
      <c r="E1427" s="50">
        <v>5550</v>
      </c>
      <c r="F1427" s="51" t="s">
        <v>3492</v>
      </c>
      <c r="G1427" s="50" t="s">
        <v>6</v>
      </c>
      <c r="H1427" s="54">
        <v>190612</v>
      </c>
      <c r="I1427" s="51" t="s">
        <v>6216</v>
      </c>
    </row>
    <row r="1428" spans="2:9" ht="15">
      <c r="B1428" s="51" t="s">
        <v>6145</v>
      </c>
      <c r="C1428" s="51" t="s">
        <v>5473</v>
      </c>
      <c r="D1428" s="51" t="s">
        <v>5493</v>
      </c>
      <c r="E1428" s="50">
        <v>5551</v>
      </c>
      <c r="F1428" s="51" t="s">
        <v>3493</v>
      </c>
      <c r="G1428" s="50" t="s">
        <v>6</v>
      </c>
      <c r="H1428" s="54">
        <v>45842</v>
      </c>
      <c r="I1428" s="51" t="s">
        <v>6216</v>
      </c>
    </row>
    <row r="1429" spans="2:9" ht="15">
      <c r="B1429" s="51" t="s">
        <v>6145</v>
      </c>
      <c r="C1429" s="51" t="s">
        <v>5473</v>
      </c>
      <c r="D1429" s="51" t="s">
        <v>5493</v>
      </c>
      <c r="E1429" s="50">
        <v>5552</v>
      </c>
      <c r="F1429" s="51" t="s">
        <v>3494</v>
      </c>
      <c r="G1429" s="50" t="s">
        <v>7</v>
      </c>
      <c r="H1429" s="52">
        <v>20298</v>
      </c>
      <c r="I1429" s="53" t="s">
        <v>6216</v>
      </c>
    </row>
    <row r="1430" spans="2:9" ht="15">
      <c r="B1430" s="51" t="s">
        <v>6145</v>
      </c>
      <c r="C1430" s="51" t="s">
        <v>5473</v>
      </c>
      <c r="D1430" s="51" t="s">
        <v>5493</v>
      </c>
      <c r="E1430" s="50">
        <v>5556</v>
      </c>
      <c r="F1430" s="51" t="s">
        <v>3495</v>
      </c>
      <c r="G1430" s="50" t="s">
        <v>6</v>
      </c>
      <c r="H1430" s="52">
        <v>33666</v>
      </c>
      <c r="I1430" s="53" t="s">
        <v>6216</v>
      </c>
    </row>
    <row r="1431" spans="2:9" ht="15">
      <c r="B1431" s="51" t="s">
        <v>6145</v>
      </c>
      <c r="C1431" s="51" t="s">
        <v>5473</v>
      </c>
      <c r="D1431" s="51" t="s">
        <v>5493</v>
      </c>
      <c r="E1431" s="50">
        <v>5557</v>
      </c>
      <c r="F1431" s="51" t="s">
        <v>3496</v>
      </c>
      <c r="G1431" s="50" t="s">
        <v>6</v>
      </c>
      <c r="H1431" s="54">
        <v>85090</v>
      </c>
      <c r="I1431" s="51" t="s">
        <v>6216</v>
      </c>
    </row>
    <row r="1432" spans="2:9" ht="15">
      <c r="B1432" s="51" t="s">
        <v>6145</v>
      </c>
      <c r="C1432" s="51" t="s">
        <v>5473</v>
      </c>
      <c r="D1432" s="51" t="s">
        <v>5493</v>
      </c>
      <c r="E1432" s="50">
        <v>5558</v>
      </c>
      <c r="F1432" s="51" t="s">
        <v>3497</v>
      </c>
      <c r="G1432" s="50" t="s">
        <v>6</v>
      </c>
      <c r="H1432" s="52">
        <v>127735</v>
      </c>
      <c r="I1432" s="53" t="s">
        <v>6216</v>
      </c>
    </row>
    <row r="1433" spans="2:9" ht="15">
      <c r="B1433" s="51" t="s">
        <v>6145</v>
      </c>
      <c r="C1433" s="51" t="s">
        <v>5473</v>
      </c>
      <c r="D1433" s="51" t="s">
        <v>5493</v>
      </c>
      <c r="E1433" s="50">
        <v>5561</v>
      </c>
      <c r="F1433" s="51" t="s">
        <v>3498</v>
      </c>
      <c r="G1433" s="50" t="s">
        <v>6</v>
      </c>
      <c r="H1433" s="52">
        <v>195578</v>
      </c>
      <c r="I1433" s="53" t="s">
        <v>6216</v>
      </c>
    </row>
    <row r="1434" spans="2:9" ht="15">
      <c r="B1434" s="51" t="s">
        <v>6145</v>
      </c>
      <c r="C1434" s="51" t="s">
        <v>5473</v>
      </c>
      <c r="D1434" s="51" t="s">
        <v>5493</v>
      </c>
      <c r="E1434" s="50">
        <v>5562</v>
      </c>
      <c r="F1434" s="51" t="s">
        <v>3499</v>
      </c>
      <c r="G1434" s="50" t="s">
        <v>6</v>
      </c>
      <c r="H1434" s="52">
        <v>98251</v>
      </c>
      <c r="I1434" s="53" t="s">
        <v>6216</v>
      </c>
    </row>
    <row r="1435" spans="2:9" ht="15">
      <c r="B1435" s="51" t="s">
        <v>6145</v>
      </c>
      <c r="C1435" s="51" t="s">
        <v>5473</v>
      </c>
      <c r="D1435" s="51" t="s">
        <v>5493</v>
      </c>
      <c r="E1435" s="50">
        <v>5567</v>
      </c>
      <c r="F1435" s="51" t="s">
        <v>3500</v>
      </c>
      <c r="G1435" s="50" t="s">
        <v>6</v>
      </c>
      <c r="H1435" s="52">
        <v>20711</v>
      </c>
      <c r="I1435" s="53" t="s">
        <v>6216</v>
      </c>
    </row>
    <row r="1436" spans="2:9" ht="15">
      <c r="B1436" s="51" t="s">
        <v>6145</v>
      </c>
      <c r="C1436" s="51" t="s">
        <v>5473</v>
      </c>
      <c r="D1436" s="51" t="s">
        <v>5493</v>
      </c>
      <c r="E1436" s="50">
        <v>5570</v>
      </c>
      <c r="F1436" s="51" t="s">
        <v>3501</v>
      </c>
      <c r="G1436" s="50" t="s">
        <v>6</v>
      </c>
      <c r="H1436" s="52">
        <v>397191</v>
      </c>
      <c r="I1436" s="53" t="s">
        <v>6216</v>
      </c>
    </row>
    <row r="1437" spans="2:9" ht="15">
      <c r="B1437" s="51" t="s">
        <v>6145</v>
      </c>
      <c r="C1437" s="51" t="s">
        <v>5473</v>
      </c>
      <c r="D1437" s="51" t="s">
        <v>5493</v>
      </c>
      <c r="E1437" s="50">
        <v>5571</v>
      </c>
      <c r="F1437" s="51" t="s">
        <v>3502</v>
      </c>
      <c r="G1437" s="50" t="s">
        <v>6</v>
      </c>
      <c r="H1437" s="54">
        <v>72026</v>
      </c>
      <c r="I1437" s="51" t="s">
        <v>6216</v>
      </c>
    </row>
    <row r="1438" spans="2:9" ht="15">
      <c r="B1438" s="51" t="s">
        <v>6145</v>
      </c>
      <c r="C1438" s="51" t="s">
        <v>5473</v>
      </c>
      <c r="D1438" s="51" t="s">
        <v>5493</v>
      </c>
      <c r="E1438" s="50">
        <v>5572</v>
      </c>
      <c r="F1438" s="51" t="s">
        <v>3503</v>
      </c>
      <c r="G1438" s="50" t="s">
        <v>6</v>
      </c>
      <c r="H1438" s="54">
        <v>35493</v>
      </c>
      <c r="I1438" s="51" t="s">
        <v>6216</v>
      </c>
    </row>
    <row r="1439" spans="2:9" ht="15">
      <c r="B1439" s="51" t="s">
        <v>6145</v>
      </c>
      <c r="C1439" s="51" t="s">
        <v>5473</v>
      </c>
      <c r="D1439" s="51" t="s">
        <v>5493</v>
      </c>
      <c r="E1439" s="50">
        <v>5573</v>
      </c>
      <c r="F1439" s="51" t="s">
        <v>3504</v>
      </c>
      <c r="G1439" s="50" t="s">
        <v>6</v>
      </c>
      <c r="H1439" s="54">
        <v>25846</v>
      </c>
      <c r="I1439" s="51" t="s">
        <v>6216</v>
      </c>
    </row>
    <row r="1440" spans="2:9" ht="15">
      <c r="B1440" s="51" t="s">
        <v>6145</v>
      </c>
      <c r="C1440" s="51" t="s">
        <v>5473</v>
      </c>
      <c r="D1440" s="51" t="s">
        <v>5493</v>
      </c>
      <c r="E1440" s="50">
        <v>5574</v>
      </c>
      <c r="F1440" s="51" t="s">
        <v>3505</v>
      </c>
      <c r="G1440" s="50" t="s">
        <v>6</v>
      </c>
      <c r="H1440" s="52">
        <v>17808</v>
      </c>
      <c r="I1440" s="53" t="s">
        <v>6216</v>
      </c>
    </row>
    <row r="1441" spans="2:9" ht="15">
      <c r="B1441" s="51" t="s">
        <v>6145</v>
      </c>
      <c r="C1441" s="51" t="s">
        <v>5473</v>
      </c>
      <c r="D1441" s="51" t="s">
        <v>5493</v>
      </c>
      <c r="E1441" s="50">
        <v>5575</v>
      </c>
      <c r="F1441" s="51" t="s">
        <v>3506</v>
      </c>
      <c r="G1441" s="50" t="s">
        <v>6</v>
      </c>
      <c r="H1441" s="54">
        <v>60666</v>
      </c>
      <c r="I1441" s="51" t="s">
        <v>6216</v>
      </c>
    </row>
    <row r="1442" spans="2:9" ht="15">
      <c r="B1442" s="51" t="s">
        <v>6145</v>
      </c>
      <c r="C1442" s="51" t="s">
        <v>5473</v>
      </c>
      <c r="D1442" s="51" t="s">
        <v>5493</v>
      </c>
      <c r="E1442" s="50">
        <v>5576</v>
      </c>
      <c r="F1442" s="51" t="s">
        <v>3507</v>
      </c>
      <c r="G1442" s="50" t="s">
        <v>6</v>
      </c>
      <c r="H1442" s="52">
        <v>21827</v>
      </c>
      <c r="I1442" s="53" t="s">
        <v>6216</v>
      </c>
    </row>
    <row r="1443" spans="2:9" ht="15">
      <c r="B1443" s="51" t="s">
        <v>6145</v>
      </c>
      <c r="C1443" s="51" t="s">
        <v>5473</v>
      </c>
      <c r="D1443" s="51" t="s">
        <v>5493</v>
      </c>
      <c r="E1443" s="50">
        <v>5577</v>
      </c>
      <c r="F1443" s="51" t="s">
        <v>3508</v>
      </c>
      <c r="G1443" s="50" t="s">
        <v>6</v>
      </c>
      <c r="H1443" s="52">
        <v>312581</v>
      </c>
      <c r="I1443" s="53" t="s">
        <v>6216</v>
      </c>
    </row>
    <row r="1444" spans="2:9" ht="15">
      <c r="B1444" s="51" t="s">
        <v>6145</v>
      </c>
      <c r="C1444" s="51" t="s">
        <v>5473</v>
      </c>
      <c r="D1444" s="51" t="s">
        <v>5493</v>
      </c>
      <c r="E1444" s="50">
        <v>5581</v>
      </c>
      <c r="F1444" s="51" t="s">
        <v>3509</v>
      </c>
      <c r="G1444" s="50" t="s">
        <v>6</v>
      </c>
      <c r="H1444" s="54">
        <v>501521</v>
      </c>
      <c r="I1444" s="51" t="s">
        <v>6216</v>
      </c>
    </row>
    <row r="1445" spans="2:9" ht="15">
      <c r="B1445" s="51" t="s">
        <v>6145</v>
      </c>
      <c r="C1445" s="51" t="s">
        <v>5473</v>
      </c>
      <c r="D1445" s="51" t="s">
        <v>5493</v>
      </c>
      <c r="E1445" s="50">
        <v>5582</v>
      </c>
      <c r="F1445" s="51" t="s">
        <v>3510</v>
      </c>
      <c r="G1445" s="50" t="s">
        <v>6</v>
      </c>
      <c r="H1445" s="54">
        <v>63683</v>
      </c>
      <c r="I1445" s="51" t="s">
        <v>6216</v>
      </c>
    </row>
    <row r="1446" spans="2:9" ht="15">
      <c r="B1446" s="51" t="s">
        <v>6145</v>
      </c>
      <c r="C1446" s="51" t="s">
        <v>5473</v>
      </c>
      <c r="D1446" s="51" t="s">
        <v>5493</v>
      </c>
      <c r="E1446" s="50">
        <v>5585</v>
      </c>
      <c r="F1446" s="51" t="s">
        <v>3511</v>
      </c>
      <c r="G1446" s="50" t="s">
        <v>7</v>
      </c>
      <c r="H1446" s="52">
        <v>69935</v>
      </c>
      <c r="I1446" s="53" t="s">
        <v>6216</v>
      </c>
    </row>
    <row r="1447" spans="2:9" ht="15">
      <c r="B1447" s="51" t="s">
        <v>6145</v>
      </c>
      <c r="C1447" s="51" t="s">
        <v>5473</v>
      </c>
      <c r="D1447" s="51" t="s">
        <v>5493</v>
      </c>
      <c r="E1447" s="50">
        <v>5586</v>
      </c>
      <c r="F1447" s="51" t="s">
        <v>3512</v>
      </c>
      <c r="G1447" s="50" t="s">
        <v>6</v>
      </c>
      <c r="H1447" s="54">
        <v>39734</v>
      </c>
      <c r="I1447" s="51" t="s">
        <v>6216</v>
      </c>
    </row>
    <row r="1448" spans="2:9" ht="15">
      <c r="B1448" s="51" t="s">
        <v>6145</v>
      </c>
      <c r="C1448" s="51" t="s">
        <v>5473</v>
      </c>
      <c r="D1448" s="51" t="s">
        <v>5493</v>
      </c>
      <c r="E1448" s="50">
        <v>5587</v>
      </c>
      <c r="F1448" s="51" t="s">
        <v>3513</v>
      </c>
      <c r="G1448" s="50" t="s">
        <v>6</v>
      </c>
      <c r="H1448" s="54">
        <v>69043</v>
      </c>
      <c r="I1448" s="51" t="s">
        <v>6216</v>
      </c>
    </row>
    <row r="1449" spans="2:9" ht="15">
      <c r="B1449" s="51" t="s">
        <v>6145</v>
      </c>
      <c r="C1449" s="51" t="s">
        <v>5473</v>
      </c>
      <c r="D1449" s="51" t="s">
        <v>5493</v>
      </c>
      <c r="E1449" s="50">
        <v>5588</v>
      </c>
      <c r="F1449" s="51" t="s">
        <v>3514</v>
      </c>
      <c r="G1449" s="50" t="s">
        <v>6</v>
      </c>
      <c r="H1449" s="54">
        <v>197363</v>
      </c>
      <c r="I1449" s="51" t="s">
        <v>6216</v>
      </c>
    </row>
    <row r="1450" spans="2:9" ht="15">
      <c r="B1450" s="51" t="s">
        <v>6145</v>
      </c>
      <c r="C1450" s="51" t="s">
        <v>5473</v>
      </c>
      <c r="D1450" s="51" t="s">
        <v>5493</v>
      </c>
      <c r="E1450" s="50">
        <v>5591</v>
      </c>
      <c r="F1450" s="51" t="s">
        <v>3515</v>
      </c>
      <c r="G1450" s="50" t="s">
        <v>6</v>
      </c>
      <c r="H1450" s="54">
        <v>251088</v>
      </c>
      <c r="I1450" s="51" t="s">
        <v>6216</v>
      </c>
    </row>
    <row r="1451" spans="2:9" ht="15">
      <c r="B1451" s="51" t="s">
        <v>6145</v>
      </c>
      <c r="C1451" s="51" t="s">
        <v>5473</v>
      </c>
      <c r="D1451" s="51" t="s">
        <v>5493</v>
      </c>
      <c r="E1451" s="50">
        <v>5595</v>
      </c>
      <c r="F1451" s="51" t="s">
        <v>3516</v>
      </c>
      <c r="G1451" s="50" t="s">
        <v>6</v>
      </c>
      <c r="H1451" s="52">
        <v>168673</v>
      </c>
      <c r="I1451" s="53" t="s">
        <v>6216</v>
      </c>
    </row>
    <row r="1452" spans="2:9" ht="15">
      <c r="B1452" s="51" t="s">
        <v>6145</v>
      </c>
      <c r="C1452" s="51" t="s">
        <v>5473</v>
      </c>
      <c r="D1452" s="51" t="s">
        <v>5493</v>
      </c>
      <c r="E1452" s="50">
        <v>5599</v>
      </c>
      <c r="F1452" s="51" t="s">
        <v>3517</v>
      </c>
      <c r="G1452" s="50" t="s">
        <v>6</v>
      </c>
      <c r="H1452" s="52">
        <v>261168</v>
      </c>
      <c r="I1452" s="53" t="s">
        <v>6216</v>
      </c>
    </row>
    <row r="1453" spans="2:9" ht="15">
      <c r="B1453" s="51" t="s">
        <v>6145</v>
      </c>
      <c r="C1453" s="51" t="s">
        <v>5473</v>
      </c>
      <c r="D1453" s="51" t="s">
        <v>5493</v>
      </c>
      <c r="E1453" s="50">
        <v>5602</v>
      </c>
      <c r="F1453" s="51" t="s">
        <v>3518</v>
      </c>
      <c r="G1453" s="50" t="s">
        <v>6</v>
      </c>
      <c r="H1453" s="52">
        <v>3699573</v>
      </c>
      <c r="I1453" s="53" t="s">
        <v>6216</v>
      </c>
    </row>
    <row r="1454" spans="2:9" ht="15">
      <c r="B1454" s="51" t="s">
        <v>6145</v>
      </c>
      <c r="C1454" s="51" t="s">
        <v>5473</v>
      </c>
      <c r="D1454" s="51" t="s">
        <v>5493</v>
      </c>
      <c r="E1454" s="50">
        <v>5603</v>
      </c>
      <c r="F1454" s="51" t="s">
        <v>3519</v>
      </c>
      <c r="G1454" s="50" t="s">
        <v>6</v>
      </c>
      <c r="H1454" s="52">
        <v>137656</v>
      </c>
      <c r="I1454" s="53" t="s">
        <v>6216</v>
      </c>
    </row>
    <row r="1455" spans="2:9" ht="15">
      <c r="B1455" s="51" t="s">
        <v>6145</v>
      </c>
      <c r="C1455" s="51" t="s">
        <v>5482</v>
      </c>
      <c r="D1455" s="51" t="s">
        <v>5483</v>
      </c>
      <c r="E1455" s="50">
        <v>5604</v>
      </c>
      <c r="F1455" s="51" t="s">
        <v>3520</v>
      </c>
      <c r="G1455" s="50" t="s">
        <v>6</v>
      </c>
      <c r="H1455" s="52">
        <v>119748</v>
      </c>
      <c r="I1455" s="53" t="s">
        <v>6216</v>
      </c>
    </row>
    <row r="1456" spans="2:9" ht="15">
      <c r="B1456" s="51" t="s">
        <v>6145</v>
      </c>
      <c r="C1456" s="51" t="s">
        <v>5482</v>
      </c>
      <c r="D1456" s="51" t="s">
        <v>5483</v>
      </c>
      <c r="E1456" s="50">
        <v>5606</v>
      </c>
      <c r="F1456" s="51" t="s">
        <v>3521</v>
      </c>
      <c r="G1456" s="50" t="s">
        <v>6</v>
      </c>
      <c r="H1456" s="52">
        <v>216204</v>
      </c>
      <c r="I1456" s="53" t="s">
        <v>6216</v>
      </c>
    </row>
    <row r="1457" spans="2:9" ht="15">
      <c r="B1457" s="51" t="s">
        <v>6145</v>
      </c>
      <c r="C1457" s="51" t="s">
        <v>5473</v>
      </c>
      <c r="D1457" s="51" t="s">
        <v>5493</v>
      </c>
      <c r="E1457" s="50">
        <v>5610</v>
      </c>
      <c r="F1457" s="51" t="s">
        <v>3522</v>
      </c>
      <c r="G1457" s="50" t="s">
        <v>6</v>
      </c>
      <c r="H1457" s="52">
        <v>222009</v>
      </c>
      <c r="I1457" s="53" t="s">
        <v>6216</v>
      </c>
    </row>
    <row r="1458" spans="2:9" ht="15">
      <c r="B1458" s="51" t="s">
        <v>6145</v>
      </c>
      <c r="C1458" s="51" t="s">
        <v>5473</v>
      </c>
      <c r="D1458" s="51" t="s">
        <v>5493</v>
      </c>
      <c r="E1458" s="50">
        <v>5611</v>
      </c>
      <c r="F1458" s="51" t="s">
        <v>3523</v>
      </c>
      <c r="G1458" s="50" t="s">
        <v>6</v>
      </c>
      <c r="H1458" s="52">
        <v>117552</v>
      </c>
      <c r="I1458" s="53" t="s">
        <v>6216</v>
      </c>
    </row>
    <row r="1459" spans="2:9" ht="15">
      <c r="B1459" s="51" t="s">
        <v>6145</v>
      </c>
      <c r="C1459" s="51" t="s">
        <v>5473</v>
      </c>
      <c r="D1459" s="51" t="s">
        <v>5493</v>
      </c>
      <c r="E1459" s="50">
        <v>5616</v>
      </c>
      <c r="F1459" s="51" t="s">
        <v>3524</v>
      </c>
      <c r="G1459" s="50" t="s">
        <v>6</v>
      </c>
      <c r="H1459" s="54">
        <v>13189</v>
      </c>
      <c r="I1459" s="51" t="s">
        <v>6216</v>
      </c>
    </row>
    <row r="1460" spans="2:9" ht="15">
      <c r="B1460" s="51" t="s">
        <v>6145</v>
      </c>
      <c r="C1460" s="51" t="s">
        <v>5473</v>
      </c>
      <c r="D1460" s="51" t="s">
        <v>5493</v>
      </c>
      <c r="E1460" s="50">
        <v>5621</v>
      </c>
      <c r="F1460" s="51" t="s">
        <v>3525</v>
      </c>
      <c r="G1460" s="50" t="s">
        <v>6</v>
      </c>
      <c r="H1460" s="52">
        <v>40186</v>
      </c>
      <c r="I1460" s="53" t="s">
        <v>6216</v>
      </c>
    </row>
    <row r="1461" spans="2:9" ht="15">
      <c r="B1461" s="51" t="s">
        <v>6145</v>
      </c>
      <c r="C1461" s="51" t="s">
        <v>5473</v>
      </c>
      <c r="D1461" s="51" t="s">
        <v>5493</v>
      </c>
      <c r="E1461" s="50">
        <v>5626</v>
      </c>
      <c r="F1461" s="51" t="s">
        <v>3526</v>
      </c>
      <c r="G1461" s="50" t="s">
        <v>7</v>
      </c>
      <c r="H1461" s="52">
        <v>13915</v>
      </c>
      <c r="I1461" s="53" t="s">
        <v>6216</v>
      </c>
    </row>
    <row r="1462" spans="2:9" ht="15">
      <c r="B1462" s="51" t="s">
        <v>6145</v>
      </c>
      <c r="C1462" s="51" t="s">
        <v>5473</v>
      </c>
      <c r="D1462" s="51" t="s">
        <v>5493</v>
      </c>
      <c r="E1462" s="50">
        <v>5628</v>
      </c>
      <c r="F1462" s="51" t="s">
        <v>3527</v>
      </c>
      <c r="G1462" s="50" t="s">
        <v>6</v>
      </c>
      <c r="H1462" s="52">
        <v>13484</v>
      </c>
      <c r="I1462" s="53" t="s">
        <v>6216</v>
      </c>
    </row>
    <row r="1463" spans="2:9" ht="15">
      <c r="B1463" s="51" t="s">
        <v>6145</v>
      </c>
      <c r="C1463" s="51" t="s">
        <v>5473</v>
      </c>
      <c r="D1463" s="51" t="s">
        <v>5493</v>
      </c>
      <c r="E1463" s="50">
        <v>5629</v>
      </c>
      <c r="F1463" s="51" t="s">
        <v>3528</v>
      </c>
      <c r="G1463" s="50" t="s">
        <v>6</v>
      </c>
      <c r="H1463" s="52">
        <v>55684</v>
      </c>
      <c r="I1463" s="53" t="s">
        <v>6216</v>
      </c>
    </row>
    <row r="1464" spans="2:9" ht="15">
      <c r="B1464" s="51" t="s">
        <v>6145</v>
      </c>
      <c r="C1464" s="51" t="s">
        <v>5473</v>
      </c>
      <c r="D1464" s="51" t="s">
        <v>5493</v>
      </c>
      <c r="E1464" s="50">
        <v>5630</v>
      </c>
      <c r="F1464" s="51" t="s">
        <v>3529</v>
      </c>
      <c r="G1464" s="50" t="s">
        <v>6</v>
      </c>
      <c r="H1464" s="52">
        <v>54288</v>
      </c>
      <c r="I1464" s="53" t="s">
        <v>6216</v>
      </c>
    </row>
    <row r="1465" spans="2:9" ht="15">
      <c r="B1465" s="51" t="s">
        <v>6145</v>
      </c>
      <c r="C1465" s="51" t="s">
        <v>5473</v>
      </c>
      <c r="D1465" s="51" t="s">
        <v>5493</v>
      </c>
      <c r="E1465" s="50">
        <v>5634</v>
      </c>
      <c r="F1465" s="51" t="s">
        <v>3530</v>
      </c>
      <c r="G1465" s="50" t="s">
        <v>6</v>
      </c>
      <c r="H1465" s="52">
        <v>5533</v>
      </c>
      <c r="I1465" s="53" t="s">
        <v>6216</v>
      </c>
    </row>
    <row r="1466" spans="2:9" ht="15">
      <c r="B1466" s="51" t="s">
        <v>6145</v>
      </c>
      <c r="C1466" s="51" t="s">
        <v>5520</v>
      </c>
      <c r="D1466" s="51" t="s">
        <v>5521</v>
      </c>
      <c r="E1466" s="50">
        <v>5641</v>
      </c>
      <c r="F1466" s="51" t="s">
        <v>6230</v>
      </c>
      <c r="G1466" s="50" t="s">
        <v>4</v>
      </c>
      <c r="H1466" s="52">
        <v>273909</v>
      </c>
      <c r="I1466" s="53" t="s">
        <v>6216</v>
      </c>
    </row>
    <row r="1467" spans="2:9" ht="15">
      <c r="B1467" s="51" t="s">
        <v>6145</v>
      </c>
      <c r="C1467" s="51" t="s">
        <v>5520</v>
      </c>
      <c r="D1467" s="51" t="s">
        <v>5521</v>
      </c>
      <c r="E1467" s="50">
        <v>5642</v>
      </c>
      <c r="F1467" s="51" t="s">
        <v>3531</v>
      </c>
      <c r="G1467" s="50" t="s">
        <v>4</v>
      </c>
      <c r="H1467" s="52">
        <v>27009</v>
      </c>
      <c r="I1467" s="53" t="s">
        <v>6216</v>
      </c>
    </row>
    <row r="1468" spans="2:9" ht="15">
      <c r="B1468" s="51" t="s">
        <v>6145</v>
      </c>
      <c r="C1468" s="51" t="s">
        <v>5520</v>
      </c>
      <c r="D1468" s="51" t="s">
        <v>5521</v>
      </c>
      <c r="E1468" s="50">
        <v>5644</v>
      </c>
      <c r="F1468" s="51" t="s">
        <v>3532</v>
      </c>
      <c r="G1468" s="50" t="s">
        <v>4</v>
      </c>
      <c r="H1468" s="52">
        <v>19539</v>
      </c>
      <c r="I1468" s="53" t="s">
        <v>6216</v>
      </c>
    </row>
    <row r="1469" spans="2:9" ht="15">
      <c r="B1469" s="51" t="s">
        <v>6145</v>
      </c>
      <c r="C1469" s="51" t="s">
        <v>5520</v>
      </c>
      <c r="D1469" s="51" t="s">
        <v>5529</v>
      </c>
      <c r="E1469" s="50">
        <v>5645</v>
      </c>
      <c r="F1469" s="51" t="s">
        <v>3533</v>
      </c>
      <c r="G1469" s="50" t="s">
        <v>4</v>
      </c>
      <c r="H1469" s="52">
        <v>15309</v>
      </c>
      <c r="I1469" s="53" t="s">
        <v>6216</v>
      </c>
    </row>
    <row r="1470" spans="2:9" ht="15">
      <c r="B1470" s="51" t="s">
        <v>6145</v>
      </c>
      <c r="C1470" s="51" t="s">
        <v>5520</v>
      </c>
      <c r="D1470" s="51" t="s">
        <v>5521</v>
      </c>
      <c r="E1470" s="50">
        <v>5646</v>
      </c>
      <c r="F1470" s="51" t="s">
        <v>3534</v>
      </c>
      <c r="G1470" s="50" t="s">
        <v>6</v>
      </c>
      <c r="H1470" s="52">
        <v>10346</v>
      </c>
      <c r="I1470" s="53" t="s">
        <v>6216</v>
      </c>
    </row>
    <row r="1471" spans="2:9" ht="15">
      <c r="B1471" s="51" t="s">
        <v>6145</v>
      </c>
      <c r="C1471" s="51" t="s">
        <v>5520</v>
      </c>
      <c r="D1471" s="51" t="s">
        <v>5521</v>
      </c>
      <c r="E1471" s="50">
        <v>5647</v>
      </c>
      <c r="F1471" s="51" t="s">
        <v>3535</v>
      </c>
      <c r="G1471" s="50" t="s">
        <v>4</v>
      </c>
      <c r="H1471" s="52">
        <v>16678</v>
      </c>
      <c r="I1471" s="53" t="s">
        <v>6216</v>
      </c>
    </row>
    <row r="1472" spans="2:9" ht="15">
      <c r="B1472" s="51" t="s">
        <v>6145</v>
      </c>
      <c r="C1472" s="51" t="s">
        <v>5486</v>
      </c>
      <c r="D1472" s="51" t="s">
        <v>5524</v>
      </c>
      <c r="E1472" s="50">
        <v>5683</v>
      </c>
      <c r="F1472" s="51" t="s">
        <v>3536</v>
      </c>
      <c r="G1472" s="50" t="s">
        <v>7</v>
      </c>
      <c r="H1472" s="52">
        <v>292329</v>
      </c>
      <c r="I1472" s="53" t="s">
        <v>6216</v>
      </c>
    </row>
    <row r="1473" spans="2:9" ht="15">
      <c r="B1473" s="51" t="s">
        <v>6145</v>
      </c>
      <c r="C1473" s="51" t="s">
        <v>5486</v>
      </c>
      <c r="D1473" s="51" t="s">
        <v>5524</v>
      </c>
      <c r="E1473" s="50">
        <v>5684</v>
      </c>
      <c r="F1473" s="51" t="s">
        <v>3537</v>
      </c>
      <c r="G1473" s="50" t="s">
        <v>7</v>
      </c>
      <c r="H1473" s="52">
        <v>630395</v>
      </c>
      <c r="I1473" s="53" t="s">
        <v>6216</v>
      </c>
    </row>
    <row r="1474" spans="2:9" ht="15">
      <c r="B1474" s="51" t="s">
        <v>6145</v>
      </c>
      <c r="C1474" s="51" t="s">
        <v>5486</v>
      </c>
      <c r="D1474" s="51" t="s">
        <v>5524</v>
      </c>
      <c r="E1474" s="50">
        <v>5686</v>
      </c>
      <c r="F1474" s="51" t="s">
        <v>3538</v>
      </c>
      <c r="G1474" s="50" t="s">
        <v>5</v>
      </c>
      <c r="H1474" s="52">
        <v>1286959</v>
      </c>
      <c r="I1474" s="53" t="s">
        <v>6216</v>
      </c>
    </row>
    <row r="1475" spans="2:9" ht="15">
      <c r="B1475" s="51" t="s">
        <v>6145</v>
      </c>
      <c r="C1475" s="51" t="s">
        <v>5482</v>
      </c>
      <c r="D1475" s="51" t="s">
        <v>5483</v>
      </c>
      <c r="E1475" s="50">
        <v>5688</v>
      </c>
      <c r="F1475" s="51" t="s">
        <v>3539</v>
      </c>
      <c r="G1475" s="50" t="s">
        <v>7</v>
      </c>
      <c r="H1475" s="52">
        <v>4181275</v>
      </c>
      <c r="I1475" s="53" t="s">
        <v>6216</v>
      </c>
    </row>
    <row r="1476" spans="2:9" ht="15">
      <c r="B1476" s="51" t="s">
        <v>6145</v>
      </c>
      <c r="C1476" s="51" t="s">
        <v>5473</v>
      </c>
      <c r="D1476" s="51" t="s">
        <v>5493</v>
      </c>
      <c r="E1476" s="50">
        <v>5690</v>
      </c>
      <c r="F1476" s="51" t="s">
        <v>3540</v>
      </c>
      <c r="G1476" s="50" t="s">
        <v>7</v>
      </c>
      <c r="H1476" s="52">
        <v>560618</v>
      </c>
      <c r="I1476" s="53" t="s">
        <v>6216</v>
      </c>
    </row>
    <row r="1477" spans="2:9" ht="15">
      <c r="B1477" s="51" t="s">
        <v>6145</v>
      </c>
      <c r="C1477" s="51" t="s">
        <v>5473</v>
      </c>
      <c r="D1477" s="51" t="s">
        <v>5493</v>
      </c>
      <c r="E1477" s="50">
        <v>5691</v>
      </c>
      <c r="F1477" s="51" t="s">
        <v>3541</v>
      </c>
      <c r="G1477" s="50" t="s">
        <v>7</v>
      </c>
      <c r="H1477" s="52">
        <v>1020828</v>
      </c>
      <c r="I1477" s="53" t="s">
        <v>6216</v>
      </c>
    </row>
    <row r="1478" spans="2:9" ht="15">
      <c r="B1478" s="51" t="s">
        <v>6145</v>
      </c>
      <c r="C1478" s="51" t="s">
        <v>5473</v>
      </c>
      <c r="D1478" s="51" t="s">
        <v>5493</v>
      </c>
      <c r="E1478" s="50">
        <v>5692</v>
      </c>
      <c r="F1478" s="51" t="s">
        <v>3542</v>
      </c>
      <c r="G1478" s="50" t="s">
        <v>7</v>
      </c>
      <c r="H1478" s="54">
        <v>1800435</v>
      </c>
      <c r="I1478" s="51" t="s">
        <v>6216</v>
      </c>
    </row>
    <row r="1479" spans="2:9" ht="15">
      <c r="B1479" s="51" t="s">
        <v>6145</v>
      </c>
      <c r="C1479" s="51" t="s">
        <v>5473</v>
      </c>
      <c r="D1479" s="51" t="s">
        <v>5493</v>
      </c>
      <c r="E1479" s="50">
        <v>5693</v>
      </c>
      <c r="F1479" s="51" t="s">
        <v>3543</v>
      </c>
      <c r="G1479" s="50" t="s">
        <v>7</v>
      </c>
      <c r="H1479" s="54">
        <v>1329958</v>
      </c>
      <c r="I1479" s="51" t="s">
        <v>6216</v>
      </c>
    </row>
    <row r="1480" spans="2:9" ht="15">
      <c r="B1480" s="51" t="s">
        <v>6145</v>
      </c>
      <c r="C1480" s="51" t="s">
        <v>5473</v>
      </c>
      <c r="D1480" s="51" t="s">
        <v>5493</v>
      </c>
      <c r="E1480" s="50">
        <v>5696</v>
      </c>
      <c r="F1480" s="51" t="s">
        <v>3544</v>
      </c>
      <c r="G1480" s="50" t="s">
        <v>7</v>
      </c>
      <c r="H1480" s="54">
        <v>793989</v>
      </c>
      <c r="I1480" s="51" t="s">
        <v>6216</v>
      </c>
    </row>
    <row r="1481" spans="2:9" ht="15">
      <c r="B1481" s="51" t="s">
        <v>6145</v>
      </c>
      <c r="C1481" s="51" t="s">
        <v>5473</v>
      </c>
      <c r="D1481" s="51" t="s">
        <v>5493</v>
      </c>
      <c r="E1481" s="50">
        <v>5697</v>
      </c>
      <c r="F1481" s="51" t="s">
        <v>3545</v>
      </c>
      <c r="G1481" s="50" t="s">
        <v>7</v>
      </c>
      <c r="H1481" s="54">
        <v>833848</v>
      </c>
      <c r="I1481" s="51" t="s">
        <v>6216</v>
      </c>
    </row>
    <row r="1482" spans="2:9" ht="15">
      <c r="B1482" s="51" t="s">
        <v>6145</v>
      </c>
      <c r="C1482" s="51" t="s">
        <v>5473</v>
      </c>
      <c r="D1482" s="51" t="s">
        <v>5493</v>
      </c>
      <c r="E1482" s="50">
        <v>5698</v>
      </c>
      <c r="F1482" s="51" t="s">
        <v>3546</v>
      </c>
      <c r="G1482" s="50" t="s">
        <v>7</v>
      </c>
      <c r="H1482" s="52">
        <v>398708</v>
      </c>
      <c r="I1482" s="53" t="s">
        <v>6216</v>
      </c>
    </row>
    <row r="1483" spans="2:9" ht="15">
      <c r="B1483" s="51" t="s">
        <v>6145</v>
      </c>
      <c r="C1483" s="51" t="s">
        <v>5473</v>
      </c>
      <c r="D1483" s="51" t="s">
        <v>5493</v>
      </c>
      <c r="E1483" s="50">
        <v>5699</v>
      </c>
      <c r="F1483" s="51" t="s">
        <v>3547</v>
      </c>
      <c r="G1483" s="50" t="s">
        <v>7</v>
      </c>
      <c r="H1483" s="52">
        <v>386827</v>
      </c>
      <c r="I1483" s="53" t="s">
        <v>6216</v>
      </c>
    </row>
    <row r="1484" spans="2:9" ht="15">
      <c r="B1484" s="51" t="s">
        <v>6145</v>
      </c>
      <c r="C1484" s="51" t="s">
        <v>5473</v>
      </c>
      <c r="D1484" s="51" t="s">
        <v>5493</v>
      </c>
      <c r="E1484" s="50">
        <v>5700</v>
      </c>
      <c r="F1484" s="51" t="s">
        <v>3548</v>
      </c>
      <c r="G1484" s="50" t="s">
        <v>7</v>
      </c>
      <c r="H1484" s="54">
        <v>205577</v>
      </c>
      <c r="I1484" s="51" t="s">
        <v>6216</v>
      </c>
    </row>
    <row r="1485" spans="2:9" ht="15">
      <c r="B1485" s="51" t="s">
        <v>6145</v>
      </c>
      <c r="C1485" s="51" t="s">
        <v>5473</v>
      </c>
      <c r="D1485" s="51" t="s">
        <v>5493</v>
      </c>
      <c r="E1485" s="50">
        <v>5701</v>
      </c>
      <c r="F1485" s="51" t="s">
        <v>3549</v>
      </c>
      <c r="G1485" s="50" t="s">
        <v>6</v>
      </c>
      <c r="H1485" s="54">
        <v>172344</v>
      </c>
      <c r="I1485" s="51" t="s">
        <v>6216</v>
      </c>
    </row>
    <row r="1486" spans="2:9" ht="15">
      <c r="B1486" s="51" t="s">
        <v>6145</v>
      </c>
      <c r="C1486" s="51" t="s">
        <v>5473</v>
      </c>
      <c r="D1486" s="51" t="s">
        <v>5493</v>
      </c>
      <c r="E1486" s="50">
        <v>5702</v>
      </c>
      <c r="F1486" s="51" t="s">
        <v>3550</v>
      </c>
      <c r="G1486" s="50" t="s">
        <v>7</v>
      </c>
      <c r="H1486" s="52">
        <v>719718</v>
      </c>
      <c r="I1486" s="53" t="s">
        <v>6216</v>
      </c>
    </row>
    <row r="1487" spans="2:9" ht="15">
      <c r="B1487" s="51" t="s">
        <v>6145</v>
      </c>
      <c r="C1487" s="51" t="s">
        <v>5476</v>
      </c>
      <c r="D1487" s="51" t="s">
        <v>5478</v>
      </c>
      <c r="E1487" s="50">
        <v>5708</v>
      </c>
      <c r="F1487" s="51" t="s">
        <v>3551</v>
      </c>
      <c r="G1487" s="50" t="s">
        <v>5</v>
      </c>
      <c r="H1487" s="52">
        <v>194076</v>
      </c>
      <c r="I1487" s="53" t="s">
        <v>6216</v>
      </c>
    </row>
    <row r="1488" spans="2:9" ht="15">
      <c r="B1488" s="51" t="s">
        <v>6145</v>
      </c>
      <c r="C1488" s="51" t="s">
        <v>5476</v>
      </c>
      <c r="D1488" s="51" t="s">
        <v>5478</v>
      </c>
      <c r="E1488" s="50">
        <v>5710</v>
      </c>
      <c r="F1488" s="51" t="s">
        <v>3552</v>
      </c>
      <c r="G1488" s="50" t="s">
        <v>5</v>
      </c>
      <c r="H1488" s="52">
        <v>107957</v>
      </c>
      <c r="I1488" s="53" t="s">
        <v>6216</v>
      </c>
    </row>
    <row r="1489" spans="2:9" ht="15">
      <c r="B1489" s="51" t="s">
        <v>6145</v>
      </c>
      <c r="C1489" s="51" t="s">
        <v>5507</v>
      </c>
      <c r="D1489" s="51" t="s">
        <v>5508</v>
      </c>
      <c r="E1489" s="50">
        <v>5727</v>
      </c>
      <c r="F1489" s="51" t="s">
        <v>3553</v>
      </c>
      <c r="G1489" s="50" t="s">
        <v>6</v>
      </c>
      <c r="H1489" s="52">
        <v>200440</v>
      </c>
      <c r="I1489" s="53" t="s">
        <v>6216</v>
      </c>
    </row>
    <row r="1490" spans="2:9" ht="15">
      <c r="B1490" s="51" t="s">
        <v>6145</v>
      </c>
      <c r="C1490" s="51" t="s">
        <v>5507</v>
      </c>
      <c r="D1490" s="51" t="s">
        <v>5508</v>
      </c>
      <c r="E1490" s="50">
        <v>5728</v>
      </c>
      <c r="F1490" s="51" t="s">
        <v>3554</v>
      </c>
      <c r="G1490" s="50" t="s">
        <v>6</v>
      </c>
      <c r="H1490" s="52">
        <v>230522</v>
      </c>
      <c r="I1490" s="53" t="s">
        <v>6216</v>
      </c>
    </row>
    <row r="1491" spans="2:9" ht="15">
      <c r="B1491" s="51" t="s">
        <v>6145</v>
      </c>
      <c r="C1491" s="51" t="s">
        <v>5486</v>
      </c>
      <c r="D1491" s="51" t="s">
        <v>5487</v>
      </c>
      <c r="E1491" s="50">
        <v>5729</v>
      </c>
      <c r="F1491" s="51" t="s">
        <v>3555</v>
      </c>
      <c r="G1491" s="50" t="s">
        <v>7</v>
      </c>
      <c r="H1491" s="54">
        <v>1855840</v>
      </c>
      <c r="I1491" s="51" t="s">
        <v>6216</v>
      </c>
    </row>
    <row r="1492" spans="2:9" ht="15">
      <c r="B1492" s="51" t="s">
        <v>6145</v>
      </c>
      <c r="C1492" s="51" t="s">
        <v>5486</v>
      </c>
      <c r="D1492" s="51" t="s">
        <v>5487</v>
      </c>
      <c r="E1492" s="50">
        <v>5730</v>
      </c>
      <c r="F1492" s="51" t="s">
        <v>3556</v>
      </c>
      <c r="G1492" s="50" t="s">
        <v>6</v>
      </c>
      <c r="H1492" s="52">
        <v>8194</v>
      </c>
      <c r="I1492" s="51" t="s">
        <v>6216</v>
      </c>
    </row>
    <row r="1493" spans="2:9" ht="15">
      <c r="B1493" s="51" t="s">
        <v>6145</v>
      </c>
      <c r="C1493" s="51" t="s">
        <v>5502</v>
      </c>
      <c r="D1493" s="51" t="s">
        <v>5503</v>
      </c>
      <c r="E1493" s="50">
        <v>5731</v>
      </c>
      <c r="F1493" s="51" t="s">
        <v>3557</v>
      </c>
      <c r="G1493" s="50" t="s">
        <v>128</v>
      </c>
      <c r="H1493" s="52">
        <v>394524</v>
      </c>
      <c r="I1493" s="53" t="s">
        <v>5591</v>
      </c>
    </row>
    <row r="1494" spans="2:9" ht="15">
      <c r="B1494" s="51" t="s">
        <v>6145</v>
      </c>
      <c r="C1494" s="51" t="s">
        <v>5502</v>
      </c>
      <c r="D1494" s="51" t="s">
        <v>5503</v>
      </c>
      <c r="E1494" s="50">
        <v>5732</v>
      </c>
      <c r="F1494" s="51" t="s">
        <v>3558</v>
      </c>
      <c r="G1494" s="50" t="s">
        <v>128</v>
      </c>
      <c r="H1494" s="52">
        <v>526032</v>
      </c>
      <c r="I1494" s="53" t="s">
        <v>5591</v>
      </c>
    </row>
    <row r="1495" spans="2:9" ht="15">
      <c r="B1495" s="51" t="s">
        <v>6145</v>
      </c>
      <c r="C1495" s="51" t="s">
        <v>5486</v>
      </c>
      <c r="D1495" s="51" t="s">
        <v>5487</v>
      </c>
      <c r="E1495" s="50">
        <v>5733</v>
      </c>
      <c r="F1495" s="51" t="s">
        <v>3559</v>
      </c>
      <c r="G1495" s="50" t="s">
        <v>4</v>
      </c>
      <c r="H1495" s="52">
        <v>71100</v>
      </c>
      <c r="I1495" s="53" t="s">
        <v>6216</v>
      </c>
    </row>
    <row r="1496" spans="2:9" ht="15">
      <c r="B1496" s="51" t="s">
        <v>6145</v>
      </c>
      <c r="C1496" s="51" t="s">
        <v>5486</v>
      </c>
      <c r="D1496" s="51" t="s">
        <v>5487</v>
      </c>
      <c r="E1496" s="50">
        <v>5734</v>
      </c>
      <c r="F1496" s="51" t="s">
        <v>3560</v>
      </c>
      <c r="G1496" s="50" t="s">
        <v>4</v>
      </c>
      <c r="H1496" s="54">
        <v>73168</v>
      </c>
      <c r="I1496" s="51" t="s">
        <v>6216</v>
      </c>
    </row>
    <row r="1497" spans="2:9" ht="15">
      <c r="B1497" s="51" t="s">
        <v>6145</v>
      </c>
      <c r="C1497" s="51" t="s">
        <v>5486</v>
      </c>
      <c r="D1497" s="51" t="s">
        <v>5487</v>
      </c>
      <c r="E1497" s="50">
        <v>5735</v>
      </c>
      <c r="F1497" s="51" t="s">
        <v>3561</v>
      </c>
      <c r="G1497" s="50" t="s">
        <v>4</v>
      </c>
      <c r="H1497" s="52">
        <v>66716</v>
      </c>
      <c r="I1497" s="53" t="s">
        <v>6216</v>
      </c>
    </row>
    <row r="1498" spans="2:9" ht="15">
      <c r="B1498" s="51" t="s">
        <v>6145</v>
      </c>
      <c r="C1498" s="51" t="s">
        <v>5486</v>
      </c>
      <c r="D1498" s="51" t="s">
        <v>5487</v>
      </c>
      <c r="E1498" s="50">
        <v>5736</v>
      </c>
      <c r="F1498" s="51" t="s">
        <v>3562</v>
      </c>
      <c r="G1498" s="50" t="s">
        <v>6</v>
      </c>
      <c r="H1498" s="52">
        <v>11423</v>
      </c>
      <c r="I1498" s="53" t="s">
        <v>6216</v>
      </c>
    </row>
    <row r="1499" spans="2:9" ht="15">
      <c r="B1499" s="51" t="s">
        <v>6145</v>
      </c>
      <c r="C1499" s="51" t="s">
        <v>5488</v>
      </c>
      <c r="D1499" s="51" t="s">
        <v>5488</v>
      </c>
      <c r="E1499" s="50">
        <v>5746</v>
      </c>
      <c r="F1499" s="51" t="s">
        <v>3563</v>
      </c>
      <c r="G1499" s="50" t="s">
        <v>7</v>
      </c>
      <c r="H1499" s="52">
        <v>117444</v>
      </c>
      <c r="I1499" s="53" t="s">
        <v>6216</v>
      </c>
    </row>
    <row r="1500" spans="2:9" ht="15">
      <c r="B1500" s="51" t="s">
        <v>6145</v>
      </c>
      <c r="C1500" s="51" t="s">
        <v>5488</v>
      </c>
      <c r="D1500" s="51" t="s">
        <v>5488</v>
      </c>
      <c r="E1500" s="50">
        <v>5747</v>
      </c>
      <c r="F1500" s="51" t="s">
        <v>3564</v>
      </c>
      <c r="G1500" s="50" t="s">
        <v>7</v>
      </c>
      <c r="H1500" s="52">
        <v>8704065</v>
      </c>
      <c r="I1500" s="53" t="s">
        <v>6216</v>
      </c>
    </row>
    <row r="1501" spans="2:9" ht="15">
      <c r="B1501" s="51" t="s">
        <v>6145</v>
      </c>
      <c r="C1501" s="51" t="s">
        <v>5488</v>
      </c>
      <c r="D1501" s="51" t="s">
        <v>5488</v>
      </c>
      <c r="E1501" s="50">
        <v>5748</v>
      </c>
      <c r="F1501" s="51" t="s">
        <v>3565</v>
      </c>
      <c r="G1501" s="50" t="s">
        <v>7</v>
      </c>
      <c r="H1501" s="54">
        <v>338236</v>
      </c>
      <c r="I1501" s="51" t="s">
        <v>6216</v>
      </c>
    </row>
    <row r="1502" spans="2:9" ht="15">
      <c r="B1502" s="51" t="s">
        <v>6145</v>
      </c>
      <c r="C1502" s="51" t="s">
        <v>5488</v>
      </c>
      <c r="D1502" s="51" t="s">
        <v>5488</v>
      </c>
      <c r="E1502" s="50">
        <v>5749</v>
      </c>
      <c r="F1502" s="51" t="s">
        <v>3566</v>
      </c>
      <c r="G1502" s="50" t="s">
        <v>7</v>
      </c>
      <c r="H1502" s="52">
        <v>234394</v>
      </c>
      <c r="I1502" s="53" t="s">
        <v>6216</v>
      </c>
    </row>
    <row r="1503" spans="2:9" ht="15">
      <c r="B1503" s="51" t="s">
        <v>6145</v>
      </c>
      <c r="C1503" s="51" t="s">
        <v>5488</v>
      </c>
      <c r="D1503" s="51" t="s">
        <v>5488</v>
      </c>
      <c r="E1503" s="50">
        <v>5750</v>
      </c>
      <c r="F1503" s="51" t="s">
        <v>3567</v>
      </c>
      <c r="G1503" s="50" t="s">
        <v>7</v>
      </c>
      <c r="H1503" s="52">
        <v>560019</v>
      </c>
      <c r="I1503" s="53" t="s">
        <v>6216</v>
      </c>
    </row>
    <row r="1504" spans="2:9" ht="15">
      <c r="B1504" s="51" t="s">
        <v>6145</v>
      </c>
      <c r="C1504" s="51" t="s">
        <v>5488</v>
      </c>
      <c r="D1504" s="51" t="s">
        <v>5488</v>
      </c>
      <c r="E1504" s="50">
        <v>5751</v>
      </c>
      <c r="F1504" s="51" t="s">
        <v>3568</v>
      </c>
      <c r="G1504" s="50" t="s">
        <v>7</v>
      </c>
      <c r="H1504" s="52">
        <v>2368908</v>
      </c>
      <c r="I1504" s="53" t="s">
        <v>6216</v>
      </c>
    </row>
    <row r="1505" spans="2:9" ht="15">
      <c r="B1505" s="51" t="s">
        <v>6145</v>
      </c>
      <c r="C1505" s="51" t="s">
        <v>5484</v>
      </c>
      <c r="D1505" s="51" t="s">
        <v>5494</v>
      </c>
      <c r="E1505" s="50">
        <v>5752</v>
      </c>
      <c r="F1505" s="51" t="s">
        <v>3569</v>
      </c>
      <c r="G1505" s="50" t="s">
        <v>7</v>
      </c>
      <c r="H1505" s="54">
        <v>816650</v>
      </c>
      <c r="I1505" s="51" t="s">
        <v>6216</v>
      </c>
    </row>
    <row r="1506" spans="2:9" ht="15">
      <c r="B1506" s="51" t="s">
        <v>6145</v>
      </c>
      <c r="C1506" s="51" t="s">
        <v>5484</v>
      </c>
      <c r="D1506" s="51" t="s">
        <v>5494</v>
      </c>
      <c r="E1506" s="50">
        <v>5753</v>
      </c>
      <c r="F1506" s="51" t="s">
        <v>3570</v>
      </c>
      <c r="G1506" s="50" t="s">
        <v>7</v>
      </c>
      <c r="H1506" s="52">
        <v>441984</v>
      </c>
      <c r="I1506" s="53" t="s">
        <v>6216</v>
      </c>
    </row>
    <row r="1507" spans="2:9" ht="15">
      <c r="B1507" s="51" t="s">
        <v>6145</v>
      </c>
      <c r="C1507" s="51" t="s">
        <v>5484</v>
      </c>
      <c r="D1507" s="51" t="s">
        <v>5494</v>
      </c>
      <c r="E1507" s="50">
        <v>5754</v>
      </c>
      <c r="F1507" s="51" t="s">
        <v>3571</v>
      </c>
      <c r="G1507" s="50" t="s">
        <v>7</v>
      </c>
      <c r="H1507" s="52">
        <v>737291</v>
      </c>
      <c r="I1507" s="53" t="s">
        <v>6216</v>
      </c>
    </row>
    <row r="1508" spans="2:9" ht="15">
      <c r="B1508" s="51" t="s">
        <v>6145</v>
      </c>
      <c r="C1508" s="51" t="s">
        <v>5473</v>
      </c>
      <c r="D1508" s="51" t="s">
        <v>5493</v>
      </c>
      <c r="E1508" s="50">
        <v>5759</v>
      </c>
      <c r="F1508" s="51" t="s">
        <v>3572</v>
      </c>
      <c r="G1508" s="50" t="s">
        <v>7</v>
      </c>
      <c r="H1508" s="52">
        <v>17763</v>
      </c>
      <c r="I1508" s="53" t="s">
        <v>6216</v>
      </c>
    </row>
    <row r="1509" spans="2:9" ht="15">
      <c r="B1509" s="51" t="s">
        <v>6145</v>
      </c>
      <c r="C1509" s="51" t="s">
        <v>5473</v>
      </c>
      <c r="D1509" s="51" t="s">
        <v>5493</v>
      </c>
      <c r="E1509" s="50">
        <v>5760</v>
      </c>
      <c r="F1509" s="51" t="s">
        <v>3573</v>
      </c>
      <c r="G1509" s="50" t="s">
        <v>6</v>
      </c>
      <c r="H1509" s="52">
        <v>25381</v>
      </c>
      <c r="I1509" s="53" t="s">
        <v>6216</v>
      </c>
    </row>
    <row r="1510" spans="2:9" ht="15">
      <c r="B1510" s="51" t="s">
        <v>6145</v>
      </c>
      <c r="C1510" s="51" t="s">
        <v>5473</v>
      </c>
      <c r="D1510" s="51" t="s">
        <v>5493</v>
      </c>
      <c r="E1510" s="50">
        <v>5761</v>
      </c>
      <c r="F1510" s="51" t="s">
        <v>3574</v>
      </c>
      <c r="G1510" s="50" t="s">
        <v>6</v>
      </c>
      <c r="H1510" s="52">
        <v>8438</v>
      </c>
      <c r="I1510" s="53" t="s">
        <v>6216</v>
      </c>
    </row>
    <row r="1511" spans="2:9" ht="15">
      <c r="B1511" s="51" t="s">
        <v>6145</v>
      </c>
      <c r="C1511" s="51" t="s">
        <v>5473</v>
      </c>
      <c r="D1511" s="51" t="s">
        <v>5493</v>
      </c>
      <c r="E1511" s="50">
        <v>5762</v>
      </c>
      <c r="F1511" s="51" t="s">
        <v>3575</v>
      </c>
      <c r="G1511" s="50" t="s">
        <v>7</v>
      </c>
      <c r="H1511" s="54">
        <v>50100</v>
      </c>
      <c r="I1511" s="51" t="s">
        <v>6216</v>
      </c>
    </row>
    <row r="1512" spans="2:9" ht="15">
      <c r="B1512" s="51" t="s">
        <v>6145</v>
      </c>
      <c r="C1512" s="51" t="s">
        <v>5473</v>
      </c>
      <c r="D1512" s="51" t="s">
        <v>5493</v>
      </c>
      <c r="E1512" s="50">
        <v>5763</v>
      </c>
      <c r="F1512" s="51" t="s">
        <v>3576</v>
      </c>
      <c r="G1512" s="50" t="s">
        <v>6</v>
      </c>
      <c r="H1512" s="54">
        <v>27712</v>
      </c>
      <c r="I1512" s="51" t="s">
        <v>6216</v>
      </c>
    </row>
    <row r="1513" spans="2:9" ht="15">
      <c r="B1513" s="51" t="s">
        <v>6145</v>
      </c>
      <c r="C1513" s="51" t="s">
        <v>5473</v>
      </c>
      <c r="D1513" s="51" t="s">
        <v>5493</v>
      </c>
      <c r="E1513" s="50">
        <v>5764</v>
      </c>
      <c r="F1513" s="51" t="s">
        <v>3577</v>
      </c>
      <c r="G1513" s="50" t="s">
        <v>6</v>
      </c>
      <c r="H1513" s="52">
        <v>6228</v>
      </c>
      <c r="I1513" s="53" t="s">
        <v>6216</v>
      </c>
    </row>
    <row r="1514" spans="2:9" ht="15">
      <c r="B1514" s="51" t="s">
        <v>6145</v>
      </c>
      <c r="C1514" s="51" t="s">
        <v>5473</v>
      </c>
      <c r="D1514" s="51" t="s">
        <v>5493</v>
      </c>
      <c r="E1514" s="50">
        <v>5765</v>
      </c>
      <c r="F1514" s="51" t="s">
        <v>3578</v>
      </c>
      <c r="G1514" s="50" t="s">
        <v>6</v>
      </c>
      <c r="H1514" s="52">
        <v>6827</v>
      </c>
      <c r="I1514" s="51" t="s">
        <v>6216</v>
      </c>
    </row>
    <row r="1515" spans="2:9" ht="15">
      <c r="B1515" s="51" t="s">
        <v>6145</v>
      </c>
      <c r="C1515" s="51" t="s">
        <v>5473</v>
      </c>
      <c r="D1515" s="51" t="s">
        <v>5493</v>
      </c>
      <c r="E1515" s="50">
        <v>5766</v>
      </c>
      <c r="F1515" s="51" t="s">
        <v>3579</v>
      </c>
      <c r="G1515" s="50" t="s">
        <v>7</v>
      </c>
      <c r="H1515" s="52">
        <v>17763</v>
      </c>
      <c r="I1515" s="53" t="s">
        <v>6216</v>
      </c>
    </row>
    <row r="1516" spans="2:9" ht="15">
      <c r="B1516" s="51" t="s">
        <v>6145</v>
      </c>
      <c r="C1516" s="51" t="s">
        <v>5473</v>
      </c>
      <c r="D1516" s="51" t="s">
        <v>5493</v>
      </c>
      <c r="E1516" s="50">
        <v>5767</v>
      </c>
      <c r="F1516" s="51" t="s">
        <v>3580</v>
      </c>
      <c r="G1516" s="50" t="s">
        <v>6</v>
      </c>
      <c r="H1516" s="52">
        <v>17695</v>
      </c>
      <c r="I1516" s="53" t="s">
        <v>6216</v>
      </c>
    </row>
    <row r="1517" spans="2:9" ht="15">
      <c r="B1517" s="51" t="s">
        <v>6145</v>
      </c>
      <c r="C1517" s="51" t="s">
        <v>5473</v>
      </c>
      <c r="D1517" s="51" t="s">
        <v>5493</v>
      </c>
      <c r="E1517" s="50">
        <v>5768</v>
      </c>
      <c r="F1517" s="51" t="s">
        <v>3581</v>
      </c>
      <c r="G1517" s="50" t="s">
        <v>7</v>
      </c>
      <c r="H1517" s="52">
        <v>24413</v>
      </c>
      <c r="I1517" s="53" t="s">
        <v>6216</v>
      </c>
    </row>
    <row r="1518" spans="2:9" ht="15">
      <c r="B1518" s="51" t="s">
        <v>6145</v>
      </c>
      <c r="C1518" s="51" t="s">
        <v>5473</v>
      </c>
      <c r="D1518" s="51" t="s">
        <v>5493</v>
      </c>
      <c r="E1518" s="50">
        <v>5769</v>
      </c>
      <c r="F1518" s="51" t="s">
        <v>3582</v>
      </c>
      <c r="G1518" s="50" t="s">
        <v>7</v>
      </c>
      <c r="H1518" s="52">
        <v>17763</v>
      </c>
      <c r="I1518" s="53" t="s">
        <v>6216</v>
      </c>
    </row>
    <row r="1519" spans="2:9" ht="15">
      <c r="B1519" s="51" t="s">
        <v>6145</v>
      </c>
      <c r="C1519" s="51" t="s">
        <v>5473</v>
      </c>
      <c r="D1519" s="51" t="s">
        <v>5493</v>
      </c>
      <c r="E1519" s="50">
        <v>5770</v>
      </c>
      <c r="F1519" s="51" t="s">
        <v>3583</v>
      </c>
      <c r="G1519" s="50" t="s">
        <v>7</v>
      </c>
      <c r="H1519" s="52">
        <v>43137</v>
      </c>
      <c r="I1519" s="53" t="s">
        <v>6216</v>
      </c>
    </row>
    <row r="1520" spans="2:9" ht="15">
      <c r="B1520" s="51" t="s">
        <v>6145</v>
      </c>
      <c r="C1520" s="51" t="s">
        <v>5473</v>
      </c>
      <c r="D1520" s="51" t="s">
        <v>5493</v>
      </c>
      <c r="E1520" s="50">
        <v>5771</v>
      </c>
      <c r="F1520" s="51" t="s">
        <v>3584</v>
      </c>
      <c r="G1520" s="50" t="s">
        <v>6</v>
      </c>
      <c r="H1520" s="52">
        <v>11928</v>
      </c>
      <c r="I1520" s="53" t="s">
        <v>6216</v>
      </c>
    </row>
    <row r="1521" spans="2:9" ht="15">
      <c r="B1521" s="51" t="s">
        <v>6145</v>
      </c>
      <c r="C1521" s="51" t="s">
        <v>5473</v>
      </c>
      <c r="D1521" s="51" t="s">
        <v>5493</v>
      </c>
      <c r="E1521" s="50">
        <v>5772</v>
      </c>
      <c r="F1521" s="51" t="s">
        <v>3585</v>
      </c>
      <c r="G1521" s="50" t="s">
        <v>7</v>
      </c>
      <c r="H1521" s="54">
        <v>17763</v>
      </c>
      <c r="I1521" s="51" t="s">
        <v>6216</v>
      </c>
    </row>
    <row r="1522" spans="2:9" ht="15">
      <c r="B1522" s="51" t="s">
        <v>6145</v>
      </c>
      <c r="C1522" s="51" t="s">
        <v>5473</v>
      </c>
      <c r="D1522" s="51" t="s">
        <v>5493</v>
      </c>
      <c r="E1522" s="50">
        <v>5773</v>
      </c>
      <c r="F1522" s="51" t="s">
        <v>3586</v>
      </c>
      <c r="G1522" s="50" t="s">
        <v>7</v>
      </c>
      <c r="H1522" s="54">
        <v>64298</v>
      </c>
      <c r="I1522" s="51" t="s">
        <v>6216</v>
      </c>
    </row>
    <row r="1523" spans="2:9" ht="15">
      <c r="B1523" s="51" t="s">
        <v>6145</v>
      </c>
      <c r="C1523" s="51" t="s">
        <v>5473</v>
      </c>
      <c r="D1523" s="51" t="s">
        <v>5493</v>
      </c>
      <c r="E1523" s="50">
        <v>5774</v>
      </c>
      <c r="F1523" s="51" t="s">
        <v>3587</v>
      </c>
      <c r="G1523" s="50" t="s">
        <v>6</v>
      </c>
      <c r="H1523" s="52">
        <v>13351</v>
      </c>
      <c r="I1523" s="53" t="s">
        <v>6216</v>
      </c>
    </row>
    <row r="1524" spans="2:9" ht="15">
      <c r="B1524" s="51" t="s">
        <v>6145</v>
      </c>
      <c r="C1524" s="51" t="s">
        <v>5473</v>
      </c>
      <c r="D1524" s="51" t="s">
        <v>5493</v>
      </c>
      <c r="E1524" s="50">
        <v>5775</v>
      </c>
      <c r="F1524" s="51" t="s">
        <v>3588</v>
      </c>
      <c r="G1524" s="50" t="s">
        <v>7</v>
      </c>
      <c r="H1524" s="54">
        <v>31015</v>
      </c>
      <c r="I1524" s="51" t="s">
        <v>6216</v>
      </c>
    </row>
    <row r="1525" spans="2:9" ht="15">
      <c r="B1525" s="51" t="s">
        <v>6145</v>
      </c>
      <c r="C1525" s="51" t="s">
        <v>5473</v>
      </c>
      <c r="D1525" s="51" t="s">
        <v>5493</v>
      </c>
      <c r="E1525" s="50">
        <v>5776</v>
      </c>
      <c r="F1525" s="51" t="s">
        <v>3589</v>
      </c>
      <c r="G1525" s="50" t="s">
        <v>6</v>
      </c>
      <c r="H1525" s="52">
        <v>11723</v>
      </c>
      <c r="I1525" s="53" t="s">
        <v>6216</v>
      </c>
    </row>
    <row r="1526" spans="2:9" ht="15">
      <c r="B1526" s="51" t="s">
        <v>6145</v>
      </c>
      <c r="C1526" s="51" t="s">
        <v>5473</v>
      </c>
      <c r="D1526" s="51" t="s">
        <v>5493</v>
      </c>
      <c r="E1526" s="50">
        <v>5777</v>
      </c>
      <c r="F1526" s="51" t="s">
        <v>3590</v>
      </c>
      <c r="G1526" s="50" t="s">
        <v>7</v>
      </c>
      <c r="H1526" s="52">
        <v>28003</v>
      </c>
      <c r="I1526" s="53" t="s">
        <v>6216</v>
      </c>
    </row>
    <row r="1527" spans="2:9" ht="15">
      <c r="B1527" s="51" t="s">
        <v>6145</v>
      </c>
      <c r="C1527" s="51" t="s">
        <v>5473</v>
      </c>
      <c r="D1527" s="51" t="s">
        <v>5493</v>
      </c>
      <c r="E1527" s="50">
        <v>5778</v>
      </c>
      <c r="F1527" s="51" t="s">
        <v>3591</v>
      </c>
      <c r="G1527" s="50" t="s">
        <v>7</v>
      </c>
      <c r="H1527" s="52">
        <v>398730</v>
      </c>
      <c r="I1527" s="53" t="s">
        <v>6216</v>
      </c>
    </row>
    <row r="1528" spans="2:9" ht="15">
      <c r="B1528" s="51" t="s">
        <v>6145</v>
      </c>
      <c r="C1528" s="51" t="s">
        <v>5473</v>
      </c>
      <c r="D1528" s="51" t="s">
        <v>5493</v>
      </c>
      <c r="E1528" s="50">
        <v>5779</v>
      </c>
      <c r="F1528" s="51" t="s">
        <v>3592</v>
      </c>
      <c r="G1528" s="50" t="s">
        <v>6</v>
      </c>
      <c r="H1528" s="52">
        <v>117708</v>
      </c>
      <c r="I1528" s="53" t="s">
        <v>6216</v>
      </c>
    </row>
    <row r="1529" spans="2:9" ht="15">
      <c r="B1529" s="51" t="s">
        <v>6145</v>
      </c>
      <c r="C1529" s="51" t="s">
        <v>5473</v>
      </c>
      <c r="D1529" s="51" t="s">
        <v>5493</v>
      </c>
      <c r="E1529" s="50">
        <v>5780</v>
      </c>
      <c r="F1529" s="51" t="s">
        <v>3593</v>
      </c>
      <c r="G1529" s="50" t="s">
        <v>6</v>
      </c>
      <c r="H1529" s="52">
        <v>87481</v>
      </c>
      <c r="I1529" s="53" t="s">
        <v>6216</v>
      </c>
    </row>
    <row r="1530" spans="2:9" ht="15">
      <c r="B1530" s="51" t="s">
        <v>6145</v>
      </c>
      <c r="C1530" s="51" t="s">
        <v>5473</v>
      </c>
      <c r="D1530" s="51" t="s">
        <v>5493</v>
      </c>
      <c r="E1530" s="50">
        <v>5781</v>
      </c>
      <c r="F1530" s="51" t="s">
        <v>3594</v>
      </c>
      <c r="G1530" s="50" t="s">
        <v>6</v>
      </c>
      <c r="H1530" s="54">
        <v>53926</v>
      </c>
      <c r="I1530" s="51" t="s">
        <v>6216</v>
      </c>
    </row>
    <row r="1531" spans="2:9" ht="15">
      <c r="B1531" s="51" t="s">
        <v>6145</v>
      </c>
      <c r="C1531" s="51" t="s">
        <v>5473</v>
      </c>
      <c r="D1531" s="51" t="s">
        <v>5493</v>
      </c>
      <c r="E1531" s="50">
        <v>5782</v>
      </c>
      <c r="F1531" s="51" t="s">
        <v>3595</v>
      </c>
      <c r="G1531" s="50" t="s">
        <v>6</v>
      </c>
      <c r="H1531" s="52">
        <v>52891</v>
      </c>
      <c r="I1531" s="53" t="s">
        <v>6216</v>
      </c>
    </row>
    <row r="1532" spans="2:9" ht="15">
      <c r="B1532" s="51" t="s">
        <v>6145</v>
      </c>
      <c r="C1532" s="51" t="s">
        <v>5473</v>
      </c>
      <c r="D1532" s="51" t="s">
        <v>5493</v>
      </c>
      <c r="E1532" s="50">
        <v>5783</v>
      </c>
      <c r="F1532" s="51" t="s">
        <v>3596</v>
      </c>
      <c r="G1532" s="50" t="s">
        <v>6</v>
      </c>
      <c r="H1532" s="52">
        <v>39608</v>
      </c>
      <c r="I1532" s="53" t="s">
        <v>6216</v>
      </c>
    </row>
    <row r="1533" spans="2:9" ht="15">
      <c r="B1533" s="51" t="s">
        <v>6145</v>
      </c>
      <c r="C1533" s="51" t="s">
        <v>5473</v>
      </c>
      <c r="D1533" s="51" t="s">
        <v>5493</v>
      </c>
      <c r="E1533" s="50">
        <v>5784</v>
      </c>
      <c r="F1533" s="51" t="s">
        <v>3597</v>
      </c>
      <c r="G1533" s="50" t="s">
        <v>6</v>
      </c>
      <c r="H1533" s="52">
        <v>43884</v>
      </c>
      <c r="I1533" s="53" t="s">
        <v>6216</v>
      </c>
    </row>
    <row r="1534" spans="2:9" ht="15">
      <c r="B1534" s="51" t="s">
        <v>6145</v>
      </c>
      <c r="C1534" s="51" t="s">
        <v>5473</v>
      </c>
      <c r="D1534" s="51" t="s">
        <v>5493</v>
      </c>
      <c r="E1534" s="50">
        <v>5785</v>
      </c>
      <c r="F1534" s="51" t="s">
        <v>3598</v>
      </c>
      <c r="G1534" s="50" t="s">
        <v>6</v>
      </c>
      <c r="H1534" s="52">
        <v>141255</v>
      </c>
      <c r="I1534" s="53" t="s">
        <v>6216</v>
      </c>
    </row>
    <row r="1535" spans="2:9" ht="15">
      <c r="B1535" s="51" t="s">
        <v>6145</v>
      </c>
      <c r="C1535" s="51" t="s">
        <v>5473</v>
      </c>
      <c r="D1535" s="51" t="s">
        <v>5493</v>
      </c>
      <c r="E1535" s="50">
        <v>5786</v>
      </c>
      <c r="F1535" s="51" t="s">
        <v>3599</v>
      </c>
      <c r="G1535" s="50" t="s">
        <v>6</v>
      </c>
      <c r="H1535" s="52">
        <v>255824</v>
      </c>
      <c r="I1535" s="53" t="s">
        <v>6216</v>
      </c>
    </row>
    <row r="1536" spans="2:9" ht="15">
      <c r="B1536" s="51" t="s">
        <v>6145</v>
      </c>
      <c r="C1536" s="51" t="s">
        <v>5473</v>
      </c>
      <c r="D1536" s="51" t="s">
        <v>5493</v>
      </c>
      <c r="E1536" s="50">
        <v>5788</v>
      </c>
      <c r="F1536" s="51" t="s">
        <v>3600</v>
      </c>
      <c r="G1536" s="50" t="s">
        <v>7</v>
      </c>
      <c r="H1536" s="52">
        <v>343799</v>
      </c>
      <c r="I1536" s="53" t="s">
        <v>6216</v>
      </c>
    </row>
    <row r="1537" spans="2:9" ht="15">
      <c r="B1537" s="51" t="s">
        <v>6145</v>
      </c>
      <c r="C1537" s="51" t="s">
        <v>5473</v>
      </c>
      <c r="D1537" s="51" t="s">
        <v>5493</v>
      </c>
      <c r="E1537" s="50">
        <v>5789</v>
      </c>
      <c r="F1537" s="51" t="s">
        <v>3601</v>
      </c>
      <c r="G1537" s="50" t="s">
        <v>7</v>
      </c>
      <c r="H1537" s="54">
        <v>354336</v>
      </c>
      <c r="I1537" s="51" t="s">
        <v>6216</v>
      </c>
    </row>
    <row r="1538" spans="2:9" ht="15">
      <c r="B1538" s="51" t="s">
        <v>6145</v>
      </c>
      <c r="C1538" s="51" t="s">
        <v>5473</v>
      </c>
      <c r="D1538" s="51" t="s">
        <v>5493</v>
      </c>
      <c r="E1538" s="50">
        <v>5790</v>
      </c>
      <c r="F1538" s="51" t="s">
        <v>3602</v>
      </c>
      <c r="G1538" s="50" t="s">
        <v>7</v>
      </c>
      <c r="H1538" s="52">
        <v>206899</v>
      </c>
      <c r="I1538" s="51" t="s">
        <v>6216</v>
      </c>
    </row>
    <row r="1539" spans="2:9" ht="15">
      <c r="B1539" s="51" t="s">
        <v>6145</v>
      </c>
      <c r="C1539" s="51" t="s">
        <v>5473</v>
      </c>
      <c r="D1539" s="51" t="s">
        <v>5493</v>
      </c>
      <c r="E1539" s="50">
        <v>5791</v>
      </c>
      <c r="F1539" s="51" t="s">
        <v>3603</v>
      </c>
      <c r="G1539" s="50" t="s">
        <v>7</v>
      </c>
      <c r="H1539" s="54">
        <v>110390</v>
      </c>
      <c r="I1539" s="51" t="s">
        <v>6216</v>
      </c>
    </row>
    <row r="1540" spans="2:9" ht="15">
      <c r="B1540" s="51" t="s">
        <v>6145</v>
      </c>
      <c r="C1540" s="51" t="s">
        <v>5473</v>
      </c>
      <c r="D1540" s="51" t="s">
        <v>5493</v>
      </c>
      <c r="E1540" s="50">
        <v>5792</v>
      </c>
      <c r="F1540" s="51" t="s">
        <v>3604</v>
      </c>
      <c r="G1540" s="50" t="s">
        <v>6</v>
      </c>
      <c r="H1540" s="52">
        <v>56671</v>
      </c>
      <c r="I1540" s="51" t="s">
        <v>6216</v>
      </c>
    </row>
    <row r="1541" spans="2:9" ht="15">
      <c r="B1541" s="51" t="s">
        <v>6145</v>
      </c>
      <c r="C1541" s="51" t="s">
        <v>5473</v>
      </c>
      <c r="D1541" s="51" t="s">
        <v>5493</v>
      </c>
      <c r="E1541" s="50">
        <v>5793</v>
      </c>
      <c r="F1541" s="51" t="s">
        <v>3605</v>
      </c>
      <c r="G1541" s="50" t="s">
        <v>6</v>
      </c>
      <c r="H1541" s="52">
        <v>87795</v>
      </c>
      <c r="I1541" s="53" t="s">
        <v>6216</v>
      </c>
    </row>
    <row r="1542" spans="2:9" ht="15">
      <c r="B1542" s="51" t="s">
        <v>6145</v>
      </c>
      <c r="C1542" s="51" t="s">
        <v>5473</v>
      </c>
      <c r="D1542" s="51" t="s">
        <v>5493</v>
      </c>
      <c r="E1542" s="50">
        <v>5794</v>
      </c>
      <c r="F1542" s="51" t="s">
        <v>3606</v>
      </c>
      <c r="G1542" s="50" t="s">
        <v>6</v>
      </c>
      <c r="H1542" s="52">
        <v>179694</v>
      </c>
      <c r="I1542" s="53" t="s">
        <v>6216</v>
      </c>
    </row>
    <row r="1543" spans="2:9" ht="15">
      <c r="B1543" s="51" t="s">
        <v>5575</v>
      </c>
      <c r="C1543" s="51" t="s">
        <v>5501</v>
      </c>
      <c r="D1543" s="51" t="s">
        <v>5501</v>
      </c>
      <c r="E1543" s="50">
        <v>5798</v>
      </c>
      <c r="F1543" s="51" t="s">
        <v>3607</v>
      </c>
      <c r="G1543" s="50" t="s">
        <v>4</v>
      </c>
      <c r="H1543" s="52">
        <v>590104</v>
      </c>
      <c r="I1543" s="53" t="s">
        <v>6216</v>
      </c>
    </row>
    <row r="1544" spans="2:9" ht="15">
      <c r="B1544" s="51" t="s">
        <v>5575</v>
      </c>
      <c r="C1544" s="51" t="s">
        <v>5501</v>
      </c>
      <c r="D1544" s="51" t="s">
        <v>5501</v>
      </c>
      <c r="E1544" s="50">
        <v>5799</v>
      </c>
      <c r="F1544" s="51" t="s">
        <v>3608</v>
      </c>
      <c r="G1544" s="50" t="s">
        <v>4</v>
      </c>
      <c r="H1544" s="52">
        <v>134364</v>
      </c>
      <c r="I1544" s="53" t="s">
        <v>6216</v>
      </c>
    </row>
    <row r="1545" spans="2:9" ht="15">
      <c r="B1545" s="51" t="s">
        <v>5575</v>
      </c>
      <c r="C1545" s="51" t="s">
        <v>5501</v>
      </c>
      <c r="D1545" s="51" t="s">
        <v>5501</v>
      </c>
      <c r="E1545" s="50">
        <v>5800</v>
      </c>
      <c r="F1545" s="51" t="s">
        <v>3609</v>
      </c>
      <c r="G1545" s="50" t="s">
        <v>4</v>
      </c>
      <c r="H1545" s="54">
        <v>458831</v>
      </c>
      <c r="I1545" s="51" t="s">
        <v>6216</v>
      </c>
    </row>
    <row r="1546" spans="2:9" ht="15">
      <c r="B1546" s="51" t="s">
        <v>5575</v>
      </c>
      <c r="C1546" s="51" t="s">
        <v>5501</v>
      </c>
      <c r="D1546" s="51" t="s">
        <v>5501</v>
      </c>
      <c r="E1546" s="50">
        <v>5801</v>
      </c>
      <c r="F1546" s="51" t="s">
        <v>3610</v>
      </c>
      <c r="G1546" s="50" t="s">
        <v>4</v>
      </c>
      <c r="H1546" s="54">
        <v>310286</v>
      </c>
      <c r="I1546" s="51" t="s">
        <v>6216</v>
      </c>
    </row>
    <row r="1547" spans="2:9" ht="15">
      <c r="B1547" s="51" t="s">
        <v>5575</v>
      </c>
      <c r="C1547" s="51" t="s">
        <v>5501</v>
      </c>
      <c r="D1547" s="51" t="s">
        <v>5501</v>
      </c>
      <c r="E1547" s="50">
        <v>5802</v>
      </c>
      <c r="F1547" s="51" t="s">
        <v>3611</v>
      </c>
      <c r="G1547" s="50" t="s">
        <v>4</v>
      </c>
      <c r="H1547" s="52">
        <v>282043</v>
      </c>
      <c r="I1547" s="53" t="s">
        <v>6216</v>
      </c>
    </row>
    <row r="1548" spans="2:9" ht="15">
      <c r="B1548" s="51" t="s">
        <v>6145</v>
      </c>
      <c r="C1548" s="51" t="s">
        <v>5473</v>
      </c>
      <c r="D1548" s="51" t="s">
        <v>5493</v>
      </c>
      <c r="E1548" s="50">
        <v>5825</v>
      </c>
      <c r="F1548" s="51" t="s">
        <v>3612</v>
      </c>
      <c r="G1548" s="50" t="s">
        <v>7</v>
      </c>
      <c r="H1548" s="54">
        <v>1124193</v>
      </c>
      <c r="I1548" s="51" t="s">
        <v>6216</v>
      </c>
    </row>
    <row r="1549" spans="2:9" ht="15">
      <c r="B1549" s="51" t="s">
        <v>6145</v>
      </c>
      <c r="C1549" s="51" t="s">
        <v>5473</v>
      </c>
      <c r="D1549" s="51" t="s">
        <v>5493</v>
      </c>
      <c r="E1549" s="50">
        <v>5826</v>
      </c>
      <c r="F1549" s="51" t="s">
        <v>3613</v>
      </c>
      <c r="G1549" s="50" t="s">
        <v>7</v>
      </c>
      <c r="H1549" s="52">
        <v>1234629</v>
      </c>
      <c r="I1549" s="53" t="s">
        <v>6216</v>
      </c>
    </row>
    <row r="1550" spans="2:9" ht="15">
      <c r="B1550" s="51" t="s">
        <v>6145</v>
      </c>
      <c r="C1550" s="51" t="s">
        <v>5473</v>
      </c>
      <c r="D1550" s="51" t="s">
        <v>5493</v>
      </c>
      <c r="E1550" s="50">
        <v>5827</v>
      </c>
      <c r="F1550" s="51" t="s">
        <v>3614</v>
      </c>
      <c r="G1550" s="50" t="s">
        <v>7</v>
      </c>
      <c r="H1550" s="52">
        <v>294370</v>
      </c>
      <c r="I1550" s="53" t="s">
        <v>6216</v>
      </c>
    </row>
    <row r="1551" spans="2:9" ht="15">
      <c r="B1551" s="51" t="s">
        <v>6145</v>
      </c>
      <c r="C1551" s="51" t="s">
        <v>5473</v>
      </c>
      <c r="D1551" s="51" t="s">
        <v>5493</v>
      </c>
      <c r="E1551" s="50">
        <v>5831</v>
      </c>
      <c r="F1551" s="51" t="s">
        <v>3615</v>
      </c>
      <c r="G1551" s="50" t="s">
        <v>6</v>
      </c>
      <c r="H1551" s="52">
        <v>53829</v>
      </c>
      <c r="I1551" s="53" t="s">
        <v>6216</v>
      </c>
    </row>
    <row r="1552" spans="2:9" ht="15">
      <c r="B1552" s="51" t="s">
        <v>6145</v>
      </c>
      <c r="C1552" s="51" t="s">
        <v>5473</v>
      </c>
      <c r="D1552" s="51" t="s">
        <v>5493</v>
      </c>
      <c r="E1552" s="50">
        <v>5832</v>
      </c>
      <c r="F1552" s="51" t="s">
        <v>3616</v>
      </c>
      <c r="G1552" s="50" t="s">
        <v>6</v>
      </c>
      <c r="H1552" s="54">
        <v>49576</v>
      </c>
      <c r="I1552" s="51" t="s">
        <v>6216</v>
      </c>
    </row>
    <row r="1553" spans="2:9" ht="15">
      <c r="B1553" s="51" t="s">
        <v>6145</v>
      </c>
      <c r="C1553" s="51" t="s">
        <v>5473</v>
      </c>
      <c r="D1553" s="51" t="s">
        <v>5493</v>
      </c>
      <c r="E1553" s="50">
        <v>5833</v>
      </c>
      <c r="F1553" s="51" t="s">
        <v>3617</v>
      </c>
      <c r="G1553" s="50" t="s">
        <v>6</v>
      </c>
      <c r="H1553" s="54">
        <v>98146</v>
      </c>
      <c r="I1553" s="51" t="s">
        <v>6216</v>
      </c>
    </row>
    <row r="1554" spans="2:9" ht="15">
      <c r="B1554" s="51" t="s">
        <v>6145</v>
      </c>
      <c r="C1554" s="51" t="s">
        <v>5473</v>
      </c>
      <c r="D1554" s="51" t="s">
        <v>5493</v>
      </c>
      <c r="E1554" s="50">
        <v>5834</v>
      </c>
      <c r="F1554" s="51" t="s">
        <v>3618</v>
      </c>
      <c r="G1554" s="50" t="s">
        <v>6</v>
      </c>
      <c r="H1554" s="54">
        <v>38711</v>
      </c>
      <c r="I1554" s="51" t="s">
        <v>6216</v>
      </c>
    </row>
    <row r="1555" spans="2:9" ht="15">
      <c r="B1555" s="51" t="s">
        <v>6145</v>
      </c>
      <c r="C1555" s="51" t="s">
        <v>5473</v>
      </c>
      <c r="D1555" s="51" t="s">
        <v>5493</v>
      </c>
      <c r="E1555" s="50">
        <v>5835</v>
      </c>
      <c r="F1555" s="51" t="s">
        <v>3619</v>
      </c>
      <c r="G1555" s="50" t="s">
        <v>6</v>
      </c>
      <c r="H1555" s="54">
        <v>73315</v>
      </c>
      <c r="I1555" s="51" t="s">
        <v>6216</v>
      </c>
    </row>
    <row r="1556" spans="2:9" ht="15">
      <c r="B1556" s="51" t="s">
        <v>6145</v>
      </c>
      <c r="C1556" s="51" t="s">
        <v>5473</v>
      </c>
      <c r="D1556" s="51" t="s">
        <v>5493</v>
      </c>
      <c r="E1556" s="50">
        <v>5836</v>
      </c>
      <c r="F1556" s="51" t="s">
        <v>3620</v>
      </c>
      <c r="G1556" s="50" t="s">
        <v>6</v>
      </c>
      <c r="H1556" s="54">
        <v>106345</v>
      </c>
      <c r="I1556" s="51" t="s">
        <v>6216</v>
      </c>
    </row>
    <row r="1557" spans="2:9" ht="15">
      <c r="B1557" s="51" t="s">
        <v>6145</v>
      </c>
      <c r="C1557" s="51" t="s">
        <v>5473</v>
      </c>
      <c r="D1557" s="51" t="s">
        <v>5493</v>
      </c>
      <c r="E1557" s="50">
        <v>5837</v>
      </c>
      <c r="F1557" s="51" t="s">
        <v>3621</v>
      </c>
      <c r="G1557" s="50" t="s">
        <v>6</v>
      </c>
      <c r="H1557" s="52">
        <v>69078</v>
      </c>
      <c r="I1557" s="53" t="s">
        <v>6216</v>
      </c>
    </row>
    <row r="1558" spans="2:9" ht="15">
      <c r="B1558" s="51" t="s">
        <v>6145</v>
      </c>
      <c r="C1558" s="51" t="s">
        <v>5473</v>
      </c>
      <c r="D1558" s="51" t="s">
        <v>5493</v>
      </c>
      <c r="E1558" s="50">
        <v>5838</v>
      </c>
      <c r="F1558" s="51" t="s">
        <v>3622</v>
      </c>
      <c r="G1558" s="50" t="s">
        <v>6</v>
      </c>
      <c r="H1558" s="52">
        <v>182631</v>
      </c>
      <c r="I1558" s="51" t="s">
        <v>6216</v>
      </c>
    </row>
    <row r="1559" spans="2:9" ht="15">
      <c r="B1559" s="51" t="s">
        <v>6145</v>
      </c>
      <c r="C1559" s="51" t="s">
        <v>5473</v>
      </c>
      <c r="D1559" s="51" t="s">
        <v>5493</v>
      </c>
      <c r="E1559" s="50">
        <v>5839</v>
      </c>
      <c r="F1559" s="51" t="s">
        <v>3623</v>
      </c>
      <c r="G1559" s="50" t="s">
        <v>6</v>
      </c>
      <c r="H1559" s="54">
        <v>144778</v>
      </c>
      <c r="I1559" s="51" t="s">
        <v>6216</v>
      </c>
    </row>
    <row r="1560" spans="2:9" ht="15">
      <c r="B1560" s="51" t="s">
        <v>6145</v>
      </c>
      <c r="C1560" s="51" t="s">
        <v>5473</v>
      </c>
      <c r="D1560" s="51" t="s">
        <v>5493</v>
      </c>
      <c r="E1560" s="50">
        <v>5840</v>
      </c>
      <c r="F1560" s="51" t="s">
        <v>3624</v>
      </c>
      <c r="G1560" s="50" t="s">
        <v>6</v>
      </c>
      <c r="H1560" s="54">
        <v>30750</v>
      </c>
      <c r="I1560" s="51" t="s">
        <v>6216</v>
      </c>
    </row>
    <row r="1561" spans="2:9" ht="15">
      <c r="B1561" s="51" t="s">
        <v>6145</v>
      </c>
      <c r="C1561" s="51" t="s">
        <v>5473</v>
      </c>
      <c r="D1561" s="51" t="s">
        <v>5493</v>
      </c>
      <c r="E1561" s="50">
        <v>5841</v>
      </c>
      <c r="F1561" s="51" t="s">
        <v>3625</v>
      </c>
      <c r="G1561" s="50" t="s">
        <v>6</v>
      </c>
      <c r="H1561" s="52">
        <v>184376</v>
      </c>
      <c r="I1561" s="51" t="s">
        <v>6216</v>
      </c>
    </row>
    <row r="1562" spans="2:9" ht="15">
      <c r="B1562" s="51" t="s">
        <v>6145</v>
      </c>
      <c r="C1562" s="51" t="s">
        <v>5469</v>
      </c>
      <c r="D1562" s="51" t="s">
        <v>5470</v>
      </c>
      <c r="E1562" s="50">
        <v>5842</v>
      </c>
      <c r="F1562" s="51" t="s">
        <v>3626</v>
      </c>
      <c r="G1562" s="50" t="s">
        <v>5</v>
      </c>
      <c r="H1562" s="52">
        <v>29667</v>
      </c>
      <c r="I1562" s="51" t="s">
        <v>6216</v>
      </c>
    </row>
    <row r="1563" spans="2:9" ht="15">
      <c r="B1563" s="51" t="s">
        <v>6145</v>
      </c>
      <c r="C1563" s="51" t="s">
        <v>5507</v>
      </c>
      <c r="D1563" s="51" t="s">
        <v>5517</v>
      </c>
      <c r="E1563" s="50">
        <v>5843</v>
      </c>
      <c r="F1563" s="51" t="s">
        <v>3627</v>
      </c>
      <c r="G1563" s="50" t="s">
        <v>4</v>
      </c>
      <c r="H1563" s="52">
        <v>33937</v>
      </c>
      <c r="I1563" s="53" t="s">
        <v>6216</v>
      </c>
    </row>
    <row r="1564" spans="2:9" ht="15">
      <c r="B1564" s="51" t="s">
        <v>6145</v>
      </c>
      <c r="C1564" s="51" t="s">
        <v>5507</v>
      </c>
      <c r="D1564" s="51" t="s">
        <v>5517</v>
      </c>
      <c r="E1564" s="50">
        <v>5844</v>
      </c>
      <c r="F1564" s="51" t="s">
        <v>3628</v>
      </c>
      <c r="G1564" s="50" t="s">
        <v>4</v>
      </c>
      <c r="H1564" s="52">
        <v>28765</v>
      </c>
      <c r="I1564" s="53" t="s">
        <v>6216</v>
      </c>
    </row>
    <row r="1565" spans="2:9" ht="15">
      <c r="B1565" s="51" t="s">
        <v>6145</v>
      </c>
      <c r="C1565" s="51" t="s">
        <v>5507</v>
      </c>
      <c r="D1565" s="51" t="s">
        <v>5517</v>
      </c>
      <c r="E1565" s="50">
        <v>5845</v>
      </c>
      <c r="F1565" s="51" t="s">
        <v>3629</v>
      </c>
      <c r="G1565" s="50" t="s">
        <v>6</v>
      </c>
      <c r="H1565" s="52">
        <v>141521</v>
      </c>
      <c r="I1565" s="51" t="s">
        <v>6216</v>
      </c>
    </row>
    <row r="1566" spans="2:9" ht="15">
      <c r="B1566" s="51" t="s">
        <v>6145</v>
      </c>
      <c r="C1566" s="51" t="s">
        <v>5486</v>
      </c>
      <c r="D1566" s="51" t="s">
        <v>5524</v>
      </c>
      <c r="E1566" s="50">
        <v>5846</v>
      </c>
      <c r="F1566" s="51" t="s">
        <v>3630</v>
      </c>
      <c r="G1566" s="50" t="s">
        <v>7</v>
      </c>
      <c r="H1566" s="52">
        <v>207986</v>
      </c>
      <c r="I1566" s="53" t="s">
        <v>6216</v>
      </c>
    </row>
    <row r="1567" spans="2:9" ht="15">
      <c r="B1567" s="51" t="s">
        <v>6145</v>
      </c>
      <c r="C1567" s="51" t="s">
        <v>5486</v>
      </c>
      <c r="D1567" s="51" t="s">
        <v>5524</v>
      </c>
      <c r="E1567" s="50">
        <v>5847</v>
      </c>
      <c r="F1567" s="51" t="s">
        <v>3631</v>
      </c>
      <c r="G1567" s="50" t="s">
        <v>7</v>
      </c>
      <c r="H1567" s="52">
        <v>225078</v>
      </c>
      <c r="I1567" s="53" t="s">
        <v>6216</v>
      </c>
    </row>
    <row r="1568" spans="2:9" ht="15">
      <c r="B1568" s="51" t="s">
        <v>6145</v>
      </c>
      <c r="C1568" s="51" t="s">
        <v>5486</v>
      </c>
      <c r="D1568" s="51" t="s">
        <v>5524</v>
      </c>
      <c r="E1568" s="50">
        <v>5848</v>
      </c>
      <c r="F1568" s="51" t="s">
        <v>3632</v>
      </c>
      <c r="G1568" s="50" t="s">
        <v>7</v>
      </c>
      <c r="H1568" s="52">
        <v>61765</v>
      </c>
      <c r="I1568" s="53" t="s">
        <v>6216</v>
      </c>
    </row>
    <row r="1569" spans="2:9" ht="15">
      <c r="B1569" s="51" t="s">
        <v>6145</v>
      </c>
      <c r="C1569" s="51" t="s">
        <v>5486</v>
      </c>
      <c r="D1569" s="51" t="s">
        <v>5487</v>
      </c>
      <c r="E1569" s="50">
        <v>5850</v>
      </c>
      <c r="F1569" s="51" t="s">
        <v>3633</v>
      </c>
      <c r="G1569" s="50" t="s">
        <v>7</v>
      </c>
      <c r="H1569" s="52">
        <v>274200</v>
      </c>
      <c r="I1569" s="53" t="s">
        <v>6216</v>
      </c>
    </row>
    <row r="1570" spans="2:9" ht="15">
      <c r="B1570" s="51" t="s">
        <v>6145</v>
      </c>
      <c r="C1570" s="51" t="s">
        <v>5486</v>
      </c>
      <c r="D1570" s="51" t="s">
        <v>5487</v>
      </c>
      <c r="E1570" s="50">
        <v>5851</v>
      </c>
      <c r="F1570" s="51" t="s">
        <v>3634</v>
      </c>
      <c r="G1570" s="50" t="s">
        <v>7</v>
      </c>
      <c r="H1570" s="52">
        <v>734946</v>
      </c>
      <c r="I1570" s="53" t="s">
        <v>6216</v>
      </c>
    </row>
    <row r="1571" spans="2:9" ht="15">
      <c r="B1571" s="51" t="s">
        <v>6145</v>
      </c>
      <c r="C1571" s="51" t="s">
        <v>5486</v>
      </c>
      <c r="D1571" s="51" t="s">
        <v>5487</v>
      </c>
      <c r="E1571" s="50">
        <v>5852</v>
      </c>
      <c r="F1571" s="51" t="s">
        <v>3635</v>
      </c>
      <c r="G1571" s="50" t="s">
        <v>7</v>
      </c>
      <c r="H1571" s="54">
        <v>567319</v>
      </c>
      <c r="I1571" s="51" t="s">
        <v>6216</v>
      </c>
    </row>
    <row r="1572" spans="2:9" ht="15">
      <c r="B1572" s="51" t="s">
        <v>6145</v>
      </c>
      <c r="C1572" s="51" t="s">
        <v>5486</v>
      </c>
      <c r="D1572" s="51" t="s">
        <v>5487</v>
      </c>
      <c r="E1572" s="50">
        <v>5854</v>
      </c>
      <c r="F1572" s="51" t="s">
        <v>3636</v>
      </c>
      <c r="G1572" s="50" t="s">
        <v>7</v>
      </c>
      <c r="H1572" s="54">
        <v>261555</v>
      </c>
      <c r="I1572" s="51" t="s">
        <v>6216</v>
      </c>
    </row>
    <row r="1573" spans="2:9" ht="15">
      <c r="B1573" s="51" t="s">
        <v>6145</v>
      </c>
      <c r="C1573" s="51" t="s">
        <v>5486</v>
      </c>
      <c r="D1573" s="51" t="s">
        <v>5487</v>
      </c>
      <c r="E1573" s="50">
        <v>5856</v>
      </c>
      <c r="F1573" s="51" t="s">
        <v>3637</v>
      </c>
      <c r="G1573" s="50" t="s">
        <v>4</v>
      </c>
      <c r="H1573" s="54">
        <v>187646</v>
      </c>
      <c r="I1573" s="51" t="s">
        <v>6216</v>
      </c>
    </row>
    <row r="1574" spans="2:9" ht="15">
      <c r="B1574" s="51" t="s">
        <v>6145</v>
      </c>
      <c r="C1574" s="51" t="s">
        <v>5486</v>
      </c>
      <c r="D1574" s="51" t="s">
        <v>5487</v>
      </c>
      <c r="E1574" s="50">
        <v>5858</v>
      </c>
      <c r="F1574" s="51" t="s">
        <v>3638</v>
      </c>
      <c r="G1574" s="50" t="s">
        <v>6</v>
      </c>
      <c r="H1574" s="52">
        <v>110337</v>
      </c>
      <c r="I1574" s="53" t="s">
        <v>6216</v>
      </c>
    </row>
    <row r="1575" spans="2:9" ht="15">
      <c r="B1575" s="51" t="s">
        <v>6145</v>
      </c>
      <c r="C1575" s="51" t="s">
        <v>5486</v>
      </c>
      <c r="D1575" s="51" t="s">
        <v>5487</v>
      </c>
      <c r="E1575" s="50">
        <v>5860</v>
      </c>
      <c r="F1575" s="51" t="s">
        <v>3639</v>
      </c>
      <c r="G1575" s="50" t="s">
        <v>4</v>
      </c>
      <c r="H1575" s="52">
        <v>118910</v>
      </c>
      <c r="I1575" s="53" t="s">
        <v>6216</v>
      </c>
    </row>
    <row r="1576" spans="2:9" ht="15">
      <c r="B1576" s="51" t="s">
        <v>6145</v>
      </c>
      <c r="C1576" s="51" t="s">
        <v>5486</v>
      </c>
      <c r="D1576" s="51" t="s">
        <v>5487</v>
      </c>
      <c r="E1576" s="50">
        <v>5862</v>
      </c>
      <c r="F1576" s="51" t="s">
        <v>3640</v>
      </c>
      <c r="G1576" s="50" t="s">
        <v>6</v>
      </c>
      <c r="H1576" s="52">
        <v>58204</v>
      </c>
      <c r="I1576" s="53" t="s">
        <v>6216</v>
      </c>
    </row>
    <row r="1577" spans="2:9" ht="15">
      <c r="B1577" s="51" t="s">
        <v>6145</v>
      </c>
      <c r="C1577" s="51" t="s">
        <v>5486</v>
      </c>
      <c r="D1577" s="51" t="s">
        <v>5487</v>
      </c>
      <c r="E1577" s="50">
        <v>5864</v>
      </c>
      <c r="F1577" s="51" t="s">
        <v>3641</v>
      </c>
      <c r="G1577" s="50" t="s">
        <v>6</v>
      </c>
      <c r="H1577" s="52">
        <v>58204</v>
      </c>
      <c r="I1577" s="53" t="s">
        <v>6216</v>
      </c>
    </row>
    <row r="1578" spans="2:9" ht="15">
      <c r="B1578" s="51" t="s">
        <v>6145</v>
      </c>
      <c r="C1578" s="51" t="s">
        <v>5486</v>
      </c>
      <c r="D1578" s="51" t="s">
        <v>5487</v>
      </c>
      <c r="E1578" s="50">
        <v>5866</v>
      </c>
      <c r="F1578" s="51" t="s">
        <v>3642</v>
      </c>
      <c r="G1578" s="50" t="s">
        <v>7</v>
      </c>
      <c r="H1578" s="52">
        <v>1021616</v>
      </c>
      <c r="I1578" s="53" t="s">
        <v>6216</v>
      </c>
    </row>
    <row r="1579" spans="2:9" ht="15">
      <c r="B1579" s="51" t="s">
        <v>6145</v>
      </c>
      <c r="C1579" s="51" t="s">
        <v>5486</v>
      </c>
      <c r="D1579" s="51" t="s">
        <v>5487</v>
      </c>
      <c r="E1579" s="50">
        <v>5868</v>
      </c>
      <c r="F1579" s="51" t="s">
        <v>3643</v>
      </c>
      <c r="G1579" s="50" t="s">
        <v>4</v>
      </c>
      <c r="H1579" s="52">
        <v>177098</v>
      </c>
      <c r="I1579" s="53" t="s">
        <v>6216</v>
      </c>
    </row>
    <row r="1580" spans="2:9" ht="15">
      <c r="B1580" s="51" t="s">
        <v>6145</v>
      </c>
      <c r="C1580" s="51" t="s">
        <v>5486</v>
      </c>
      <c r="D1580" s="51" t="s">
        <v>5487</v>
      </c>
      <c r="E1580" s="50">
        <v>5870</v>
      </c>
      <c r="F1580" s="51" t="s">
        <v>3644</v>
      </c>
      <c r="G1580" s="50" t="s">
        <v>7</v>
      </c>
      <c r="H1580" s="52">
        <v>60248</v>
      </c>
      <c r="I1580" s="53" t="s">
        <v>6216</v>
      </c>
    </row>
    <row r="1581" spans="2:9" ht="15">
      <c r="B1581" s="51" t="s">
        <v>6145</v>
      </c>
      <c r="C1581" s="51" t="s">
        <v>5489</v>
      </c>
      <c r="D1581" s="51" t="s">
        <v>5490</v>
      </c>
      <c r="E1581" s="50">
        <v>5871</v>
      </c>
      <c r="F1581" s="51" t="s">
        <v>3645</v>
      </c>
      <c r="G1581" s="50" t="s">
        <v>7</v>
      </c>
      <c r="H1581" s="52">
        <v>598677</v>
      </c>
      <c r="I1581" s="53" t="s">
        <v>6216</v>
      </c>
    </row>
    <row r="1582" spans="2:9" ht="15">
      <c r="B1582" s="51" t="s">
        <v>6145</v>
      </c>
      <c r="C1582" s="51" t="s">
        <v>5489</v>
      </c>
      <c r="D1582" s="51" t="s">
        <v>5490</v>
      </c>
      <c r="E1582" s="50">
        <v>5872</v>
      </c>
      <c r="F1582" s="51" t="s">
        <v>3646</v>
      </c>
      <c r="G1582" s="50" t="s">
        <v>7</v>
      </c>
      <c r="H1582" s="54">
        <v>631741</v>
      </c>
      <c r="I1582" s="51" t="s">
        <v>6216</v>
      </c>
    </row>
    <row r="1583" spans="2:9" ht="15">
      <c r="B1583" s="51" t="s">
        <v>6145</v>
      </c>
      <c r="C1583" s="51" t="s">
        <v>5482</v>
      </c>
      <c r="D1583" s="51" t="s">
        <v>5483</v>
      </c>
      <c r="E1583" s="50">
        <v>5873</v>
      </c>
      <c r="F1583" s="51" t="s">
        <v>3647</v>
      </c>
      <c r="G1583" s="50" t="s">
        <v>7</v>
      </c>
      <c r="H1583" s="52">
        <v>31161</v>
      </c>
      <c r="I1583" s="53" t="s">
        <v>6216</v>
      </c>
    </row>
    <row r="1584" spans="2:9" ht="15">
      <c r="B1584" s="51" t="s">
        <v>6145</v>
      </c>
      <c r="C1584" s="51" t="s">
        <v>5489</v>
      </c>
      <c r="D1584" s="51" t="s">
        <v>5490</v>
      </c>
      <c r="E1584" s="50">
        <v>5874</v>
      </c>
      <c r="F1584" s="51" t="s">
        <v>3648</v>
      </c>
      <c r="G1584" s="50" t="s">
        <v>7</v>
      </c>
      <c r="H1584" s="52">
        <v>285661</v>
      </c>
      <c r="I1584" s="53" t="s">
        <v>6216</v>
      </c>
    </row>
    <row r="1585" spans="2:9" ht="15">
      <c r="B1585" s="51" t="s">
        <v>6145</v>
      </c>
      <c r="C1585" s="51" t="s">
        <v>5482</v>
      </c>
      <c r="D1585" s="51" t="s">
        <v>5483</v>
      </c>
      <c r="E1585" s="50">
        <v>5875</v>
      </c>
      <c r="F1585" s="51" t="s">
        <v>3649</v>
      </c>
      <c r="G1585" s="50" t="s">
        <v>7</v>
      </c>
      <c r="H1585" s="52">
        <v>223041</v>
      </c>
      <c r="I1585" s="53" t="s">
        <v>6216</v>
      </c>
    </row>
    <row r="1586" spans="2:9" ht="15">
      <c r="B1586" s="51" t="s">
        <v>6145</v>
      </c>
      <c r="C1586" s="51" t="s">
        <v>5482</v>
      </c>
      <c r="D1586" s="51" t="s">
        <v>5483</v>
      </c>
      <c r="E1586" s="50">
        <v>5876</v>
      </c>
      <c r="F1586" s="51" t="s">
        <v>3650</v>
      </c>
      <c r="G1586" s="50" t="s">
        <v>7</v>
      </c>
      <c r="H1586" s="54">
        <v>355150</v>
      </c>
      <c r="I1586" s="51" t="s">
        <v>6216</v>
      </c>
    </row>
    <row r="1587" spans="2:9" ht="15">
      <c r="B1587" s="51" t="s">
        <v>6145</v>
      </c>
      <c r="C1587" s="51" t="s">
        <v>5482</v>
      </c>
      <c r="D1587" s="51" t="s">
        <v>5483</v>
      </c>
      <c r="E1587" s="50">
        <v>5877</v>
      </c>
      <c r="F1587" s="51" t="s">
        <v>3651</v>
      </c>
      <c r="G1587" s="50" t="s">
        <v>7</v>
      </c>
      <c r="H1587" s="52">
        <v>90840</v>
      </c>
      <c r="I1587" s="53" t="s">
        <v>6216</v>
      </c>
    </row>
    <row r="1588" spans="2:9" ht="15">
      <c r="B1588" s="51" t="s">
        <v>6145</v>
      </c>
      <c r="C1588" s="51" t="s">
        <v>5482</v>
      </c>
      <c r="D1588" s="51" t="s">
        <v>5483</v>
      </c>
      <c r="E1588" s="50">
        <v>5878</v>
      </c>
      <c r="F1588" s="51" t="s">
        <v>3652</v>
      </c>
      <c r="G1588" s="50" t="s">
        <v>7</v>
      </c>
      <c r="H1588" s="52">
        <v>4691424</v>
      </c>
      <c r="I1588" s="53" t="s">
        <v>6216</v>
      </c>
    </row>
    <row r="1589" spans="2:9" ht="15">
      <c r="B1589" s="51" t="s">
        <v>6145</v>
      </c>
      <c r="C1589" s="51" t="s">
        <v>5482</v>
      </c>
      <c r="D1589" s="51" t="s">
        <v>5483</v>
      </c>
      <c r="E1589" s="50">
        <v>5879</v>
      </c>
      <c r="F1589" s="51" t="s">
        <v>3653</v>
      </c>
      <c r="G1589" s="50" t="s">
        <v>7</v>
      </c>
      <c r="H1589" s="52">
        <v>416693</v>
      </c>
      <c r="I1589" s="53" t="s">
        <v>6216</v>
      </c>
    </row>
    <row r="1590" spans="2:9" ht="15">
      <c r="B1590" s="51" t="s">
        <v>6145</v>
      </c>
      <c r="C1590" s="51" t="s">
        <v>5482</v>
      </c>
      <c r="D1590" s="51" t="s">
        <v>5483</v>
      </c>
      <c r="E1590" s="50">
        <v>5880</v>
      </c>
      <c r="F1590" s="51" t="s">
        <v>3654</v>
      </c>
      <c r="G1590" s="50" t="s">
        <v>7</v>
      </c>
      <c r="H1590" s="52">
        <v>520860</v>
      </c>
      <c r="I1590" s="51" t="s">
        <v>6216</v>
      </c>
    </row>
    <row r="1591" spans="2:9" ht="15">
      <c r="B1591" s="51" t="s">
        <v>6145</v>
      </c>
      <c r="C1591" s="51" t="s">
        <v>5482</v>
      </c>
      <c r="D1591" s="51" t="s">
        <v>5483</v>
      </c>
      <c r="E1591" s="50">
        <v>5881</v>
      </c>
      <c r="F1591" s="51" t="s">
        <v>3655</v>
      </c>
      <c r="G1591" s="50" t="s">
        <v>7</v>
      </c>
      <c r="H1591" s="52">
        <v>4677</v>
      </c>
      <c r="I1591" s="51" t="s">
        <v>6216</v>
      </c>
    </row>
    <row r="1592" spans="2:9" ht="15">
      <c r="B1592" s="51" t="s">
        <v>6145</v>
      </c>
      <c r="C1592" s="51" t="s">
        <v>5489</v>
      </c>
      <c r="D1592" s="51" t="s">
        <v>5523</v>
      </c>
      <c r="E1592" s="50">
        <v>5882</v>
      </c>
      <c r="F1592" s="51" t="s">
        <v>3656</v>
      </c>
      <c r="G1592" s="50" t="s">
        <v>7</v>
      </c>
      <c r="H1592" s="52">
        <v>182320</v>
      </c>
      <c r="I1592" s="53" t="s">
        <v>6216</v>
      </c>
    </row>
    <row r="1593" spans="2:9" ht="15">
      <c r="B1593" s="51" t="s">
        <v>6145</v>
      </c>
      <c r="C1593" s="51" t="s">
        <v>5482</v>
      </c>
      <c r="D1593" s="51" t="s">
        <v>5483</v>
      </c>
      <c r="E1593" s="50">
        <v>5883</v>
      </c>
      <c r="F1593" s="51" t="s">
        <v>3657</v>
      </c>
      <c r="G1593" s="50" t="s">
        <v>7</v>
      </c>
      <c r="H1593" s="52">
        <v>15225</v>
      </c>
      <c r="I1593" s="53" t="s">
        <v>6216</v>
      </c>
    </row>
    <row r="1594" spans="2:9" ht="15">
      <c r="B1594" s="51" t="s">
        <v>6145</v>
      </c>
      <c r="C1594" s="51" t="s">
        <v>5489</v>
      </c>
      <c r="D1594" s="51" t="s">
        <v>5505</v>
      </c>
      <c r="E1594" s="50">
        <v>5884</v>
      </c>
      <c r="F1594" s="51" t="s">
        <v>3658</v>
      </c>
      <c r="G1594" s="50" t="s">
        <v>7</v>
      </c>
      <c r="H1594" s="52">
        <v>119808</v>
      </c>
      <c r="I1594" s="53" t="s">
        <v>6216</v>
      </c>
    </row>
    <row r="1595" spans="2:9" ht="15">
      <c r="B1595" s="51" t="s">
        <v>6145</v>
      </c>
      <c r="C1595" s="51" t="s">
        <v>5489</v>
      </c>
      <c r="D1595" s="51" t="s">
        <v>5505</v>
      </c>
      <c r="E1595" s="50">
        <v>5885</v>
      </c>
      <c r="F1595" s="51" t="s">
        <v>3659</v>
      </c>
      <c r="G1595" s="50" t="s">
        <v>7</v>
      </c>
      <c r="H1595" s="54">
        <v>129366</v>
      </c>
      <c r="I1595" s="51" t="s">
        <v>6216</v>
      </c>
    </row>
    <row r="1596" spans="2:9" ht="15">
      <c r="B1596" s="51" t="s">
        <v>6145</v>
      </c>
      <c r="C1596" s="51" t="s">
        <v>5481</v>
      </c>
      <c r="D1596" s="51" t="s">
        <v>5481</v>
      </c>
      <c r="E1596" s="50">
        <v>5886</v>
      </c>
      <c r="F1596" s="51" t="s">
        <v>3660</v>
      </c>
      <c r="G1596" s="50" t="s">
        <v>6</v>
      </c>
      <c r="H1596" s="52">
        <v>393536</v>
      </c>
      <c r="I1596" s="53" t="s">
        <v>6216</v>
      </c>
    </row>
    <row r="1597" spans="2:9" ht="15">
      <c r="B1597" s="51" t="s">
        <v>6145</v>
      </c>
      <c r="C1597" s="51" t="s">
        <v>5481</v>
      </c>
      <c r="D1597" s="51" t="s">
        <v>5481</v>
      </c>
      <c r="E1597" s="50">
        <v>5887</v>
      </c>
      <c r="F1597" s="51" t="s">
        <v>3661</v>
      </c>
      <c r="G1597" s="50" t="s">
        <v>6</v>
      </c>
      <c r="H1597" s="52">
        <v>721992</v>
      </c>
      <c r="I1597" s="51" t="s">
        <v>6216</v>
      </c>
    </row>
    <row r="1598" spans="2:9" ht="15">
      <c r="B1598" s="51" t="s">
        <v>6145</v>
      </c>
      <c r="C1598" s="51" t="s">
        <v>5481</v>
      </c>
      <c r="D1598" s="51" t="s">
        <v>5481</v>
      </c>
      <c r="E1598" s="50">
        <v>5888</v>
      </c>
      <c r="F1598" s="51" t="s">
        <v>3662</v>
      </c>
      <c r="G1598" s="50" t="s">
        <v>6</v>
      </c>
      <c r="H1598" s="52">
        <v>868607</v>
      </c>
      <c r="I1598" s="53" t="s">
        <v>6216</v>
      </c>
    </row>
    <row r="1599" spans="2:9" ht="15">
      <c r="B1599" s="51" t="s">
        <v>6145</v>
      </c>
      <c r="C1599" s="51" t="s">
        <v>5481</v>
      </c>
      <c r="D1599" s="51" t="s">
        <v>5481</v>
      </c>
      <c r="E1599" s="50">
        <v>5889</v>
      </c>
      <c r="F1599" s="51" t="s">
        <v>3663</v>
      </c>
      <c r="G1599" s="50" t="s">
        <v>6</v>
      </c>
      <c r="H1599" s="52">
        <v>1004601</v>
      </c>
      <c r="I1599" s="53" t="s">
        <v>6216</v>
      </c>
    </row>
    <row r="1600" spans="2:9" ht="15">
      <c r="B1600" s="51" t="s">
        <v>6145</v>
      </c>
      <c r="C1600" s="51" t="s">
        <v>5469</v>
      </c>
      <c r="D1600" s="51" t="s">
        <v>5518</v>
      </c>
      <c r="E1600" s="50">
        <v>5890</v>
      </c>
      <c r="F1600" s="51" t="s">
        <v>3664</v>
      </c>
      <c r="G1600" s="50" t="s">
        <v>4</v>
      </c>
      <c r="H1600" s="52">
        <v>42201</v>
      </c>
      <c r="I1600" s="53" t="s">
        <v>6216</v>
      </c>
    </row>
    <row r="1601" spans="2:9" ht="15">
      <c r="B1601" s="51" t="s">
        <v>6145</v>
      </c>
      <c r="C1601" s="51" t="s">
        <v>5469</v>
      </c>
      <c r="D1601" s="51" t="s">
        <v>5471</v>
      </c>
      <c r="E1601" s="50">
        <v>5891</v>
      </c>
      <c r="F1601" s="51" t="s">
        <v>3665</v>
      </c>
      <c r="G1601" s="50" t="s">
        <v>5</v>
      </c>
      <c r="H1601" s="52">
        <v>6598</v>
      </c>
      <c r="I1601" s="53" t="s">
        <v>6216</v>
      </c>
    </row>
    <row r="1602" spans="2:9" ht="15">
      <c r="B1602" s="51" t="s">
        <v>6145</v>
      </c>
      <c r="C1602" s="51" t="s">
        <v>5481</v>
      </c>
      <c r="D1602" s="51" t="s">
        <v>5481</v>
      </c>
      <c r="E1602" s="50">
        <v>5892</v>
      </c>
      <c r="F1602" s="51" t="s">
        <v>3666</v>
      </c>
      <c r="G1602" s="50" t="s">
        <v>7</v>
      </c>
      <c r="H1602" s="52">
        <v>488577</v>
      </c>
      <c r="I1602" s="53" t="s">
        <v>6216</v>
      </c>
    </row>
    <row r="1603" spans="2:9" ht="15">
      <c r="B1603" s="51" t="s">
        <v>6145</v>
      </c>
      <c r="C1603" s="51" t="s">
        <v>5481</v>
      </c>
      <c r="D1603" s="51" t="s">
        <v>5481</v>
      </c>
      <c r="E1603" s="50">
        <v>5893</v>
      </c>
      <c r="F1603" s="51" t="s">
        <v>3667</v>
      </c>
      <c r="G1603" s="50" t="s">
        <v>7</v>
      </c>
      <c r="H1603" s="52">
        <v>547350</v>
      </c>
      <c r="I1603" s="53" t="s">
        <v>6216</v>
      </c>
    </row>
    <row r="1604" spans="2:9" ht="15">
      <c r="B1604" s="51" t="s">
        <v>6145</v>
      </c>
      <c r="C1604" s="51" t="s">
        <v>5481</v>
      </c>
      <c r="D1604" s="51" t="s">
        <v>5481</v>
      </c>
      <c r="E1604" s="50">
        <v>5894</v>
      </c>
      <c r="F1604" s="51" t="s">
        <v>3668</v>
      </c>
      <c r="G1604" s="50" t="s">
        <v>7</v>
      </c>
      <c r="H1604" s="54">
        <v>2541740</v>
      </c>
      <c r="I1604" s="51" t="s">
        <v>6216</v>
      </c>
    </row>
    <row r="1605" spans="2:9" ht="15">
      <c r="B1605" s="51" t="s">
        <v>6145</v>
      </c>
      <c r="C1605" s="51" t="s">
        <v>5484</v>
      </c>
      <c r="D1605" s="51" t="s">
        <v>5494</v>
      </c>
      <c r="E1605" s="50">
        <v>5921</v>
      </c>
      <c r="F1605" s="51" t="s">
        <v>3669</v>
      </c>
      <c r="G1605" s="50" t="s">
        <v>7</v>
      </c>
      <c r="H1605" s="52">
        <v>554805</v>
      </c>
      <c r="I1605" s="53" t="s">
        <v>6216</v>
      </c>
    </row>
    <row r="1606" spans="2:9" ht="15">
      <c r="B1606" s="51" t="s">
        <v>6145</v>
      </c>
      <c r="C1606" s="51" t="s">
        <v>5484</v>
      </c>
      <c r="D1606" s="51" t="s">
        <v>5494</v>
      </c>
      <c r="E1606" s="50">
        <v>5922</v>
      </c>
      <c r="F1606" s="51" t="s">
        <v>3670</v>
      </c>
      <c r="G1606" s="50" t="s">
        <v>7</v>
      </c>
      <c r="H1606" s="54">
        <v>94674</v>
      </c>
      <c r="I1606" s="51" t="s">
        <v>6216</v>
      </c>
    </row>
    <row r="1607" spans="2:9" ht="15">
      <c r="B1607" s="51" t="s">
        <v>6145</v>
      </c>
      <c r="C1607" s="51" t="s">
        <v>5484</v>
      </c>
      <c r="D1607" s="51" t="s">
        <v>5494</v>
      </c>
      <c r="E1607" s="50">
        <v>5923</v>
      </c>
      <c r="F1607" s="51" t="s">
        <v>3671</v>
      </c>
      <c r="G1607" s="50" t="s">
        <v>7</v>
      </c>
      <c r="H1607" s="52">
        <v>117738</v>
      </c>
      <c r="I1607" s="53" t="s">
        <v>6216</v>
      </c>
    </row>
    <row r="1608" spans="2:9" ht="15">
      <c r="B1608" s="51" t="s">
        <v>6145</v>
      </c>
      <c r="C1608" s="51" t="s">
        <v>5484</v>
      </c>
      <c r="D1608" s="51" t="s">
        <v>5494</v>
      </c>
      <c r="E1608" s="50">
        <v>5924</v>
      </c>
      <c r="F1608" s="51" t="s">
        <v>3672</v>
      </c>
      <c r="G1608" s="50" t="s">
        <v>7</v>
      </c>
      <c r="H1608" s="54">
        <v>31249</v>
      </c>
      <c r="I1608" s="51" t="s">
        <v>6216</v>
      </c>
    </row>
    <row r="1609" spans="2:9" ht="15">
      <c r="B1609" s="51" t="s">
        <v>6145</v>
      </c>
      <c r="C1609" s="51" t="s">
        <v>62</v>
      </c>
      <c r="D1609" s="51" t="s">
        <v>62</v>
      </c>
      <c r="E1609" s="50">
        <v>5927</v>
      </c>
      <c r="F1609" s="51" t="s">
        <v>3673</v>
      </c>
      <c r="G1609" s="50" t="s">
        <v>7</v>
      </c>
      <c r="H1609" s="52">
        <v>573905</v>
      </c>
      <c r="I1609" s="53" t="s">
        <v>6216</v>
      </c>
    </row>
    <row r="1610" spans="2:9" ht="15">
      <c r="B1610" s="51" t="s">
        <v>6145</v>
      </c>
      <c r="C1610" s="51" t="s">
        <v>62</v>
      </c>
      <c r="D1610" s="51" t="s">
        <v>62</v>
      </c>
      <c r="E1610" s="50">
        <v>5928</v>
      </c>
      <c r="F1610" s="51" t="s">
        <v>3674</v>
      </c>
      <c r="G1610" s="50" t="s">
        <v>13</v>
      </c>
      <c r="H1610" s="52">
        <v>28694</v>
      </c>
      <c r="I1610" s="53" t="s">
        <v>6216</v>
      </c>
    </row>
    <row r="1611" spans="2:9" ht="15">
      <c r="B1611" s="51" t="s">
        <v>6145</v>
      </c>
      <c r="C1611" s="51" t="s">
        <v>5520</v>
      </c>
      <c r="D1611" s="51" t="s">
        <v>5526</v>
      </c>
      <c r="E1611" s="50">
        <v>5933</v>
      </c>
      <c r="F1611" s="51" t="s">
        <v>3675</v>
      </c>
      <c r="G1611" s="50" t="s">
        <v>4</v>
      </c>
      <c r="H1611" s="52">
        <v>360963</v>
      </c>
      <c r="I1611" s="53" t="s">
        <v>6216</v>
      </c>
    </row>
    <row r="1612" spans="2:9" ht="15">
      <c r="B1612" s="51" t="s">
        <v>6145</v>
      </c>
      <c r="C1612" s="51" t="s">
        <v>5520</v>
      </c>
      <c r="D1612" s="51" t="s">
        <v>5526</v>
      </c>
      <c r="E1612" s="50">
        <v>5935</v>
      </c>
      <c r="F1612" s="51" t="s">
        <v>3676</v>
      </c>
      <c r="G1612" s="50" t="s">
        <v>4</v>
      </c>
      <c r="H1612" s="52">
        <v>624501</v>
      </c>
      <c r="I1612" s="53" t="s">
        <v>6216</v>
      </c>
    </row>
    <row r="1613" spans="2:9" ht="15">
      <c r="B1613" s="51" t="s">
        <v>6145</v>
      </c>
      <c r="C1613" s="51" t="s">
        <v>5520</v>
      </c>
      <c r="D1613" s="51" t="s">
        <v>5526</v>
      </c>
      <c r="E1613" s="50">
        <v>5936</v>
      </c>
      <c r="F1613" s="51" t="s">
        <v>3677</v>
      </c>
      <c r="G1613" s="50" t="s">
        <v>4</v>
      </c>
      <c r="H1613" s="52">
        <v>298470</v>
      </c>
      <c r="I1613" s="53" t="s">
        <v>6216</v>
      </c>
    </row>
    <row r="1614" spans="2:9" ht="15">
      <c r="B1614" s="51" t="s">
        <v>6145</v>
      </c>
      <c r="C1614" s="51" t="s">
        <v>5489</v>
      </c>
      <c r="D1614" s="51" t="s">
        <v>5490</v>
      </c>
      <c r="E1614" s="50">
        <v>5939</v>
      </c>
      <c r="F1614" s="51" t="s">
        <v>3678</v>
      </c>
      <c r="G1614" s="50" t="s">
        <v>6</v>
      </c>
      <c r="H1614" s="52">
        <v>254247</v>
      </c>
      <c r="I1614" s="51" t="s">
        <v>6216</v>
      </c>
    </row>
    <row r="1615" spans="2:9" ht="15">
      <c r="B1615" s="51" t="s">
        <v>6145</v>
      </c>
      <c r="C1615" s="51" t="s">
        <v>5489</v>
      </c>
      <c r="D1615" s="51" t="s">
        <v>5490</v>
      </c>
      <c r="E1615" s="50">
        <v>5940</v>
      </c>
      <c r="F1615" s="51" t="s">
        <v>3679</v>
      </c>
      <c r="G1615" s="50" t="s">
        <v>5</v>
      </c>
      <c r="H1615" s="52">
        <v>1062719</v>
      </c>
      <c r="I1615" s="53" t="s">
        <v>6216</v>
      </c>
    </row>
    <row r="1616" spans="2:9" ht="15">
      <c r="B1616" s="51" t="s">
        <v>6145</v>
      </c>
      <c r="C1616" s="51" t="s">
        <v>5489</v>
      </c>
      <c r="D1616" s="51" t="s">
        <v>5490</v>
      </c>
      <c r="E1616" s="50">
        <v>5941</v>
      </c>
      <c r="F1616" s="51" t="s">
        <v>3680</v>
      </c>
      <c r="G1616" s="50" t="s">
        <v>5</v>
      </c>
      <c r="H1616" s="52">
        <v>1065598</v>
      </c>
      <c r="I1616" s="53" t="s">
        <v>6216</v>
      </c>
    </row>
    <row r="1617" spans="2:9" ht="15">
      <c r="B1617" s="51" t="s">
        <v>6145</v>
      </c>
      <c r="C1617" s="51" t="s">
        <v>5489</v>
      </c>
      <c r="D1617" s="51" t="s">
        <v>5490</v>
      </c>
      <c r="E1617" s="50">
        <v>5945</v>
      </c>
      <c r="F1617" s="51" t="s">
        <v>3681</v>
      </c>
      <c r="G1617" s="50" t="s">
        <v>5</v>
      </c>
      <c r="H1617" s="52">
        <v>1007613</v>
      </c>
      <c r="I1617" s="53" t="s">
        <v>6216</v>
      </c>
    </row>
    <row r="1618" spans="2:9" ht="15">
      <c r="B1618" s="51" t="s">
        <v>6145</v>
      </c>
      <c r="C1618" s="51" t="s">
        <v>5489</v>
      </c>
      <c r="D1618" s="51" t="s">
        <v>5490</v>
      </c>
      <c r="E1618" s="50">
        <v>5946</v>
      </c>
      <c r="F1618" s="51" t="s">
        <v>3682</v>
      </c>
      <c r="G1618" s="50" t="s">
        <v>5</v>
      </c>
      <c r="H1618" s="52">
        <v>1349300</v>
      </c>
      <c r="I1618" s="53" t="s">
        <v>6216</v>
      </c>
    </row>
    <row r="1619" spans="2:9" ht="15">
      <c r="B1619" s="51" t="s">
        <v>6145</v>
      </c>
      <c r="C1619" s="51" t="s">
        <v>5489</v>
      </c>
      <c r="D1619" s="51" t="s">
        <v>5490</v>
      </c>
      <c r="E1619" s="50">
        <v>5948</v>
      </c>
      <c r="F1619" s="51" t="s">
        <v>3683</v>
      </c>
      <c r="G1619" s="50" t="s">
        <v>5</v>
      </c>
      <c r="H1619" s="52">
        <v>1203787</v>
      </c>
      <c r="I1619" s="51" t="s">
        <v>6216</v>
      </c>
    </row>
    <row r="1620" spans="2:9" ht="15">
      <c r="B1620" s="51" t="s">
        <v>6145</v>
      </c>
      <c r="C1620" s="51" t="s">
        <v>5489</v>
      </c>
      <c r="D1620" s="51" t="s">
        <v>5490</v>
      </c>
      <c r="E1620" s="50">
        <v>5949</v>
      </c>
      <c r="F1620" s="51" t="s">
        <v>3684</v>
      </c>
      <c r="G1620" s="50" t="s">
        <v>5</v>
      </c>
      <c r="H1620" s="52">
        <v>1083522</v>
      </c>
      <c r="I1620" s="53" t="s">
        <v>6216</v>
      </c>
    </row>
    <row r="1621" spans="2:9" ht="15">
      <c r="B1621" s="51" t="s">
        <v>6145</v>
      </c>
      <c r="C1621" s="51" t="s">
        <v>5489</v>
      </c>
      <c r="D1621" s="51" t="s">
        <v>5490</v>
      </c>
      <c r="E1621" s="50">
        <v>5950</v>
      </c>
      <c r="F1621" s="51" t="s">
        <v>3685</v>
      </c>
      <c r="G1621" s="50" t="s">
        <v>5</v>
      </c>
      <c r="H1621" s="52">
        <v>2561909</v>
      </c>
      <c r="I1621" s="53" t="s">
        <v>6216</v>
      </c>
    </row>
    <row r="1622" spans="2:9" ht="15">
      <c r="B1622" s="51" t="s">
        <v>6145</v>
      </c>
      <c r="C1622" s="51" t="s">
        <v>5484</v>
      </c>
      <c r="D1622" s="51" t="s">
        <v>5494</v>
      </c>
      <c r="E1622" s="50">
        <v>5952</v>
      </c>
      <c r="F1622" s="51" t="s">
        <v>3686</v>
      </c>
      <c r="G1622" s="50" t="s">
        <v>6</v>
      </c>
      <c r="H1622" s="52">
        <v>474810</v>
      </c>
      <c r="I1622" s="53" t="s">
        <v>6216</v>
      </c>
    </row>
    <row r="1623" spans="2:9" ht="15">
      <c r="B1623" s="51" t="s">
        <v>6145</v>
      </c>
      <c r="C1623" s="51" t="s">
        <v>5488</v>
      </c>
      <c r="D1623" s="51" t="s">
        <v>5488</v>
      </c>
      <c r="E1623" s="50">
        <v>5953</v>
      </c>
      <c r="F1623" s="51" t="s">
        <v>6147</v>
      </c>
      <c r="G1623" s="50" t="s">
        <v>6</v>
      </c>
      <c r="H1623" s="54">
        <v>871759</v>
      </c>
      <c r="I1623" s="51" t="s">
        <v>6216</v>
      </c>
    </row>
    <row r="1624" spans="2:9" ht="15">
      <c r="B1624" s="51" t="s">
        <v>6145</v>
      </c>
      <c r="C1624" s="51" t="s">
        <v>5473</v>
      </c>
      <c r="D1624" s="51" t="s">
        <v>5511</v>
      </c>
      <c r="E1624" s="50">
        <v>5954</v>
      </c>
      <c r="F1624" s="51" t="s">
        <v>3687</v>
      </c>
      <c r="G1624" s="50" t="s">
        <v>6</v>
      </c>
      <c r="H1624" s="52">
        <v>1345327</v>
      </c>
      <c r="I1624" s="53" t="s">
        <v>6216</v>
      </c>
    </row>
    <row r="1625" spans="2:9" ht="15">
      <c r="B1625" s="51" t="s">
        <v>6145</v>
      </c>
      <c r="C1625" s="51" t="s">
        <v>5486</v>
      </c>
      <c r="D1625" s="51" t="s">
        <v>5496</v>
      </c>
      <c r="E1625" s="50">
        <v>5955</v>
      </c>
      <c r="F1625" s="51" t="s">
        <v>3688</v>
      </c>
      <c r="G1625" s="50" t="s">
        <v>7</v>
      </c>
      <c r="H1625" s="52">
        <v>514697</v>
      </c>
      <c r="I1625" s="53" t="s">
        <v>6216</v>
      </c>
    </row>
    <row r="1626" spans="2:9" ht="15">
      <c r="B1626" s="51" t="s">
        <v>5575</v>
      </c>
      <c r="C1626" s="51" t="s">
        <v>5501</v>
      </c>
      <c r="D1626" s="51" t="s">
        <v>5501</v>
      </c>
      <c r="E1626" s="50">
        <v>5966</v>
      </c>
      <c r="F1626" s="51" t="s">
        <v>3689</v>
      </c>
      <c r="G1626" s="50" t="s">
        <v>4</v>
      </c>
      <c r="H1626" s="52">
        <v>4934</v>
      </c>
      <c r="I1626" s="53" t="s">
        <v>6216</v>
      </c>
    </row>
    <row r="1627" spans="2:9" ht="15">
      <c r="B1627" s="51" t="s">
        <v>5575</v>
      </c>
      <c r="C1627" s="51" t="s">
        <v>5501</v>
      </c>
      <c r="D1627" s="51" t="s">
        <v>5501</v>
      </c>
      <c r="E1627" s="50">
        <v>5967</v>
      </c>
      <c r="F1627" s="51" t="s">
        <v>3690</v>
      </c>
      <c r="G1627" s="50" t="s">
        <v>4</v>
      </c>
      <c r="H1627" s="52">
        <v>33172</v>
      </c>
      <c r="I1627" s="53" t="s">
        <v>6216</v>
      </c>
    </row>
    <row r="1628" spans="2:9" ht="15">
      <c r="B1628" s="51" t="s">
        <v>5575</v>
      </c>
      <c r="C1628" s="51" t="s">
        <v>5501</v>
      </c>
      <c r="D1628" s="51" t="s">
        <v>5501</v>
      </c>
      <c r="E1628" s="50">
        <v>5968</v>
      </c>
      <c r="F1628" s="51" t="s">
        <v>3691</v>
      </c>
      <c r="G1628" s="50" t="s">
        <v>4</v>
      </c>
      <c r="H1628" s="54">
        <v>109679</v>
      </c>
      <c r="I1628" s="51" t="s">
        <v>6216</v>
      </c>
    </row>
    <row r="1629" spans="2:9" ht="15">
      <c r="B1629" s="51" t="s">
        <v>5575</v>
      </c>
      <c r="C1629" s="51" t="s">
        <v>5501</v>
      </c>
      <c r="D1629" s="51" t="s">
        <v>5501</v>
      </c>
      <c r="E1629" s="50">
        <v>5969</v>
      </c>
      <c r="F1629" s="51" t="s">
        <v>3692</v>
      </c>
      <c r="G1629" s="50" t="s">
        <v>4</v>
      </c>
      <c r="H1629" s="54">
        <v>108171</v>
      </c>
      <c r="I1629" s="51" t="s">
        <v>6216</v>
      </c>
    </row>
    <row r="1630" spans="2:9" ht="15">
      <c r="B1630" s="51" t="s">
        <v>5575</v>
      </c>
      <c r="C1630" s="51" t="s">
        <v>5501</v>
      </c>
      <c r="D1630" s="51" t="s">
        <v>5501</v>
      </c>
      <c r="E1630" s="50">
        <v>5970</v>
      </c>
      <c r="F1630" s="51" t="s">
        <v>3693</v>
      </c>
      <c r="G1630" s="50" t="s">
        <v>4</v>
      </c>
      <c r="H1630" s="54">
        <v>382242</v>
      </c>
      <c r="I1630" s="51" t="s">
        <v>6216</v>
      </c>
    </row>
    <row r="1631" spans="2:9" ht="15">
      <c r="B1631" s="51" t="s">
        <v>5575</v>
      </c>
      <c r="C1631" s="51" t="s">
        <v>5501</v>
      </c>
      <c r="D1631" s="51" t="s">
        <v>5501</v>
      </c>
      <c r="E1631" s="50">
        <v>5971</v>
      </c>
      <c r="F1631" s="51" t="s">
        <v>3694</v>
      </c>
      <c r="G1631" s="50" t="s">
        <v>4</v>
      </c>
      <c r="H1631" s="54">
        <v>465916</v>
      </c>
      <c r="I1631" s="51" t="s">
        <v>6216</v>
      </c>
    </row>
    <row r="1632" spans="2:9" ht="15">
      <c r="B1632" s="51" t="s">
        <v>5575</v>
      </c>
      <c r="C1632" s="51" t="s">
        <v>5501</v>
      </c>
      <c r="D1632" s="51" t="s">
        <v>5501</v>
      </c>
      <c r="E1632" s="50">
        <v>5972</v>
      </c>
      <c r="F1632" s="51" t="s">
        <v>3695</v>
      </c>
      <c r="G1632" s="50" t="s">
        <v>4</v>
      </c>
      <c r="H1632" s="54">
        <v>439772</v>
      </c>
      <c r="I1632" s="51" t="s">
        <v>6216</v>
      </c>
    </row>
    <row r="1633" spans="2:9" ht="15">
      <c r="B1633" s="51" t="s">
        <v>6145</v>
      </c>
      <c r="C1633" s="51" t="s">
        <v>5502</v>
      </c>
      <c r="D1633" s="51" t="s">
        <v>5503</v>
      </c>
      <c r="E1633" s="50">
        <v>5975</v>
      </c>
      <c r="F1633" s="51" t="s">
        <v>3696</v>
      </c>
      <c r="G1633" s="50" t="s">
        <v>9</v>
      </c>
      <c r="H1633" s="54">
        <v>47729</v>
      </c>
      <c r="I1633" s="51" t="s">
        <v>6216</v>
      </c>
    </row>
    <row r="1634" spans="2:9" ht="15">
      <c r="B1634" s="51" t="s">
        <v>6145</v>
      </c>
      <c r="C1634" s="51" t="s">
        <v>5489</v>
      </c>
      <c r="D1634" s="51" t="s">
        <v>5523</v>
      </c>
      <c r="E1634" s="50">
        <v>5976</v>
      </c>
      <c r="F1634" s="51" t="s">
        <v>3697</v>
      </c>
      <c r="G1634" s="50" t="s">
        <v>6</v>
      </c>
      <c r="H1634" s="52">
        <v>75160</v>
      </c>
      <c r="I1634" s="53" t="s">
        <v>6216</v>
      </c>
    </row>
    <row r="1635" spans="2:9" ht="15">
      <c r="B1635" s="51" t="s">
        <v>6145</v>
      </c>
      <c r="C1635" s="51" t="s">
        <v>5481</v>
      </c>
      <c r="D1635" s="51" t="s">
        <v>5481</v>
      </c>
      <c r="E1635" s="50">
        <v>5992</v>
      </c>
      <c r="F1635" s="51" t="s">
        <v>3698</v>
      </c>
      <c r="G1635" s="50" t="s">
        <v>6</v>
      </c>
      <c r="H1635" s="52">
        <v>1280812</v>
      </c>
      <c r="I1635" s="53" t="s">
        <v>6216</v>
      </c>
    </row>
    <row r="1636" spans="2:9" ht="15">
      <c r="B1636" s="51" t="s">
        <v>6145</v>
      </c>
      <c r="C1636" s="51" t="s">
        <v>5486</v>
      </c>
      <c r="D1636" s="51" t="s">
        <v>5524</v>
      </c>
      <c r="E1636" s="50">
        <v>5993</v>
      </c>
      <c r="F1636" s="51" t="s">
        <v>3699</v>
      </c>
      <c r="G1636" s="50" t="s">
        <v>11</v>
      </c>
      <c r="H1636" s="52">
        <v>5252493</v>
      </c>
      <c r="I1636" s="53" t="s">
        <v>6217</v>
      </c>
    </row>
    <row r="1637" spans="2:9" ht="15">
      <c r="B1637" s="51" t="s">
        <v>6145</v>
      </c>
      <c r="C1637" s="51" t="s">
        <v>5481</v>
      </c>
      <c r="D1637" s="51" t="s">
        <v>5481</v>
      </c>
      <c r="E1637" s="50">
        <v>5994</v>
      </c>
      <c r="F1637" s="51" t="s">
        <v>3700</v>
      </c>
      <c r="G1637" s="50" t="s">
        <v>6</v>
      </c>
      <c r="H1637" s="52">
        <v>302855</v>
      </c>
      <c r="I1637" s="53" t="s">
        <v>6216</v>
      </c>
    </row>
    <row r="1638" spans="2:9" ht="15">
      <c r="B1638" s="51" t="s">
        <v>6145</v>
      </c>
      <c r="C1638" s="51" t="s">
        <v>5481</v>
      </c>
      <c r="D1638" s="51" t="s">
        <v>5481</v>
      </c>
      <c r="E1638" s="50">
        <v>5995</v>
      </c>
      <c r="F1638" s="51" t="s">
        <v>3701</v>
      </c>
      <c r="G1638" s="50" t="s">
        <v>6</v>
      </c>
      <c r="H1638" s="52">
        <v>618981</v>
      </c>
      <c r="I1638" s="53" t="s">
        <v>6216</v>
      </c>
    </row>
    <row r="1639" spans="2:9" ht="15">
      <c r="B1639" s="51" t="s">
        <v>6145</v>
      </c>
      <c r="C1639" s="51" t="s">
        <v>5491</v>
      </c>
      <c r="D1639" s="51" t="s">
        <v>5504</v>
      </c>
      <c r="E1639" s="50">
        <v>5996</v>
      </c>
      <c r="F1639" s="51" t="s">
        <v>3702</v>
      </c>
      <c r="G1639" s="50" t="s">
        <v>6</v>
      </c>
      <c r="H1639" s="52">
        <v>59866</v>
      </c>
      <c r="I1639" s="53" t="s">
        <v>6216</v>
      </c>
    </row>
    <row r="1640" spans="2:9" ht="15">
      <c r="B1640" s="51" t="s">
        <v>6145</v>
      </c>
      <c r="C1640" s="51" t="s">
        <v>5476</v>
      </c>
      <c r="D1640" s="51" t="s">
        <v>5478</v>
      </c>
      <c r="E1640" s="50">
        <v>5997</v>
      </c>
      <c r="F1640" s="51" t="s">
        <v>3703</v>
      </c>
      <c r="G1640" s="50" t="s">
        <v>4</v>
      </c>
      <c r="H1640" s="52">
        <v>109884</v>
      </c>
      <c r="I1640" s="53" t="s">
        <v>6216</v>
      </c>
    </row>
    <row r="1641" spans="2:9" ht="15">
      <c r="B1641" s="51" t="s">
        <v>6145</v>
      </c>
      <c r="C1641" s="51" t="s">
        <v>5488</v>
      </c>
      <c r="D1641" s="51" t="s">
        <v>5488</v>
      </c>
      <c r="E1641" s="50">
        <v>5998</v>
      </c>
      <c r="F1641" s="51" t="s">
        <v>3704</v>
      </c>
      <c r="G1641" s="50" t="s">
        <v>7</v>
      </c>
      <c r="H1641" s="52">
        <v>205456</v>
      </c>
      <c r="I1641" s="53" t="s">
        <v>6216</v>
      </c>
    </row>
    <row r="1642" spans="2:9" ht="15">
      <c r="B1642" s="51" t="s">
        <v>6145</v>
      </c>
      <c r="C1642" s="51" t="s">
        <v>5488</v>
      </c>
      <c r="D1642" s="51" t="s">
        <v>5488</v>
      </c>
      <c r="E1642" s="50">
        <v>5999</v>
      </c>
      <c r="F1642" s="51" t="s">
        <v>3705</v>
      </c>
      <c r="G1642" s="50" t="s">
        <v>7</v>
      </c>
      <c r="H1642" s="52">
        <v>1667960</v>
      </c>
      <c r="I1642" s="53" t="s">
        <v>6216</v>
      </c>
    </row>
    <row r="1643" spans="2:9" ht="15">
      <c r="B1643" s="51" t="s">
        <v>6145</v>
      </c>
      <c r="C1643" s="51" t="s">
        <v>5482</v>
      </c>
      <c r="D1643" s="51" t="s">
        <v>5483</v>
      </c>
      <c r="E1643" s="50">
        <v>6004</v>
      </c>
      <c r="F1643" s="51" t="s">
        <v>3706</v>
      </c>
      <c r="G1643" s="50" t="s">
        <v>7</v>
      </c>
      <c r="H1643" s="52">
        <v>18350267</v>
      </c>
      <c r="I1643" s="53" t="s">
        <v>6217</v>
      </c>
    </row>
    <row r="1644" spans="2:9" ht="15">
      <c r="B1644" s="51" t="s">
        <v>6145</v>
      </c>
      <c r="C1644" s="51" t="s">
        <v>5482</v>
      </c>
      <c r="D1644" s="51" t="s">
        <v>5483</v>
      </c>
      <c r="E1644" s="50">
        <v>6006</v>
      </c>
      <c r="F1644" s="51" t="s">
        <v>3707</v>
      </c>
      <c r="G1644" s="50" t="s">
        <v>7</v>
      </c>
      <c r="H1644" s="52">
        <v>2453976</v>
      </c>
      <c r="I1644" s="51" t="s">
        <v>6216</v>
      </c>
    </row>
    <row r="1645" spans="2:9" ht="15">
      <c r="B1645" s="51" t="s">
        <v>6145</v>
      </c>
      <c r="C1645" s="51" t="s">
        <v>5489</v>
      </c>
      <c r="D1645" s="51" t="s">
        <v>5490</v>
      </c>
      <c r="E1645" s="50">
        <v>6007</v>
      </c>
      <c r="F1645" s="51" t="s">
        <v>3708</v>
      </c>
      <c r="G1645" s="50" t="s">
        <v>5</v>
      </c>
      <c r="H1645" s="52">
        <v>2067347</v>
      </c>
      <c r="I1645" s="53" t="s">
        <v>6216</v>
      </c>
    </row>
    <row r="1646" spans="2:9" ht="15">
      <c r="B1646" s="51" t="s">
        <v>6145</v>
      </c>
      <c r="C1646" s="51" t="s">
        <v>5520</v>
      </c>
      <c r="D1646" s="51" t="s">
        <v>5529</v>
      </c>
      <c r="E1646" s="50">
        <v>6008</v>
      </c>
      <c r="F1646" s="51" t="s">
        <v>3709</v>
      </c>
      <c r="G1646" s="50" t="s">
        <v>4</v>
      </c>
      <c r="H1646" s="52">
        <v>3451</v>
      </c>
      <c r="I1646" s="53" t="s">
        <v>6216</v>
      </c>
    </row>
    <row r="1647" spans="2:9" ht="15">
      <c r="B1647" s="51" t="s">
        <v>6145</v>
      </c>
      <c r="C1647" s="51" t="s">
        <v>5520</v>
      </c>
      <c r="D1647" s="51" t="s">
        <v>5529</v>
      </c>
      <c r="E1647" s="50">
        <v>6009</v>
      </c>
      <c r="F1647" s="51" t="s">
        <v>3710</v>
      </c>
      <c r="G1647" s="50" t="s">
        <v>4</v>
      </c>
      <c r="H1647" s="52">
        <v>3695</v>
      </c>
      <c r="I1647" s="53" t="s">
        <v>6216</v>
      </c>
    </row>
    <row r="1648" spans="2:9" ht="15">
      <c r="B1648" s="51" t="s">
        <v>6145</v>
      </c>
      <c r="C1648" s="51" t="s">
        <v>5472</v>
      </c>
      <c r="D1648" s="51" t="s">
        <v>5472</v>
      </c>
      <c r="E1648" s="50">
        <v>6010</v>
      </c>
      <c r="F1648" s="51" t="s">
        <v>3711</v>
      </c>
      <c r="G1648" s="50" t="s">
        <v>6</v>
      </c>
      <c r="H1648" s="52">
        <v>47880</v>
      </c>
      <c r="I1648" s="53" t="s">
        <v>6216</v>
      </c>
    </row>
    <row r="1649" spans="2:9" ht="15">
      <c r="B1649" s="51" t="s">
        <v>6145</v>
      </c>
      <c r="C1649" s="51" t="s">
        <v>5491</v>
      </c>
      <c r="D1649" s="51" t="s">
        <v>5506</v>
      </c>
      <c r="E1649" s="50">
        <v>6011</v>
      </c>
      <c r="F1649" s="51" t="s">
        <v>3712</v>
      </c>
      <c r="G1649" s="50" t="s">
        <v>7</v>
      </c>
      <c r="H1649" s="52">
        <v>206791</v>
      </c>
      <c r="I1649" s="53" t="s">
        <v>6216</v>
      </c>
    </row>
    <row r="1650" spans="2:9" ht="15">
      <c r="B1650" s="51" t="s">
        <v>6145</v>
      </c>
      <c r="C1650" s="51" t="s">
        <v>5469</v>
      </c>
      <c r="D1650" s="51" t="s">
        <v>5518</v>
      </c>
      <c r="E1650" s="50">
        <v>6015</v>
      </c>
      <c r="F1650" s="51" t="s">
        <v>3713</v>
      </c>
      <c r="G1650" s="50" t="s">
        <v>4</v>
      </c>
      <c r="H1650" s="52">
        <v>60149</v>
      </c>
      <c r="I1650" s="51" t="s">
        <v>6216</v>
      </c>
    </row>
    <row r="1651" spans="2:9" ht="15">
      <c r="B1651" s="51" t="s">
        <v>6145</v>
      </c>
      <c r="C1651" s="51" t="s">
        <v>5476</v>
      </c>
      <c r="D1651" s="51" t="s">
        <v>5497</v>
      </c>
      <c r="E1651" s="50">
        <v>6016</v>
      </c>
      <c r="F1651" s="51" t="s">
        <v>3714</v>
      </c>
      <c r="G1651" s="50" t="s">
        <v>5</v>
      </c>
      <c r="H1651" s="54">
        <v>148762</v>
      </c>
      <c r="I1651" s="51" t="s">
        <v>6216</v>
      </c>
    </row>
    <row r="1652" spans="2:9" ht="15">
      <c r="B1652" s="51" t="s">
        <v>6145</v>
      </c>
      <c r="C1652" s="51" t="s">
        <v>5476</v>
      </c>
      <c r="D1652" s="51" t="s">
        <v>5478</v>
      </c>
      <c r="E1652" s="50">
        <v>6020</v>
      </c>
      <c r="F1652" s="51" t="s">
        <v>3715</v>
      </c>
      <c r="G1652" s="50" t="s">
        <v>5</v>
      </c>
      <c r="H1652" s="54">
        <v>49980</v>
      </c>
      <c r="I1652" s="51" t="s">
        <v>6216</v>
      </c>
    </row>
    <row r="1653" spans="2:9" ht="15">
      <c r="B1653" s="51" t="s">
        <v>6145</v>
      </c>
      <c r="C1653" s="51" t="s">
        <v>5489</v>
      </c>
      <c r="D1653" s="51" t="s">
        <v>5490</v>
      </c>
      <c r="E1653" s="50">
        <v>6021</v>
      </c>
      <c r="F1653" s="51" t="s">
        <v>3716</v>
      </c>
      <c r="G1653" s="50" t="s">
        <v>5</v>
      </c>
      <c r="H1653" s="54">
        <v>840181</v>
      </c>
      <c r="I1653" s="51" t="s">
        <v>6216</v>
      </c>
    </row>
    <row r="1654" spans="2:9" ht="15">
      <c r="B1654" s="51" t="s">
        <v>6145</v>
      </c>
      <c r="C1654" s="51" t="s">
        <v>5486</v>
      </c>
      <c r="D1654" s="51" t="s">
        <v>5496</v>
      </c>
      <c r="E1654" s="50">
        <v>6029</v>
      </c>
      <c r="F1654" s="51" t="s">
        <v>3717</v>
      </c>
      <c r="G1654" s="50" t="s">
        <v>7</v>
      </c>
      <c r="H1654" s="54">
        <v>609462</v>
      </c>
      <c r="I1654" s="51" t="s">
        <v>6216</v>
      </c>
    </row>
    <row r="1655" spans="2:9" ht="15">
      <c r="B1655" s="51" t="s">
        <v>6145</v>
      </c>
      <c r="C1655" s="51" t="s">
        <v>5486</v>
      </c>
      <c r="D1655" s="51" t="s">
        <v>5496</v>
      </c>
      <c r="E1655" s="50">
        <v>6030</v>
      </c>
      <c r="F1655" s="51" t="s">
        <v>3718</v>
      </c>
      <c r="G1655" s="50" t="s">
        <v>7</v>
      </c>
      <c r="H1655" s="54">
        <v>599695</v>
      </c>
      <c r="I1655" s="51" t="s">
        <v>6216</v>
      </c>
    </row>
    <row r="1656" spans="2:9" ht="15">
      <c r="B1656" s="51" t="s">
        <v>6145</v>
      </c>
      <c r="C1656" s="51" t="s">
        <v>5486</v>
      </c>
      <c r="D1656" s="51" t="s">
        <v>5496</v>
      </c>
      <c r="E1656" s="50">
        <v>6031</v>
      </c>
      <c r="F1656" s="51" t="s">
        <v>3719</v>
      </c>
      <c r="G1656" s="50" t="s">
        <v>7</v>
      </c>
      <c r="H1656" s="54">
        <v>588248</v>
      </c>
      <c r="I1656" s="51" t="s">
        <v>6216</v>
      </c>
    </row>
    <row r="1657" spans="2:9" ht="15">
      <c r="B1657" s="51" t="s">
        <v>6145</v>
      </c>
      <c r="C1657" s="51" t="s">
        <v>5486</v>
      </c>
      <c r="D1657" s="51" t="s">
        <v>5496</v>
      </c>
      <c r="E1657" s="50">
        <v>6032</v>
      </c>
      <c r="F1657" s="51" t="s">
        <v>3720</v>
      </c>
      <c r="G1657" s="50" t="s">
        <v>7</v>
      </c>
      <c r="H1657" s="54">
        <v>599695</v>
      </c>
      <c r="I1657" s="51" t="s">
        <v>6216</v>
      </c>
    </row>
    <row r="1658" spans="2:9" ht="15">
      <c r="B1658" s="51" t="s">
        <v>6145</v>
      </c>
      <c r="C1658" s="51" t="s">
        <v>5486</v>
      </c>
      <c r="D1658" s="51" t="s">
        <v>5496</v>
      </c>
      <c r="E1658" s="50">
        <v>6033</v>
      </c>
      <c r="F1658" s="51" t="s">
        <v>3721</v>
      </c>
      <c r="G1658" s="50" t="s">
        <v>7</v>
      </c>
      <c r="H1658" s="54">
        <v>599695</v>
      </c>
      <c r="I1658" s="51" t="s">
        <v>6216</v>
      </c>
    </row>
    <row r="1659" spans="2:9" ht="15">
      <c r="B1659" s="51" t="s">
        <v>6145</v>
      </c>
      <c r="C1659" s="51" t="s">
        <v>5486</v>
      </c>
      <c r="D1659" s="51" t="s">
        <v>5496</v>
      </c>
      <c r="E1659" s="50">
        <v>6034</v>
      </c>
      <c r="F1659" s="51" t="s">
        <v>3722</v>
      </c>
      <c r="G1659" s="50" t="s">
        <v>7</v>
      </c>
      <c r="H1659" s="54">
        <v>514698</v>
      </c>
      <c r="I1659" s="51" t="s">
        <v>6216</v>
      </c>
    </row>
    <row r="1660" spans="2:9" ht="15">
      <c r="B1660" s="51" t="s">
        <v>6145</v>
      </c>
      <c r="C1660" s="51" t="s">
        <v>5473</v>
      </c>
      <c r="D1660" s="51" t="s">
        <v>5493</v>
      </c>
      <c r="E1660" s="50">
        <v>6036</v>
      </c>
      <c r="F1660" s="51" t="s">
        <v>3723</v>
      </c>
      <c r="G1660" s="50" t="s">
        <v>7</v>
      </c>
      <c r="H1660" s="54">
        <v>8159484</v>
      </c>
      <c r="I1660" s="51" t="s">
        <v>6216</v>
      </c>
    </row>
    <row r="1661" spans="2:9" ht="15">
      <c r="B1661" s="51" t="s">
        <v>6145</v>
      </c>
      <c r="C1661" s="51" t="s">
        <v>5473</v>
      </c>
      <c r="D1661" s="51" t="s">
        <v>5493</v>
      </c>
      <c r="E1661" s="50">
        <v>6037</v>
      </c>
      <c r="F1661" s="51" t="s">
        <v>3724</v>
      </c>
      <c r="G1661" s="50" t="s">
        <v>7</v>
      </c>
      <c r="H1661" s="54">
        <v>6102128</v>
      </c>
      <c r="I1661" s="51" t="s">
        <v>6216</v>
      </c>
    </row>
    <row r="1662" spans="2:9" ht="15">
      <c r="B1662" s="51" t="s">
        <v>6145</v>
      </c>
      <c r="C1662" s="51" t="s">
        <v>5473</v>
      </c>
      <c r="D1662" s="51" t="s">
        <v>5493</v>
      </c>
      <c r="E1662" s="50">
        <v>6038</v>
      </c>
      <c r="F1662" s="51" t="s">
        <v>3725</v>
      </c>
      <c r="G1662" s="50" t="s">
        <v>7</v>
      </c>
      <c r="H1662" s="54">
        <v>7533627</v>
      </c>
      <c r="I1662" s="51" t="s">
        <v>6216</v>
      </c>
    </row>
    <row r="1663" spans="2:9" ht="15">
      <c r="B1663" s="51" t="s">
        <v>6145</v>
      </c>
      <c r="C1663" s="51" t="s">
        <v>5473</v>
      </c>
      <c r="D1663" s="51" t="s">
        <v>5493</v>
      </c>
      <c r="E1663" s="50">
        <v>6039</v>
      </c>
      <c r="F1663" s="51" t="s">
        <v>3726</v>
      </c>
      <c r="G1663" s="50" t="s">
        <v>7</v>
      </c>
      <c r="H1663" s="54">
        <v>10265922</v>
      </c>
      <c r="I1663" s="51" t="s">
        <v>6216</v>
      </c>
    </row>
    <row r="1664" spans="2:9" ht="15">
      <c r="B1664" s="51" t="s">
        <v>6145</v>
      </c>
      <c r="C1664" s="51" t="s">
        <v>5473</v>
      </c>
      <c r="D1664" s="51" t="s">
        <v>5493</v>
      </c>
      <c r="E1664" s="50">
        <v>6040</v>
      </c>
      <c r="F1664" s="51" t="s">
        <v>3727</v>
      </c>
      <c r="G1664" s="50" t="s">
        <v>7</v>
      </c>
      <c r="H1664" s="54">
        <v>18781392</v>
      </c>
      <c r="I1664" s="51" t="s">
        <v>6216</v>
      </c>
    </row>
    <row r="1665" spans="2:9" ht="15">
      <c r="B1665" s="51" t="s">
        <v>6145</v>
      </c>
      <c r="C1665" s="51" t="s">
        <v>5482</v>
      </c>
      <c r="D1665" s="51" t="s">
        <v>5483</v>
      </c>
      <c r="E1665" s="50">
        <v>6041</v>
      </c>
      <c r="F1665" s="51" t="s">
        <v>3728</v>
      </c>
      <c r="G1665" s="50" t="s">
        <v>7</v>
      </c>
      <c r="H1665" s="54">
        <v>4695143</v>
      </c>
      <c r="I1665" s="51" t="s">
        <v>6216</v>
      </c>
    </row>
    <row r="1666" spans="2:9" ht="15">
      <c r="B1666" s="51" t="s">
        <v>6145</v>
      </c>
      <c r="C1666" s="51" t="s">
        <v>5482</v>
      </c>
      <c r="D1666" s="51" t="s">
        <v>5483</v>
      </c>
      <c r="E1666" s="50">
        <v>6042</v>
      </c>
      <c r="F1666" s="51" t="s">
        <v>3729</v>
      </c>
      <c r="G1666" s="50" t="s">
        <v>7</v>
      </c>
      <c r="H1666" s="52">
        <v>5214824</v>
      </c>
      <c r="I1666" s="53" t="s">
        <v>6216</v>
      </c>
    </row>
    <row r="1667" spans="2:9" ht="15">
      <c r="B1667" s="51" t="s">
        <v>6145</v>
      </c>
      <c r="C1667" s="51" t="s">
        <v>5482</v>
      </c>
      <c r="D1667" s="51" t="s">
        <v>5483</v>
      </c>
      <c r="E1667" s="50">
        <v>6043</v>
      </c>
      <c r="F1667" s="51" t="s">
        <v>3730</v>
      </c>
      <c r="G1667" s="50" t="s">
        <v>7</v>
      </c>
      <c r="H1667" s="54">
        <v>5090150</v>
      </c>
      <c r="I1667" s="51" t="s">
        <v>6216</v>
      </c>
    </row>
    <row r="1668" spans="2:9" ht="15">
      <c r="B1668" s="51" t="s">
        <v>6145</v>
      </c>
      <c r="C1668" s="51" t="s">
        <v>5482</v>
      </c>
      <c r="D1668" s="51" t="s">
        <v>5483</v>
      </c>
      <c r="E1668" s="50">
        <v>6044</v>
      </c>
      <c r="F1668" s="51" t="s">
        <v>3731</v>
      </c>
      <c r="G1668" s="50" t="s">
        <v>7</v>
      </c>
      <c r="H1668" s="52">
        <v>4744518</v>
      </c>
      <c r="I1668" s="53" t="s">
        <v>6216</v>
      </c>
    </row>
    <row r="1669" spans="2:9" ht="15">
      <c r="B1669" s="51" t="s">
        <v>6145</v>
      </c>
      <c r="C1669" s="51" t="s">
        <v>5482</v>
      </c>
      <c r="D1669" s="51" t="s">
        <v>5483</v>
      </c>
      <c r="E1669" s="50">
        <v>6045</v>
      </c>
      <c r="F1669" s="51" t="s">
        <v>3732</v>
      </c>
      <c r="G1669" s="50" t="s">
        <v>7</v>
      </c>
      <c r="H1669" s="52">
        <v>6284758</v>
      </c>
      <c r="I1669" s="53" t="s">
        <v>6216</v>
      </c>
    </row>
    <row r="1670" spans="2:9" ht="15">
      <c r="B1670" s="51" t="s">
        <v>6145</v>
      </c>
      <c r="C1670" s="51" t="s">
        <v>5486</v>
      </c>
      <c r="D1670" s="51" t="s">
        <v>5487</v>
      </c>
      <c r="E1670" s="50">
        <v>6046</v>
      </c>
      <c r="F1670" s="51" t="s">
        <v>3733</v>
      </c>
      <c r="G1670" s="50" t="s">
        <v>7</v>
      </c>
      <c r="H1670" s="52">
        <v>743708</v>
      </c>
      <c r="I1670" s="53" t="s">
        <v>6216</v>
      </c>
    </row>
    <row r="1671" spans="2:9" ht="15">
      <c r="B1671" s="51" t="s">
        <v>6145</v>
      </c>
      <c r="C1671" s="51" t="s">
        <v>5501</v>
      </c>
      <c r="D1671" s="51" t="s">
        <v>5501</v>
      </c>
      <c r="E1671" s="50">
        <v>6053</v>
      </c>
      <c r="F1671" s="51" t="s">
        <v>3734</v>
      </c>
      <c r="G1671" s="50" t="s">
        <v>5</v>
      </c>
      <c r="H1671" s="54">
        <v>128511</v>
      </c>
      <c r="I1671" s="51" t="s">
        <v>6216</v>
      </c>
    </row>
    <row r="1672" spans="2:9" ht="15">
      <c r="B1672" s="51" t="s">
        <v>6145</v>
      </c>
      <c r="C1672" s="51" t="s">
        <v>5482</v>
      </c>
      <c r="D1672" s="51" t="s">
        <v>5483</v>
      </c>
      <c r="E1672" s="50">
        <v>6057</v>
      </c>
      <c r="F1672" s="51" t="s">
        <v>3735</v>
      </c>
      <c r="G1672" s="50" t="s">
        <v>11</v>
      </c>
      <c r="H1672" s="54">
        <v>193539</v>
      </c>
      <c r="I1672" s="51" t="s">
        <v>6216</v>
      </c>
    </row>
    <row r="1673" spans="2:9" ht="15">
      <c r="B1673" s="51" t="s">
        <v>6145</v>
      </c>
      <c r="C1673" s="51" t="s">
        <v>5482</v>
      </c>
      <c r="D1673" s="51" t="s">
        <v>5483</v>
      </c>
      <c r="E1673" s="50">
        <v>6058</v>
      </c>
      <c r="F1673" s="51" t="s">
        <v>3736</v>
      </c>
      <c r="G1673" s="50" t="s">
        <v>11</v>
      </c>
      <c r="H1673" s="54">
        <v>138859</v>
      </c>
      <c r="I1673" s="51" t="s">
        <v>6216</v>
      </c>
    </row>
    <row r="1674" spans="2:9" ht="15">
      <c r="B1674" s="51" t="s">
        <v>6145</v>
      </c>
      <c r="C1674" s="51" t="s">
        <v>5486</v>
      </c>
      <c r="D1674" s="51" t="s">
        <v>5496</v>
      </c>
      <c r="E1674" s="50">
        <v>6059</v>
      </c>
      <c r="F1674" s="51" t="s">
        <v>3737</v>
      </c>
      <c r="G1674" s="50" t="s">
        <v>11</v>
      </c>
      <c r="H1674" s="54">
        <v>75837</v>
      </c>
      <c r="I1674" s="51" t="s">
        <v>6216</v>
      </c>
    </row>
    <row r="1675" spans="2:9" ht="15">
      <c r="B1675" s="51" t="s">
        <v>6145</v>
      </c>
      <c r="C1675" s="51" t="s">
        <v>5489</v>
      </c>
      <c r="D1675" s="51" t="s">
        <v>5490</v>
      </c>
      <c r="E1675" s="50">
        <v>6062</v>
      </c>
      <c r="F1675" s="51" t="s">
        <v>3738</v>
      </c>
      <c r="G1675" s="50" t="s">
        <v>5</v>
      </c>
      <c r="H1675" s="54">
        <v>945422</v>
      </c>
      <c r="I1675" s="51" t="s">
        <v>6216</v>
      </c>
    </row>
    <row r="1676" spans="2:9" ht="15">
      <c r="B1676" s="51" t="s">
        <v>6145</v>
      </c>
      <c r="C1676" s="51" t="s">
        <v>5489</v>
      </c>
      <c r="D1676" s="51" t="s">
        <v>5523</v>
      </c>
      <c r="E1676" s="50">
        <v>6065</v>
      </c>
      <c r="F1676" s="51" t="s">
        <v>3739</v>
      </c>
      <c r="G1676" s="50" t="s">
        <v>7</v>
      </c>
      <c r="H1676" s="54">
        <v>1723122</v>
      </c>
      <c r="I1676" s="51" t="s">
        <v>6216</v>
      </c>
    </row>
    <row r="1677" spans="2:9" ht="15">
      <c r="B1677" s="51" t="s">
        <v>6145</v>
      </c>
      <c r="C1677" s="51" t="s">
        <v>5520</v>
      </c>
      <c r="D1677" s="51" t="s">
        <v>5521</v>
      </c>
      <c r="E1677" s="50">
        <v>6070</v>
      </c>
      <c r="F1677" s="51" t="s">
        <v>3740</v>
      </c>
      <c r="G1677" s="50" t="s">
        <v>4</v>
      </c>
      <c r="H1677" s="54">
        <v>150439</v>
      </c>
      <c r="I1677" s="51" t="s">
        <v>6216</v>
      </c>
    </row>
    <row r="1678" spans="2:9" ht="15">
      <c r="B1678" s="51" t="s">
        <v>6145</v>
      </c>
      <c r="C1678" s="51" t="s">
        <v>5520</v>
      </c>
      <c r="D1678" s="51" t="s">
        <v>5521</v>
      </c>
      <c r="E1678" s="50">
        <v>6073</v>
      </c>
      <c r="F1678" s="51" t="s">
        <v>3741</v>
      </c>
      <c r="G1678" s="50" t="s">
        <v>7</v>
      </c>
      <c r="H1678" s="54">
        <v>6645212</v>
      </c>
      <c r="I1678" s="51" t="s">
        <v>6216</v>
      </c>
    </row>
    <row r="1679" spans="2:9" ht="15">
      <c r="B1679" s="51" t="s">
        <v>6145</v>
      </c>
      <c r="C1679" s="51" t="s">
        <v>5520</v>
      </c>
      <c r="D1679" s="51" t="s">
        <v>5521</v>
      </c>
      <c r="E1679" s="50">
        <v>6074</v>
      </c>
      <c r="F1679" s="51" t="s">
        <v>3742</v>
      </c>
      <c r="G1679" s="50" t="s">
        <v>7</v>
      </c>
      <c r="H1679" s="54">
        <v>3261784</v>
      </c>
      <c r="I1679" s="51" t="s">
        <v>6216</v>
      </c>
    </row>
    <row r="1680" spans="2:9" ht="15">
      <c r="B1680" s="51" t="s">
        <v>6145</v>
      </c>
      <c r="C1680" s="51" t="s">
        <v>5520</v>
      </c>
      <c r="D1680" s="51" t="s">
        <v>5520</v>
      </c>
      <c r="E1680" s="50">
        <v>6078</v>
      </c>
      <c r="F1680" s="51" t="s">
        <v>3743</v>
      </c>
      <c r="G1680" s="50" t="s">
        <v>4</v>
      </c>
      <c r="H1680" s="54">
        <v>195235</v>
      </c>
      <c r="I1680" s="51" t="s">
        <v>6216</v>
      </c>
    </row>
    <row r="1681" spans="2:9" ht="15">
      <c r="B1681" s="51" t="s">
        <v>6145</v>
      </c>
      <c r="C1681" s="51" t="s">
        <v>5520</v>
      </c>
      <c r="D1681" s="51" t="s">
        <v>5520</v>
      </c>
      <c r="E1681" s="50">
        <v>6079</v>
      </c>
      <c r="F1681" s="51" t="s">
        <v>3744</v>
      </c>
      <c r="G1681" s="50" t="s">
        <v>4</v>
      </c>
      <c r="H1681" s="54">
        <v>188786</v>
      </c>
      <c r="I1681" s="51" t="s">
        <v>6216</v>
      </c>
    </row>
    <row r="1682" spans="2:9" ht="15">
      <c r="B1682" s="51" t="s">
        <v>6145</v>
      </c>
      <c r="C1682" s="51" t="s">
        <v>5520</v>
      </c>
      <c r="D1682" s="51" t="s">
        <v>5520</v>
      </c>
      <c r="E1682" s="50">
        <v>6082</v>
      </c>
      <c r="F1682" s="51" t="s">
        <v>5530</v>
      </c>
      <c r="G1682" s="50" t="s">
        <v>4</v>
      </c>
      <c r="H1682" s="54">
        <v>81414</v>
      </c>
      <c r="I1682" s="51" t="s">
        <v>6216</v>
      </c>
    </row>
    <row r="1683" spans="2:9" ht="15">
      <c r="B1683" s="51" t="s">
        <v>6145</v>
      </c>
      <c r="C1683" s="51" t="s">
        <v>62</v>
      </c>
      <c r="D1683" s="51" t="s">
        <v>62</v>
      </c>
      <c r="E1683" s="50">
        <v>6084</v>
      </c>
      <c r="F1683" s="51" t="s">
        <v>3745</v>
      </c>
      <c r="G1683" s="50" t="s">
        <v>7</v>
      </c>
      <c r="H1683" s="54">
        <v>1227</v>
      </c>
      <c r="I1683" s="51" t="s">
        <v>6216</v>
      </c>
    </row>
    <row r="1684" spans="2:9" ht="15">
      <c r="B1684" s="51" t="s">
        <v>6145</v>
      </c>
      <c r="C1684" s="51" t="s">
        <v>62</v>
      </c>
      <c r="D1684" s="51" t="s">
        <v>62</v>
      </c>
      <c r="E1684" s="50">
        <v>6085</v>
      </c>
      <c r="F1684" s="51" t="s">
        <v>3746</v>
      </c>
      <c r="G1684" s="50" t="s">
        <v>3747</v>
      </c>
      <c r="H1684" s="54">
        <v>49301</v>
      </c>
      <c r="I1684" s="51" t="s">
        <v>6216</v>
      </c>
    </row>
    <row r="1685" spans="2:9" ht="15">
      <c r="B1685" s="51" t="s">
        <v>6145</v>
      </c>
      <c r="C1685" s="51" t="s">
        <v>5516</v>
      </c>
      <c r="D1685" s="51" t="s">
        <v>5516</v>
      </c>
      <c r="E1685" s="50">
        <v>6086</v>
      </c>
      <c r="F1685" s="51" t="s">
        <v>3748</v>
      </c>
      <c r="G1685" s="50" t="s">
        <v>7</v>
      </c>
      <c r="H1685" s="54">
        <v>17030</v>
      </c>
      <c r="I1685" s="51" t="s">
        <v>6216</v>
      </c>
    </row>
    <row r="1686" spans="2:9" ht="15">
      <c r="B1686" s="51" t="s">
        <v>6145</v>
      </c>
      <c r="C1686" s="51" t="s">
        <v>5516</v>
      </c>
      <c r="D1686" s="51" t="s">
        <v>5516</v>
      </c>
      <c r="E1686" s="50">
        <v>6087</v>
      </c>
      <c r="F1686" s="51" t="s">
        <v>3749</v>
      </c>
      <c r="G1686" s="50" t="s">
        <v>7</v>
      </c>
      <c r="H1686" s="54">
        <v>15756</v>
      </c>
      <c r="I1686" s="51" t="s">
        <v>6216</v>
      </c>
    </row>
    <row r="1687" spans="2:9" ht="15">
      <c r="B1687" s="51" t="s">
        <v>6145</v>
      </c>
      <c r="C1687" s="51" t="s">
        <v>5516</v>
      </c>
      <c r="D1687" s="51" t="s">
        <v>5516</v>
      </c>
      <c r="E1687" s="50">
        <v>6088</v>
      </c>
      <c r="F1687" s="51" t="s">
        <v>3750</v>
      </c>
      <c r="G1687" s="50" t="s">
        <v>3751</v>
      </c>
      <c r="H1687" s="54">
        <v>27367</v>
      </c>
      <c r="I1687" s="51" t="s">
        <v>6216</v>
      </c>
    </row>
    <row r="1688" spans="2:9" ht="15">
      <c r="B1688" s="51" t="s">
        <v>6145</v>
      </c>
      <c r="C1688" s="51" t="s">
        <v>5482</v>
      </c>
      <c r="D1688" s="51" t="s">
        <v>5483</v>
      </c>
      <c r="E1688" s="50">
        <v>6089</v>
      </c>
      <c r="F1688" s="51" t="s">
        <v>3752</v>
      </c>
      <c r="G1688" s="50" t="s">
        <v>7</v>
      </c>
      <c r="H1688" s="54">
        <v>3424421</v>
      </c>
      <c r="I1688" s="51" t="s">
        <v>6216</v>
      </c>
    </row>
    <row r="1689" spans="2:9" ht="15">
      <c r="B1689" s="51" t="s">
        <v>6145</v>
      </c>
      <c r="C1689" s="51" t="s">
        <v>5482</v>
      </c>
      <c r="D1689" s="51" t="s">
        <v>5483</v>
      </c>
      <c r="E1689" s="50">
        <v>6090</v>
      </c>
      <c r="F1689" s="51" t="s">
        <v>3753</v>
      </c>
      <c r="G1689" s="50" t="s">
        <v>7</v>
      </c>
      <c r="H1689" s="54">
        <v>3598561</v>
      </c>
      <c r="I1689" s="51" t="s">
        <v>6216</v>
      </c>
    </row>
    <row r="1690" spans="2:9" ht="15">
      <c r="B1690" s="51" t="s">
        <v>6145</v>
      </c>
      <c r="C1690" s="51" t="s">
        <v>5482</v>
      </c>
      <c r="D1690" s="51" t="s">
        <v>5483</v>
      </c>
      <c r="E1690" s="50">
        <v>6091</v>
      </c>
      <c r="F1690" s="51" t="s">
        <v>3754</v>
      </c>
      <c r="G1690" s="50" t="s">
        <v>7</v>
      </c>
      <c r="H1690" s="54">
        <v>1713208</v>
      </c>
      <c r="I1690" s="51" t="s">
        <v>6216</v>
      </c>
    </row>
    <row r="1691" spans="2:9" ht="15">
      <c r="B1691" s="51" t="s">
        <v>6145</v>
      </c>
      <c r="C1691" s="51" t="s">
        <v>5488</v>
      </c>
      <c r="D1691" s="51" t="s">
        <v>5488</v>
      </c>
      <c r="E1691" s="50">
        <v>6092</v>
      </c>
      <c r="F1691" s="51" t="s">
        <v>3755</v>
      </c>
      <c r="G1691" s="50" t="s">
        <v>7</v>
      </c>
      <c r="H1691" s="54">
        <v>490996</v>
      </c>
      <c r="I1691" s="51" t="s">
        <v>6216</v>
      </c>
    </row>
    <row r="1692" spans="2:9" ht="15">
      <c r="B1692" s="51" t="s">
        <v>6145</v>
      </c>
      <c r="C1692" s="51" t="s">
        <v>5488</v>
      </c>
      <c r="D1692" s="51" t="s">
        <v>5488</v>
      </c>
      <c r="E1692" s="50">
        <v>6093</v>
      </c>
      <c r="F1692" s="51" t="s">
        <v>3756</v>
      </c>
      <c r="G1692" s="50" t="s">
        <v>7</v>
      </c>
      <c r="H1692" s="52">
        <v>513408</v>
      </c>
      <c r="I1692" s="53" t="s">
        <v>6216</v>
      </c>
    </row>
    <row r="1693" spans="2:9" ht="15">
      <c r="B1693" s="51" t="s">
        <v>6145</v>
      </c>
      <c r="C1693" s="51" t="s">
        <v>5488</v>
      </c>
      <c r="D1693" s="51" t="s">
        <v>5488</v>
      </c>
      <c r="E1693" s="50">
        <v>6094</v>
      </c>
      <c r="F1693" s="51" t="s">
        <v>3757</v>
      </c>
      <c r="G1693" s="50" t="s">
        <v>7</v>
      </c>
      <c r="H1693" s="52">
        <v>501493</v>
      </c>
      <c r="I1693" s="53" t="s">
        <v>6216</v>
      </c>
    </row>
    <row r="1694" spans="2:9" ht="15">
      <c r="B1694" s="51" t="s">
        <v>6145</v>
      </c>
      <c r="C1694" s="51" t="s">
        <v>5491</v>
      </c>
      <c r="D1694" s="51" t="s">
        <v>5509</v>
      </c>
      <c r="E1694" s="50">
        <v>6098</v>
      </c>
      <c r="F1694" s="51" t="s">
        <v>3758</v>
      </c>
      <c r="G1694" s="50" t="s">
        <v>4</v>
      </c>
      <c r="H1694" s="54">
        <v>150522</v>
      </c>
      <c r="I1694" s="51" t="s">
        <v>6216</v>
      </c>
    </row>
    <row r="1695" spans="2:9" ht="15">
      <c r="B1695" s="51" t="s">
        <v>6145</v>
      </c>
      <c r="C1695" s="51" t="s">
        <v>5479</v>
      </c>
      <c r="D1695" s="51" t="s">
        <v>5499</v>
      </c>
      <c r="E1695" s="50">
        <v>6100</v>
      </c>
      <c r="F1695" s="51" t="s">
        <v>3759</v>
      </c>
      <c r="G1695" s="50" t="s">
        <v>6</v>
      </c>
      <c r="H1695" s="54">
        <v>16525</v>
      </c>
      <c r="I1695" s="51" t="s">
        <v>6216</v>
      </c>
    </row>
    <row r="1696" spans="2:9" ht="15">
      <c r="B1696" s="51" t="s">
        <v>6145</v>
      </c>
      <c r="C1696" s="51" t="s">
        <v>5479</v>
      </c>
      <c r="D1696" s="51" t="s">
        <v>5499</v>
      </c>
      <c r="E1696" s="50">
        <v>6101</v>
      </c>
      <c r="F1696" s="51" t="s">
        <v>3760</v>
      </c>
      <c r="G1696" s="50" t="s">
        <v>6</v>
      </c>
      <c r="H1696" s="54">
        <v>19574</v>
      </c>
      <c r="I1696" s="51" t="s">
        <v>6216</v>
      </c>
    </row>
    <row r="1697" spans="2:9" ht="15">
      <c r="B1697" s="51" t="s">
        <v>6145</v>
      </c>
      <c r="C1697" s="51" t="s">
        <v>5479</v>
      </c>
      <c r="D1697" s="51" t="s">
        <v>5499</v>
      </c>
      <c r="E1697" s="50">
        <v>6102</v>
      </c>
      <c r="F1697" s="51" t="s">
        <v>3761</v>
      </c>
      <c r="G1697" s="50" t="s">
        <v>6</v>
      </c>
      <c r="H1697" s="54">
        <v>49918</v>
      </c>
      <c r="I1697" s="51" t="s">
        <v>6216</v>
      </c>
    </row>
    <row r="1698" spans="2:9" ht="15">
      <c r="B1698" s="51" t="s">
        <v>6145</v>
      </c>
      <c r="C1698" s="51" t="s">
        <v>5481</v>
      </c>
      <c r="D1698" s="51" t="s">
        <v>5481</v>
      </c>
      <c r="E1698" s="50">
        <v>6103</v>
      </c>
      <c r="F1698" s="51" t="s">
        <v>3762</v>
      </c>
      <c r="G1698" s="50" t="s">
        <v>6</v>
      </c>
      <c r="H1698" s="52">
        <v>190731</v>
      </c>
      <c r="I1698" s="51" t="s">
        <v>6216</v>
      </c>
    </row>
    <row r="1699" spans="2:9" ht="15">
      <c r="B1699" s="51" t="s">
        <v>6145</v>
      </c>
      <c r="C1699" s="51" t="s">
        <v>5520</v>
      </c>
      <c r="D1699" s="51" t="s">
        <v>5527</v>
      </c>
      <c r="E1699" s="50">
        <v>6104</v>
      </c>
      <c r="F1699" s="51" t="s">
        <v>3763</v>
      </c>
      <c r="G1699" s="50" t="s">
        <v>4</v>
      </c>
      <c r="H1699" s="52">
        <v>129352</v>
      </c>
      <c r="I1699" s="51" t="s">
        <v>6216</v>
      </c>
    </row>
    <row r="1700" spans="2:9" ht="15">
      <c r="B1700" s="51" t="s">
        <v>6145</v>
      </c>
      <c r="C1700" s="51" t="s">
        <v>5481</v>
      </c>
      <c r="D1700" s="51" t="s">
        <v>5481</v>
      </c>
      <c r="E1700" s="50">
        <v>6115</v>
      </c>
      <c r="F1700" s="51" t="s">
        <v>3764</v>
      </c>
      <c r="G1700" s="50" t="s">
        <v>6</v>
      </c>
      <c r="H1700" s="52">
        <v>1070021</v>
      </c>
      <c r="I1700" s="53" t="s">
        <v>6216</v>
      </c>
    </row>
    <row r="1701" spans="2:9" ht="15">
      <c r="B1701" s="51" t="s">
        <v>6145</v>
      </c>
      <c r="C1701" s="51" t="s">
        <v>5481</v>
      </c>
      <c r="D1701" s="51" t="s">
        <v>5481</v>
      </c>
      <c r="E1701" s="50">
        <v>6116</v>
      </c>
      <c r="F1701" s="51" t="s">
        <v>3765</v>
      </c>
      <c r="G1701" s="50" t="s">
        <v>6</v>
      </c>
      <c r="H1701" s="52">
        <v>1423057</v>
      </c>
      <c r="I1701" s="53" t="s">
        <v>6216</v>
      </c>
    </row>
    <row r="1702" spans="2:9" ht="15">
      <c r="B1702" s="51" t="s">
        <v>6145</v>
      </c>
      <c r="C1702" s="51" t="s">
        <v>5481</v>
      </c>
      <c r="D1702" s="51" t="s">
        <v>5481</v>
      </c>
      <c r="E1702" s="50">
        <v>6118</v>
      </c>
      <c r="F1702" s="51" t="s">
        <v>3766</v>
      </c>
      <c r="G1702" s="50" t="s">
        <v>6</v>
      </c>
      <c r="H1702" s="52">
        <v>2752055</v>
      </c>
      <c r="I1702" s="53" t="s">
        <v>6216</v>
      </c>
    </row>
    <row r="1703" spans="2:9" ht="15">
      <c r="B1703" s="51" t="s">
        <v>6145</v>
      </c>
      <c r="C1703" s="51" t="s">
        <v>5489</v>
      </c>
      <c r="D1703" s="51" t="s">
        <v>5523</v>
      </c>
      <c r="E1703" s="50">
        <v>6120</v>
      </c>
      <c r="F1703" s="51" t="s">
        <v>3767</v>
      </c>
      <c r="G1703" s="50" t="s">
        <v>6</v>
      </c>
      <c r="H1703" s="52">
        <v>416272</v>
      </c>
      <c r="I1703" s="51" t="s">
        <v>6216</v>
      </c>
    </row>
    <row r="1704" spans="2:9" ht="15">
      <c r="B1704" s="51" t="s">
        <v>6145</v>
      </c>
      <c r="C1704" s="51" t="s">
        <v>5488</v>
      </c>
      <c r="D1704" s="51" t="s">
        <v>5488</v>
      </c>
      <c r="E1704" s="50">
        <v>6121</v>
      </c>
      <c r="F1704" s="51" t="s">
        <v>3768</v>
      </c>
      <c r="G1704" s="50" t="s">
        <v>7</v>
      </c>
      <c r="H1704" s="52">
        <v>2923519</v>
      </c>
      <c r="I1704" s="53" t="s">
        <v>6216</v>
      </c>
    </row>
    <row r="1705" spans="2:9" ht="15">
      <c r="B1705" s="51" t="s">
        <v>6145</v>
      </c>
      <c r="C1705" s="51" t="s">
        <v>5502</v>
      </c>
      <c r="D1705" s="51" t="s">
        <v>5503</v>
      </c>
      <c r="E1705" s="50">
        <v>6126</v>
      </c>
      <c r="F1705" s="51" t="s">
        <v>3769</v>
      </c>
      <c r="G1705" s="50" t="s">
        <v>128</v>
      </c>
      <c r="H1705" s="54">
        <v>437250</v>
      </c>
      <c r="I1705" s="51" t="s">
        <v>5591</v>
      </c>
    </row>
    <row r="1706" spans="2:9" ht="15">
      <c r="B1706" s="51" t="s">
        <v>6145</v>
      </c>
      <c r="C1706" s="51" t="s">
        <v>5473</v>
      </c>
      <c r="D1706" s="51" t="s">
        <v>5493</v>
      </c>
      <c r="E1706" s="50">
        <v>6127</v>
      </c>
      <c r="F1706" s="51" t="s">
        <v>3770</v>
      </c>
      <c r="G1706" s="50" t="s">
        <v>7</v>
      </c>
      <c r="H1706" s="54">
        <v>107403</v>
      </c>
      <c r="I1706" s="51" t="s">
        <v>6216</v>
      </c>
    </row>
    <row r="1707" spans="2:9" ht="15">
      <c r="B1707" s="51" t="s">
        <v>6145</v>
      </c>
      <c r="C1707" s="51" t="s">
        <v>5489</v>
      </c>
      <c r="D1707" s="51" t="s">
        <v>5490</v>
      </c>
      <c r="E1707" s="50">
        <v>6135</v>
      </c>
      <c r="F1707" s="51" t="s">
        <v>3771</v>
      </c>
      <c r="G1707" s="50" t="s">
        <v>5</v>
      </c>
      <c r="H1707" s="52">
        <v>1321721</v>
      </c>
      <c r="I1707" s="53" t="s">
        <v>6216</v>
      </c>
    </row>
    <row r="1708" spans="2:9" ht="15">
      <c r="B1708" s="51" t="s">
        <v>6145</v>
      </c>
      <c r="C1708" s="51" t="s">
        <v>5484</v>
      </c>
      <c r="D1708" s="51" t="s">
        <v>5494</v>
      </c>
      <c r="E1708" s="50">
        <v>6136</v>
      </c>
      <c r="F1708" s="51" t="s">
        <v>3772</v>
      </c>
      <c r="G1708" s="50" t="s">
        <v>7</v>
      </c>
      <c r="H1708" s="52">
        <v>314656</v>
      </c>
      <c r="I1708" s="53" t="s">
        <v>6216</v>
      </c>
    </row>
    <row r="1709" spans="2:9" ht="15">
      <c r="B1709" s="51" t="s">
        <v>6145</v>
      </c>
      <c r="C1709" s="51" t="s">
        <v>5472</v>
      </c>
      <c r="D1709" s="51" t="s">
        <v>5472</v>
      </c>
      <c r="E1709" s="50">
        <v>6141</v>
      </c>
      <c r="F1709" s="51" t="s">
        <v>3773</v>
      </c>
      <c r="G1709" s="50" t="s">
        <v>4</v>
      </c>
      <c r="H1709" s="52">
        <v>52639</v>
      </c>
      <c r="I1709" s="53" t="s">
        <v>6216</v>
      </c>
    </row>
    <row r="1710" spans="2:9" ht="15">
      <c r="B1710" s="51" t="s">
        <v>6145</v>
      </c>
      <c r="C1710" s="51" t="s">
        <v>5472</v>
      </c>
      <c r="D1710" s="51" t="s">
        <v>5472</v>
      </c>
      <c r="E1710" s="50">
        <v>6142</v>
      </c>
      <c r="F1710" s="51" t="s">
        <v>3774</v>
      </c>
      <c r="G1710" s="50" t="s">
        <v>4</v>
      </c>
      <c r="H1710" s="54">
        <v>56235</v>
      </c>
      <c r="I1710" s="51" t="s">
        <v>6216</v>
      </c>
    </row>
    <row r="1711" spans="2:9" ht="15">
      <c r="B1711" s="51" t="s">
        <v>6145</v>
      </c>
      <c r="C1711" s="51" t="s">
        <v>5472</v>
      </c>
      <c r="D1711" s="51" t="s">
        <v>5472</v>
      </c>
      <c r="E1711" s="50">
        <v>6143</v>
      </c>
      <c r="F1711" s="51" t="s">
        <v>3775</v>
      </c>
      <c r="G1711" s="50" t="s">
        <v>4</v>
      </c>
      <c r="H1711" s="54">
        <v>101302</v>
      </c>
      <c r="I1711" s="51" t="s">
        <v>6216</v>
      </c>
    </row>
    <row r="1712" spans="2:9" ht="15">
      <c r="B1712" s="51" t="s">
        <v>6145</v>
      </c>
      <c r="C1712" s="51" t="s">
        <v>5472</v>
      </c>
      <c r="D1712" s="51" t="s">
        <v>5472</v>
      </c>
      <c r="E1712" s="50">
        <v>6144</v>
      </c>
      <c r="F1712" s="51" t="s">
        <v>3776</v>
      </c>
      <c r="G1712" s="50" t="s">
        <v>4</v>
      </c>
      <c r="H1712" s="54">
        <v>121143</v>
      </c>
      <c r="I1712" s="51" t="s">
        <v>6216</v>
      </c>
    </row>
    <row r="1713" spans="2:9" ht="15">
      <c r="B1713" s="51" t="s">
        <v>6145</v>
      </c>
      <c r="C1713" s="51" t="s">
        <v>5472</v>
      </c>
      <c r="D1713" s="51" t="s">
        <v>5472</v>
      </c>
      <c r="E1713" s="50">
        <v>6145</v>
      </c>
      <c r="F1713" s="51" t="s">
        <v>3777</v>
      </c>
      <c r="G1713" s="50" t="s">
        <v>4</v>
      </c>
      <c r="H1713" s="54">
        <v>68177</v>
      </c>
      <c r="I1713" s="51" t="s">
        <v>6216</v>
      </c>
    </row>
    <row r="1714" spans="2:9" ht="15">
      <c r="B1714" s="51" t="s">
        <v>6145</v>
      </c>
      <c r="C1714" s="51" t="s">
        <v>5472</v>
      </c>
      <c r="D1714" s="51" t="s">
        <v>5472</v>
      </c>
      <c r="E1714" s="50">
        <v>6146</v>
      </c>
      <c r="F1714" s="51" t="s">
        <v>3778</v>
      </c>
      <c r="G1714" s="50" t="s">
        <v>4</v>
      </c>
      <c r="H1714" s="52">
        <v>47292</v>
      </c>
      <c r="I1714" s="53" t="s">
        <v>6216</v>
      </c>
    </row>
    <row r="1715" spans="2:9" ht="15">
      <c r="B1715" s="51" t="s">
        <v>6145</v>
      </c>
      <c r="C1715" s="51" t="s">
        <v>5501</v>
      </c>
      <c r="D1715" s="51" t="s">
        <v>5501</v>
      </c>
      <c r="E1715" s="50">
        <v>6148</v>
      </c>
      <c r="F1715" s="51" t="s">
        <v>3779</v>
      </c>
      <c r="G1715" s="50" t="s">
        <v>6</v>
      </c>
      <c r="H1715" s="52">
        <v>65878</v>
      </c>
      <c r="I1715" s="53" t="s">
        <v>6216</v>
      </c>
    </row>
    <row r="1716" spans="2:9" ht="15">
      <c r="B1716" s="51" t="s">
        <v>6145</v>
      </c>
      <c r="C1716" s="51" t="s">
        <v>5520</v>
      </c>
      <c r="D1716" s="51" t="s">
        <v>5527</v>
      </c>
      <c r="E1716" s="50">
        <v>6149</v>
      </c>
      <c r="F1716" s="51" t="s">
        <v>3780</v>
      </c>
      <c r="G1716" s="50" t="s">
        <v>6</v>
      </c>
      <c r="H1716" s="52">
        <v>296847</v>
      </c>
      <c r="I1716" s="53" t="s">
        <v>6216</v>
      </c>
    </row>
    <row r="1717" spans="2:9" ht="15">
      <c r="B1717" s="51" t="s">
        <v>6145</v>
      </c>
      <c r="C1717" s="51" t="s">
        <v>5489</v>
      </c>
      <c r="D1717" s="51" t="s">
        <v>5523</v>
      </c>
      <c r="E1717" s="50">
        <v>6150</v>
      </c>
      <c r="F1717" s="51" t="s">
        <v>3781</v>
      </c>
      <c r="G1717" s="50" t="s">
        <v>6</v>
      </c>
      <c r="H1717" s="54">
        <v>586452</v>
      </c>
      <c r="I1717" s="51" t="s">
        <v>6216</v>
      </c>
    </row>
    <row r="1718" spans="2:9" ht="15">
      <c r="B1718" s="51" t="s">
        <v>6145</v>
      </c>
      <c r="C1718" s="51" t="s">
        <v>5469</v>
      </c>
      <c r="D1718" s="51" t="s">
        <v>5470</v>
      </c>
      <c r="E1718" s="50">
        <v>6151</v>
      </c>
      <c r="F1718" s="51" t="s">
        <v>3782</v>
      </c>
      <c r="G1718" s="50" t="s">
        <v>5</v>
      </c>
      <c r="H1718" s="54">
        <v>10805</v>
      </c>
      <c r="I1718" s="51" t="s">
        <v>6216</v>
      </c>
    </row>
    <row r="1719" spans="2:9" ht="15">
      <c r="B1719" s="51" t="s">
        <v>6145</v>
      </c>
      <c r="C1719" s="51" t="s">
        <v>5501</v>
      </c>
      <c r="D1719" s="51" t="s">
        <v>5501</v>
      </c>
      <c r="E1719" s="50">
        <v>6152</v>
      </c>
      <c r="F1719" s="51" t="s">
        <v>3783</v>
      </c>
      <c r="G1719" s="50" t="s">
        <v>4</v>
      </c>
      <c r="H1719" s="54">
        <v>624</v>
      </c>
      <c r="I1719" s="51" t="s">
        <v>6216</v>
      </c>
    </row>
    <row r="1720" spans="2:9" ht="15">
      <c r="B1720" s="51" t="s">
        <v>6145</v>
      </c>
      <c r="C1720" s="51" t="s">
        <v>5501</v>
      </c>
      <c r="D1720" s="51" t="s">
        <v>5501</v>
      </c>
      <c r="E1720" s="50">
        <v>6153</v>
      </c>
      <c r="F1720" s="51" t="s">
        <v>3784</v>
      </c>
      <c r="G1720" s="50" t="s">
        <v>4</v>
      </c>
      <c r="H1720" s="54">
        <v>1374</v>
      </c>
      <c r="I1720" s="51" t="s">
        <v>6216</v>
      </c>
    </row>
    <row r="1721" spans="2:9" ht="15">
      <c r="B1721" s="51" t="s">
        <v>6145</v>
      </c>
      <c r="C1721" s="51" t="s">
        <v>5501</v>
      </c>
      <c r="D1721" s="51" t="s">
        <v>5501</v>
      </c>
      <c r="E1721" s="50">
        <v>6154</v>
      </c>
      <c r="F1721" s="51" t="s">
        <v>3785</v>
      </c>
      <c r="G1721" s="50" t="s">
        <v>4</v>
      </c>
      <c r="H1721" s="54">
        <v>470</v>
      </c>
      <c r="I1721" s="51" t="s">
        <v>6216</v>
      </c>
    </row>
    <row r="1722" spans="2:9" ht="15">
      <c r="B1722" s="51" t="s">
        <v>6145</v>
      </c>
      <c r="C1722" s="51" t="s">
        <v>5501</v>
      </c>
      <c r="D1722" s="51" t="s">
        <v>5501</v>
      </c>
      <c r="E1722" s="50">
        <v>6156</v>
      </c>
      <c r="F1722" s="51" t="s">
        <v>3786</v>
      </c>
      <c r="G1722" s="50" t="s">
        <v>4</v>
      </c>
      <c r="H1722" s="54">
        <v>324</v>
      </c>
      <c r="I1722" s="51" t="s">
        <v>6216</v>
      </c>
    </row>
    <row r="1723" spans="2:9" ht="15">
      <c r="B1723" s="51" t="s">
        <v>6145</v>
      </c>
      <c r="C1723" s="51" t="s">
        <v>5501</v>
      </c>
      <c r="D1723" s="51" t="s">
        <v>5501</v>
      </c>
      <c r="E1723" s="50">
        <v>6157</v>
      </c>
      <c r="F1723" s="51" t="s">
        <v>3787</v>
      </c>
      <c r="G1723" s="50" t="s">
        <v>4</v>
      </c>
      <c r="H1723" s="54">
        <v>1018</v>
      </c>
      <c r="I1723" s="51" t="s">
        <v>6216</v>
      </c>
    </row>
    <row r="1724" spans="2:9" ht="15">
      <c r="B1724" s="51" t="s">
        <v>6145</v>
      </c>
      <c r="C1724" s="51" t="s">
        <v>5501</v>
      </c>
      <c r="D1724" s="51" t="s">
        <v>5501</v>
      </c>
      <c r="E1724" s="50">
        <v>6159</v>
      </c>
      <c r="F1724" s="51" t="s">
        <v>3788</v>
      </c>
      <c r="G1724" s="50" t="s">
        <v>4</v>
      </c>
      <c r="H1724" s="54">
        <v>132</v>
      </c>
      <c r="I1724" s="51" t="s">
        <v>6216</v>
      </c>
    </row>
    <row r="1725" spans="2:9" ht="15">
      <c r="B1725" s="51" t="s">
        <v>6145</v>
      </c>
      <c r="C1725" s="51" t="s">
        <v>5481</v>
      </c>
      <c r="D1725" s="51" t="s">
        <v>5481</v>
      </c>
      <c r="E1725" s="50">
        <v>6160</v>
      </c>
      <c r="F1725" s="51" t="s">
        <v>3789</v>
      </c>
      <c r="G1725" s="50" t="s">
        <v>6</v>
      </c>
      <c r="H1725" s="52">
        <v>15500</v>
      </c>
      <c r="I1725" s="53" t="s">
        <v>6216</v>
      </c>
    </row>
    <row r="1726" spans="2:9" ht="15">
      <c r="B1726" s="51" t="s">
        <v>6145</v>
      </c>
      <c r="C1726" s="51" t="s">
        <v>5481</v>
      </c>
      <c r="D1726" s="51" t="s">
        <v>5481</v>
      </c>
      <c r="E1726" s="50">
        <v>6161</v>
      </c>
      <c r="F1726" s="51" t="s">
        <v>3790</v>
      </c>
      <c r="G1726" s="50" t="s">
        <v>6</v>
      </c>
      <c r="H1726" s="54">
        <v>14999</v>
      </c>
      <c r="I1726" s="53" t="s">
        <v>6216</v>
      </c>
    </row>
    <row r="1727" spans="2:9" ht="15">
      <c r="B1727" s="51" t="s">
        <v>6145</v>
      </c>
      <c r="C1727" s="51" t="s">
        <v>5501</v>
      </c>
      <c r="D1727" s="51" t="s">
        <v>5501</v>
      </c>
      <c r="E1727" s="50">
        <v>6162</v>
      </c>
      <c r="F1727" s="51" t="s">
        <v>3791</v>
      </c>
      <c r="G1727" s="50" t="s">
        <v>4</v>
      </c>
      <c r="H1727" s="54">
        <v>191</v>
      </c>
      <c r="I1727" s="51" t="s">
        <v>6216</v>
      </c>
    </row>
    <row r="1728" spans="2:9" ht="15">
      <c r="B1728" s="51" t="s">
        <v>6145</v>
      </c>
      <c r="C1728" s="51" t="s">
        <v>5501</v>
      </c>
      <c r="D1728" s="51" t="s">
        <v>5501</v>
      </c>
      <c r="E1728" s="50">
        <v>6163</v>
      </c>
      <c r="F1728" s="51" t="s">
        <v>3792</v>
      </c>
      <c r="G1728" s="50" t="s">
        <v>4</v>
      </c>
      <c r="H1728" s="52">
        <v>341856</v>
      </c>
      <c r="I1728" s="53" t="s">
        <v>6216</v>
      </c>
    </row>
    <row r="1729" spans="2:9" ht="15">
      <c r="B1729" s="51" t="s">
        <v>6145</v>
      </c>
      <c r="C1729" s="51" t="s">
        <v>5501</v>
      </c>
      <c r="D1729" s="51" t="s">
        <v>5501</v>
      </c>
      <c r="E1729" s="50">
        <v>6164</v>
      </c>
      <c r="F1729" s="51" t="s">
        <v>3793</v>
      </c>
      <c r="G1729" s="50" t="s">
        <v>4</v>
      </c>
      <c r="H1729" s="54">
        <v>344945</v>
      </c>
      <c r="I1729" s="51" t="s">
        <v>6216</v>
      </c>
    </row>
    <row r="1730" spans="2:9" ht="15">
      <c r="B1730" s="51" t="s">
        <v>6145</v>
      </c>
      <c r="C1730" s="51" t="s">
        <v>5484</v>
      </c>
      <c r="D1730" s="51" t="s">
        <v>5494</v>
      </c>
      <c r="E1730" s="50">
        <v>6165</v>
      </c>
      <c r="F1730" s="51" t="s">
        <v>3794</v>
      </c>
      <c r="G1730" s="50" t="s">
        <v>7</v>
      </c>
      <c r="H1730" s="54">
        <v>41156</v>
      </c>
      <c r="I1730" s="51" t="s">
        <v>6216</v>
      </c>
    </row>
    <row r="1731" spans="2:9" ht="15">
      <c r="B1731" s="51" t="s">
        <v>5575</v>
      </c>
      <c r="C1731" s="51" t="s">
        <v>5479</v>
      </c>
      <c r="D1731" s="51" t="s">
        <v>5480</v>
      </c>
      <c r="E1731" s="50">
        <v>6168</v>
      </c>
      <c r="F1731" s="51" t="s">
        <v>3795</v>
      </c>
      <c r="G1731" s="50" t="s">
        <v>6</v>
      </c>
      <c r="H1731" s="54">
        <v>27294</v>
      </c>
      <c r="I1731" s="51" t="s">
        <v>6216</v>
      </c>
    </row>
    <row r="1732" spans="2:9" ht="15">
      <c r="B1732" s="51" t="s">
        <v>6145</v>
      </c>
      <c r="C1732" s="51" t="s">
        <v>5502</v>
      </c>
      <c r="D1732" s="51" t="s">
        <v>5531</v>
      </c>
      <c r="E1732" s="50">
        <v>6169</v>
      </c>
      <c r="F1732" s="51" t="s">
        <v>3796</v>
      </c>
      <c r="G1732" s="50" t="s">
        <v>11</v>
      </c>
      <c r="H1732" s="52">
        <v>11639</v>
      </c>
      <c r="I1732" s="53" t="s">
        <v>6216</v>
      </c>
    </row>
    <row r="1733" spans="2:9" ht="15">
      <c r="B1733" s="51" t="s">
        <v>6145</v>
      </c>
      <c r="C1733" s="51" t="s">
        <v>5502</v>
      </c>
      <c r="D1733" s="51" t="s">
        <v>5531</v>
      </c>
      <c r="E1733" s="50">
        <v>6170</v>
      </c>
      <c r="F1733" s="51" t="s">
        <v>3797</v>
      </c>
      <c r="G1733" s="50" t="s">
        <v>11</v>
      </c>
      <c r="H1733" s="52">
        <v>10519</v>
      </c>
      <c r="I1733" s="53" t="s">
        <v>6216</v>
      </c>
    </row>
    <row r="1734" spans="2:9" ht="15">
      <c r="B1734" s="51" t="s">
        <v>6145</v>
      </c>
      <c r="C1734" s="51" t="s">
        <v>5502</v>
      </c>
      <c r="D1734" s="51" t="s">
        <v>5531</v>
      </c>
      <c r="E1734" s="50">
        <v>6172</v>
      </c>
      <c r="F1734" s="51" t="s">
        <v>3798</v>
      </c>
      <c r="G1734" s="50" t="s">
        <v>11</v>
      </c>
      <c r="H1734" s="54">
        <v>3039</v>
      </c>
      <c r="I1734" s="53" t="s">
        <v>6216</v>
      </c>
    </row>
    <row r="1735" spans="2:9" ht="15">
      <c r="B1735" s="51" t="s">
        <v>6145</v>
      </c>
      <c r="C1735" s="51" t="s">
        <v>5486</v>
      </c>
      <c r="D1735" s="51" t="s">
        <v>5496</v>
      </c>
      <c r="E1735" s="50">
        <v>6178</v>
      </c>
      <c r="F1735" s="51" t="s">
        <v>3799</v>
      </c>
      <c r="G1735" s="50" t="s">
        <v>11</v>
      </c>
      <c r="H1735" s="54">
        <v>24980</v>
      </c>
      <c r="I1735" s="51" t="s">
        <v>6216</v>
      </c>
    </row>
    <row r="1736" spans="2:9" ht="15">
      <c r="B1736" s="51" t="s">
        <v>6145</v>
      </c>
      <c r="C1736" s="51" t="s">
        <v>5486</v>
      </c>
      <c r="D1736" s="51" t="s">
        <v>5496</v>
      </c>
      <c r="E1736" s="50">
        <v>6179</v>
      </c>
      <c r="F1736" s="51" t="s">
        <v>3800</v>
      </c>
      <c r="G1736" s="50" t="s">
        <v>11</v>
      </c>
      <c r="H1736" s="52">
        <v>19957</v>
      </c>
      <c r="I1736" s="53" t="s">
        <v>6216</v>
      </c>
    </row>
    <row r="1737" spans="2:9" ht="15">
      <c r="B1737" s="51" t="s">
        <v>6145</v>
      </c>
      <c r="C1737" s="51" t="s">
        <v>5486</v>
      </c>
      <c r="D1737" s="51" t="s">
        <v>5496</v>
      </c>
      <c r="E1737" s="50">
        <v>6180</v>
      </c>
      <c r="F1737" s="51" t="s">
        <v>3801</v>
      </c>
      <c r="G1737" s="50" t="s">
        <v>11</v>
      </c>
      <c r="H1737" s="52">
        <v>32515</v>
      </c>
      <c r="I1737" s="53" t="s">
        <v>6216</v>
      </c>
    </row>
    <row r="1738" spans="2:9" ht="15">
      <c r="B1738" s="51" t="s">
        <v>6145</v>
      </c>
      <c r="C1738" s="51" t="s">
        <v>5486</v>
      </c>
      <c r="D1738" s="51" t="s">
        <v>5496</v>
      </c>
      <c r="E1738" s="50">
        <v>6181</v>
      </c>
      <c r="F1738" s="51" t="s">
        <v>3802</v>
      </c>
      <c r="G1738" s="50" t="s">
        <v>11</v>
      </c>
      <c r="H1738" s="52">
        <v>2824</v>
      </c>
      <c r="I1738" s="53" t="s">
        <v>6216</v>
      </c>
    </row>
    <row r="1739" spans="2:9" ht="15">
      <c r="B1739" s="51" t="s">
        <v>5575</v>
      </c>
      <c r="C1739" s="51" t="s">
        <v>5501</v>
      </c>
      <c r="D1739" s="51" t="s">
        <v>5501</v>
      </c>
      <c r="E1739" s="50">
        <v>6184</v>
      </c>
      <c r="F1739" s="51" t="s">
        <v>3803</v>
      </c>
      <c r="G1739" s="50" t="s">
        <v>4</v>
      </c>
      <c r="H1739" s="52">
        <v>23730</v>
      </c>
      <c r="I1739" s="53" t="s">
        <v>6216</v>
      </c>
    </row>
    <row r="1740" spans="2:9" ht="15">
      <c r="B1740" s="51" t="s">
        <v>6145</v>
      </c>
      <c r="C1740" s="51" t="s">
        <v>5481</v>
      </c>
      <c r="D1740" s="51" t="s">
        <v>5481</v>
      </c>
      <c r="E1740" s="50">
        <v>6185</v>
      </c>
      <c r="F1740" s="51" t="s">
        <v>3804</v>
      </c>
      <c r="G1740" s="50" t="s">
        <v>7</v>
      </c>
      <c r="H1740" s="52">
        <v>959614</v>
      </c>
      <c r="I1740" s="53" t="s">
        <v>6216</v>
      </c>
    </row>
    <row r="1741" spans="2:9" ht="15">
      <c r="B1741" s="51" t="s">
        <v>6145</v>
      </c>
      <c r="C1741" s="51" t="s">
        <v>5486</v>
      </c>
      <c r="D1741" s="51" t="s">
        <v>5524</v>
      </c>
      <c r="E1741" s="50">
        <v>6186</v>
      </c>
      <c r="F1741" s="51" t="s">
        <v>3805</v>
      </c>
      <c r="G1741" s="50" t="s">
        <v>11</v>
      </c>
      <c r="H1741" s="52">
        <v>20609</v>
      </c>
      <c r="I1741" s="53" t="s">
        <v>6216</v>
      </c>
    </row>
    <row r="1742" spans="2:9" ht="15">
      <c r="B1742" s="51" t="s">
        <v>6145</v>
      </c>
      <c r="C1742" s="51" t="s">
        <v>5486</v>
      </c>
      <c r="D1742" s="51" t="s">
        <v>5496</v>
      </c>
      <c r="E1742" s="50">
        <v>6187</v>
      </c>
      <c r="F1742" s="51" t="s">
        <v>3806</v>
      </c>
      <c r="G1742" s="50" t="s">
        <v>11</v>
      </c>
      <c r="H1742" s="52">
        <v>246254</v>
      </c>
      <c r="I1742" s="53" t="s">
        <v>6216</v>
      </c>
    </row>
    <row r="1743" spans="2:9" ht="15">
      <c r="B1743" s="51" t="s">
        <v>6145</v>
      </c>
      <c r="C1743" s="51" t="s">
        <v>5486</v>
      </c>
      <c r="D1743" s="51" t="s">
        <v>5496</v>
      </c>
      <c r="E1743" s="50">
        <v>6189</v>
      </c>
      <c r="F1743" s="51" t="s">
        <v>3807</v>
      </c>
      <c r="G1743" s="50" t="s">
        <v>3156</v>
      </c>
      <c r="H1743" s="54">
        <v>4489688</v>
      </c>
      <c r="I1743" s="51" t="s">
        <v>6216</v>
      </c>
    </row>
    <row r="1744" spans="2:9" ht="15">
      <c r="B1744" s="51" t="s">
        <v>6145</v>
      </c>
      <c r="C1744" s="51" t="s">
        <v>62</v>
      </c>
      <c r="D1744" s="51" t="s">
        <v>62</v>
      </c>
      <c r="E1744" s="50">
        <v>6190</v>
      </c>
      <c r="F1744" s="51" t="s">
        <v>3808</v>
      </c>
      <c r="G1744" s="50" t="s">
        <v>14</v>
      </c>
      <c r="H1744" s="54">
        <v>797</v>
      </c>
      <c r="I1744" s="51" t="s">
        <v>6216</v>
      </c>
    </row>
    <row r="1745" spans="2:9" ht="15">
      <c r="B1745" s="51" t="s">
        <v>6145</v>
      </c>
      <c r="C1745" s="51" t="s">
        <v>5512</v>
      </c>
      <c r="D1745" s="51" t="s">
        <v>5512</v>
      </c>
      <c r="E1745" s="50">
        <v>6191</v>
      </c>
      <c r="F1745" s="51" t="s">
        <v>3809</v>
      </c>
      <c r="G1745" s="50" t="s">
        <v>4</v>
      </c>
      <c r="H1745" s="54">
        <v>140931</v>
      </c>
      <c r="I1745" s="51" t="s">
        <v>6216</v>
      </c>
    </row>
    <row r="1746" spans="2:9" ht="15">
      <c r="B1746" s="51" t="s">
        <v>6145</v>
      </c>
      <c r="C1746" s="51" t="s">
        <v>5512</v>
      </c>
      <c r="D1746" s="51" t="s">
        <v>5512</v>
      </c>
      <c r="E1746" s="50">
        <v>6192</v>
      </c>
      <c r="F1746" s="51" t="s">
        <v>3810</v>
      </c>
      <c r="G1746" s="50" t="s">
        <v>4</v>
      </c>
      <c r="H1746" s="54">
        <v>123158</v>
      </c>
      <c r="I1746" s="51" t="s">
        <v>6216</v>
      </c>
    </row>
    <row r="1747" spans="2:9" ht="15">
      <c r="B1747" s="51" t="s">
        <v>6145</v>
      </c>
      <c r="C1747" s="51" t="s">
        <v>5489</v>
      </c>
      <c r="D1747" s="51" t="s">
        <v>5490</v>
      </c>
      <c r="E1747" s="50">
        <v>6193</v>
      </c>
      <c r="F1747" s="51" t="s">
        <v>3811</v>
      </c>
      <c r="G1747" s="50" t="s">
        <v>5</v>
      </c>
      <c r="H1747" s="54">
        <v>871744</v>
      </c>
      <c r="I1747" s="51" t="s">
        <v>6216</v>
      </c>
    </row>
    <row r="1748" spans="2:9" ht="15">
      <c r="B1748" s="51" t="s">
        <v>6145</v>
      </c>
      <c r="C1748" s="51" t="s">
        <v>5512</v>
      </c>
      <c r="D1748" s="51" t="s">
        <v>5513</v>
      </c>
      <c r="E1748" s="50">
        <v>6194</v>
      </c>
      <c r="F1748" s="51" t="s">
        <v>3812</v>
      </c>
      <c r="G1748" s="50" t="s">
        <v>6</v>
      </c>
      <c r="H1748" s="54">
        <v>676117</v>
      </c>
      <c r="I1748" s="53" t="s">
        <v>6216</v>
      </c>
    </row>
    <row r="1749" spans="2:9" ht="15">
      <c r="B1749" s="51" t="s">
        <v>6145</v>
      </c>
      <c r="C1749" s="51" t="s">
        <v>5489</v>
      </c>
      <c r="D1749" s="51" t="s">
        <v>5490</v>
      </c>
      <c r="E1749" s="50">
        <v>6198</v>
      </c>
      <c r="F1749" s="51" t="s">
        <v>3813</v>
      </c>
      <c r="G1749" s="50" t="s">
        <v>6</v>
      </c>
      <c r="H1749" s="54">
        <v>278092</v>
      </c>
      <c r="I1749" s="51" t="s">
        <v>6216</v>
      </c>
    </row>
    <row r="1750" spans="2:9" ht="15">
      <c r="B1750" s="51" t="s">
        <v>6145</v>
      </c>
      <c r="C1750" s="51" t="s">
        <v>5489</v>
      </c>
      <c r="D1750" s="51" t="s">
        <v>5490</v>
      </c>
      <c r="E1750" s="50">
        <v>6200</v>
      </c>
      <c r="F1750" s="51" t="s">
        <v>3814</v>
      </c>
      <c r="G1750" s="50" t="s">
        <v>5</v>
      </c>
      <c r="H1750" s="54">
        <v>1071257</v>
      </c>
      <c r="I1750" s="51" t="s">
        <v>6216</v>
      </c>
    </row>
    <row r="1751" spans="2:9" ht="15">
      <c r="B1751" s="51" t="s">
        <v>6145</v>
      </c>
      <c r="C1751" s="51" t="s">
        <v>5489</v>
      </c>
      <c r="D1751" s="51" t="s">
        <v>5490</v>
      </c>
      <c r="E1751" s="50">
        <v>6201</v>
      </c>
      <c r="F1751" s="51" t="s">
        <v>3815</v>
      </c>
      <c r="G1751" s="50" t="s">
        <v>5</v>
      </c>
      <c r="H1751" s="54">
        <v>1204001</v>
      </c>
      <c r="I1751" s="53" t="s">
        <v>6216</v>
      </c>
    </row>
    <row r="1752" spans="2:9" ht="15">
      <c r="B1752" s="51" t="s">
        <v>6145</v>
      </c>
      <c r="C1752" s="51" t="s">
        <v>5520</v>
      </c>
      <c r="D1752" s="51" t="s">
        <v>5521</v>
      </c>
      <c r="E1752" s="50">
        <v>6202</v>
      </c>
      <c r="F1752" s="51" t="s">
        <v>3816</v>
      </c>
      <c r="G1752" s="50" t="s">
        <v>6</v>
      </c>
      <c r="H1752" s="52">
        <v>37357</v>
      </c>
      <c r="I1752" s="53" t="s">
        <v>6216</v>
      </c>
    </row>
    <row r="1753" spans="2:9" ht="15">
      <c r="B1753" s="51" t="s">
        <v>6145</v>
      </c>
      <c r="C1753" s="51" t="s">
        <v>5501</v>
      </c>
      <c r="D1753" s="51" t="s">
        <v>5501</v>
      </c>
      <c r="E1753" s="50">
        <v>6203</v>
      </c>
      <c r="F1753" s="51" t="s">
        <v>3817</v>
      </c>
      <c r="G1753" s="50" t="s">
        <v>4</v>
      </c>
      <c r="H1753" s="54">
        <v>31746</v>
      </c>
      <c r="I1753" s="51" t="s">
        <v>6216</v>
      </c>
    </row>
    <row r="1754" spans="2:9" ht="15">
      <c r="B1754" s="51" t="s">
        <v>6145</v>
      </c>
      <c r="C1754" s="51" t="s">
        <v>5501</v>
      </c>
      <c r="D1754" s="51" t="s">
        <v>5501</v>
      </c>
      <c r="E1754" s="50">
        <v>6204</v>
      </c>
      <c r="F1754" s="51" t="s">
        <v>3818</v>
      </c>
      <c r="G1754" s="50" t="s">
        <v>6</v>
      </c>
      <c r="H1754" s="54">
        <v>32578</v>
      </c>
      <c r="I1754" s="51" t="s">
        <v>6216</v>
      </c>
    </row>
    <row r="1755" spans="2:9" ht="15">
      <c r="B1755" s="51" t="s">
        <v>6145</v>
      </c>
      <c r="C1755" s="51" t="s">
        <v>5520</v>
      </c>
      <c r="D1755" s="51" t="s">
        <v>5521</v>
      </c>
      <c r="E1755" s="50">
        <v>6206</v>
      </c>
      <c r="F1755" s="51" t="s">
        <v>3819</v>
      </c>
      <c r="G1755" s="50" t="s">
        <v>6</v>
      </c>
      <c r="H1755" s="54">
        <v>145900</v>
      </c>
      <c r="I1755" s="51" t="s">
        <v>6216</v>
      </c>
    </row>
    <row r="1756" spans="2:9" ht="15">
      <c r="B1756" s="51" t="s">
        <v>6145</v>
      </c>
      <c r="C1756" s="51" t="s">
        <v>5520</v>
      </c>
      <c r="D1756" s="51" t="s">
        <v>5527</v>
      </c>
      <c r="E1756" s="50">
        <v>6207</v>
      </c>
      <c r="F1756" s="51" t="s">
        <v>3820</v>
      </c>
      <c r="G1756" s="50" t="s">
        <v>4</v>
      </c>
      <c r="H1756" s="52">
        <v>183307</v>
      </c>
      <c r="I1756" s="53" t="s">
        <v>6216</v>
      </c>
    </row>
    <row r="1757" spans="2:9" ht="15">
      <c r="B1757" s="51" t="s">
        <v>6145</v>
      </c>
      <c r="C1757" s="51" t="s">
        <v>5502</v>
      </c>
      <c r="D1757" s="51" t="s">
        <v>5533</v>
      </c>
      <c r="E1757" s="50">
        <v>6212</v>
      </c>
      <c r="F1757" s="51" t="s">
        <v>3821</v>
      </c>
      <c r="G1757" s="50" t="s">
        <v>6</v>
      </c>
      <c r="H1757" s="54">
        <v>16873</v>
      </c>
      <c r="I1757" s="51" t="s">
        <v>6216</v>
      </c>
    </row>
    <row r="1758" spans="2:9" ht="15">
      <c r="B1758" s="51" t="s">
        <v>6145</v>
      </c>
      <c r="C1758" s="51" t="s">
        <v>5501</v>
      </c>
      <c r="D1758" s="51" t="s">
        <v>5501</v>
      </c>
      <c r="E1758" s="50">
        <v>6213</v>
      </c>
      <c r="F1758" s="51" t="s">
        <v>3822</v>
      </c>
      <c r="G1758" s="50" t="s">
        <v>6</v>
      </c>
      <c r="H1758" s="52">
        <v>21521</v>
      </c>
      <c r="I1758" s="53" t="s">
        <v>6216</v>
      </c>
    </row>
    <row r="1759" spans="2:9" ht="15">
      <c r="B1759" s="51" t="s">
        <v>6145</v>
      </c>
      <c r="C1759" s="51" t="s">
        <v>5473</v>
      </c>
      <c r="D1759" s="51" t="s">
        <v>5493</v>
      </c>
      <c r="E1759" s="50">
        <v>6214</v>
      </c>
      <c r="F1759" s="51" t="s">
        <v>3823</v>
      </c>
      <c r="G1759" s="50" t="s">
        <v>6</v>
      </c>
      <c r="H1759" s="52">
        <v>46145</v>
      </c>
      <c r="I1759" s="53" t="s">
        <v>6216</v>
      </c>
    </row>
    <row r="1760" spans="2:9" ht="15">
      <c r="B1760" s="51" t="s">
        <v>6145</v>
      </c>
      <c r="C1760" s="51" t="s">
        <v>5473</v>
      </c>
      <c r="D1760" s="51" t="s">
        <v>5493</v>
      </c>
      <c r="E1760" s="50">
        <v>6215</v>
      </c>
      <c r="F1760" s="51" t="s">
        <v>3824</v>
      </c>
      <c r="G1760" s="50" t="s">
        <v>6</v>
      </c>
      <c r="H1760" s="52">
        <v>21531</v>
      </c>
      <c r="I1760" s="53" t="s">
        <v>6216</v>
      </c>
    </row>
    <row r="1761" spans="2:9" ht="15">
      <c r="B1761" s="51" t="s">
        <v>6145</v>
      </c>
      <c r="C1761" s="51" t="s">
        <v>5469</v>
      </c>
      <c r="D1761" s="51" t="s">
        <v>5470</v>
      </c>
      <c r="E1761" s="50">
        <v>6216</v>
      </c>
      <c r="F1761" s="51" t="s">
        <v>3825</v>
      </c>
      <c r="G1761" s="50" t="s">
        <v>5</v>
      </c>
      <c r="H1761" s="52">
        <v>76247</v>
      </c>
      <c r="I1761" s="51" t="s">
        <v>6216</v>
      </c>
    </row>
    <row r="1762" spans="2:9" ht="15">
      <c r="B1762" s="51" t="s">
        <v>6145</v>
      </c>
      <c r="C1762" s="51" t="s">
        <v>5469</v>
      </c>
      <c r="D1762" s="51" t="s">
        <v>5470</v>
      </c>
      <c r="E1762" s="50">
        <v>6217</v>
      </c>
      <c r="F1762" s="51" t="s">
        <v>3826</v>
      </c>
      <c r="G1762" s="50" t="s">
        <v>7</v>
      </c>
      <c r="H1762" s="52">
        <v>27520</v>
      </c>
      <c r="I1762" s="53" t="s">
        <v>6216</v>
      </c>
    </row>
    <row r="1763" spans="2:9" ht="15">
      <c r="B1763" s="51" t="s">
        <v>6145</v>
      </c>
      <c r="C1763" s="51" t="s">
        <v>5469</v>
      </c>
      <c r="D1763" s="51" t="s">
        <v>5470</v>
      </c>
      <c r="E1763" s="50">
        <v>6218</v>
      </c>
      <c r="F1763" s="51" t="s">
        <v>3827</v>
      </c>
      <c r="G1763" s="50" t="s">
        <v>7</v>
      </c>
      <c r="H1763" s="52">
        <v>30780</v>
      </c>
      <c r="I1763" s="53" t="s">
        <v>6216</v>
      </c>
    </row>
    <row r="1764" spans="2:9" ht="15">
      <c r="B1764" s="51" t="s">
        <v>6145</v>
      </c>
      <c r="C1764" s="51" t="s">
        <v>5484</v>
      </c>
      <c r="D1764" s="51" t="s">
        <v>5485</v>
      </c>
      <c r="E1764" s="50">
        <v>6219</v>
      </c>
      <c r="F1764" s="51" t="s">
        <v>3828</v>
      </c>
      <c r="G1764" s="50" t="s">
        <v>7</v>
      </c>
      <c r="H1764" s="52">
        <v>903520</v>
      </c>
      <c r="I1764" s="53" t="s">
        <v>6216</v>
      </c>
    </row>
    <row r="1765" spans="2:9" ht="15">
      <c r="B1765" s="51" t="s">
        <v>6145</v>
      </c>
      <c r="C1765" s="51" t="s">
        <v>5512</v>
      </c>
      <c r="D1765" s="51" t="s">
        <v>5513</v>
      </c>
      <c r="E1765" s="50">
        <v>6221</v>
      </c>
      <c r="F1765" s="51" t="s">
        <v>3829</v>
      </c>
      <c r="G1765" s="50" t="s">
        <v>4</v>
      </c>
      <c r="H1765" s="54">
        <v>554886</v>
      </c>
      <c r="I1765" s="51" t="s">
        <v>6216</v>
      </c>
    </row>
    <row r="1766" spans="2:9" ht="15">
      <c r="B1766" s="51" t="s">
        <v>6145</v>
      </c>
      <c r="C1766" s="51" t="s">
        <v>5512</v>
      </c>
      <c r="D1766" s="51" t="s">
        <v>5512</v>
      </c>
      <c r="E1766" s="50">
        <v>6224</v>
      </c>
      <c r="F1766" s="51" t="s">
        <v>3830</v>
      </c>
      <c r="G1766" s="50" t="s">
        <v>4</v>
      </c>
      <c r="H1766" s="52">
        <v>14744</v>
      </c>
      <c r="I1766" s="53" t="s">
        <v>6216</v>
      </c>
    </row>
    <row r="1767" spans="2:9" ht="15">
      <c r="B1767" s="51" t="s">
        <v>6145</v>
      </c>
      <c r="C1767" s="51" t="s">
        <v>5472</v>
      </c>
      <c r="D1767" s="51" t="s">
        <v>5472</v>
      </c>
      <c r="E1767" s="50">
        <v>6225</v>
      </c>
      <c r="F1767" s="51" t="s">
        <v>3831</v>
      </c>
      <c r="G1767" s="50" t="s">
        <v>6</v>
      </c>
      <c r="H1767" s="52">
        <v>24541</v>
      </c>
      <c r="I1767" s="53" t="s">
        <v>6216</v>
      </c>
    </row>
    <row r="1768" spans="2:9" ht="15">
      <c r="B1768" s="51" t="s">
        <v>6145</v>
      </c>
      <c r="C1768" s="51" t="s">
        <v>5472</v>
      </c>
      <c r="D1768" s="51" t="s">
        <v>5472</v>
      </c>
      <c r="E1768" s="50">
        <v>6226</v>
      </c>
      <c r="F1768" s="51" t="s">
        <v>3832</v>
      </c>
      <c r="G1768" s="50" t="s">
        <v>4</v>
      </c>
      <c r="H1768" s="52">
        <v>12594</v>
      </c>
      <c r="I1768" s="53" t="s">
        <v>6216</v>
      </c>
    </row>
    <row r="1769" spans="2:9" ht="15">
      <c r="B1769" s="51" t="s">
        <v>6145</v>
      </c>
      <c r="C1769" s="51" t="s">
        <v>5472</v>
      </c>
      <c r="D1769" s="51" t="s">
        <v>5472</v>
      </c>
      <c r="E1769" s="50">
        <v>6227</v>
      </c>
      <c r="F1769" s="51" t="s">
        <v>3833</v>
      </c>
      <c r="G1769" s="50" t="s">
        <v>5</v>
      </c>
      <c r="H1769" s="52">
        <v>80037</v>
      </c>
      <c r="I1769" s="53" t="s">
        <v>6216</v>
      </c>
    </row>
    <row r="1770" spans="2:9" ht="15">
      <c r="B1770" s="51" t="s">
        <v>6145</v>
      </c>
      <c r="C1770" s="51" t="s">
        <v>5472</v>
      </c>
      <c r="D1770" s="51" t="s">
        <v>5472</v>
      </c>
      <c r="E1770" s="50">
        <v>6228</v>
      </c>
      <c r="F1770" s="51" t="s">
        <v>3834</v>
      </c>
      <c r="G1770" s="50" t="s">
        <v>5</v>
      </c>
      <c r="H1770" s="52">
        <v>82997</v>
      </c>
      <c r="I1770" s="53" t="s">
        <v>6216</v>
      </c>
    </row>
    <row r="1771" spans="2:9" ht="15">
      <c r="B1771" s="51" t="s">
        <v>6145</v>
      </c>
      <c r="C1771" s="51" t="s">
        <v>5472</v>
      </c>
      <c r="D1771" s="51" t="s">
        <v>5472</v>
      </c>
      <c r="E1771" s="50">
        <v>6229</v>
      </c>
      <c r="F1771" s="51" t="s">
        <v>3835</v>
      </c>
      <c r="G1771" s="50" t="s">
        <v>4</v>
      </c>
      <c r="H1771" s="54">
        <v>12675</v>
      </c>
      <c r="I1771" s="51" t="s">
        <v>6216</v>
      </c>
    </row>
    <row r="1772" spans="2:9" ht="15">
      <c r="B1772" s="51" t="s">
        <v>6145</v>
      </c>
      <c r="C1772" s="51" t="s">
        <v>5472</v>
      </c>
      <c r="D1772" s="51" t="s">
        <v>5472</v>
      </c>
      <c r="E1772" s="50">
        <v>6230</v>
      </c>
      <c r="F1772" s="51" t="s">
        <v>3836</v>
      </c>
      <c r="G1772" s="50" t="s">
        <v>4</v>
      </c>
      <c r="H1772" s="52">
        <v>10378</v>
      </c>
      <c r="I1772" s="53" t="s">
        <v>6216</v>
      </c>
    </row>
    <row r="1773" spans="2:9" ht="15">
      <c r="B1773" s="51" t="s">
        <v>6145</v>
      </c>
      <c r="C1773" s="51" t="s">
        <v>5472</v>
      </c>
      <c r="D1773" s="51" t="s">
        <v>5472</v>
      </c>
      <c r="E1773" s="50">
        <v>6231</v>
      </c>
      <c r="F1773" s="51" t="s">
        <v>3837</v>
      </c>
      <c r="G1773" s="50" t="s">
        <v>4</v>
      </c>
      <c r="H1773" s="52">
        <v>14174</v>
      </c>
      <c r="I1773" s="53" t="s">
        <v>6216</v>
      </c>
    </row>
    <row r="1774" spans="2:9" ht="15">
      <c r="B1774" s="51" t="s">
        <v>6145</v>
      </c>
      <c r="C1774" s="51" t="s">
        <v>5472</v>
      </c>
      <c r="D1774" s="51" t="s">
        <v>5472</v>
      </c>
      <c r="E1774" s="50">
        <v>6232</v>
      </c>
      <c r="F1774" s="51" t="s">
        <v>3838</v>
      </c>
      <c r="G1774" s="50" t="s">
        <v>5</v>
      </c>
      <c r="H1774" s="52">
        <v>122482</v>
      </c>
      <c r="I1774" s="53" t="s">
        <v>6216</v>
      </c>
    </row>
    <row r="1775" spans="2:9" ht="15">
      <c r="B1775" s="51" t="s">
        <v>6145</v>
      </c>
      <c r="C1775" s="51" t="s">
        <v>5472</v>
      </c>
      <c r="D1775" s="51" t="s">
        <v>5472</v>
      </c>
      <c r="E1775" s="50">
        <v>6233</v>
      </c>
      <c r="F1775" s="51" t="s">
        <v>3839</v>
      </c>
      <c r="G1775" s="50" t="s">
        <v>5</v>
      </c>
      <c r="H1775" s="52">
        <v>142313</v>
      </c>
      <c r="I1775" s="53" t="s">
        <v>6216</v>
      </c>
    </row>
    <row r="1776" spans="2:9" ht="15">
      <c r="B1776" s="51" t="s">
        <v>6145</v>
      </c>
      <c r="C1776" s="51" t="s">
        <v>5472</v>
      </c>
      <c r="D1776" s="51" t="s">
        <v>5472</v>
      </c>
      <c r="E1776" s="50">
        <v>6234</v>
      </c>
      <c r="F1776" s="51" t="s">
        <v>3840</v>
      </c>
      <c r="G1776" s="50" t="s">
        <v>5</v>
      </c>
      <c r="H1776" s="52">
        <v>116535</v>
      </c>
      <c r="I1776" s="53" t="s">
        <v>6216</v>
      </c>
    </row>
    <row r="1777" spans="2:9" ht="15">
      <c r="B1777" s="51" t="s">
        <v>6145</v>
      </c>
      <c r="C1777" s="51" t="s">
        <v>5472</v>
      </c>
      <c r="D1777" s="51" t="s">
        <v>5472</v>
      </c>
      <c r="E1777" s="50">
        <v>6235</v>
      </c>
      <c r="F1777" s="51" t="s">
        <v>3841</v>
      </c>
      <c r="G1777" s="50" t="s">
        <v>4</v>
      </c>
      <c r="H1777" s="52">
        <v>17104</v>
      </c>
      <c r="I1777" s="53" t="s">
        <v>6216</v>
      </c>
    </row>
    <row r="1778" spans="2:9" ht="15">
      <c r="B1778" s="51" t="s">
        <v>6145</v>
      </c>
      <c r="C1778" s="51" t="s">
        <v>5472</v>
      </c>
      <c r="D1778" s="51" t="s">
        <v>5472</v>
      </c>
      <c r="E1778" s="50">
        <v>6236</v>
      </c>
      <c r="F1778" s="51" t="s">
        <v>3842</v>
      </c>
      <c r="G1778" s="50" t="s">
        <v>6</v>
      </c>
      <c r="H1778" s="54">
        <v>34603</v>
      </c>
      <c r="I1778" s="51" t="s">
        <v>6216</v>
      </c>
    </row>
    <row r="1779" spans="2:9" ht="15">
      <c r="B1779" s="51" t="s">
        <v>6145</v>
      </c>
      <c r="C1779" s="51" t="s">
        <v>5472</v>
      </c>
      <c r="D1779" s="51" t="s">
        <v>5472</v>
      </c>
      <c r="E1779" s="50">
        <v>6237</v>
      </c>
      <c r="F1779" s="51" t="s">
        <v>3843</v>
      </c>
      <c r="G1779" s="50" t="s">
        <v>6</v>
      </c>
      <c r="H1779" s="54">
        <v>34399</v>
      </c>
      <c r="I1779" s="51" t="s">
        <v>6216</v>
      </c>
    </row>
    <row r="1780" spans="2:9" ht="15">
      <c r="B1780" s="51" t="s">
        <v>6145</v>
      </c>
      <c r="C1780" s="51" t="s">
        <v>5472</v>
      </c>
      <c r="D1780" s="51" t="s">
        <v>5472</v>
      </c>
      <c r="E1780" s="50">
        <v>6238</v>
      </c>
      <c r="F1780" s="51" t="s">
        <v>3844</v>
      </c>
      <c r="G1780" s="50" t="s">
        <v>6</v>
      </c>
      <c r="H1780" s="54">
        <v>10068</v>
      </c>
      <c r="I1780" s="51" t="s">
        <v>6216</v>
      </c>
    </row>
    <row r="1781" spans="2:9" ht="15">
      <c r="B1781" s="51" t="s">
        <v>6145</v>
      </c>
      <c r="C1781" s="51" t="s">
        <v>5489</v>
      </c>
      <c r="D1781" s="51" t="s">
        <v>5489</v>
      </c>
      <c r="E1781" s="50">
        <v>6239</v>
      </c>
      <c r="F1781" s="51" t="s">
        <v>3845</v>
      </c>
      <c r="G1781" s="50" t="s">
        <v>4</v>
      </c>
      <c r="H1781" s="54">
        <v>100218</v>
      </c>
      <c r="I1781" s="51" t="s">
        <v>6216</v>
      </c>
    </row>
    <row r="1782" spans="2:9" ht="15">
      <c r="B1782" s="51" t="s">
        <v>6145</v>
      </c>
      <c r="C1782" s="51" t="s">
        <v>5491</v>
      </c>
      <c r="D1782" s="51" t="s">
        <v>5492</v>
      </c>
      <c r="E1782" s="50">
        <v>6246</v>
      </c>
      <c r="F1782" s="51" t="s">
        <v>3846</v>
      </c>
      <c r="G1782" s="50" t="s">
        <v>4</v>
      </c>
      <c r="H1782" s="52">
        <v>313197</v>
      </c>
      <c r="I1782" s="53" t="s">
        <v>6216</v>
      </c>
    </row>
    <row r="1783" spans="2:9" ht="15">
      <c r="B1783" s="51" t="s">
        <v>6145</v>
      </c>
      <c r="C1783" s="51" t="s">
        <v>5489</v>
      </c>
      <c r="D1783" s="51" t="s">
        <v>5523</v>
      </c>
      <c r="E1783" s="50">
        <v>6247</v>
      </c>
      <c r="F1783" s="51" t="s">
        <v>3847</v>
      </c>
      <c r="G1783" s="50" t="s">
        <v>3848</v>
      </c>
      <c r="H1783" s="52">
        <v>2479</v>
      </c>
      <c r="I1783" s="53" t="s">
        <v>6216</v>
      </c>
    </row>
    <row r="1784" spans="2:9" ht="15">
      <c r="B1784" s="51" t="s">
        <v>6145</v>
      </c>
      <c r="C1784" s="51" t="s">
        <v>5489</v>
      </c>
      <c r="D1784" s="51" t="s">
        <v>5523</v>
      </c>
      <c r="E1784" s="50">
        <v>6249</v>
      </c>
      <c r="F1784" s="51" t="s">
        <v>3849</v>
      </c>
      <c r="G1784" s="50" t="s">
        <v>3848</v>
      </c>
      <c r="H1784" s="54">
        <v>2320</v>
      </c>
      <c r="I1784" s="51" t="s">
        <v>6216</v>
      </c>
    </row>
    <row r="1785" spans="2:9" ht="15">
      <c r="B1785" s="51" t="s">
        <v>6145</v>
      </c>
      <c r="C1785" s="51" t="s">
        <v>5489</v>
      </c>
      <c r="D1785" s="51" t="s">
        <v>5523</v>
      </c>
      <c r="E1785" s="50">
        <v>6250</v>
      </c>
      <c r="F1785" s="51" t="s">
        <v>3850</v>
      </c>
      <c r="G1785" s="50" t="s">
        <v>3848</v>
      </c>
      <c r="H1785" s="54">
        <v>2737</v>
      </c>
      <c r="I1785" s="51" t="s">
        <v>6216</v>
      </c>
    </row>
    <row r="1786" spans="2:9" ht="15">
      <c r="B1786" s="51" t="s">
        <v>6145</v>
      </c>
      <c r="C1786" s="51" t="s">
        <v>5489</v>
      </c>
      <c r="D1786" s="51" t="s">
        <v>5523</v>
      </c>
      <c r="E1786" s="50">
        <v>6251</v>
      </c>
      <c r="F1786" s="51" t="s">
        <v>3851</v>
      </c>
      <c r="G1786" s="50" t="s">
        <v>3848</v>
      </c>
      <c r="H1786" s="54">
        <v>3352</v>
      </c>
      <c r="I1786" s="51" t="s">
        <v>6216</v>
      </c>
    </row>
    <row r="1787" spans="2:9" ht="15">
      <c r="B1787" s="51" t="s">
        <v>6145</v>
      </c>
      <c r="C1787" s="51" t="s">
        <v>5489</v>
      </c>
      <c r="D1787" s="51" t="s">
        <v>5505</v>
      </c>
      <c r="E1787" s="50">
        <v>6262</v>
      </c>
      <c r="F1787" s="51" t="s">
        <v>3852</v>
      </c>
      <c r="G1787" s="50" t="s">
        <v>4</v>
      </c>
      <c r="H1787" s="54">
        <v>51519</v>
      </c>
      <c r="I1787" s="51" t="s">
        <v>6216</v>
      </c>
    </row>
    <row r="1788" spans="2:9" ht="15">
      <c r="B1788" s="51" t="s">
        <v>6145</v>
      </c>
      <c r="C1788" s="51" t="s">
        <v>5489</v>
      </c>
      <c r="D1788" s="51" t="s">
        <v>5505</v>
      </c>
      <c r="E1788" s="50">
        <v>6263</v>
      </c>
      <c r="F1788" s="51" t="s">
        <v>3853</v>
      </c>
      <c r="G1788" s="50" t="s">
        <v>4</v>
      </c>
      <c r="H1788" s="52">
        <v>12522</v>
      </c>
      <c r="I1788" s="53" t="s">
        <v>6216</v>
      </c>
    </row>
    <row r="1789" spans="2:9" ht="15">
      <c r="B1789" s="51" t="s">
        <v>6145</v>
      </c>
      <c r="C1789" s="51" t="s">
        <v>5489</v>
      </c>
      <c r="D1789" s="51" t="s">
        <v>5523</v>
      </c>
      <c r="E1789" s="50">
        <v>6264</v>
      </c>
      <c r="F1789" s="51" t="s">
        <v>3854</v>
      </c>
      <c r="G1789" s="50" t="s">
        <v>7</v>
      </c>
      <c r="H1789" s="54">
        <v>12465</v>
      </c>
      <c r="I1789" s="51" t="s">
        <v>6216</v>
      </c>
    </row>
    <row r="1790" spans="2:9" ht="15">
      <c r="B1790" s="51" t="s">
        <v>6145</v>
      </c>
      <c r="C1790" s="51" t="s">
        <v>5489</v>
      </c>
      <c r="D1790" s="51" t="s">
        <v>5505</v>
      </c>
      <c r="E1790" s="50">
        <v>6265</v>
      </c>
      <c r="F1790" s="51" t="s">
        <v>3855</v>
      </c>
      <c r="G1790" s="50" t="s">
        <v>4</v>
      </c>
      <c r="H1790" s="52">
        <v>20620</v>
      </c>
      <c r="I1790" s="53" t="s">
        <v>6216</v>
      </c>
    </row>
    <row r="1791" spans="2:9" ht="15">
      <c r="B1791" s="51" t="s">
        <v>6145</v>
      </c>
      <c r="C1791" s="51" t="s">
        <v>5489</v>
      </c>
      <c r="D1791" s="51" t="s">
        <v>5505</v>
      </c>
      <c r="E1791" s="50">
        <v>6266</v>
      </c>
      <c r="F1791" s="51" t="s">
        <v>3856</v>
      </c>
      <c r="G1791" s="50" t="s">
        <v>4</v>
      </c>
      <c r="H1791" s="52">
        <v>27456</v>
      </c>
      <c r="I1791" s="53" t="s">
        <v>6216</v>
      </c>
    </row>
    <row r="1792" spans="2:9" ht="15">
      <c r="B1792" s="51" t="s">
        <v>6145</v>
      </c>
      <c r="C1792" s="51" t="s">
        <v>5479</v>
      </c>
      <c r="D1792" s="51" t="s">
        <v>5499</v>
      </c>
      <c r="E1792" s="50">
        <v>6269</v>
      </c>
      <c r="F1792" s="51" t="s">
        <v>3857</v>
      </c>
      <c r="G1792" s="50" t="s">
        <v>4</v>
      </c>
      <c r="H1792" s="54">
        <v>74813</v>
      </c>
      <c r="I1792" s="51" t="s">
        <v>6216</v>
      </c>
    </row>
    <row r="1793" spans="2:9" ht="15">
      <c r="B1793" s="51" t="s">
        <v>6145</v>
      </c>
      <c r="C1793" s="51" t="s">
        <v>5489</v>
      </c>
      <c r="D1793" s="51" t="s">
        <v>5523</v>
      </c>
      <c r="E1793" s="50">
        <v>6273</v>
      </c>
      <c r="F1793" s="51" t="s">
        <v>3858</v>
      </c>
      <c r="G1793" s="50" t="s">
        <v>15</v>
      </c>
      <c r="H1793" s="52">
        <v>3940</v>
      </c>
      <c r="I1793" s="53" t="s">
        <v>6216</v>
      </c>
    </row>
    <row r="1794" spans="2:9" ht="15">
      <c r="B1794" s="51" t="s">
        <v>6145</v>
      </c>
      <c r="C1794" s="51" t="s">
        <v>5512</v>
      </c>
      <c r="D1794" s="51" t="s">
        <v>5513</v>
      </c>
      <c r="E1794" s="50">
        <v>6275</v>
      </c>
      <c r="F1794" s="51" t="s">
        <v>3859</v>
      </c>
      <c r="G1794" s="50" t="s">
        <v>6</v>
      </c>
      <c r="H1794" s="52">
        <v>160730</v>
      </c>
      <c r="I1794" s="53" t="s">
        <v>6216</v>
      </c>
    </row>
    <row r="1795" spans="2:9" ht="15">
      <c r="B1795" s="51" t="s">
        <v>6145</v>
      </c>
      <c r="C1795" s="51" t="s">
        <v>5512</v>
      </c>
      <c r="D1795" s="51" t="s">
        <v>5513</v>
      </c>
      <c r="E1795" s="50">
        <v>6276</v>
      </c>
      <c r="F1795" s="51" t="s">
        <v>3860</v>
      </c>
      <c r="G1795" s="50" t="s">
        <v>6</v>
      </c>
      <c r="H1795" s="52">
        <v>169840</v>
      </c>
      <c r="I1795" s="53" t="s">
        <v>6216</v>
      </c>
    </row>
    <row r="1796" spans="2:9" ht="15">
      <c r="B1796" s="51" t="s">
        <v>6145</v>
      </c>
      <c r="C1796" s="51" t="s">
        <v>5512</v>
      </c>
      <c r="D1796" s="51" t="s">
        <v>5513</v>
      </c>
      <c r="E1796" s="50">
        <v>6278</v>
      </c>
      <c r="F1796" s="51" t="s">
        <v>3861</v>
      </c>
      <c r="G1796" s="50" t="s">
        <v>6</v>
      </c>
      <c r="H1796" s="52">
        <v>60124</v>
      </c>
      <c r="I1796" s="53" t="s">
        <v>6216</v>
      </c>
    </row>
    <row r="1797" spans="2:9" ht="15">
      <c r="B1797" s="51" t="s">
        <v>6145</v>
      </c>
      <c r="C1797" s="51" t="s">
        <v>5512</v>
      </c>
      <c r="D1797" s="51" t="s">
        <v>5513</v>
      </c>
      <c r="E1797" s="50">
        <v>6279</v>
      </c>
      <c r="F1797" s="51" t="s">
        <v>3862</v>
      </c>
      <c r="G1797" s="50" t="s">
        <v>6</v>
      </c>
      <c r="H1797" s="52">
        <v>56319</v>
      </c>
      <c r="I1797" s="53" t="s">
        <v>6216</v>
      </c>
    </row>
    <row r="1798" spans="2:9" ht="15">
      <c r="B1798" s="51" t="s">
        <v>6145</v>
      </c>
      <c r="C1798" s="51" t="s">
        <v>5512</v>
      </c>
      <c r="D1798" s="51" t="s">
        <v>5513</v>
      </c>
      <c r="E1798" s="50">
        <v>6280</v>
      </c>
      <c r="F1798" s="51" t="s">
        <v>3863</v>
      </c>
      <c r="G1798" s="50" t="s">
        <v>4</v>
      </c>
      <c r="H1798" s="52">
        <v>218684</v>
      </c>
      <c r="I1798" s="53" t="s">
        <v>6216</v>
      </c>
    </row>
    <row r="1799" spans="2:9" ht="15">
      <c r="B1799" s="51" t="s">
        <v>6145</v>
      </c>
      <c r="C1799" s="51" t="s">
        <v>5512</v>
      </c>
      <c r="D1799" s="51" t="s">
        <v>5513</v>
      </c>
      <c r="E1799" s="50">
        <v>6281</v>
      </c>
      <c r="F1799" s="51" t="s">
        <v>3864</v>
      </c>
      <c r="G1799" s="50" t="s">
        <v>4</v>
      </c>
      <c r="H1799" s="52">
        <v>60857</v>
      </c>
      <c r="I1799" s="53" t="s">
        <v>6216</v>
      </c>
    </row>
    <row r="1800" spans="2:9" ht="15">
      <c r="B1800" s="51" t="s">
        <v>6145</v>
      </c>
      <c r="C1800" s="51" t="s">
        <v>5512</v>
      </c>
      <c r="D1800" s="51" t="s">
        <v>5513</v>
      </c>
      <c r="E1800" s="50">
        <v>6282</v>
      </c>
      <c r="F1800" s="51" t="s">
        <v>3865</v>
      </c>
      <c r="G1800" s="50" t="s">
        <v>4</v>
      </c>
      <c r="H1800" s="52">
        <v>80047</v>
      </c>
      <c r="I1800" s="53" t="s">
        <v>6216</v>
      </c>
    </row>
    <row r="1801" spans="2:9" ht="15">
      <c r="B1801" s="51" t="s">
        <v>6145</v>
      </c>
      <c r="C1801" s="51" t="s">
        <v>5512</v>
      </c>
      <c r="D1801" s="51" t="s">
        <v>5513</v>
      </c>
      <c r="E1801" s="50">
        <v>6283</v>
      </c>
      <c r="F1801" s="51" t="s">
        <v>3866</v>
      </c>
      <c r="G1801" s="50" t="s">
        <v>4</v>
      </c>
      <c r="H1801" s="52">
        <v>152911</v>
      </c>
      <c r="I1801" s="53" t="s">
        <v>6216</v>
      </c>
    </row>
    <row r="1802" spans="2:9" ht="15">
      <c r="B1802" s="51" t="s">
        <v>6145</v>
      </c>
      <c r="C1802" s="51" t="s">
        <v>5512</v>
      </c>
      <c r="D1802" s="51" t="s">
        <v>5513</v>
      </c>
      <c r="E1802" s="50">
        <v>6284</v>
      </c>
      <c r="F1802" s="51" t="s">
        <v>3867</v>
      </c>
      <c r="G1802" s="50" t="s">
        <v>4</v>
      </c>
      <c r="H1802" s="54">
        <v>61159</v>
      </c>
      <c r="I1802" s="51" t="s">
        <v>6216</v>
      </c>
    </row>
    <row r="1803" spans="2:9" ht="15">
      <c r="B1803" s="51" t="s">
        <v>6145</v>
      </c>
      <c r="C1803" s="51" t="s">
        <v>5512</v>
      </c>
      <c r="D1803" s="51" t="s">
        <v>5513</v>
      </c>
      <c r="E1803" s="50">
        <v>6285</v>
      </c>
      <c r="F1803" s="51" t="s">
        <v>3868</v>
      </c>
      <c r="G1803" s="50" t="s">
        <v>5</v>
      </c>
      <c r="H1803" s="52">
        <v>737631</v>
      </c>
      <c r="I1803" s="53" t="s">
        <v>6216</v>
      </c>
    </row>
    <row r="1804" spans="2:9" ht="15">
      <c r="B1804" s="51" t="s">
        <v>6145</v>
      </c>
      <c r="C1804" s="51" t="s">
        <v>5512</v>
      </c>
      <c r="D1804" s="51" t="s">
        <v>5513</v>
      </c>
      <c r="E1804" s="50">
        <v>6286</v>
      </c>
      <c r="F1804" s="51" t="s">
        <v>3869</v>
      </c>
      <c r="G1804" s="50" t="s">
        <v>4</v>
      </c>
      <c r="H1804" s="52">
        <v>132849</v>
      </c>
      <c r="I1804" s="53" t="s">
        <v>6216</v>
      </c>
    </row>
    <row r="1805" spans="2:9" ht="15">
      <c r="B1805" s="51" t="s">
        <v>6145</v>
      </c>
      <c r="C1805" s="51" t="s">
        <v>5512</v>
      </c>
      <c r="D1805" s="51" t="s">
        <v>5513</v>
      </c>
      <c r="E1805" s="50">
        <v>6287</v>
      </c>
      <c r="F1805" s="51" t="s">
        <v>3870</v>
      </c>
      <c r="G1805" s="50" t="s">
        <v>6</v>
      </c>
      <c r="H1805" s="52">
        <v>28782</v>
      </c>
      <c r="I1805" s="53" t="s">
        <v>6216</v>
      </c>
    </row>
    <row r="1806" spans="2:9" ht="15">
      <c r="B1806" s="51" t="s">
        <v>6145</v>
      </c>
      <c r="C1806" s="51" t="s">
        <v>5512</v>
      </c>
      <c r="D1806" s="51" t="s">
        <v>5513</v>
      </c>
      <c r="E1806" s="50">
        <v>6288</v>
      </c>
      <c r="F1806" s="51" t="s">
        <v>3871</v>
      </c>
      <c r="G1806" s="50" t="s">
        <v>6</v>
      </c>
      <c r="H1806" s="52">
        <v>21516</v>
      </c>
      <c r="I1806" s="53" t="s">
        <v>6216</v>
      </c>
    </row>
    <row r="1807" spans="2:9" ht="15">
      <c r="B1807" s="51" t="s">
        <v>6145</v>
      </c>
      <c r="C1807" s="51" t="s">
        <v>5512</v>
      </c>
      <c r="D1807" s="51" t="s">
        <v>5513</v>
      </c>
      <c r="E1807" s="50">
        <v>6289</v>
      </c>
      <c r="F1807" s="51" t="s">
        <v>3872</v>
      </c>
      <c r="G1807" s="50" t="s">
        <v>6</v>
      </c>
      <c r="H1807" s="54">
        <v>31555</v>
      </c>
      <c r="I1807" s="51" t="s">
        <v>6216</v>
      </c>
    </row>
    <row r="1808" spans="2:9" ht="15">
      <c r="B1808" s="51" t="s">
        <v>6145</v>
      </c>
      <c r="C1808" s="51" t="s">
        <v>5512</v>
      </c>
      <c r="D1808" s="51" t="s">
        <v>5513</v>
      </c>
      <c r="E1808" s="50">
        <v>6290</v>
      </c>
      <c r="F1808" s="51" t="s">
        <v>3873</v>
      </c>
      <c r="G1808" s="50" t="s">
        <v>8</v>
      </c>
      <c r="H1808" s="52">
        <v>29519</v>
      </c>
      <c r="I1808" s="53" t="s">
        <v>6216</v>
      </c>
    </row>
    <row r="1809" spans="2:9" ht="15">
      <c r="B1809" s="51" t="s">
        <v>6145</v>
      </c>
      <c r="C1809" s="51" t="s">
        <v>5512</v>
      </c>
      <c r="D1809" s="51" t="s">
        <v>5513</v>
      </c>
      <c r="E1809" s="50">
        <v>6291</v>
      </c>
      <c r="F1809" s="51" t="s">
        <v>3874</v>
      </c>
      <c r="G1809" s="50" t="s">
        <v>6</v>
      </c>
      <c r="H1809" s="54">
        <v>22654</v>
      </c>
      <c r="I1809" s="51" t="s">
        <v>6216</v>
      </c>
    </row>
    <row r="1810" spans="2:9" ht="15">
      <c r="B1810" s="51" t="s">
        <v>6145</v>
      </c>
      <c r="C1810" s="51" t="s">
        <v>5512</v>
      </c>
      <c r="D1810" s="51" t="s">
        <v>5513</v>
      </c>
      <c r="E1810" s="50">
        <v>6292</v>
      </c>
      <c r="F1810" s="51" t="s">
        <v>3875</v>
      </c>
      <c r="G1810" s="50" t="s">
        <v>8</v>
      </c>
      <c r="H1810" s="54">
        <v>35668</v>
      </c>
      <c r="I1810" s="51" t="s">
        <v>6216</v>
      </c>
    </row>
    <row r="1811" spans="2:9" ht="15">
      <c r="B1811" s="51" t="s">
        <v>6145</v>
      </c>
      <c r="C1811" s="51" t="s">
        <v>5512</v>
      </c>
      <c r="D1811" s="51" t="s">
        <v>5513</v>
      </c>
      <c r="E1811" s="50">
        <v>6294</v>
      </c>
      <c r="F1811" s="51" t="s">
        <v>3876</v>
      </c>
      <c r="G1811" s="50" t="s">
        <v>6</v>
      </c>
      <c r="H1811" s="54">
        <v>44832</v>
      </c>
      <c r="I1811" s="51" t="s">
        <v>6216</v>
      </c>
    </row>
    <row r="1812" spans="2:9" ht="15">
      <c r="B1812" s="51" t="s">
        <v>6145</v>
      </c>
      <c r="C1812" s="51" t="s">
        <v>5512</v>
      </c>
      <c r="D1812" s="51" t="s">
        <v>5513</v>
      </c>
      <c r="E1812" s="50">
        <v>6295</v>
      </c>
      <c r="F1812" s="51" t="s">
        <v>3877</v>
      </c>
      <c r="G1812" s="50" t="s">
        <v>6</v>
      </c>
      <c r="H1812" s="54">
        <v>44791</v>
      </c>
      <c r="I1812" s="51" t="s">
        <v>6216</v>
      </c>
    </row>
    <row r="1813" spans="2:9" ht="15">
      <c r="B1813" s="51" t="s">
        <v>6145</v>
      </c>
      <c r="C1813" s="51" t="s">
        <v>5512</v>
      </c>
      <c r="D1813" s="51" t="s">
        <v>5513</v>
      </c>
      <c r="E1813" s="50">
        <v>6296</v>
      </c>
      <c r="F1813" s="51" t="s">
        <v>3878</v>
      </c>
      <c r="G1813" s="50" t="s">
        <v>6</v>
      </c>
      <c r="H1813" s="52">
        <v>73769</v>
      </c>
      <c r="I1813" s="53" t="s">
        <v>6216</v>
      </c>
    </row>
    <row r="1814" spans="2:9" ht="15">
      <c r="B1814" s="51" t="s">
        <v>6145</v>
      </c>
      <c r="C1814" s="51" t="s">
        <v>5512</v>
      </c>
      <c r="D1814" s="51" t="s">
        <v>5513</v>
      </c>
      <c r="E1814" s="50">
        <v>6297</v>
      </c>
      <c r="F1814" s="51" t="s">
        <v>3879</v>
      </c>
      <c r="G1814" s="50" t="s">
        <v>5</v>
      </c>
      <c r="H1814" s="52">
        <v>847639</v>
      </c>
      <c r="I1814" s="53" t="s">
        <v>6216</v>
      </c>
    </row>
    <row r="1815" spans="2:9" ht="15">
      <c r="B1815" s="51" t="s">
        <v>6145</v>
      </c>
      <c r="C1815" s="51" t="s">
        <v>5512</v>
      </c>
      <c r="D1815" s="51" t="s">
        <v>5513</v>
      </c>
      <c r="E1815" s="50">
        <v>6298</v>
      </c>
      <c r="F1815" s="51" t="s">
        <v>3880</v>
      </c>
      <c r="G1815" s="50" t="s">
        <v>5</v>
      </c>
      <c r="H1815" s="54">
        <v>744381</v>
      </c>
      <c r="I1815" s="51" t="s">
        <v>6216</v>
      </c>
    </row>
    <row r="1816" spans="2:9" ht="15">
      <c r="B1816" s="51" t="s">
        <v>6145</v>
      </c>
      <c r="C1816" s="51" t="s">
        <v>5479</v>
      </c>
      <c r="D1816" s="51" t="s">
        <v>5495</v>
      </c>
      <c r="E1816" s="50">
        <v>6299</v>
      </c>
      <c r="F1816" s="51" t="s">
        <v>3881</v>
      </c>
      <c r="G1816" s="50" t="s">
        <v>5</v>
      </c>
      <c r="H1816" s="54">
        <v>727244</v>
      </c>
      <c r="I1816" s="51" t="s">
        <v>6216</v>
      </c>
    </row>
    <row r="1817" spans="2:9" ht="15">
      <c r="B1817" s="51" t="s">
        <v>6145</v>
      </c>
      <c r="C1817" s="51" t="s">
        <v>5512</v>
      </c>
      <c r="D1817" s="51" t="s">
        <v>5513</v>
      </c>
      <c r="E1817" s="50">
        <v>6301</v>
      </c>
      <c r="F1817" s="51" t="s">
        <v>3882</v>
      </c>
      <c r="G1817" s="50" t="s">
        <v>5</v>
      </c>
      <c r="H1817" s="54">
        <v>1137969</v>
      </c>
      <c r="I1817" s="51" t="s">
        <v>6216</v>
      </c>
    </row>
    <row r="1818" spans="2:9" ht="15">
      <c r="B1818" s="51" t="s">
        <v>6145</v>
      </c>
      <c r="C1818" s="51" t="s">
        <v>5512</v>
      </c>
      <c r="D1818" s="51" t="s">
        <v>5513</v>
      </c>
      <c r="E1818" s="50">
        <v>6302</v>
      </c>
      <c r="F1818" s="51" t="s">
        <v>3883</v>
      </c>
      <c r="G1818" s="50" t="s">
        <v>5</v>
      </c>
      <c r="H1818" s="54">
        <v>885685</v>
      </c>
      <c r="I1818" s="51" t="s">
        <v>6216</v>
      </c>
    </row>
    <row r="1819" spans="2:9" ht="15">
      <c r="B1819" s="51" t="s">
        <v>6145</v>
      </c>
      <c r="C1819" s="51" t="s">
        <v>5491</v>
      </c>
      <c r="D1819" s="51" t="s">
        <v>5506</v>
      </c>
      <c r="E1819" s="50">
        <v>6303</v>
      </c>
      <c r="F1819" s="51" t="s">
        <v>3884</v>
      </c>
      <c r="G1819" s="50" t="s">
        <v>4</v>
      </c>
      <c r="H1819" s="52">
        <v>10518</v>
      </c>
      <c r="I1819" s="53" t="s">
        <v>6216</v>
      </c>
    </row>
    <row r="1820" spans="2:9" ht="15">
      <c r="B1820" s="51" t="s">
        <v>6145</v>
      </c>
      <c r="C1820" s="51" t="s">
        <v>5501</v>
      </c>
      <c r="D1820" s="51" t="s">
        <v>5501</v>
      </c>
      <c r="E1820" s="50">
        <v>6304</v>
      </c>
      <c r="F1820" s="51" t="s">
        <v>3885</v>
      </c>
      <c r="G1820" s="50" t="s">
        <v>4</v>
      </c>
      <c r="H1820" s="52">
        <v>10623</v>
      </c>
      <c r="I1820" s="53" t="s">
        <v>6216</v>
      </c>
    </row>
    <row r="1821" spans="2:9" ht="15">
      <c r="B1821" s="51" t="s">
        <v>6145</v>
      </c>
      <c r="C1821" s="51" t="s">
        <v>5501</v>
      </c>
      <c r="D1821" s="51" t="s">
        <v>5501</v>
      </c>
      <c r="E1821" s="50">
        <v>6308</v>
      </c>
      <c r="F1821" s="51" t="s">
        <v>5534</v>
      </c>
      <c r="G1821" s="50" t="s">
        <v>4</v>
      </c>
      <c r="H1821" s="52">
        <v>5574</v>
      </c>
      <c r="I1821" s="53" t="s">
        <v>6216</v>
      </c>
    </row>
    <row r="1822" spans="2:9" ht="15">
      <c r="B1822" s="51" t="s">
        <v>6145</v>
      </c>
      <c r="C1822" s="51" t="s">
        <v>5507</v>
      </c>
      <c r="D1822" s="51" t="s">
        <v>5508</v>
      </c>
      <c r="E1822" s="50">
        <v>6309</v>
      </c>
      <c r="F1822" s="51" t="s">
        <v>3886</v>
      </c>
      <c r="G1822" s="50" t="s">
        <v>4</v>
      </c>
      <c r="H1822" s="52">
        <v>18622</v>
      </c>
      <c r="I1822" s="53" t="s">
        <v>6216</v>
      </c>
    </row>
    <row r="1823" spans="2:9" ht="15">
      <c r="B1823" s="51" t="s">
        <v>5575</v>
      </c>
      <c r="C1823" s="51" t="s">
        <v>5501</v>
      </c>
      <c r="D1823" s="51" t="s">
        <v>5501</v>
      </c>
      <c r="E1823" s="50">
        <v>6311</v>
      </c>
      <c r="F1823" s="51" t="s">
        <v>3887</v>
      </c>
      <c r="G1823" s="50" t="s">
        <v>4</v>
      </c>
      <c r="H1823" s="54">
        <v>547912</v>
      </c>
      <c r="I1823" s="51" t="s">
        <v>6216</v>
      </c>
    </row>
    <row r="1824" spans="2:9" ht="15">
      <c r="B1824" s="51" t="s">
        <v>6145</v>
      </c>
      <c r="C1824" s="51" t="s">
        <v>5491</v>
      </c>
      <c r="D1824" s="51" t="s">
        <v>5506</v>
      </c>
      <c r="E1824" s="50">
        <v>6313</v>
      </c>
      <c r="F1824" s="51" t="s">
        <v>3888</v>
      </c>
      <c r="G1824" s="50" t="s">
        <v>5</v>
      </c>
      <c r="H1824" s="54">
        <v>1358843</v>
      </c>
      <c r="I1824" s="51" t="s">
        <v>6216</v>
      </c>
    </row>
    <row r="1825" spans="2:9" ht="15">
      <c r="B1825" s="51" t="s">
        <v>6145</v>
      </c>
      <c r="C1825" s="51" t="s">
        <v>5491</v>
      </c>
      <c r="D1825" s="51" t="s">
        <v>5506</v>
      </c>
      <c r="E1825" s="50">
        <v>6314</v>
      </c>
      <c r="F1825" s="51" t="s">
        <v>3889</v>
      </c>
      <c r="G1825" s="50" t="s">
        <v>5</v>
      </c>
      <c r="H1825" s="54">
        <v>1364839</v>
      </c>
      <c r="I1825" s="51" t="s">
        <v>6216</v>
      </c>
    </row>
    <row r="1826" spans="2:9" ht="15">
      <c r="B1826" s="51" t="s">
        <v>6145</v>
      </c>
      <c r="C1826" s="51" t="s">
        <v>5491</v>
      </c>
      <c r="D1826" s="51" t="s">
        <v>5506</v>
      </c>
      <c r="E1826" s="50">
        <v>6315</v>
      </c>
      <c r="F1826" s="51" t="s">
        <v>3890</v>
      </c>
      <c r="G1826" s="50" t="s">
        <v>5</v>
      </c>
      <c r="H1826" s="52">
        <v>1393188</v>
      </c>
      <c r="I1826" s="53" t="s">
        <v>6216</v>
      </c>
    </row>
    <row r="1827" spans="2:9" ht="15">
      <c r="B1827" s="51" t="s">
        <v>6145</v>
      </c>
      <c r="C1827" s="51" t="s">
        <v>5491</v>
      </c>
      <c r="D1827" s="51" t="s">
        <v>5506</v>
      </c>
      <c r="E1827" s="50">
        <v>6316</v>
      </c>
      <c r="F1827" s="51" t="s">
        <v>3891</v>
      </c>
      <c r="G1827" s="50" t="s">
        <v>5</v>
      </c>
      <c r="H1827" s="52">
        <v>1491249</v>
      </c>
      <c r="I1827" s="53" t="s">
        <v>6216</v>
      </c>
    </row>
    <row r="1828" spans="2:9" ht="15">
      <c r="B1828" s="51" t="s">
        <v>6145</v>
      </c>
      <c r="C1828" s="51" t="s">
        <v>5489</v>
      </c>
      <c r="D1828" s="51" t="s">
        <v>5490</v>
      </c>
      <c r="E1828" s="50">
        <v>6317</v>
      </c>
      <c r="F1828" s="51" t="s">
        <v>3892</v>
      </c>
      <c r="G1828" s="50" t="s">
        <v>6</v>
      </c>
      <c r="H1828" s="54">
        <v>6048637</v>
      </c>
      <c r="I1828" s="51" t="s">
        <v>6216</v>
      </c>
    </row>
    <row r="1829" spans="2:9" ht="15">
      <c r="B1829" s="51" t="s">
        <v>6145</v>
      </c>
      <c r="C1829" s="51" t="s">
        <v>5502</v>
      </c>
      <c r="D1829" s="51" t="s">
        <v>5531</v>
      </c>
      <c r="E1829" s="50">
        <v>6318</v>
      </c>
      <c r="F1829" s="51" t="s">
        <v>3893</v>
      </c>
      <c r="G1829" s="50" t="s">
        <v>11</v>
      </c>
      <c r="H1829" s="54">
        <v>124818</v>
      </c>
      <c r="I1829" s="51" t="s">
        <v>6216</v>
      </c>
    </row>
    <row r="1830" spans="2:9" ht="15">
      <c r="B1830" s="51" t="s">
        <v>6145</v>
      </c>
      <c r="C1830" s="51" t="s">
        <v>5489</v>
      </c>
      <c r="D1830" s="51" t="s">
        <v>5490</v>
      </c>
      <c r="E1830" s="50">
        <v>6319</v>
      </c>
      <c r="F1830" s="51" t="s">
        <v>3894</v>
      </c>
      <c r="G1830" s="50" t="s">
        <v>6</v>
      </c>
      <c r="H1830" s="54">
        <v>3960223</v>
      </c>
      <c r="I1830" s="51" t="s">
        <v>6216</v>
      </c>
    </row>
    <row r="1831" spans="2:9" ht="15">
      <c r="B1831" s="51" t="s">
        <v>6145</v>
      </c>
      <c r="C1831" s="51" t="s">
        <v>5473</v>
      </c>
      <c r="D1831" s="51" t="s">
        <v>5493</v>
      </c>
      <c r="E1831" s="50">
        <v>6320</v>
      </c>
      <c r="F1831" s="51" t="s">
        <v>3895</v>
      </c>
      <c r="G1831" s="50" t="s">
        <v>7</v>
      </c>
      <c r="H1831" s="52">
        <v>5431387</v>
      </c>
      <c r="I1831" s="53" t="s">
        <v>6216</v>
      </c>
    </row>
    <row r="1832" spans="2:9" ht="15">
      <c r="B1832" s="51" t="s">
        <v>6145</v>
      </c>
      <c r="C1832" s="51" t="s">
        <v>5489</v>
      </c>
      <c r="D1832" s="51" t="s">
        <v>5490</v>
      </c>
      <c r="E1832" s="50">
        <v>6321</v>
      </c>
      <c r="F1832" s="51" t="s">
        <v>6231</v>
      </c>
      <c r="G1832" s="50" t="s">
        <v>5</v>
      </c>
      <c r="H1832" s="52">
        <v>1049603</v>
      </c>
      <c r="I1832" s="53" t="s">
        <v>6216</v>
      </c>
    </row>
    <row r="1833" spans="2:9" ht="15">
      <c r="B1833" s="51" t="s">
        <v>6145</v>
      </c>
      <c r="C1833" s="51" t="s">
        <v>5489</v>
      </c>
      <c r="D1833" s="51" t="s">
        <v>5490</v>
      </c>
      <c r="E1833" s="50">
        <v>6323</v>
      </c>
      <c r="F1833" s="51" t="s">
        <v>3896</v>
      </c>
      <c r="G1833" s="50" t="s">
        <v>6</v>
      </c>
      <c r="H1833" s="54">
        <v>946451</v>
      </c>
      <c r="I1833" s="51" t="s">
        <v>6216</v>
      </c>
    </row>
    <row r="1834" spans="2:9" ht="15">
      <c r="B1834" s="51" t="s">
        <v>6145</v>
      </c>
      <c r="C1834" s="51" t="s">
        <v>5473</v>
      </c>
      <c r="D1834" s="51" t="s">
        <v>5511</v>
      </c>
      <c r="E1834" s="50">
        <v>6325</v>
      </c>
      <c r="F1834" s="51" t="s">
        <v>3897</v>
      </c>
      <c r="G1834" s="50" t="s">
        <v>7</v>
      </c>
      <c r="H1834" s="52">
        <v>86202</v>
      </c>
      <c r="I1834" s="53" t="s">
        <v>6216</v>
      </c>
    </row>
    <row r="1835" spans="2:9" ht="15">
      <c r="B1835" s="51" t="s">
        <v>6145</v>
      </c>
      <c r="C1835" s="51" t="s">
        <v>5501</v>
      </c>
      <c r="D1835" s="51" t="s">
        <v>5501</v>
      </c>
      <c r="E1835" s="50">
        <v>6326</v>
      </c>
      <c r="F1835" s="51" t="s">
        <v>3898</v>
      </c>
      <c r="G1835" s="50" t="s">
        <v>5</v>
      </c>
      <c r="H1835" s="52">
        <v>218969</v>
      </c>
      <c r="I1835" s="53" t="s">
        <v>6216</v>
      </c>
    </row>
    <row r="1836" spans="2:9" ht="15">
      <c r="B1836" s="51" t="s">
        <v>6145</v>
      </c>
      <c r="C1836" s="51" t="s">
        <v>5481</v>
      </c>
      <c r="D1836" s="51" t="s">
        <v>5481</v>
      </c>
      <c r="E1836" s="50">
        <v>6327</v>
      </c>
      <c r="F1836" s="51" t="s">
        <v>3899</v>
      </c>
      <c r="G1836" s="50" t="s">
        <v>1315</v>
      </c>
      <c r="H1836" s="52">
        <v>600000</v>
      </c>
      <c r="I1836" s="53" t="s">
        <v>6216</v>
      </c>
    </row>
    <row r="1837" spans="2:9" ht="15">
      <c r="B1837" s="51" t="s">
        <v>6145</v>
      </c>
      <c r="C1837" s="51" t="s">
        <v>5481</v>
      </c>
      <c r="D1837" s="51" t="s">
        <v>5481</v>
      </c>
      <c r="E1837" s="50">
        <v>6328</v>
      </c>
      <c r="F1837" s="51" t="s">
        <v>3900</v>
      </c>
      <c r="G1837" s="50" t="s">
        <v>1315</v>
      </c>
      <c r="H1837" s="52">
        <v>714000</v>
      </c>
      <c r="I1837" s="53" t="s">
        <v>6216</v>
      </c>
    </row>
    <row r="1838" spans="2:9" ht="15">
      <c r="B1838" s="51" t="s">
        <v>6145</v>
      </c>
      <c r="C1838" s="51" t="s">
        <v>5481</v>
      </c>
      <c r="D1838" s="51" t="s">
        <v>5481</v>
      </c>
      <c r="E1838" s="50">
        <v>6329</v>
      </c>
      <c r="F1838" s="51" t="s">
        <v>3901</v>
      </c>
      <c r="G1838" s="50" t="s">
        <v>1315</v>
      </c>
      <c r="H1838" s="54">
        <v>952000</v>
      </c>
      <c r="I1838" s="53" t="s">
        <v>6216</v>
      </c>
    </row>
    <row r="1839" spans="2:9" ht="15">
      <c r="B1839" s="51" t="s">
        <v>6145</v>
      </c>
      <c r="C1839" s="51" t="s">
        <v>5501</v>
      </c>
      <c r="D1839" s="51" t="s">
        <v>5501</v>
      </c>
      <c r="E1839" s="50">
        <v>6333</v>
      </c>
      <c r="F1839" s="51" t="s">
        <v>3902</v>
      </c>
      <c r="G1839" s="50" t="s">
        <v>5</v>
      </c>
      <c r="H1839" s="52">
        <v>288388</v>
      </c>
      <c r="I1839" s="53" t="s">
        <v>6216</v>
      </c>
    </row>
    <row r="1840" spans="2:9" ht="15">
      <c r="B1840" s="51" t="s">
        <v>6145</v>
      </c>
      <c r="C1840" s="51" t="s">
        <v>5489</v>
      </c>
      <c r="D1840" s="51" t="s">
        <v>5523</v>
      </c>
      <c r="E1840" s="50">
        <v>6335</v>
      </c>
      <c r="F1840" s="51" t="s">
        <v>3903</v>
      </c>
      <c r="G1840" s="50" t="s">
        <v>6</v>
      </c>
      <c r="H1840" s="52">
        <v>130572</v>
      </c>
      <c r="I1840" s="53" t="s">
        <v>6216</v>
      </c>
    </row>
    <row r="1841" spans="2:9" ht="15">
      <c r="B1841" s="51" t="s">
        <v>6145</v>
      </c>
      <c r="C1841" s="51" t="s">
        <v>5512</v>
      </c>
      <c r="D1841" s="51" t="s">
        <v>5513</v>
      </c>
      <c r="E1841" s="50">
        <v>6339</v>
      </c>
      <c r="F1841" s="51" t="s">
        <v>3904</v>
      </c>
      <c r="G1841" s="50" t="s">
        <v>7</v>
      </c>
      <c r="H1841" s="52">
        <v>6999127</v>
      </c>
      <c r="I1841" s="53" t="s">
        <v>6216</v>
      </c>
    </row>
    <row r="1842" spans="2:9" ht="15">
      <c r="B1842" s="51" t="s">
        <v>6145</v>
      </c>
      <c r="C1842" s="51" t="s">
        <v>5501</v>
      </c>
      <c r="D1842" s="51" t="s">
        <v>5501</v>
      </c>
      <c r="E1842" s="50">
        <v>6340</v>
      </c>
      <c r="F1842" s="51" t="s">
        <v>3905</v>
      </c>
      <c r="G1842" s="50" t="s">
        <v>5</v>
      </c>
      <c r="H1842" s="52">
        <v>326568</v>
      </c>
      <c r="I1842" s="53" t="s">
        <v>6216</v>
      </c>
    </row>
    <row r="1843" spans="2:9" ht="15">
      <c r="B1843" s="51" t="s">
        <v>6145</v>
      </c>
      <c r="C1843" s="51" t="s">
        <v>5481</v>
      </c>
      <c r="D1843" s="51" t="s">
        <v>5481</v>
      </c>
      <c r="E1843" s="50">
        <v>6341</v>
      </c>
      <c r="F1843" s="51" t="s">
        <v>3906</v>
      </c>
      <c r="G1843" s="50" t="s">
        <v>7</v>
      </c>
      <c r="H1843" s="52">
        <v>955221</v>
      </c>
      <c r="I1843" s="53" t="s">
        <v>6216</v>
      </c>
    </row>
    <row r="1844" spans="2:9" ht="15">
      <c r="B1844" s="51" t="s">
        <v>6145</v>
      </c>
      <c r="C1844" s="51" t="s">
        <v>5481</v>
      </c>
      <c r="D1844" s="51" t="s">
        <v>5481</v>
      </c>
      <c r="E1844" s="50">
        <v>6342</v>
      </c>
      <c r="F1844" s="51" t="s">
        <v>3907</v>
      </c>
      <c r="G1844" s="50" t="s">
        <v>7</v>
      </c>
      <c r="H1844" s="54">
        <v>9547850</v>
      </c>
      <c r="I1844" s="51" t="s">
        <v>6216</v>
      </c>
    </row>
    <row r="1845" spans="2:9" ht="15">
      <c r="B1845" s="51" t="s">
        <v>6145</v>
      </c>
      <c r="C1845" s="51" t="s">
        <v>5472</v>
      </c>
      <c r="D1845" s="51" t="s">
        <v>5472</v>
      </c>
      <c r="E1845" s="50">
        <v>6346</v>
      </c>
      <c r="F1845" s="51" t="s">
        <v>3908</v>
      </c>
      <c r="G1845" s="50" t="s">
        <v>6</v>
      </c>
      <c r="H1845" s="52">
        <v>42416</v>
      </c>
      <c r="I1845" s="53" t="s">
        <v>6216</v>
      </c>
    </row>
    <row r="1846" spans="2:9" ht="15">
      <c r="B1846" s="51" t="s">
        <v>6145</v>
      </c>
      <c r="C1846" s="51" t="s">
        <v>5486</v>
      </c>
      <c r="D1846" s="51" t="s">
        <v>5487</v>
      </c>
      <c r="E1846" s="50">
        <v>6352</v>
      </c>
      <c r="F1846" s="51" t="s">
        <v>3909</v>
      </c>
      <c r="G1846" s="50" t="s">
        <v>4</v>
      </c>
      <c r="H1846" s="52">
        <v>110297</v>
      </c>
      <c r="I1846" s="53" t="s">
        <v>6216</v>
      </c>
    </row>
    <row r="1847" spans="2:9" ht="15">
      <c r="B1847" s="51" t="s">
        <v>6145</v>
      </c>
      <c r="C1847" s="51" t="s">
        <v>5489</v>
      </c>
      <c r="D1847" s="51" t="s">
        <v>5523</v>
      </c>
      <c r="E1847" s="50">
        <v>6353</v>
      </c>
      <c r="F1847" s="51" t="s">
        <v>3910</v>
      </c>
      <c r="G1847" s="50" t="s">
        <v>3848</v>
      </c>
      <c r="H1847" s="52">
        <v>3023</v>
      </c>
      <c r="I1847" s="53" t="s">
        <v>6216</v>
      </c>
    </row>
    <row r="1848" spans="2:9" ht="15">
      <c r="B1848" s="51" t="s">
        <v>6145</v>
      </c>
      <c r="C1848" s="51" t="s">
        <v>5486</v>
      </c>
      <c r="D1848" s="51" t="s">
        <v>5524</v>
      </c>
      <c r="E1848" s="50">
        <v>6364</v>
      </c>
      <c r="F1848" s="51" t="s">
        <v>3911</v>
      </c>
      <c r="G1848" s="50" t="s">
        <v>7</v>
      </c>
      <c r="H1848" s="52">
        <v>8230084</v>
      </c>
      <c r="I1848" s="53" t="s">
        <v>6216</v>
      </c>
    </row>
    <row r="1849" spans="2:9" ht="15">
      <c r="B1849" s="51" t="s">
        <v>6145</v>
      </c>
      <c r="C1849" s="51" t="s">
        <v>5486</v>
      </c>
      <c r="D1849" s="51" t="s">
        <v>5524</v>
      </c>
      <c r="E1849" s="50">
        <v>6365</v>
      </c>
      <c r="F1849" s="51" t="s">
        <v>3912</v>
      </c>
      <c r="G1849" s="50" t="s">
        <v>7</v>
      </c>
      <c r="H1849" s="52">
        <v>1228761</v>
      </c>
      <c r="I1849" s="53" t="s">
        <v>6216</v>
      </c>
    </row>
    <row r="1850" spans="2:9" ht="15">
      <c r="B1850" s="51" t="s">
        <v>6145</v>
      </c>
      <c r="C1850" s="51" t="s">
        <v>5486</v>
      </c>
      <c r="D1850" s="51" t="s">
        <v>5524</v>
      </c>
      <c r="E1850" s="50">
        <v>6366</v>
      </c>
      <c r="F1850" s="51" t="s">
        <v>3913</v>
      </c>
      <c r="G1850" s="50" t="s">
        <v>7</v>
      </c>
      <c r="H1850" s="54">
        <v>798514</v>
      </c>
      <c r="I1850" s="51" t="s">
        <v>6216</v>
      </c>
    </row>
    <row r="1851" spans="2:9" ht="15">
      <c r="B1851" s="51" t="s">
        <v>6145</v>
      </c>
      <c r="C1851" s="51" t="s">
        <v>5486</v>
      </c>
      <c r="D1851" s="51" t="s">
        <v>5524</v>
      </c>
      <c r="E1851" s="50">
        <v>6367</v>
      </c>
      <c r="F1851" s="51" t="s">
        <v>3914</v>
      </c>
      <c r="G1851" s="50" t="s">
        <v>7</v>
      </c>
      <c r="H1851" s="52">
        <v>697596</v>
      </c>
      <c r="I1851" s="53" t="s">
        <v>6216</v>
      </c>
    </row>
    <row r="1852" spans="2:9" ht="15">
      <c r="B1852" s="51" t="s">
        <v>6145</v>
      </c>
      <c r="C1852" s="51" t="s">
        <v>5486</v>
      </c>
      <c r="D1852" s="51" t="s">
        <v>5524</v>
      </c>
      <c r="E1852" s="50">
        <v>6371</v>
      </c>
      <c r="F1852" s="51" t="s">
        <v>3915</v>
      </c>
      <c r="G1852" s="50" t="s">
        <v>7</v>
      </c>
      <c r="H1852" s="52">
        <v>8230084</v>
      </c>
      <c r="I1852" s="51" t="s">
        <v>6216</v>
      </c>
    </row>
    <row r="1853" spans="2:9" ht="15">
      <c r="B1853" s="51" t="s">
        <v>6145</v>
      </c>
      <c r="C1853" s="51" t="s">
        <v>5486</v>
      </c>
      <c r="D1853" s="51" t="s">
        <v>5524</v>
      </c>
      <c r="E1853" s="50">
        <v>6372</v>
      </c>
      <c r="F1853" s="51" t="s">
        <v>3916</v>
      </c>
      <c r="G1853" s="50" t="s">
        <v>7</v>
      </c>
      <c r="H1853" s="52">
        <v>9360420</v>
      </c>
      <c r="I1853" s="53" t="s">
        <v>6216</v>
      </c>
    </row>
    <row r="1854" spans="2:9" ht="15">
      <c r="B1854" s="51" t="s">
        <v>6145</v>
      </c>
      <c r="C1854" s="51" t="s">
        <v>5486</v>
      </c>
      <c r="D1854" s="51" t="s">
        <v>5524</v>
      </c>
      <c r="E1854" s="50">
        <v>6373</v>
      </c>
      <c r="F1854" s="51" t="s">
        <v>3917</v>
      </c>
      <c r="G1854" s="50" t="s">
        <v>7</v>
      </c>
      <c r="H1854" s="52">
        <v>5163569</v>
      </c>
      <c r="I1854" s="53" t="s">
        <v>6216</v>
      </c>
    </row>
    <row r="1855" spans="2:9" ht="15">
      <c r="B1855" s="51" t="s">
        <v>6145</v>
      </c>
      <c r="C1855" s="51" t="s">
        <v>5486</v>
      </c>
      <c r="D1855" s="51" t="s">
        <v>5524</v>
      </c>
      <c r="E1855" s="50">
        <v>6374</v>
      </c>
      <c r="F1855" s="51" t="s">
        <v>3918</v>
      </c>
      <c r="G1855" s="50" t="s">
        <v>7</v>
      </c>
      <c r="H1855" s="54">
        <v>642928</v>
      </c>
      <c r="I1855" s="51" t="s">
        <v>6216</v>
      </c>
    </row>
    <row r="1856" spans="2:9" ht="15">
      <c r="B1856" s="51" t="s">
        <v>6145</v>
      </c>
      <c r="C1856" s="51" t="s">
        <v>5486</v>
      </c>
      <c r="D1856" s="51" t="s">
        <v>5524</v>
      </c>
      <c r="E1856" s="50">
        <v>6375</v>
      </c>
      <c r="F1856" s="51" t="s">
        <v>3919</v>
      </c>
      <c r="G1856" s="50" t="s">
        <v>7</v>
      </c>
      <c r="H1856" s="54">
        <v>753436</v>
      </c>
      <c r="I1856" s="51" t="s">
        <v>6216</v>
      </c>
    </row>
    <row r="1857" spans="2:9" ht="15">
      <c r="B1857" s="51" t="s">
        <v>6145</v>
      </c>
      <c r="C1857" s="51" t="s">
        <v>5486</v>
      </c>
      <c r="D1857" s="51" t="s">
        <v>5524</v>
      </c>
      <c r="E1857" s="50">
        <v>6376</v>
      </c>
      <c r="F1857" s="51" t="s">
        <v>3920</v>
      </c>
      <c r="G1857" s="50" t="s">
        <v>7</v>
      </c>
      <c r="H1857" s="54">
        <v>787852</v>
      </c>
      <c r="I1857" s="51" t="s">
        <v>6216</v>
      </c>
    </row>
    <row r="1858" spans="2:9" ht="15">
      <c r="B1858" s="51" t="s">
        <v>6145</v>
      </c>
      <c r="C1858" s="51" t="s">
        <v>5486</v>
      </c>
      <c r="D1858" s="51" t="s">
        <v>5524</v>
      </c>
      <c r="E1858" s="50">
        <v>6377</v>
      </c>
      <c r="F1858" s="51" t="s">
        <v>3921</v>
      </c>
      <c r="G1858" s="50" t="s">
        <v>7</v>
      </c>
      <c r="H1858" s="52">
        <v>753436</v>
      </c>
      <c r="I1858" s="51" t="s">
        <v>6216</v>
      </c>
    </row>
    <row r="1859" spans="2:9" ht="15">
      <c r="B1859" s="51" t="s">
        <v>6145</v>
      </c>
      <c r="C1859" s="51" t="s">
        <v>5486</v>
      </c>
      <c r="D1859" s="51" t="s">
        <v>5524</v>
      </c>
      <c r="E1859" s="50">
        <v>6379</v>
      </c>
      <c r="F1859" s="51" t="s">
        <v>3922</v>
      </c>
      <c r="G1859" s="50" t="s">
        <v>7</v>
      </c>
      <c r="H1859" s="52">
        <v>723814</v>
      </c>
      <c r="I1859" s="51" t="s">
        <v>6216</v>
      </c>
    </row>
    <row r="1860" spans="2:9" ht="15">
      <c r="B1860" s="51" t="s">
        <v>6145</v>
      </c>
      <c r="C1860" s="51" t="s">
        <v>5473</v>
      </c>
      <c r="D1860" s="51" t="s">
        <v>5493</v>
      </c>
      <c r="E1860" s="50">
        <v>6380</v>
      </c>
      <c r="F1860" s="51" t="s">
        <v>3923</v>
      </c>
      <c r="G1860" s="50" t="s">
        <v>6</v>
      </c>
      <c r="H1860" s="52">
        <v>106303</v>
      </c>
      <c r="I1860" s="51" t="s">
        <v>6216</v>
      </c>
    </row>
    <row r="1861" spans="2:9" ht="15">
      <c r="B1861" s="51" t="s">
        <v>6145</v>
      </c>
      <c r="C1861" s="51" t="s">
        <v>5473</v>
      </c>
      <c r="D1861" s="51" t="s">
        <v>5493</v>
      </c>
      <c r="E1861" s="50">
        <v>6381</v>
      </c>
      <c r="F1861" s="51" t="s">
        <v>3924</v>
      </c>
      <c r="G1861" s="50" t="s">
        <v>6</v>
      </c>
      <c r="H1861" s="52">
        <v>5303205</v>
      </c>
      <c r="I1861" s="53" t="s">
        <v>6216</v>
      </c>
    </row>
    <row r="1862" spans="2:9" ht="15">
      <c r="B1862" s="51" t="s">
        <v>6145</v>
      </c>
      <c r="C1862" s="51" t="s">
        <v>5488</v>
      </c>
      <c r="D1862" s="51" t="s">
        <v>5488</v>
      </c>
      <c r="E1862" s="50">
        <v>6382</v>
      </c>
      <c r="F1862" s="51" t="s">
        <v>3925</v>
      </c>
      <c r="G1862" s="50" t="s">
        <v>6</v>
      </c>
      <c r="H1862" s="52">
        <v>641522</v>
      </c>
      <c r="I1862" s="53" t="s">
        <v>6216</v>
      </c>
    </row>
    <row r="1863" spans="2:9" ht="15">
      <c r="B1863" s="51" t="s">
        <v>6145</v>
      </c>
      <c r="C1863" s="51" t="s">
        <v>5473</v>
      </c>
      <c r="D1863" s="51" t="s">
        <v>5493</v>
      </c>
      <c r="E1863" s="50">
        <v>6383</v>
      </c>
      <c r="F1863" s="51" t="s">
        <v>3926</v>
      </c>
      <c r="G1863" s="50" t="s">
        <v>6</v>
      </c>
      <c r="H1863" s="54">
        <v>649111</v>
      </c>
      <c r="I1863" s="51" t="s">
        <v>6216</v>
      </c>
    </row>
    <row r="1864" spans="2:9" ht="15">
      <c r="B1864" s="51" t="s">
        <v>6145</v>
      </c>
      <c r="C1864" s="51" t="s">
        <v>5481</v>
      </c>
      <c r="D1864" s="51" t="s">
        <v>5481</v>
      </c>
      <c r="E1864" s="50">
        <v>6387</v>
      </c>
      <c r="F1864" s="51" t="s">
        <v>3927</v>
      </c>
      <c r="G1864" s="50" t="s">
        <v>7</v>
      </c>
      <c r="H1864" s="54">
        <v>22407806</v>
      </c>
      <c r="I1864" s="51" t="s">
        <v>6216</v>
      </c>
    </row>
    <row r="1865" spans="2:9" ht="15">
      <c r="B1865" s="51" t="s">
        <v>6145</v>
      </c>
      <c r="C1865" s="51" t="s">
        <v>5481</v>
      </c>
      <c r="D1865" s="51" t="s">
        <v>5481</v>
      </c>
      <c r="E1865" s="50">
        <v>6388</v>
      </c>
      <c r="F1865" s="51" t="s">
        <v>3928</v>
      </c>
      <c r="G1865" s="50" t="s">
        <v>7</v>
      </c>
      <c r="H1865" s="52">
        <v>28488759</v>
      </c>
      <c r="I1865" s="53" t="s">
        <v>6216</v>
      </c>
    </row>
    <row r="1866" spans="2:9" ht="15">
      <c r="B1866" s="51" t="s">
        <v>6145</v>
      </c>
      <c r="C1866" s="51" t="s">
        <v>5481</v>
      </c>
      <c r="D1866" s="51" t="s">
        <v>5481</v>
      </c>
      <c r="E1866" s="50">
        <v>6389</v>
      </c>
      <c r="F1866" s="51" t="s">
        <v>3929</v>
      </c>
      <c r="G1866" s="50" t="s">
        <v>7</v>
      </c>
      <c r="H1866" s="54">
        <v>30487316</v>
      </c>
      <c r="I1866" s="51" t="s">
        <v>6216</v>
      </c>
    </row>
    <row r="1867" spans="2:9" ht="15">
      <c r="B1867" s="51" t="s">
        <v>6145</v>
      </c>
      <c r="C1867" s="51" t="s">
        <v>5489</v>
      </c>
      <c r="D1867" s="51" t="s">
        <v>5490</v>
      </c>
      <c r="E1867" s="50">
        <v>6392</v>
      </c>
      <c r="F1867" s="51" t="s">
        <v>3930</v>
      </c>
      <c r="G1867" s="50" t="s">
        <v>5</v>
      </c>
      <c r="H1867" s="52">
        <v>2523113</v>
      </c>
      <c r="I1867" s="53" t="s">
        <v>6216</v>
      </c>
    </row>
    <row r="1868" spans="2:9" ht="15">
      <c r="B1868" s="51" t="s">
        <v>6145</v>
      </c>
      <c r="C1868" s="51" t="s">
        <v>5489</v>
      </c>
      <c r="D1868" s="51" t="s">
        <v>5490</v>
      </c>
      <c r="E1868" s="50">
        <v>6393</v>
      </c>
      <c r="F1868" s="51" t="s">
        <v>3931</v>
      </c>
      <c r="G1868" s="50" t="s">
        <v>5</v>
      </c>
      <c r="H1868" s="52">
        <v>2727446</v>
      </c>
      <c r="I1868" s="53" t="s">
        <v>6216</v>
      </c>
    </row>
    <row r="1869" spans="2:9" ht="15">
      <c r="B1869" s="51" t="s">
        <v>6145</v>
      </c>
      <c r="C1869" s="51" t="s">
        <v>5489</v>
      </c>
      <c r="D1869" s="51" t="s">
        <v>5490</v>
      </c>
      <c r="E1869" s="50">
        <v>6395</v>
      </c>
      <c r="F1869" s="51" t="s">
        <v>3932</v>
      </c>
      <c r="G1869" s="50" t="s">
        <v>5</v>
      </c>
      <c r="H1869" s="54">
        <v>3553131</v>
      </c>
      <c r="I1869" s="51" t="s">
        <v>6216</v>
      </c>
    </row>
    <row r="1870" spans="2:9" ht="15">
      <c r="B1870" s="51" t="s">
        <v>6145</v>
      </c>
      <c r="C1870" s="51" t="s">
        <v>5507</v>
      </c>
      <c r="D1870" s="51" t="s">
        <v>5517</v>
      </c>
      <c r="E1870" s="50">
        <v>6396</v>
      </c>
      <c r="F1870" s="51" t="s">
        <v>3933</v>
      </c>
      <c r="G1870" s="50" t="s">
        <v>7</v>
      </c>
      <c r="H1870" s="52">
        <v>504695</v>
      </c>
      <c r="I1870" s="53" t="s">
        <v>6216</v>
      </c>
    </row>
    <row r="1871" spans="2:9" ht="15">
      <c r="B1871" s="51" t="s">
        <v>6145</v>
      </c>
      <c r="C1871" s="51" t="s">
        <v>5507</v>
      </c>
      <c r="D1871" s="51" t="s">
        <v>5517</v>
      </c>
      <c r="E1871" s="50">
        <v>6397</v>
      </c>
      <c r="F1871" s="51" t="s">
        <v>3934</v>
      </c>
      <c r="G1871" s="50" t="s">
        <v>7</v>
      </c>
      <c r="H1871" s="52">
        <v>301631</v>
      </c>
      <c r="I1871" s="53" t="s">
        <v>6216</v>
      </c>
    </row>
    <row r="1872" spans="2:9" ht="15">
      <c r="B1872" s="51" t="s">
        <v>6145</v>
      </c>
      <c r="C1872" s="51" t="s">
        <v>5469</v>
      </c>
      <c r="D1872" s="51" t="s">
        <v>5471</v>
      </c>
      <c r="E1872" s="50">
        <v>6400</v>
      </c>
      <c r="F1872" s="51" t="s">
        <v>3935</v>
      </c>
      <c r="G1872" s="50" t="s">
        <v>6</v>
      </c>
      <c r="H1872" s="52">
        <v>1155312</v>
      </c>
      <c r="I1872" s="53" t="s">
        <v>6216</v>
      </c>
    </row>
    <row r="1873" spans="2:9" ht="15">
      <c r="B1873" s="51" t="s">
        <v>6145</v>
      </c>
      <c r="C1873" s="51" t="s">
        <v>5520</v>
      </c>
      <c r="D1873" s="51" t="s">
        <v>5526</v>
      </c>
      <c r="E1873" s="50">
        <v>6407</v>
      </c>
      <c r="F1873" s="51" t="s">
        <v>3936</v>
      </c>
      <c r="G1873" s="50" t="s">
        <v>4</v>
      </c>
      <c r="H1873" s="52">
        <v>244664</v>
      </c>
      <c r="I1873" s="53" t="s">
        <v>6216</v>
      </c>
    </row>
    <row r="1874" spans="2:9" ht="15">
      <c r="B1874" s="51" t="s">
        <v>6145</v>
      </c>
      <c r="C1874" s="51" t="s">
        <v>5486</v>
      </c>
      <c r="D1874" s="51" t="s">
        <v>5524</v>
      </c>
      <c r="E1874" s="50">
        <v>6413</v>
      </c>
      <c r="F1874" s="51" t="s">
        <v>3937</v>
      </c>
      <c r="G1874" s="50" t="s">
        <v>7</v>
      </c>
      <c r="H1874" s="52">
        <v>1898705</v>
      </c>
      <c r="I1874" s="53" t="s">
        <v>6216</v>
      </c>
    </row>
    <row r="1875" spans="2:9" ht="15">
      <c r="B1875" s="51" t="s">
        <v>6145</v>
      </c>
      <c r="C1875" s="51" t="s">
        <v>5520</v>
      </c>
      <c r="D1875" s="51" t="s">
        <v>5522</v>
      </c>
      <c r="E1875" s="50">
        <v>6416</v>
      </c>
      <c r="F1875" s="51" t="s">
        <v>3938</v>
      </c>
      <c r="G1875" s="50" t="s">
        <v>4</v>
      </c>
      <c r="H1875" s="52">
        <v>102204</v>
      </c>
      <c r="I1875" s="53" t="s">
        <v>6216</v>
      </c>
    </row>
    <row r="1876" spans="2:9" ht="15">
      <c r="B1876" s="51" t="s">
        <v>6145</v>
      </c>
      <c r="C1876" s="51" t="s">
        <v>5489</v>
      </c>
      <c r="D1876" s="51" t="s">
        <v>5490</v>
      </c>
      <c r="E1876" s="50">
        <v>6421</v>
      </c>
      <c r="F1876" s="51" t="s">
        <v>3939</v>
      </c>
      <c r="G1876" s="50" t="s">
        <v>6</v>
      </c>
      <c r="H1876" s="52">
        <v>61413</v>
      </c>
      <c r="I1876" s="53" t="s">
        <v>6216</v>
      </c>
    </row>
    <row r="1877" spans="2:9" ht="15">
      <c r="B1877" s="51" t="s">
        <v>6145</v>
      </c>
      <c r="C1877" s="51" t="s">
        <v>5481</v>
      </c>
      <c r="D1877" s="51" t="s">
        <v>5481</v>
      </c>
      <c r="E1877" s="50">
        <v>6422</v>
      </c>
      <c r="F1877" s="51" t="s">
        <v>3940</v>
      </c>
      <c r="G1877" s="50" t="s">
        <v>7</v>
      </c>
      <c r="H1877" s="52">
        <v>96916</v>
      </c>
      <c r="I1877" s="53" t="s">
        <v>6216</v>
      </c>
    </row>
    <row r="1878" spans="2:9" ht="15">
      <c r="B1878" s="51" t="s">
        <v>6145</v>
      </c>
      <c r="C1878" s="51" t="s">
        <v>5473</v>
      </c>
      <c r="D1878" s="51" t="s">
        <v>5474</v>
      </c>
      <c r="E1878" s="50">
        <v>6423</v>
      </c>
      <c r="F1878" s="51" t="s">
        <v>3941</v>
      </c>
      <c r="G1878" s="50" t="s">
        <v>7</v>
      </c>
      <c r="H1878" s="52">
        <v>3357295</v>
      </c>
      <c r="I1878" s="53" t="s">
        <v>6216</v>
      </c>
    </row>
    <row r="1879" spans="2:9" ht="15">
      <c r="B1879" s="51" t="s">
        <v>6145</v>
      </c>
      <c r="C1879" s="51" t="s">
        <v>5507</v>
      </c>
      <c r="D1879" s="51" t="s">
        <v>5508</v>
      </c>
      <c r="E1879" s="50">
        <v>6425</v>
      </c>
      <c r="F1879" s="51" t="s">
        <v>3942</v>
      </c>
      <c r="G1879" s="50" t="s">
        <v>6</v>
      </c>
      <c r="H1879" s="52">
        <v>171740</v>
      </c>
      <c r="I1879" s="53" t="s">
        <v>6216</v>
      </c>
    </row>
    <row r="1880" spans="2:9" ht="15">
      <c r="B1880" s="51" t="s">
        <v>6145</v>
      </c>
      <c r="C1880" s="51" t="s">
        <v>5484</v>
      </c>
      <c r="D1880" s="51" t="s">
        <v>5494</v>
      </c>
      <c r="E1880" s="50">
        <v>6426</v>
      </c>
      <c r="F1880" s="51" t="s">
        <v>3943</v>
      </c>
      <c r="G1880" s="50" t="s">
        <v>7</v>
      </c>
      <c r="H1880" s="52">
        <v>1525991</v>
      </c>
      <c r="I1880" s="53" t="s">
        <v>6216</v>
      </c>
    </row>
    <row r="1881" spans="2:9" ht="15">
      <c r="B1881" s="51" t="s">
        <v>6145</v>
      </c>
      <c r="C1881" s="51" t="s">
        <v>5479</v>
      </c>
      <c r="D1881" s="51" t="s">
        <v>5480</v>
      </c>
      <c r="E1881" s="50">
        <v>6427</v>
      </c>
      <c r="F1881" s="51" t="s">
        <v>3944</v>
      </c>
      <c r="G1881" s="50" t="s">
        <v>6</v>
      </c>
      <c r="H1881" s="52">
        <v>46591</v>
      </c>
      <c r="I1881" s="53" t="s">
        <v>6216</v>
      </c>
    </row>
    <row r="1882" spans="2:9" ht="15">
      <c r="B1882" s="51" t="s">
        <v>6145</v>
      </c>
      <c r="C1882" s="51" t="s">
        <v>5489</v>
      </c>
      <c r="D1882" s="51" t="s">
        <v>5490</v>
      </c>
      <c r="E1882" s="50">
        <v>6428</v>
      </c>
      <c r="F1882" s="51" t="s">
        <v>3945</v>
      </c>
      <c r="G1882" s="50" t="s">
        <v>5</v>
      </c>
      <c r="H1882" s="52">
        <v>1282925</v>
      </c>
      <c r="I1882" s="53" t="s">
        <v>6216</v>
      </c>
    </row>
    <row r="1883" spans="2:9" ht="15">
      <c r="B1883" s="51" t="s">
        <v>6145</v>
      </c>
      <c r="C1883" s="51" t="s">
        <v>5502</v>
      </c>
      <c r="D1883" s="51" t="s">
        <v>5535</v>
      </c>
      <c r="E1883" s="50">
        <v>6429</v>
      </c>
      <c r="F1883" s="51" t="s">
        <v>3946</v>
      </c>
      <c r="G1883" s="50" t="s">
        <v>6</v>
      </c>
      <c r="H1883" s="52">
        <v>63416</v>
      </c>
      <c r="I1883" s="53" t="s">
        <v>6216</v>
      </c>
    </row>
    <row r="1884" spans="2:9" ht="15">
      <c r="B1884" s="51" t="s">
        <v>6145</v>
      </c>
      <c r="C1884" s="51" t="s">
        <v>5501</v>
      </c>
      <c r="D1884" s="51" t="s">
        <v>5501</v>
      </c>
      <c r="E1884" s="50">
        <v>6431</v>
      </c>
      <c r="F1884" s="51" t="s">
        <v>3947</v>
      </c>
      <c r="G1884" s="50" t="s">
        <v>5</v>
      </c>
      <c r="H1884" s="52">
        <v>1614731</v>
      </c>
      <c r="I1884" s="53" t="s">
        <v>6216</v>
      </c>
    </row>
    <row r="1885" spans="2:9" ht="15">
      <c r="B1885" s="51" t="s">
        <v>6145</v>
      </c>
      <c r="C1885" s="51" t="s">
        <v>5489</v>
      </c>
      <c r="D1885" s="51" t="s">
        <v>5523</v>
      </c>
      <c r="E1885" s="50">
        <v>6433</v>
      </c>
      <c r="F1885" s="51" t="s">
        <v>3948</v>
      </c>
      <c r="G1885" s="50" t="s">
        <v>8</v>
      </c>
      <c r="H1885" s="52">
        <v>21800</v>
      </c>
      <c r="I1885" s="53" t="s">
        <v>6216</v>
      </c>
    </row>
    <row r="1886" spans="2:9" ht="15">
      <c r="B1886" s="51" t="s">
        <v>6145</v>
      </c>
      <c r="C1886" s="51" t="s">
        <v>5489</v>
      </c>
      <c r="D1886" s="51" t="s">
        <v>5523</v>
      </c>
      <c r="E1886" s="50">
        <v>6434</v>
      </c>
      <c r="F1886" s="51" t="s">
        <v>3949</v>
      </c>
      <c r="G1886" s="50" t="s">
        <v>8</v>
      </c>
      <c r="H1886" s="52">
        <v>20111</v>
      </c>
      <c r="I1886" s="53" t="s">
        <v>6217</v>
      </c>
    </row>
    <row r="1887" spans="2:9" ht="15">
      <c r="B1887" s="51" t="s">
        <v>6145</v>
      </c>
      <c r="C1887" s="51" t="s">
        <v>5489</v>
      </c>
      <c r="D1887" s="51" t="s">
        <v>5523</v>
      </c>
      <c r="E1887" s="50">
        <v>6435</v>
      </c>
      <c r="F1887" s="51" t="s">
        <v>3950</v>
      </c>
      <c r="G1887" s="50" t="s">
        <v>8</v>
      </c>
      <c r="H1887" s="52">
        <v>21150</v>
      </c>
      <c r="I1887" s="53" t="s">
        <v>6216</v>
      </c>
    </row>
    <row r="1888" spans="2:9" ht="15">
      <c r="B1888" s="51" t="s">
        <v>6145</v>
      </c>
      <c r="C1888" s="51" t="s">
        <v>5489</v>
      </c>
      <c r="D1888" s="51" t="s">
        <v>5523</v>
      </c>
      <c r="E1888" s="50">
        <v>6436</v>
      </c>
      <c r="F1888" s="51" t="s">
        <v>3951</v>
      </c>
      <c r="G1888" s="50" t="s">
        <v>8</v>
      </c>
      <c r="H1888" s="52">
        <v>20944</v>
      </c>
      <c r="I1888" s="53" t="s">
        <v>6217</v>
      </c>
    </row>
    <row r="1889" spans="2:9" ht="15">
      <c r="B1889" s="51" t="s">
        <v>6145</v>
      </c>
      <c r="C1889" s="51" t="s">
        <v>5489</v>
      </c>
      <c r="D1889" s="51" t="s">
        <v>5523</v>
      </c>
      <c r="E1889" s="50">
        <v>6437</v>
      </c>
      <c r="F1889" s="51" t="s">
        <v>3952</v>
      </c>
      <c r="G1889" s="50" t="s">
        <v>8</v>
      </c>
      <c r="H1889" s="52">
        <v>20944</v>
      </c>
      <c r="I1889" s="53" t="s">
        <v>6217</v>
      </c>
    </row>
    <row r="1890" spans="2:9" ht="15">
      <c r="B1890" s="51" t="s">
        <v>6145</v>
      </c>
      <c r="C1890" s="51" t="s">
        <v>5481</v>
      </c>
      <c r="D1890" s="51" t="s">
        <v>5481</v>
      </c>
      <c r="E1890" s="50">
        <v>6438</v>
      </c>
      <c r="F1890" s="51" t="s">
        <v>703</v>
      </c>
      <c r="G1890" s="50" t="s">
        <v>6</v>
      </c>
      <c r="H1890" s="52">
        <v>39270</v>
      </c>
      <c r="I1890" s="53" t="s">
        <v>6216</v>
      </c>
    </row>
    <row r="1891" spans="2:9" ht="15">
      <c r="B1891" s="51" t="s">
        <v>6145</v>
      </c>
      <c r="C1891" s="51" t="s">
        <v>5481</v>
      </c>
      <c r="D1891" s="51" t="s">
        <v>5481</v>
      </c>
      <c r="E1891" s="50">
        <v>6439</v>
      </c>
      <c r="F1891" s="51" t="s">
        <v>704</v>
      </c>
      <c r="G1891" s="50" t="s">
        <v>6</v>
      </c>
      <c r="H1891" s="52">
        <v>45220</v>
      </c>
      <c r="I1891" s="53" t="s">
        <v>6216</v>
      </c>
    </row>
    <row r="1892" spans="2:9" ht="15">
      <c r="B1892" s="51" t="s">
        <v>6145</v>
      </c>
      <c r="C1892" s="51" t="s">
        <v>5489</v>
      </c>
      <c r="D1892" s="51" t="s">
        <v>5523</v>
      </c>
      <c r="E1892" s="50">
        <v>6440</v>
      </c>
      <c r="F1892" s="51" t="s">
        <v>1293</v>
      </c>
      <c r="G1892" s="50" t="s">
        <v>8</v>
      </c>
      <c r="H1892" s="52">
        <v>714</v>
      </c>
      <c r="I1892" s="53" t="s">
        <v>6217</v>
      </c>
    </row>
    <row r="1893" spans="2:9" ht="15">
      <c r="B1893" s="51" t="s">
        <v>6145</v>
      </c>
      <c r="C1893" s="51" t="s">
        <v>5489</v>
      </c>
      <c r="D1893" s="51" t="s">
        <v>5523</v>
      </c>
      <c r="E1893" s="50">
        <v>6441</v>
      </c>
      <c r="F1893" s="51" t="s">
        <v>1294</v>
      </c>
      <c r="G1893" s="50" t="s">
        <v>8</v>
      </c>
      <c r="H1893" s="54">
        <v>781</v>
      </c>
      <c r="I1893" s="51" t="s">
        <v>6216</v>
      </c>
    </row>
    <row r="1894" spans="2:9" ht="15">
      <c r="B1894" s="51" t="s">
        <v>6145</v>
      </c>
      <c r="C1894" s="51" t="s">
        <v>5489</v>
      </c>
      <c r="D1894" s="51" t="s">
        <v>5523</v>
      </c>
      <c r="E1894" s="50">
        <v>6442</v>
      </c>
      <c r="F1894" s="51" t="s">
        <v>1295</v>
      </c>
      <c r="G1894" s="50" t="s">
        <v>8</v>
      </c>
      <c r="H1894" s="52">
        <v>901</v>
      </c>
      <c r="I1894" s="53" t="s">
        <v>6216</v>
      </c>
    </row>
    <row r="1895" spans="2:9" ht="15">
      <c r="B1895" s="51" t="s">
        <v>6145</v>
      </c>
      <c r="C1895" s="51" t="s">
        <v>5489</v>
      </c>
      <c r="D1895" s="51" t="s">
        <v>5523</v>
      </c>
      <c r="E1895" s="50">
        <v>6443</v>
      </c>
      <c r="F1895" s="51" t="s">
        <v>3953</v>
      </c>
      <c r="G1895" s="50" t="s">
        <v>8</v>
      </c>
      <c r="H1895" s="52">
        <v>1309</v>
      </c>
      <c r="I1895" s="51" t="s">
        <v>6217</v>
      </c>
    </row>
    <row r="1896" spans="2:9" ht="15">
      <c r="B1896" s="51" t="s">
        <v>6145</v>
      </c>
      <c r="C1896" s="51" t="s">
        <v>5489</v>
      </c>
      <c r="D1896" s="51" t="s">
        <v>5523</v>
      </c>
      <c r="E1896" s="50">
        <v>6444</v>
      </c>
      <c r="F1896" s="51" t="s">
        <v>3954</v>
      </c>
      <c r="G1896" s="50" t="s">
        <v>8</v>
      </c>
      <c r="H1896" s="52">
        <v>1488</v>
      </c>
      <c r="I1896" s="51" t="s">
        <v>6217</v>
      </c>
    </row>
    <row r="1897" spans="2:9" ht="15">
      <c r="B1897" s="51" t="s">
        <v>6145</v>
      </c>
      <c r="C1897" s="51" t="s">
        <v>5489</v>
      </c>
      <c r="D1897" s="51" t="s">
        <v>5523</v>
      </c>
      <c r="E1897" s="50">
        <v>6445</v>
      </c>
      <c r="F1897" s="51" t="s">
        <v>3955</v>
      </c>
      <c r="G1897" s="50" t="s">
        <v>8</v>
      </c>
      <c r="H1897" s="52">
        <v>1726</v>
      </c>
      <c r="I1897" s="53" t="s">
        <v>6217</v>
      </c>
    </row>
    <row r="1898" spans="2:9" ht="15">
      <c r="B1898" s="51" t="s">
        <v>6145</v>
      </c>
      <c r="C1898" s="51" t="s">
        <v>5489</v>
      </c>
      <c r="D1898" s="51" t="s">
        <v>5523</v>
      </c>
      <c r="E1898" s="50">
        <v>6446</v>
      </c>
      <c r="F1898" s="51" t="s">
        <v>3956</v>
      </c>
      <c r="G1898" s="50" t="s">
        <v>8</v>
      </c>
      <c r="H1898" s="54">
        <v>1964</v>
      </c>
      <c r="I1898" s="51" t="s">
        <v>6217</v>
      </c>
    </row>
    <row r="1899" spans="2:9" ht="15">
      <c r="B1899" s="51" t="s">
        <v>6145</v>
      </c>
      <c r="C1899" s="51" t="s">
        <v>5488</v>
      </c>
      <c r="D1899" s="51" t="s">
        <v>5488</v>
      </c>
      <c r="E1899" s="50">
        <v>6448</v>
      </c>
      <c r="F1899" s="51" t="s">
        <v>3957</v>
      </c>
      <c r="G1899" s="50" t="s">
        <v>7</v>
      </c>
      <c r="H1899" s="52">
        <v>2005623</v>
      </c>
      <c r="I1899" s="53" t="s">
        <v>6216</v>
      </c>
    </row>
    <row r="1900" spans="2:9" ht="15">
      <c r="B1900" s="51" t="s">
        <v>6145</v>
      </c>
      <c r="C1900" s="51" t="s">
        <v>5481</v>
      </c>
      <c r="D1900" s="51" t="s">
        <v>5481</v>
      </c>
      <c r="E1900" s="50">
        <v>6449</v>
      </c>
      <c r="F1900" s="51" t="s">
        <v>3958</v>
      </c>
      <c r="G1900" s="50" t="s">
        <v>7</v>
      </c>
      <c r="H1900" s="52">
        <v>698249</v>
      </c>
      <c r="I1900" s="53" t="s">
        <v>6216</v>
      </c>
    </row>
    <row r="1901" spans="2:9" ht="15">
      <c r="B1901" s="51" t="s">
        <v>6145</v>
      </c>
      <c r="C1901" s="51" t="s">
        <v>5501</v>
      </c>
      <c r="D1901" s="51" t="s">
        <v>5501</v>
      </c>
      <c r="E1901" s="50">
        <v>6450</v>
      </c>
      <c r="F1901" s="51" t="s">
        <v>3959</v>
      </c>
      <c r="G1901" s="50" t="s">
        <v>4</v>
      </c>
      <c r="H1901" s="54">
        <v>5167</v>
      </c>
      <c r="I1901" s="51" t="s">
        <v>6216</v>
      </c>
    </row>
    <row r="1902" spans="2:9" ht="15">
      <c r="B1902" s="51" t="s">
        <v>6145</v>
      </c>
      <c r="C1902" s="51" t="s">
        <v>5501</v>
      </c>
      <c r="D1902" s="51" t="s">
        <v>5501</v>
      </c>
      <c r="E1902" s="50">
        <v>6451</v>
      </c>
      <c r="F1902" s="51" t="s">
        <v>3960</v>
      </c>
      <c r="G1902" s="50" t="s">
        <v>6</v>
      </c>
      <c r="H1902" s="52">
        <v>17636</v>
      </c>
      <c r="I1902" s="53" t="s">
        <v>6216</v>
      </c>
    </row>
    <row r="1903" spans="2:9" ht="15">
      <c r="B1903" s="51" t="s">
        <v>6145</v>
      </c>
      <c r="C1903" s="51" t="s">
        <v>5491</v>
      </c>
      <c r="D1903" s="51" t="s">
        <v>5506</v>
      </c>
      <c r="E1903" s="50">
        <v>6456</v>
      </c>
      <c r="F1903" s="51" t="s">
        <v>3961</v>
      </c>
      <c r="G1903" s="50" t="s">
        <v>5</v>
      </c>
      <c r="H1903" s="52">
        <v>1425077</v>
      </c>
      <c r="I1903" s="53" t="s">
        <v>6216</v>
      </c>
    </row>
    <row r="1904" spans="2:9" ht="15">
      <c r="B1904" s="51" t="s">
        <v>6145</v>
      </c>
      <c r="C1904" s="51" t="s">
        <v>5502</v>
      </c>
      <c r="D1904" s="51" t="s">
        <v>5503</v>
      </c>
      <c r="E1904" s="50">
        <v>6457</v>
      </c>
      <c r="F1904" s="51" t="s">
        <v>3962</v>
      </c>
      <c r="G1904" s="50" t="s">
        <v>9</v>
      </c>
      <c r="H1904" s="52">
        <v>136102</v>
      </c>
      <c r="I1904" s="53" t="s">
        <v>6216</v>
      </c>
    </row>
    <row r="1905" spans="2:9" ht="15">
      <c r="B1905" s="51" t="s">
        <v>6145</v>
      </c>
      <c r="C1905" s="51" t="s">
        <v>5486</v>
      </c>
      <c r="D1905" s="51" t="s">
        <v>5487</v>
      </c>
      <c r="E1905" s="50">
        <v>6458</v>
      </c>
      <c r="F1905" s="51" t="s">
        <v>3963</v>
      </c>
      <c r="G1905" s="50" t="s">
        <v>6</v>
      </c>
      <c r="H1905" s="52">
        <v>16660</v>
      </c>
      <c r="I1905" s="53" t="s">
        <v>6216</v>
      </c>
    </row>
    <row r="1906" spans="2:9" ht="15">
      <c r="B1906" s="51" t="s">
        <v>6145</v>
      </c>
      <c r="C1906" s="51" t="s">
        <v>5491</v>
      </c>
      <c r="D1906" s="51" t="s">
        <v>5509</v>
      </c>
      <c r="E1906" s="50">
        <v>6459</v>
      </c>
      <c r="F1906" s="51" t="s">
        <v>3964</v>
      </c>
      <c r="G1906" s="50" t="s">
        <v>4</v>
      </c>
      <c r="H1906" s="52">
        <v>66101</v>
      </c>
      <c r="I1906" s="53" t="s">
        <v>6216</v>
      </c>
    </row>
    <row r="1907" spans="2:9" ht="15">
      <c r="B1907" s="51" t="s">
        <v>6145</v>
      </c>
      <c r="C1907" s="51" t="s">
        <v>62</v>
      </c>
      <c r="D1907" s="51" t="s">
        <v>62</v>
      </c>
      <c r="E1907" s="50">
        <v>6461</v>
      </c>
      <c r="F1907" s="51" t="s">
        <v>3965</v>
      </c>
      <c r="G1907" s="50" t="s">
        <v>11</v>
      </c>
      <c r="H1907" s="52">
        <v>7929</v>
      </c>
      <c r="I1907" s="51" t="s">
        <v>6216</v>
      </c>
    </row>
    <row r="1908" spans="2:9" ht="15">
      <c r="B1908" s="51" t="s">
        <v>6148</v>
      </c>
      <c r="C1908" s="51" t="s">
        <v>5475</v>
      </c>
      <c r="D1908" s="51" t="s">
        <v>5475</v>
      </c>
      <c r="E1908" s="50">
        <v>6462</v>
      </c>
      <c r="F1908" s="51" t="s">
        <v>3966</v>
      </c>
      <c r="G1908" s="50" t="s">
        <v>16</v>
      </c>
      <c r="H1908" s="54">
        <v>1800</v>
      </c>
      <c r="I1908" s="51" t="s">
        <v>6216</v>
      </c>
    </row>
    <row r="1909" spans="2:9" ht="15">
      <c r="B1909" s="51" t="s">
        <v>6148</v>
      </c>
      <c r="C1909" s="51" t="s">
        <v>5475</v>
      </c>
      <c r="D1909" s="51" t="s">
        <v>5475</v>
      </c>
      <c r="E1909" s="50">
        <v>6463</v>
      </c>
      <c r="F1909" s="51" t="s">
        <v>3967</v>
      </c>
      <c r="G1909" s="50" t="s">
        <v>5</v>
      </c>
      <c r="H1909" s="54">
        <v>7934</v>
      </c>
      <c r="I1909" s="51" t="s">
        <v>6217</v>
      </c>
    </row>
    <row r="1910" spans="2:9" ht="15">
      <c r="B1910" s="51" t="s">
        <v>6148</v>
      </c>
      <c r="C1910" s="51" t="s">
        <v>5491</v>
      </c>
      <c r="D1910" s="51" t="s">
        <v>5506</v>
      </c>
      <c r="E1910" s="50">
        <v>6464</v>
      </c>
      <c r="F1910" s="51" t="s">
        <v>3968</v>
      </c>
      <c r="G1910" s="50" t="s">
        <v>4</v>
      </c>
      <c r="H1910" s="54">
        <v>3784</v>
      </c>
      <c r="I1910" s="51" t="s">
        <v>6216</v>
      </c>
    </row>
    <row r="1911" spans="2:9" ht="15">
      <c r="B1911" s="51" t="s">
        <v>6148</v>
      </c>
      <c r="C1911" s="51" t="s">
        <v>5502</v>
      </c>
      <c r="D1911" s="51" t="s">
        <v>5503</v>
      </c>
      <c r="E1911" s="50">
        <v>6465</v>
      </c>
      <c r="F1911" s="51" t="s">
        <v>3969</v>
      </c>
      <c r="G1911" s="50" t="s">
        <v>9</v>
      </c>
      <c r="H1911" s="52">
        <v>37574</v>
      </c>
      <c r="I1911" s="51" t="s">
        <v>6216</v>
      </c>
    </row>
    <row r="1912" spans="2:9" ht="15">
      <c r="B1912" s="51" t="s">
        <v>6148</v>
      </c>
      <c r="C1912" s="51" t="s">
        <v>5491</v>
      </c>
      <c r="D1912" s="51" t="s">
        <v>5506</v>
      </c>
      <c r="E1912" s="50">
        <v>6466</v>
      </c>
      <c r="F1912" s="51" t="s">
        <v>3970</v>
      </c>
      <c r="G1912" s="50" t="s">
        <v>5</v>
      </c>
      <c r="H1912" s="52">
        <v>1428681</v>
      </c>
      <c r="I1912" s="51" t="s">
        <v>6216</v>
      </c>
    </row>
    <row r="1913" spans="2:9" ht="15">
      <c r="B1913" s="51" t="s">
        <v>6148</v>
      </c>
      <c r="C1913" s="51" t="s">
        <v>5486</v>
      </c>
      <c r="D1913" s="51" t="s">
        <v>5487</v>
      </c>
      <c r="E1913" s="50">
        <v>6467</v>
      </c>
      <c r="F1913" s="51" t="s">
        <v>3971</v>
      </c>
      <c r="G1913" s="50" t="s">
        <v>6</v>
      </c>
      <c r="H1913" s="52">
        <v>16084</v>
      </c>
      <c r="I1913" s="51" t="s">
        <v>6216</v>
      </c>
    </row>
    <row r="1914" spans="2:9" ht="15">
      <c r="B1914" s="51" t="s">
        <v>6148</v>
      </c>
      <c r="C1914" s="51" t="s">
        <v>5520</v>
      </c>
      <c r="D1914" s="51" t="s">
        <v>5526</v>
      </c>
      <c r="E1914" s="50">
        <v>6469</v>
      </c>
      <c r="F1914" s="51" t="s">
        <v>3972</v>
      </c>
      <c r="G1914" s="50" t="s">
        <v>4</v>
      </c>
      <c r="H1914" s="52">
        <v>344300</v>
      </c>
      <c r="I1914" s="53" t="s">
        <v>6216</v>
      </c>
    </row>
    <row r="1915" spans="2:9" ht="15">
      <c r="B1915" s="51" t="s">
        <v>6148</v>
      </c>
      <c r="C1915" s="51" t="s">
        <v>5476</v>
      </c>
      <c r="D1915" s="51" t="s">
        <v>5497</v>
      </c>
      <c r="E1915" s="50">
        <v>6471</v>
      </c>
      <c r="F1915" s="51" t="s">
        <v>3973</v>
      </c>
      <c r="G1915" s="50" t="s">
        <v>5</v>
      </c>
      <c r="H1915" s="52">
        <v>199033</v>
      </c>
      <c r="I1915" s="51" t="s">
        <v>6216</v>
      </c>
    </row>
    <row r="1916" spans="2:9" ht="15">
      <c r="B1916" s="51" t="s">
        <v>6148</v>
      </c>
      <c r="C1916" s="51" t="s">
        <v>5491</v>
      </c>
      <c r="D1916" s="51" t="s">
        <v>5506</v>
      </c>
      <c r="E1916" s="50">
        <v>6472</v>
      </c>
      <c r="F1916" s="51" t="s">
        <v>3974</v>
      </c>
      <c r="G1916" s="50" t="s">
        <v>5</v>
      </c>
      <c r="H1916" s="54">
        <v>1571576</v>
      </c>
      <c r="I1916" s="51" t="s">
        <v>6216</v>
      </c>
    </row>
    <row r="1917" spans="2:9" ht="15">
      <c r="B1917" s="51" t="s">
        <v>6148</v>
      </c>
      <c r="C1917" s="51" t="s">
        <v>5476</v>
      </c>
      <c r="D1917" s="51" t="s">
        <v>5497</v>
      </c>
      <c r="E1917" s="50">
        <v>6473</v>
      </c>
      <c r="F1917" s="51" t="s">
        <v>3975</v>
      </c>
      <c r="G1917" s="50" t="s">
        <v>5</v>
      </c>
      <c r="H1917" s="52">
        <v>164138</v>
      </c>
      <c r="I1917" s="51" t="s">
        <v>6216</v>
      </c>
    </row>
    <row r="1918" spans="2:9" ht="15">
      <c r="B1918" s="51" t="s">
        <v>6148</v>
      </c>
      <c r="C1918" s="51" t="s">
        <v>5476</v>
      </c>
      <c r="D1918" s="51" t="s">
        <v>5497</v>
      </c>
      <c r="E1918" s="50">
        <v>6474</v>
      </c>
      <c r="F1918" s="51" t="s">
        <v>3976</v>
      </c>
      <c r="G1918" s="50" t="s">
        <v>5</v>
      </c>
      <c r="H1918" s="52">
        <v>219444</v>
      </c>
      <c r="I1918" s="51" t="s">
        <v>6216</v>
      </c>
    </row>
    <row r="1919" spans="2:9" ht="15">
      <c r="B1919" s="51" t="s">
        <v>6148</v>
      </c>
      <c r="C1919" s="51" t="s">
        <v>5479</v>
      </c>
      <c r="D1919" s="51" t="s">
        <v>5480</v>
      </c>
      <c r="E1919" s="50">
        <v>6475</v>
      </c>
      <c r="F1919" s="51" t="s">
        <v>3977</v>
      </c>
      <c r="G1919" s="50" t="s">
        <v>6</v>
      </c>
      <c r="H1919" s="52">
        <v>89764</v>
      </c>
      <c r="I1919" s="51" t="s">
        <v>6216</v>
      </c>
    </row>
    <row r="1920" spans="2:9" ht="15">
      <c r="B1920" s="51" t="s">
        <v>6148</v>
      </c>
      <c r="C1920" s="51" t="s">
        <v>5501</v>
      </c>
      <c r="D1920" s="51" t="s">
        <v>5501</v>
      </c>
      <c r="E1920" s="50">
        <v>6476</v>
      </c>
      <c r="F1920" s="51" t="s">
        <v>3978</v>
      </c>
      <c r="G1920" s="50" t="s">
        <v>4</v>
      </c>
      <c r="H1920" s="54">
        <v>224188</v>
      </c>
      <c r="I1920" s="51" t="s">
        <v>6216</v>
      </c>
    </row>
    <row r="1921" spans="2:9" ht="15">
      <c r="B1921" s="51" t="s">
        <v>6148</v>
      </c>
      <c r="C1921" s="51" t="s">
        <v>5525</v>
      </c>
      <c r="D1921" s="51" t="s">
        <v>5525</v>
      </c>
      <c r="E1921" s="50">
        <v>6482</v>
      </c>
      <c r="F1921" s="51" t="s">
        <v>3979</v>
      </c>
      <c r="G1921" s="50" t="s">
        <v>9</v>
      </c>
      <c r="H1921" s="52">
        <v>134808</v>
      </c>
      <c r="I1921" s="53" t="s">
        <v>6216</v>
      </c>
    </row>
    <row r="1922" spans="2:9" ht="15">
      <c r="B1922" s="51" t="s">
        <v>6148</v>
      </c>
      <c r="C1922" s="51" t="s">
        <v>5486</v>
      </c>
      <c r="D1922" s="51" t="s">
        <v>5496</v>
      </c>
      <c r="E1922" s="50">
        <v>6483</v>
      </c>
      <c r="F1922" s="51" t="s">
        <v>3980</v>
      </c>
      <c r="G1922" s="50" t="s">
        <v>11</v>
      </c>
      <c r="H1922" s="52">
        <v>58405</v>
      </c>
      <c r="I1922" s="53" t="s">
        <v>6216</v>
      </c>
    </row>
    <row r="1923" spans="2:9" ht="15">
      <c r="B1923" s="51" t="s">
        <v>6148</v>
      </c>
      <c r="C1923" s="51" t="s">
        <v>5486</v>
      </c>
      <c r="D1923" s="51" t="s">
        <v>5496</v>
      </c>
      <c r="E1923" s="50">
        <v>6484</v>
      </c>
      <c r="F1923" s="51" t="s">
        <v>3981</v>
      </c>
      <c r="G1923" s="50" t="s">
        <v>11</v>
      </c>
      <c r="H1923" s="54">
        <v>218965</v>
      </c>
      <c r="I1923" s="51" t="s">
        <v>6216</v>
      </c>
    </row>
    <row r="1924" spans="2:9" ht="15">
      <c r="B1924" s="51" t="s">
        <v>6148</v>
      </c>
      <c r="C1924" s="51" t="s">
        <v>5473</v>
      </c>
      <c r="D1924" s="51" t="s">
        <v>5474</v>
      </c>
      <c r="E1924" s="50">
        <v>6485</v>
      </c>
      <c r="F1924" s="51" t="s">
        <v>3982</v>
      </c>
      <c r="G1924" s="50" t="s">
        <v>7</v>
      </c>
      <c r="H1924" s="52">
        <v>62398</v>
      </c>
      <c r="I1924" s="53" t="s">
        <v>6216</v>
      </c>
    </row>
    <row r="1925" spans="2:9" ht="15">
      <c r="B1925" s="51" t="s">
        <v>6148</v>
      </c>
      <c r="C1925" s="51" t="s">
        <v>5476</v>
      </c>
      <c r="D1925" s="51" t="s">
        <v>5497</v>
      </c>
      <c r="E1925" s="50">
        <v>6486</v>
      </c>
      <c r="F1925" s="51" t="s">
        <v>3983</v>
      </c>
      <c r="G1925" s="50" t="s">
        <v>5</v>
      </c>
      <c r="H1925" s="54">
        <v>63924</v>
      </c>
      <c r="I1925" s="51" t="s">
        <v>6216</v>
      </c>
    </row>
    <row r="1926" spans="2:9" ht="15">
      <c r="B1926" s="51" t="s">
        <v>6148</v>
      </c>
      <c r="C1926" s="51" t="s">
        <v>5473</v>
      </c>
      <c r="D1926" s="51" t="s">
        <v>5493</v>
      </c>
      <c r="E1926" s="50">
        <v>6488</v>
      </c>
      <c r="F1926" s="51" t="s">
        <v>3984</v>
      </c>
      <c r="G1926" s="50" t="s">
        <v>6</v>
      </c>
      <c r="H1926" s="52">
        <v>308430</v>
      </c>
      <c r="I1926" s="53" t="s">
        <v>6216</v>
      </c>
    </row>
    <row r="1927" spans="2:9" ht="15">
      <c r="B1927" s="51" t="s">
        <v>6148</v>
      </c>
      <c r="C1927" s="51" t="s">
        <v>5473</v>
      </c>
      <c r="D1927" s="51" t="s">
        <v>5493</v>
      </c>
      <c r="E1927" s="50">
        <v>6489</v>
      </c>
      <c r="F1927" s="51" t="s">
        <v>3985</v>
      </c>
      <c r="G1927" s="50" t="s">
        <v>6</v>
      </c>
      <c r="H1927" s="54">
        <v>118748</v>
      </c>
      <c r="I1927" s="51" t="s">
        <v>6216</v>
      </c>
    </row>
    <row r="1928" spans="2:9" ht="15">
      <c r="B1928" s="51" t="s">
        <v>6148</v>
      </c>
      <c r="C1928" s="51" t="s">
        <v>5473</v>
      </c>
      <c r="D1928" s="51" t="s">
        <v>5493</v>
      </c>
      <c r="E1928" s="50">
        <v>6494</v>
      </c>
      <c r="F1928" s="51" t="s">
        <v>3986</v>
      </c>
      <c r="G1928" s="50" t="s">
        <v>6</v>
      </c>
      <c r="H1928" s="54">
        <v>316053</v>
      </c>
      <c r="I1928" s="51" t="s">
        <v>6216</v>
      </c>
    </row>
    <row r="1929" spans="2:9" ht="15">
      <c r="B1929" s="51" t="s">
        <v>6148</v>
      </c>
      <c r="C1929" s="51" t="s">
        <v>5473</v>
      </c>
      <c r="D1929" s="51" t="s">
        <v>5493</v>
      </c>
      <c r="E1929" s="50">
        <v>6495</v>
      </c>
      <c r="F1929" s="51" t="s">
        <v>3987</v>
      </c>
      <c r="G1929" s="50" t="s">
        <v>6</v>
      </c>
      <c r="H1929" s="54">
        <v>316053</v>
      </c>
      <c r="I1929" s="53" t="s">
        <v>6216</v>
      </c>
    </row>
    <row r="1930" spans="2:9" ht="15">
      <c r="B1930" s="51" t="s">
        <v>6148</v>
      </c>
      <c r="C1930" s="51" t="s">
        <v>5473</v>
      </c>
      <c r="D1930" s="51" t="s">
        <v>5493</v>
      </c>
      <c r="E1930" s="50">
        <v>6498</v>
      </c>
      <c r="F1930" s="51" t="s">
        <v>3988</v>
      </c>
      <c r="G1930" s="50" t="s">
        <v>7</v>
      </c>
      <c r="H1930" s="54">
        <v>19783</v>
      </c>
      <c r="I1930" s="51" t="s">
        <v>6216</v>
      </c>
    </row>
    <row r="1931" spans="2:9" ht="15">
      <c r="B1931" s="51" t="s">
        <v>6148</v>
      </c>
      <c r="C1931" s="51" t="s">
        <v>5473</v>
      </c>
      <c r="D1931" s="51" t="s">
        <v>5493</v>
      </c>
      <c r="E1931" s="50">
        <v>6499</v>
      </c>
      <c r="F1931" s="51" t="s">
        <v>3989</v>
      </c>
      <c r="G1931" s="50" t="s">
        <v>6</v>
      </c>
      <c r="H1931" s="54">
        <v>17498</v>
      </c>
      <c r="I1931" s="51" t="s">
        <v>6216</v>
      </c>
    </row>
    <row r="1932" spans="2:9" ht="15">
      <c r="B1932" s="51" t="s">
        <v>6148</v>
      </c>
      <c r="C1932" s="51" t="s">
        <v>5473</v>
      </c>
      <c r="D1932" s="51" t="s">
        <v>5493</v>
      </c>
      <c r="E1932" s="50">
        <v>6500</v>
      </c>
      <c r="F1932" s="51" t="s">
        <v>3990</v>
      </c>
      <c r="G1932" s="50" t="s">
        <v>7</v>
      </c>
      <c r="H1932" s="52">
        <v>241552</v>
      </c>
      <c r="I1932" s="53" t="s">
        <v>6216</v>
      </c>
    </row>
    <row r="1933" spans="2:9" ht="15">
      <c r="B1933" s="51" t="s">
        <v>6148</v>
      </c>
      <c r="C1933" s="51" t="s">
        <v>5473</v>
      </c>
      <c r="D1933" s="51" t="s">
        <v>5493</v>
      </c>
      <c r="E1933" s="50">
        <v>6501</v>
      </c>
      <c r="F1933" s="51" t="s">
        <v>3991</v>
      </c>
      <c r="G1933" s="50" t="s">
        <v>7</v>
      </c>
      <c r="H1933" s="54">
        <v>348028</v>
      </c>
      <c r="I1933" s="51" t="s">
        <v>6216</v>
      </c>
    </row>
    <row r="1934" spans="2:9" ht="15">
      <c r="B1934" s="51" t="s">
        <v>6148</v>
      </c>
      <c r="C1934" s="51" t="s">
        <v>5501</v>
      </c>
      <c r="D1934" s="51" t="s">
        <v>5501</v>
      </c>
      <c r="E1934" s="50">
        <v>6505</v>
      </c>
      <c r="F1934" s="51" t="s">
        <v>3992</v>
      </c>
      <c r="G1934" s="50" t="s">
        <v>4</v>
      </c>
      <c r="H1934" s="54">
        <v>3241</v>
      </c>
      <c r="I1934" s="51" t="s">
        <v>6216</v>
      </c>
    </row>
    <row r="1935" spans="2:9" ht="15">
      <c r="B1935" s="51" t="s">
        <v>6148</v>
      </c>
      <c r="C1935" s="51" t="s">
        <v>5502</v>
      </c>
      <c r="D1935" s="51" t="s">
        <v>5533</v>
      </c>
      <c r="E1935" s="50">
        <v>6506</v>
      </c>
      <c r="F1935" s="51" t="s">
        <v>3993</v>
      </c>
      <c r="G1935" s="50" t="s">
        <v>6</v>
      </c>
      <c r="H1935" s="54">
        <v>218840</v>
      </c>
      <c r="I1935" s="51" t="s">
        <v>6216</v>
      </c>
    </row>
    <row r="1936" spans="2:9" ht="15">
      <c r="B1936" s="51" t="s">
        <v>6148</v>
      </c>
      <c r="C1936" s="51" t="s">
        <v>5520</v>
      </c>
      <c r="D1936" s="51" t="s">
        <v>5521</v>
      </c>
      <c r="E1936" s="50">
        <v>6507</v>
      </c>
      <c r="F1936" s="51" t="s">
        <v>3994</v>
      </c>
      <c r="G1936" s="50" t="s">
        <v>4</v>
      </c>
      <c r="H1936" s="52">
        <v>272057</v>
      </c>
      <c r="I1936" s="51" t="s">
        <v>6216</v>
      </c>
    </row>
    <row r="1937" spans="2:9" ht="15">
      <c r="B1937" s="51" t="s">
        <v>6148</v>
      </c>
      <c r="C1937" s="51" t="s">
        <v>5479</v>
      </c>
      <c r="D1937" s="51" t="s">
        <v>5480</v>
      </c>
      <c r="E1937" s="50">
        <v>6510</v>
      </c>
      <c r="F1937" s="51" t="s">
        <v>3995</v>
      </c>
      <c r="G1937" s="50" t="s">
        <v>6</v>
      </c>
      <c r="H1937" s="54">
        <v>67124</v>
      </c>
      <c r="I1937" s="51" t="s">
        <v>6216</v>
      </c>
    </row>
    <row r="1938" spans="2:9" ht="15">
      <c r="B1938" s="51" t="s">
        <v>6148</v>
      </c>
      <c r="C1938" s="51" t="s">
        <v>5520</v>
      </c>
      <c r="D1938" s="51" t="s">
        <v>5528</v>
      </c>
      <c r="E1938" s="50">
        <v>6511</v>
      </c>
      <c r="F1938" s="51" t="s">
        <v>3996</v>
      </c>
      <c r="G1938" s="50" t="s">
        <v>4</v>
      </c>
      <c r="H1938" s="52">
        <v>362432</v>
      </c>
      <c r="I1938" s="53" t="s">
        <v>6216</v>
      </c>
    </row>
    <row r="1939" spans="2:9" ht="15">
      <c r="B1939" s="51" t="s">
        <v>6148</v>
      </c>
      <c r="C1939" s="51" t="s">
        <v>5489</v>
      </c>
      <c r="D1939" s="51" t="s">
        <v>5490</v>
      </c>
      <c r="E1939" s="50">
        <v>6512</v>
      </c>
      <c r="F1939" s="51" t="s">
        <v>3997</v>
      </c>
      <c r="G1939" s="50" t="s">
        <v>5</v>
      </c>
      <c r="H1939" s="54">
        <v>711482</v>
      </c>
      <c r="I1939" s="51" t="s">
        <v>6216</v>
      </c>
    </row>
    <row r="1940" spans="2:9" ht="15">
      <c r="B1940" s="51" t="s">
        <v>6148</v>
      </c>
      <c r="C1940" s="51" t="s">
        <v>5488</v>
      </c>
      <c r="D1940" s="51" t="s">
        <v>5488</v>
      </c>
      <c r="E1940" s="50">
        <v>6514</v>
      </c>
      <c r="F1940" s="51" t="s">
        <v>3998</v>
      </c>
      <c r="G1940" s="50" t="s">
        <v>7</v>
      </c>
      <c r="H1940" s="54">
        <v>4367</v>
      </c>
      <c r="I1940" s="51" t="s">
        <v>6216</v>
      </c>
    </row>
    <row r="1941" spans="2:9" ht="15">
      <c r="B1941" s="51" t="s">
        <v>6148</v>
      </c>
      <c r="C1941" s="51" t="s">
        <v>5473</v>
      </c>
      <c r="D1941" s="51" t="s">
        <v>5493</v>
      </c>
      <c r="E1941" s="50">
        <v>6515</v>
      </c>
      <c r="F1941" s="51" t="s">
        <v>3999</v>
      </c>
      <c r="G1941" s="50" t="s">
        <v>6</v>
      </c>
      <c r="H1941" s="54">
        <v>10092</v>
      </c>
      <c r="I1941" s="51" t="s">
        <v>6216</v>
      </c>
    </row>
    <row r="1942" spans="2:9" ht="15">
      <c r="B1942" s="51" t="s">
        <v>6148</v>
      </c>
      <c r="C1942" s="51" t="s">
        <v>5489</v>
      </c>
      <c r="D1942" s="51" t="s">
        <v>5523</v>
      </c>
      <c r="E1942" s="50">
        <v>6517</v>
      </c>
      <c r="F1942" s="51" t="s">
        <v>4000</v>
      </c>
      <c r="G1942" s="50" t="s">
        <v>8</v>
      </c>
      <c r="H1942" s="54">
        <v>15446</v>
      </c>
      <c r="I1942" s="51" t="s">
        <v>6216</v>
      </c>
    </row>
    <row r="1943" spans="2:9" ht="15">
      <c r="B1943" s="51" t="s">
        <v>6148</v>
      </c>
      <c r="C1943" s="51" t="s">
        <v>5481</v>
      </c>
      <c r="D1943" s="51" t="s">
        <v>5481</v>
      </c>
      <c r="E1943" s="50">
        <v>6518</v>
      </c>
      <c r="F1943" s="51" t="s">
        <v>4001</v>
      </c>
      <c r="G1943" s="50" t="s">
        <v>7</v>
      </c>
      <c r="H1943" s="54">
        <v>171850</v>
      </c>
      <c r="I1943" s="51" t="s">
        <v>6216</v>
      </c>
    </row>
    <row r="1944" spans="2:9" ht="15">
      <c r="B1944" s="51" t="s">
        <v>6148</v>
      </c>
      <c r="C1944" s="51" t="s">
        <v>5481</v>
      </c>
      <c r="D1944" s="51" t="s">
        <v>5481</v>
      </c>
      <c r="E1944" s="50">
        <v>6519</v>
      </c>
      <c r="F1944" s="51" t="s">
        <v>4002</v>
      </c>
      <c r="G1944" s="50" t="s">
        <v>7</v>
      </c>
      <c r="H1944" s="54">
        <v>27415</v>
      </c>
      <c r="I1944" s="51" t="s">
        <v>6216</v>
      </c>
    </row>
    <row r="1945" spans="2:9" ht="15">
      <c r="B1945" s="51" t="s">
        <v>6148</v>
      </c>
      <c r="C1945" s="51" t="s">
        <v>5481</v>
      </c>
      <c r="D1945" s="51" t="s">
        <v>5481</v>
      </c>
      <c r="E1945" s="50">
        <v>6520</v>
      </c>
      <c r="F1945" s="51" t="s">
        <v>4003</v>
      </c>
      <c r="G1945" s="50" t="s">
        <v>7</v>
      </c>
      <c r="H1945" s="52">
        <v>14265</v>
      </c>
      <c r="I1945" s="53" t="s">
        <v>6216</v>
      </c>
    </row>
    <row r="1946" spans="2:9" ht="15">
      <c r="B1946" s="51" t="s">
        <v>6148</v>
      </c>
      <c r="C1946" s="51" t="s">
        <v>5481</v>
      </c>
      <c r="D1946" s="51" t="s">
        <v>5481</v>
      </c>
      <c r="E1946" s="50">
        <v>6521</v>
      </c>
      <c r="F1946" s="51" t="s">
        <v>4004</v>
      </c>
      <c r="G1946" s="50" t="s">
        <v>7</v>
      </c>
      <c r="H1946" s="54">
        <v>8284</v>
      </c>
      <c r="I1946" s="51" t="s">
        <v>6216</v>
      </c>
    </row>
    <row r="1947" spans="2:9" ht="15">
      <c r="B1947" s="51" t="s">
        <v>6148</v>
      </c>
      <c r="C1947" s="51" t="s">
        <v>5488</v>
      </c>
      <c r="D1947" s="51" t="s">
        <v>5488</v>
      </c>
      <c r="E1947" s="50">
        <v>6523</v>
      </c>
      <c r="F1947" s="51" t="s">
        <v>4005</v>
      </c>
      <c r="G1947" s="50" t="s">
        <v>7</v>
      </c>
      <c r="H1947" s="54">
        <v>16236</v>
      </c>
      <c r="I1947" s="51" t="s">
        <v>6216</v>
      </c>
    </row>
    <row r="1948" spans="2:9" ht="15">
      <c r="B1948" s="51" t="s">
        <v>6148</v>
      </c>
      <c r="C1948" s="51" t="s">
        <v>5488</v>
      </c>
      <c r="D1948" s="51" t="s">
        <v>5488</v>
      </c>
      <c r="E1948" s="50">
        <v>6524</v>
      </c>
      <c r="F1948" s="51" t="s">
        <v>4006</v>
      </c>
      <c r="G1948" s="50" t="s">
        <v>7</v>
      </c>
      <c r="H1948" s="54">
        <v>67462</v>
      </c>
      <c r="I1948" s="51" t="s">
        <v>6216</v>
      </c>
    </row>
    <row r="1949" spans="2:9" ht="15">
      <c r="B1949" s="51" t="s">
        <v>6148</v>
      </c>
      <c r="C1949" s="51" t="s">
        <v>5488</v>
      </c>
      <c r="D1949" s="51" t="s">
        <v>5488</v>
      </c>
      <c r="E1949" s="50">
        <v>6525</v>
      </c>
      <c r="F1949" s="51" t="s">
        <v>4007</v>
      </c>
      <c r="G1949" s="50" t="s">
        <v>7</v>
      </c>
      <c r="H1949" s="52">
        <v>199266</v>
      </c>
      <c r="I1949" s="53" t="s">
        <v>6216</v>
      </c>
    </row>
    <row r="1950" spans="2:9" ht="15">
      <c r="B1950" s="51" t="s">
        <v>6148</v>
      </c>
      <c r="C1950" s="51" t="s">
        <v>5473</v>
      </c>
      <c r="D1950" s="51" t="s">
        <v>5474</v>
      </c>
      <c r="E1950" s="50">
        <v>6527</v>
      </c>
      <c r="F1950" s="51" t="s">
        <v>4008</v>
      </c>
      <c r="G1950" s="50" t="s">
        <v>7</v>
      </c>
      <c r="H1950" s="52">
        <v>609274</v>
      </c>
      <c r="I1950" s="53" t="s">
        <v>6216</v>
      </c>
    </row>
    <row r="1951" spans="2:9" ht="15">
      <c r="B1951" s="51" t="s">
        <v>6148</v>
      </c>
      <c r="C1951" s="51" t="s">
        <v>5473</v>
      </c>
      <c r="D1951" s="51" t="s">
        <v>5474</v>
      </c>
      <c r="E1951" s="50">
        <v>6528</v>
      </c>
      <c r="F1951" s="51" t="s">
        <v>4009</v>
      </c>
      <c r="G1951" s="50" t="s">
        <v>6</v>
      </c>
      <c r="H1951" s="54">
        <v>318758</v>
      </c>
      <c r="I1951" s="51" t="s">
        <v>6216</v>
      </c>
    </row>
    <row r="1952" spans="2:9" ht="15">
      <c r="B1952" s="51" t="s">
        <v>6148</v>
      </c>
      <c r="C1952" s="51" t="s">
        <v>5473</v>
      </c>
      <c r="D1952" s="51" t="s">
        <v>5474</v>
      </c>
      <c r="E1952" s="50">
        <v>6529</v>
      </c>
      <c r="F1952" s="51" t="s">
        <v>4010</v>
      </c>
      <c r="G1952" s="50" t="s">
        <v>6</v>
      </c>
      <c r="H1952" s="52">
        <v>324507</v>
      </c>
      <c r="I1952" s="53" t="s">
        <v>6216</v>
      </c>
    </row>
    <row r="1953" spans="2:9" ht="15">
      <c r="B1953" s="51" t="s">
        <v>6148</v>
      </c>
      <c r="C1953" s="51" t="s">
        <v>5473</v>
      </c>
      <c r="D1953" s="51" t="s">
        <v>5474</v>
      </c>
      <c r="E1953" s="50">
        <v>6532</v>
      </c>
      <c r="F1953" s="51" t="s">
        <v>4011</v>
      </c>
      <c r="G1953" s="50" t="s">
        <v>7</v>
      </c>
      <c r="H1953" s="52">
        <v>72606</v>
      </c>
      <c r="I1953" s="53" t="s">
        <v>6216</v>
      </c>
    </row>
    <row r="1954" spans="2:9" ht="15">
      <c r="B1954" s="51" t="s">
        <v>6148</v>
      </c>
      <c r="C1954" s="51" t="s">
        <v>5486</v>
      </c>
      <c r="D1954" s="51" t="s">
        <v>5487</v>
      </c>
      <c r="E1954" s="50">
        <v>6533</v>
      </c>
      <c r="F1954" s="51" t="s">
        <v>4012</v>
      </c>
      <c r="G1954" s="50" t="s">
        <v>4</v>
      </c>
      <c r="H1954" s="52">
        <v>34469</v>
      </c>
      <c r="I1954" s="53" t="s">
        <v>6216</v>
      </c>
    </row>
    <row r="1955" spans="2:9" ht="15">
      <c r="B1955" s="51" t="s">
        <v>6148</v>
      </c>
      <c r="C1955" s="51" t="s">
        <v>5520</v>
      </c>
      <c r="D1955" s="51" t="s">
        <v>5528</v>
      </c>
      <c r="E1955" s="50">
        <v>6534</v>
      </c>
      <c r="F1955" s="51" t="s">
        <v>4013</v>
      </c>
      <c r="G1955" s="50" t="s">
        <v>4</v>
      </c>
      <c r="H1955" s="54">
        <v>304034</v>
      </c>
      <c r="I1955" s="51" t="s">
        <v>6216</v>
      </c>
    </row>
    <row r="1956" spans="2:9" ht="15">
      <c r="B1956" s="51" t="s">
        <v>6148</v>
      </c>
      <c r="C1956" s="51" t="s">
        <v>5520</v>
      </c>
      <c r="D1956" s="51" t="s">
        <v>5528</v>
      </c>
      <c r="E1956" s="50">
        <v>6535</v>
      </c>
      <c r="F1956" s="51" t="s">
        <v>4014</v>
      </c>
      <c r="G1956" s="50" t="s">
        <v>4</v>
      </c>
      <c r="H1956" s="52">
        <v>54475</v>
      </c>
      <c r="I1956" s="53" t="s">
        <v>6216</v>
      </c>
    </row>
    <row r="1957" spans="2:9" ht="15">
      <c r="B1957" s="51" t="s">
        <v>6148</v>
      </c>
      <c r="C1957" s="51" t="s">
        <v>5520</v>
      </c>
      <c r="D1957" s="51" t="s">
        <v>5521</v>
      </c>
      <c r="E1957" s="50">
        <v>6536</v>
      </c>
      <c r="F1957" s="51" t="s">
        <v>4015</v>
      </c>
      <c r="G1957" s="50" t="s">
        <v>4</v>
      </c>
      <c r="H1957" s="54">
        <v>55103</v>
      </c>
      <c r="I1957" s="51" t="s">
        <v>6216</v>
      </c>
    </row>
    <row r="1958" spans="2:9" ht="15">
      <c r="B1958" s="51" t="s">
        <v>6148</v>
      </c>
      <c r="C1958" s="51" t="s">
        <v>5481</v>
      </c>
      <c r="D1958" s="51" t="s">
        <v>5481</v>
      </c>
      <c r="E1958" s="50">
        <v>6538</v>
      </c>
      <c r="F1958" s="51" t="s">
        <v>4016</v>
      </c>
      <c r="G1958" s="50" t="s">
        <v>6</v>
      </c>
      <c r="H1958" s="52">
        <v>262156</v>
      </c>
      <c r="I1958" s="53" t="s">
        <v>6216</v>
      </c>
    </row>
    <row r="1959" spans="2:9" ht="15">
      <c r="B1959" s="51" t="s">
        <v>6148</v>
      </c>
      <c r="C1959" s="51" t="s">
        <v>5489</v>
      </c>
      <c r="D1959" s="51" t="s">
        <v>5523</v>
      </c>
      <c r="E1959" s="50">
        <v>6541</v>
      </c>
      <c r="F1959" s="51" t="s">
        <v>6232</v>
      </c>
      <c r="G1959" s="50" t="s">
        <v>6</v>
      </c>
      <c r="H1959" s="52">
        <v>330076</v>
      </c>
      <c r="I1959" s="53" t="s">
        <v>6216</v>
      </c>
    </row>
    <row r="1960" spans="2:9" ht="15">
      <c r="B1960" s="51" t="s">
        <v>6148</v>
      </c>
      <c r="C1960" s="51" t="s">
        <v>5481</v>
      </c>
      <c r="D1960" s="51" t="s">
        <v>5481</v>
      </c>
      <c r="E1960" s="50">
        <v>6542</v>
      </c>
      <c r="F1960" s="51" t="s">
        <v>4017</v>
      </c>
      <c r="G1960" s="50" t="s">
        <v>7</v>
      </c>
      <c r="H1960" s="52">
        <v>86693</v>
      </c>
      <c r="I1960" s="51" t="s">
        <v>6216</v>
      </c>
    </row>
    <row r="1961" spans="2:9" ht="15">
      <c r="B1961" s="51" t="s">
        <v>6148</v>
      </c>
      <c r="C1961" s="51" t="s">
        <v>5488</v>
      </c>
      <c r="D1961" s="51" t="s">
        <v>5488</v>
      </c>
      <c r="E1961" s="50">
        <v>6543</v>
      </c>
      <c r="F1961" s="51" t="s">
        <v>4018</v>
      </c>
      <c r="G1961" s="50" t="s">
        <v>7</v>
      </c>
      <c r="H1961" s="52">
        <v>8574</v>
      </c>
      <c r="I1961" s="53" t="s">
        <v>6216</v>
      </c>
    </row>
    <row r="1962" spans="2:9" ht="15">
      <c r="B1962" s="51" t="s">
        <v>6148</v>
      </c>
      <c r="C1962" s="51" t="s">
        <v>5488</v>
      </c>
      <c r="D1962" s="51" t="s">
        <v>5488</v>
      </c>
      <c r="E1962" s="50">
        <v>6544</v>
      </c>
      <c r="F1962" s="51" t="s">
        <v>4019</v>
      </c>
      <c r="G1962" s="50" t="s">
        <v>7</v>
      </c>
      <c r="H1962" s="52">
        <v>9625</v>
      </c>
      <c r="I1962" s="53" t="s">
        <v>6216</v>
      </c>
    </row>
    <row r="1963" spans="2:9" ht="15">
      <c r="B1963" s="51" t="s">
        <v>6148</v>
      </c>
      <c r="C1963" s="51" t="s">
        <v>5473</v>
      </c>
      <c r="D1963" s="51" t="s">
        <v>5474</v>
      </c>
      <c r="E1963" s="50">
        <v>6547</v>
      </c>
      <c r="F1963" s="51" t="s">
        <v>4020</v>
      </c>
      <c r="G1963" s="50" t="s">
        <v>7</v>
      </c>
      <c r="H1963" s="52">
        <v>417417</v>
      </c>
      <c r="I1963" s="53" t="s">
        <v>6216</v>
      </c>
    </row>
    <row r="1964" spans="2:9" ht="15">
      <c r="B1964" s="51" t="s">
        <v>6148</v>
      </c>
      <c r="C1964" s="51" t="s">
        <v>5473</v>
      </c>
      <c r="D1964" s="51" t="s">
        <v>5474</v>
      </c>
      <c r="E1964" s="50">
        <v>6548</v>
      </c>
      <c r="F1964" s="51" t="s">
        <v>4021</v>
      </c>
      <c r="G1964" s="50" t="s">
        <v>7</v>
      </c>
      <c r="H1964" s="52">
        <v>264632</v>
      </c>
      <c r="I1964" s="53" t="s">
        <v>6216</v>
      </c>
    </row>
    <row r="1965" spans="2:9" ht="15">
      <c r="B1965" s="51" t="s">
        <v>6148</v>
      </c>
      <c r="C1965" s="51" t="s">
        <v>5520</v>
      </c>
      <c r="D1965" s="51" t="s">
        <v>5528</v>
      </c>
      <c r="E1965" s="50">
        <v>6551</v>
      </c>
      <c r="F1965" s="51" t="s">
        <v>4022</v>
      </c>
      <c r="G1965" s="50" t="s">
        <v>4</v>
      </c>
      <c r="H1965" s="54">
        <v>170015</v>
      </c>
      <c r="I1965" s="51" t="s">
        <v>6216</v>
      </c>
    </row>
    <row r="1966" spans="2:9" ht="15">
      <c r="B1966" s="51" t="s">
        <v>6148</v>
      </c>
      <c r="C1966" s="51" t="s">
        <v>5481</v>
      </c>
      <c r="D1966" s="51" t="s">
        <v>5481</v>
      </c>
      <c r="E1966" s="50">
        <v>6553</v>
      </c>
      <c r="F1966" s="51" t="s">
        <v>4023</v>
      </c>
      <c r="G1966" s="50" t="s">
        <v>7</v>
      </c>
      <c r="H1966" s="52">
        <v>30759</v>
      </c>
      <c r="I1966" s="53" t="s">
        <v>6216</v>
      </c>
    </row>
    <row r="1967" spans="2:9" ht="15">
      <c r="B1967" s="51" t="s">
        <v>6148</v>
      </c>
      <c r="C1967" s="51" t="s">
        <v>5486</v>
      </c>
      <c r="D1967" s="51" t="s">
        <v>5524</v>
      </c>
      <c r="E1967" s="50">
        <v>6554</v>
      </c>
      <c r="F1967" s="51" t="s">
        <v>4024</v>
      </c>
      <c r="G1967" s="50" t="s">
        <v>6</v>
      </c>
      <c r="H1967" s="54">
        <v>531</v>
      </c>
      <c r="I1967" s="51" t="s">
        <v>6216</v>
      </c>
    </row>
    <row r="1968" spans="2:9" ht="15">
      <c r="B1968" s="51" t="s">
        <v>6148</v>
      </c>
      <c r="C1968" s="51" t="s">
        <v>5488</v>
      </c>
      <c r="D1968" s="51" t="s">
        <v>5488</v>
      </c>
      <c r="E1968" s="50">
        <v>6555</v>
      </c>
      <c r="F1968" s="51" t="s">
        <v>4025</v>
      </c>
      <c r="G1968" s="50" t="s">
        <v>7</v>
      </c>
      <c r="H1968" s="52">
        <v>4293</v>
      </c>
      <c r="I1968" s="53" t="s">
        <v>6216</v>
      </c>
    </row>
    <row r="1969" spans="2:9" ht="15">
      <c r="B1969" s="51" t="s">
        <v>6148</v>
      </c>
      <c r="C1969" s="51" t="s">
        <v>5488</v>
      </c>
      <c r="D1969" s="51" t="s">
        <v>5488</v>
      </c>
      <c r="E1969" s="50">
        <v>6556</v>
      </c>
      <c r="F1969" s="51" t="s">
        <v>4026</v>
      </c>
      <c r="G1969" s="50" t="s">
        <v>7</v>
      </c>
      <c r="H1969" s="52">
        <v>89263</v>
      </c>
      <c r="I1969" s="53" t="s">
        <v>6216</v>
      </c>
    </row>
    <row r="1970" spans="2:9" ht="15">
      <c r="B1970" s="51" t="s">
        <v>6148</v>
      </c>
      <c r="C1970" s="51" t="s">
        <v>5502</v>
      </c>
      <c r="D1970" s="51" t="s">
        <v>5533</v>
      </c>
      <c r="E1970" s="50">
        <v>6559</v>
      </c>
      <c r="F1970" s="51" t="s">
        <v>4027</v>
      </c>
      <c r="G1970" s="50" t="s">
        <v>7</v>
      </c>
      <c r="H1970" s="52">
        <v>852373</v>
      </c>
      <c r="I1970" s="53" t="s">
        <v>6216</v>
      </c>
    </row>
    <row r="1971" spans="2:9" ht="15">
      <c r="B1971" s="51" t="s">
        <v>6148</v>
      </c>
      <c r="C1971" s="51" t="s">
        <v>5473</v>
      </c>
      <c r="D1971" s="51" t="s">
        <v>5474</v>
      </c>
      <c r="E1971" s="50">
        <v>6560</v>
      </c>
      <c r="F1971" s="51" t="s">
        <v>4028</v>
      </c>
      <c r="G1971" s="50" t="s">
        <v>7</v>
      </c>
      <c r="H1971" s="52">
        <v>4928902</v>
      </c>
      <c r="I1971" s="53" t="s">
        <v>6216</v>
      </c>
    </row>
    <row r="1972" spans="2:9" ht="15">
      <c r="B1972" s="51" t="s">
        <v>6148</v>
      </c>
      <c r="C1972" s="51" t="s">
        <v>5502</v>
      </c>
      <c r="D1972" s="51" t="s">
        <v>5533</v>
      </c>
      <c r="E1972" s="50">
        <v>6562</v>
      </c>
      <c r="F1972" s="51" t="s">
        <v>4029</v>
      </c>
      <c r="G1972" s="50" t="s">
        <v>4</v>
      </c>
      <c r="H1972" s="52">
        <v>101465</v>
      </c>
      <c r="I1972" s="53" t="s">
        <v>6216</v>
      </c>
    </row>
    <row r="1973" spans="2:9" ht="15">
      <c r="B1973" s="51" t="s">
        <v>6148</v>
      </c>
      <c r="C1973" s="51" t="s">
        <v>5482</v>
      </c>
      <c r="D1973" s="51" t="s">
        <v>5510</v>
      </c>
      <c r="E1973" s="50">
        <v>6563</v>
      </c>
      <c r="F1973" s="51" t="s">
        <v>4030</v>
      </c>
      <c r="G1973" s="50" t="s">
        <v>6</v>
      </c>
      <c r="H1973" s="54">
        <v>19299</v>
      </c>
      <c r="I1973" s="51" t="s">
        <v>6216</v>
      </c>
    </row>
    <row r="1974" spans="2:9" ht="15">
      <c r="B1974" s="51" t="s">
        <v>6148</v>
      </c>
      <c r="C1974" s="51" t="s">
        <v>5472</v>
      </c>
      <c r="D1974" s="51" t="s">
        <v>5472</v>
      </c>
      <c r="E1974" s="50">
        <v>6565</v>
      </c>
      <c r="F1974" s="51" t="s">
        <v>4031</v>
      </c>
      <c r="G1974" s="50" t="s">
        <v>6</v>
      </c>
      <c r="H1974" s="54">
        <v>58387</v>
      </c>
      <c r="I1974" s="51" t="s">
        <v>6216</v>
      </c>
    </row>
    <row r="1975" spans="2:9" ht="15">
      <c r="B1975" s="51" t="s">
        <v>6148</v>
      </c>
      <c r="C1975" s="51" t="s">
        <v>5520</v>
      </c>
      <c r="D1975" s="51" t="s">
        <v>5521</v>
      </c>
      <c r="E1975" s="50">
        <v>6567</v>
      </c>
      <c r="F1975" s="51" t="s">
        <v>4032</v>
      </c>
      <c r="G1975" s="50" t="s">
        <v>6</v>
      </c>
      <c r="H1975" s="54">
        <v>382803</v>
      </c>
      <c r="I1975" s="51" t="s">
        <v>6216</v>
      </c>
    </row>
    <row r="1976" spans="2:9" ht="15">
      <c r="B1976" s="51" t="s">
        <v>6148</v>
      </c>
      <c r="C1976" s="51" t="s">
        <v>5520</v>
      </c>
      <c r="D1976" s="51" t="s">
        <v>5521</v>
      </c>
      <c r="E1976" s="50">
        <v>6568</v>
      </c>
      <c r="F1976" s="51" t="s">
        <v>4033</v>
      </c>
      <c r="G1976" s="50" t="s">
        <v>6</v>
      </c>
      <c r="H1976" s="52">
        <v>47007</v>
      </c>
      <c r="I1976" s="53" t="s">
        <v>6216</v>
      </c>
    </row>
    <row r="1977" spans="2:9" ht="15">
      <c r="B1977" s="51" t="s">
        <v>6148</v>
      </c>
      <c r="C1977" s="51" t="s">
        <v>5486</v>
      </c>
      <c r="D1977" s="51" t="s">
        <v>5524</v>
      </c>
      <c r="E1977" s="50">
        <v>6569</v>
      </c>
      <c r="F1977" s="51" t="s">
        <v>4034</v>
      </c>
      <c r="G1977" s="50" t="s">
        <v>7</v>
      </c>
      <c r="H1977" s="52">
        <v>345866</v>
      </c>
      <c r="I1977" s="53" t="s">
        <v>6216</v>
      </c>
    </row>
    <row r="1978" spans="2:9" ht="15">
      <c r="B1978" s="51" t="s">
        <v>6148</v>
      </c>
      <c r="C1978" s="51" t="s">
        <v>5486</v>
      </c>
      <c r="D1978" s="51" t="s">
        <v>5487</v>
      </c>
      <c r="E1978" s="50">
        <v>6570</v>
      </c>
      <c r="F1978" s="51" t="s">
        <v>4035</v>
      </c>
      <c r="G1978" s="50" t="s">
        <v>4</v>
      </c>
      <c r="H1978" s="54">
        <v>45802</v>
      </c>
      <c r="I1978" s="51" t="s">
        <v>6216</v>
      </c>
    </row>
    <row r="1979" spans="2:9" ht="15">
      <c r="B1979" s="51" t="s">
        <v>6148</v>
      </c>
      <c r="C1979" s="51" t="s">
        <v>5486</v>
      </c>
      <c r="D1979" s="51" t="s">
        <v>5487</v>
      </c>
      <c r="E1979" s="50">
        <v>6571</v>
      </c>
      <c r="F1979" s="51" t="s">
        <v>4036</v>
      </c>
      <c r="G1979" s="50" t="s">
        <v>6</v>
      </c>
      <c r="H1979" s="54">
        <v>2711</v>
      </c>
      <c r="I1979" s="51" t="s">
        <v>6216</v>
      </c>
    </row>
    <row r="1980" spans="2:9" ht="15">
      <c r="B1980" s="51" t="s">
        <v>6148</v>
      </c>
      <c r="C1980" s="51" t="s">
        <v>5486</v>
      </c>
      <c r="D1980" s="51" t="s">
        <v>5487</v>
      </c>
      <c r="E1980" s="50">
        <v>6572</v>
      </c>
      <c r="F1980" s="51" t="s">
        <v>4037</v>
      </c>
      <c r="G1980" s="50" t="s">
        <v>6</v>
      </c>
      <c r="H1980" s="54">
        <v>7974</v>
      </c>
      <c r="I1980" s="51" t="s">
        <v>6216</v>
      </c>
    </row>
    <row r="1981" spans="2:9" ht="15">
      <c r="B1981" s="51" t="s">
        <v>6148</v>
      </c>
      <c r="C1981" s="51" t="s">
        <v>5473</v>
      </c>
      <c r="D1981" s="51" t="s">
        <v>5474</v>
      </c>
      <c r="E1981" s="50">
        <v>6574</v>
      </c>
      <c r="F1981" s="51" t="s">
        <v>4038</v>
      </c>
      <c r="G1981" s="50" t="s">
        <v>7</v>
      </c>
      <c r="H1981" s="52">
        <v>72909</v>
      </c>
      <c r="I1981" s="53" t="s">
        <v>6216</v>
      </c>
    </row>
    <row r="1982" spans="2:9" ht="15">
      <c r="B1982" s="51" t="s">
        <v>6148</v>
      </c>
      <c r="C1982" s="51" t="s">
        <v>5473</v>
      </c>
      <c r="D1982" s="51" t="s">
        <v>5474</v>
      </c>
      <c r="E1982" s="50">
        <v>6575</v>
      </c>
      <c r="F1982" s="51" t="s">
        <v>4039</v>
      </c>
      <c r="G1982" s="50" t="s">
        <v>7</v>
      </c>
      <c r="H1982" s="52">
        <v>57663</v>
      </c>
      <c r="I1982" s="53" t="s">
        <v>6216</v>
      </c>
    </row>
    <row r="1983" spans="2:9" ht="15">
      <c r="B1983" s="51" t="s">
        <v>6148</v>
      </c>
      <c r="C1983" s="51" t="s">
        <v>5473</v>
      </c>
      <c r="D1983" s="51" t="s">
        <v>5474</v>
      </c>
      <c r="E1983" s="50">
        <v>6576</v>
      </c>
      <c r="F1983" s="51" t="s">
        <v>4040</v>
      </c>
      <c r="G1983" s="50" t="s">
        <v>7</v>
      </c>
      <c r="H1983" s="54">
        <v>131126</v>
      </c>
      <c r="I1983" s="51" t="s">
        <v>6216</v>
      </c>
    </row>
    <row r="1984" spans="2:9" ht="15">
      <c r="B1984" s="51" t="s">
        <v>6148</v>
      </c>
      <c r="C1984" s="51" t="s">
        <v>5484</v>
      </c>
      <c r="D1984" s="51" t="s">
        <v>5494</v>
      </c>
      <c r="E1984" s="50">
        <v>6577</v>
      </c>
      <c r="F1984" s="51" t="s">
        <v>4041</v>
      </c>
      <c r="G1984" s="50" t="s">
        <v>7</v>
      </c>
      <c r="H1984" s="52">
        <v>1236162</v>
      </c>
      <c r="I1984" s="53" t="s">
        <v>6216</v>
      </c>
    </row>
    <row r="1985" spans="2:9" ht="15">
      <c r="B1985" s="51" t="s">
        <v>6148</v>
      </c>
      <c r="C1985" s="51" t="s">
        <v>5486</v>
      </c>
      <c r="D1985" s="51" t="s">
        <v>5487</v>
      </c>
      <c r="E1985" s="50">
        <v>6579</v>
      </c>
      <c r="F1985" s="51" t="s">
        <v>4042</v>
      </c>
      <c r="G1985" s="50" t="s">
        <v>6</v>
      </c>
      <c r="H1985" s="52">
        <v>9161</v>
      </c>
      <c r="I1985" s="53" t="s">
        <v>6216</v>
      </c>
    </row>
    <row r="1986" spans="2:9" ht="15">
      <c r="B1986" s="51" t="s">
        <v>6148</v>
      </c>
      <c r="C1986" s="51" t="s">
        <v>5486</v>
      </c>
      <c r="D1986" s="51" t="s">
        <v>5487</v>
      </c>
      <c r="E1986" s="50">
        <v>6580</v>
      </c>
      <c r="F1986" s="51" t="s">
        <v>4043</v>
      </c>
      <c r="G1986" s="50" t="s">
        <v>7</v>
      </c>
      <c r="H1986" s="52">
        <v>41222</v>
      </c>
      <c r="I1986" s="53" t="s">
        <v>6216</v>
      </c>
    </row>
    <row r="1987" spans="2:9" ht="15">
      <c r="B1987" s="51" t="s">
        <v>6148</v>
      </c>
      <c r="C1987" s="51" t="s">
        <v>5486</v>
      </c>
      <c r="D1987" s="51" t="s">
        <v>5487</v>
      </c>
      <c r="E1987" s="50">
        <v>6581</v>
      </c>
      <c r="F1987" s="51" t="s">
        <v>4044</v>
      </c>
      <c r="G1987" s="50" t="s">
        <v>7</v>
      </c>
      <c r="H1987" s="54">
        <v>12367</v>
      </c>
      <c r="I1987" s="51" t="s">
        <v>6216</v>
      </c>
    </row>
    <row r="1988" spans="2:9" ht="15">
      <c r="B1988" s="51" t="s">
        <v>6148</v>
      </c>
      <c r="C1988" s="51" t="s">
        <v>5486</v>
      </c>
      <c r="D1988" s="51" t="s">
        <v>5487</v>
      </c>
      <c r="E1988" s="50">
        <v>6582</v>
      </c>
      <c r="F1988" s="51" t="s">
        <v>4045</v>
      </c>
      <c r="G1988" s="50" t="s">
        <v>7</v>
      </c>
      <c r="H1988" s="52">
        <v>207479</v>
      </c>
      <c r="I1988" s="51" t="s">
        <v>6216</v>
      </c>
    </row>
    <row r="1989" spans="2:9" ht="15">
      <c r="B1989" s="51" t="s">
        <v>6148</v>
      </c>
      <c r="C1989" s="51" t="s">
        <v>5486</v>
      </c>
      <c r="D1989" s="51" t="s">
        <v>5487</v>
      </c>
      <c r="E1989" s="50">
        <v>6583</v>
      </c>
      <c r="F1989" s="51" t="s">
        <v>4046</v>
      </c>
      <c r="G1989" s="50" t="s">
        <v>7</v>
      </c>
      <c r="H1989" s="54">
        <v>147025</v>
      </c>
      <c r="I1989" s="51" t="s">
        <v>6216</v>
      </c>
    </row>
    <row r="1990" spans="2:9" ht="15">
      <c r="B1990" s="51" t="s">
        <v>6148</v>
      </c>
      <c r="C1990" s="51" t="s">
        <v>5486</v>
      </c>
      <c r="D1990" s="51" t="s">
        <v>5487</v>
      </c>
      <c r="E1990" s="50">
        <v>6584</v>
      </c>
      <c r="F1990" s="51" t="s">
        <v>4047</v>
      </c>
      <c r="G1990" s="50" t="s">
        <v>7</v>
      </c>
      <c r="H1990" s="54">
        <v>17772</v>
      </c>
      <c r="I1990" s="51" t="s">
        <v>6216</v>
      </c>
    </row>
    <row r="1991" spans="2:9" ht="15">
      <c r="B1991" s="51" t="s">
        <v>6148</v>
      </c>
      <c r="C1991" s="51" t="s">
        <v>5486</v>
      </c>
      <c r="D1991" s="51" t="s">
        <v>5487</v>
      </c>
      <c r="E1991" s="50">
        <v>6585</v>
      </c>
      <c r="F1991" s="51" t="s">
        <v>4048</v>
      </c>
      <c r="G1991" s="50" t="s">
        <v>7</v>
      </c>
      <c r="H1991" s="54">
        <v>191682</v>
      </c>
      <c r="I1991" s="51" t="s">
        <v>6216</v>
      </c>
    </row>
    <row r="1992" spans="2:9" ht="15">
      <c r="B1992" s="51" t="s">
        <v>6148</v>
      </c>
      <c r="C1992" s="51" t="s">
        <v>5486</v>
      </c>
      <c r="D1992" s="51" t="s">
        <v>5487</v>
      </c>
      <c r="E1992" s="50">
        <v>6586</v>
      </c>
      <c r="F1992" s="51" t="s">
        <v>4049</v>
      </c>
      <c r="G1992" s="50" t="s">
        <v>7</v>
      </c>
      <c r="H1992" s="54">
        <v>84681</v>
      </c>
      <c r="I1992" s="51" t="s">
        <v>6216</v>
      </c>
    </row>
    <row r="1993" spans="2:9" ht="15">
      <c r="B1993" s="51" t="s">
        <v>6148</v>
      </c>
      <c r="C1993" s="51" t="s">
        <v>5486</v>
      </c>
      <c r="D1993" s="51" t="s">
        <v>5487</v>
      </c>
      <c r="E1993" s="50">
        <v>6587</v>
      </c>
      <c r="F1993" s="51" t="s">
        <v>4050</v>
      </c>
      <c r="G1993" s="50" t="s">
        <v>7</v>
      </c>
      <c r="H1993" s="54">
        <v>74994</v>
      </c>
      <c r="I1993" s="51" t="s">
        <v>6216</v>
      </c>
    </row>
    <row r="1994" spans="2:9" ht="15">
      <c r="B1994" s="51" t="s">
        <v>6148</v>
      </c>
      <c r="C1994" s="51" t="s">
        <v>5486</v>
      </c>
      <c r="D1994" s="51" t="s">
        <v>5487</v>
      </c>
      <c r="E1994" s="50">
        <v>6588</v>
      </c>
      <c r="F1994" s="51" t="s">
        <v>4051</v>
      </c>
      <c r="G1994" s="50" t="s">
        <v>4</v>
      </c>
      <c r="H1994" s="54">
        <v>61611</v>
      </c>
      <c r="I1994" s="51" t="s">
        <v>6216</v>
      </c>
    </row>
    <row r="1995" spans="2:9" ht="15">
      <c r="B1995" s="51" t="s">
        <v>6148</v>
      </c>
      <c r="C1995" s="51" t="s">
        <v>5486</v>
      </c>
      <c r="D1995" s="51" t="s">
        <v>5487</v>
      </c>
      <c r="E1995" s="50">
        <v>6589</v>
      </c>
      <c r="F1995" s="51" t="s">
        <v>4052</v>
      </c>
      <c r="G1995" s="50" t="s">
        <v>6</v>
      </c>
      <c r="H1995" s="54">
        <v>34717</v>
      </c>
      <c r="I1995" s="51" t="s">
        <v>6216</v>
      </c>
    </row>
    <row r="1996" spans="2:9" ht="15">
      <c r="B1996" s="51" t="s">
        <v>6148</v>
      </c>
      <c r="C1996" s="51" t="s">
        <v>5486</v>
      </c>
      <c r="D1996" s="51" t="s">
        <v>5487</v>
      </c>
      <c r="E1996" s="50">
        <v>6590</v>
      </c>
      <c r="F1996" s="51" t="s">
        <v>4053</v>
      </c>
      <c r="G1996" s="50" t="s">
        <v>4</v>
      </c>
      <c r="H1996" s="54">
        <v>43290</v>
      </c>
      <c r="I1996" s="51" t="s">
        <v>6216</v>
      </c>
    </row>
    <row r="1997" spans="2:9" ht="15">
      <c r="B1997" s="51" t="s">
        <v>6148</v>
      </c>
      <c r="C1997" s="51" t="s">
        <v>5486</v>
      </c>
      <c r="D1997" s="51" t="s">
        <v>5487</v>
      </c>
      <c r="E1997" s="50">
        <v>6591</v>
      </c>
      <c r="F1997" s="51" t="s">
        <v>4054</v>
      </c>
      <c r="G1997" s="50" t="s">
        <v>6</v>
      </c>
      <c r="H1997" s="54">
        <v>19357</v>
      </c>
      <c r="I1997" s="51" t="s">
        <v>6216</v>
      </c>
    </row>
    <row r="1998" spans="2:9" ht="15">
      <c r="B1998" s="51" t="s">
        <v>6148</v>
      </c>
      <c r="C1998" s="51" t="s">
        <v>5486</v>
      </c>
      <c r="D1998" s="51" t="s">
        <v>5487</v>
      </c>
      <c r="E1998" s="50">
        <v>6592</v>
      </c>
      <c r="F1998" s="51" t="s">
        <v>4055</v>
      </c>
      <c r="G1998" s="50" t="s">
        <v>6</v>
      </c>
      <c r="H1998" s="54">
        <v>19357</v>
      </c>
      <c r="I1998" s="51" t="s">
        <v>6216</v>
      </c>
    </row>
    <row r="1999" spans="2:9" ht="15">
      <c r="B1999" s="51" t="s">
        <v>6148</v>
      </c>
      <c r="C1999" s="51" t="s">
        <v>5486</v>
      </c>
      <c r="D1999" s="51" t="s">
        <v>5487</v>
      </c>
      <c r="E1999" s="50">
        <v>6593</v>
      </c>
      <c r="F1999" s="51" t="s">
        <v>4056</v>
      </c>
      <c r="G1999" s="50" t="s">
        <v>7</v>
      </c>
      <c r="H1999" s="54">
        <v>318657</v>
      </c>
      <c r="I1999" s="53" t="s">
        <v>6216</v>
      </c>
    </row>
    <row r="2000" spans="2:9" ht="15">
      <c r="B2000" s="51" t="s">
        <v>6148</v>
      </c>
      <c r="C2000" s="51" t="s">
        <v>5486</v>
      </c>
      <c r="D2000" s="51" t="s">
        <v>5487</v>
      </c>
      <c r="E2000" s="50">
        <v>6594</v>
      </c>
      <c r="F2000" s="51" t="s">
        <v>4057</v>
      </c>
      <c r="G2000" s="50" t="s">
        <v>7</v>
      </c>
      <c r="H2000" s="54">
        <v>51063</v>
      </c>
      <c r="I2000" s="53" t="s">
        <v>6216</v>
      </c>
    </row>
    <row r="2001" spans="2:9" ht="15">
      <c r="B2001" s="51" t="s">
        <v>6148</v>
      </c>
      <c r="C2001" s="51" t="s">
        <v>5486</v>
      </c>
      <c r="D2001" s="51" t="s">
        <v>5487</v>
      </c>
      <c r="E2001" s="50">
        <v>6595</v>
      </c>
      <c r="F2001" s="51" t="s">
        <v>4058</v>
      </c>
      <c r="G2001" s="50" t="s">
        <v>7</v>
      </c>
      <c r="H2001" s="54">
        <v>19917</v>
      </c>
      <c r="I2001" s="53" t="s">
        <v>6216</v>
      </c>
    </row>
    <row r="2002" spans="2:9" ht="15">
      <c r="B2002" s="51" t="s">
        <v>6148</v>
      </c>
      <c r="C2002" s="51" t="s">
        <v>5486</v>
      </c>
      <c r="D2002" s="51" t="s">
        <v>5487</v>
      </c>
      <c r="E2002" s="50">
        <v>6596</v>
      </c>
      <c r="F2002" s="51" t="s">
        <v>4059</v>
      </c>
      <c r="G2002" s="50" t="s">
        <v>7</v>
      </c>
      <c r="H2002" s="54">
        <v>244609</v>
      </c>
      <c r="I2002" s="53" t="s">
        <v>6216</v>
      </c>
    </row>
    <row r="2003" spans="2:9" ht="15">
      <c r="B2003" s="51" t="s">
        <v>6148</v>
      </c>
      <c r="C2003" s="51" t="s">
        <v>5473</v>
      </c>
      <c r="D2003" s="51" t="s">
        <v>5474</v>
      </c>
      <c r="E2003" s="50">
        <v>6598</v>
      </c>
      <c r="F2003" s="51" t="s">
        <v>4060</v>
      </c>
      <c r="G2003" s="50" t="s">
        <v>7</v>
      </c>
      <c r="H2003" s="54">
        <v>28783793</v>
      </c>
      <c r="I2003" s="51" t="s">
        <v>6216</v>
      </c>
    </row>
    <row r="2004" spans="2:9" ht="15">
      <c r="B2004" s="51" t="s">
        <v>6149</v>
      </c>
      <c r="C2004" s="51" t="s">
        <v>5488</v>
      </c>
      <c r="D2004" s="51" t="s">
        <v>5488</v>
      </c>
      <c r="E2004" s="50">
        <v>6600</v>
      </c>
      <c r="F2004" s="51" t="s">
        <v>4061</v>
      </c>
      <c r="G2004" s="50" t="s">
        <v>7</v>
      </c>
      <c r="H2004" s="54">
        <v>16514</v>
      </c>
      <c r="I2004" s="51" t="s">
        <v>6216</v>
      </c>
    </row>
    <row r="2005" spans="2:9" ht="15">
      <c r="B2005" s="51" t="s">
        <v>6149</v>
      </c>
      <c r="C2005" s="51" t="s">
        <v>5489</v>
      </c>
      <c r="D2005" s="51" t="s">
        <v>5490</v>
      </c>
      <c r="E2005" s="50">
        <v>6656</v>
      </c>
      <c r="F2005" s="51" t="s">
        <v>4062</v>
      </c>
      <c r="G2005" s="50" t="s">
        <v>5</v>
      </c>
      <c r="H2005" s="52">
        <v>1031794</v>
      </c>
      <c r="I2005" s="53" t="s">
        <v>6216</v>
      </c>
    </row>
    <row r="2006" spans="2:9" ht="15">
      <c r="B2006" s="51" t="s">
        <v>6149</v>
      </c>
      <c r="C2006" s="51" t="s">
        <v>5473</v>
      </c>
      <c r="D2006" s="51" t="s">
        <v>5474</v>
      </c>
      <c r="E2006" s="50">
        <v>6658</v>
      </c>
      <c r="F2006" s="51" t="s">
        <v>4063</v>
      </c>
      <c r="G2006" s="50" t="s">
        <v>6</v>
      </c>
      <c r="H2006" s="52">
        <v>34281</v>
      </c>
      <c r="I2006" s="53" t="s">
        <v>6216</v>
      </c>
    </row>
    <row r="2007" spans="2:9" ht="15">
      <c r="B2007" s="51" t="s">
        <v>6149</v>
      </c>
      <c r="C2007" s="51" t="s">
        <v>5489</v>
      </c>
      <c r="D2007" s="51" t="s">
        <v>5490</v>
      </c>
      <c r="E2007" s="50">
        <v>6661</v>
      </c>
      <c r="F2007" s="51" t="s">
        <v>4064</v>
      </c>
      <c r="G2007" s="50" t="s">
        <v>5</v>
      </c>
      <c r="H2007" s="52">
        <v>946336</v>
      </c>
      <c r="I2007" s="53" t="s">
        <v>6216</v>
      </c>
    </row>
    <row r="2008" spans="2:9" ht="15">
      <c r="B2008" s="51" t="s">
        <v>6149</v>
      </c>
      <c r="C2008" s="51" t="s">
        <v>5489</v>
      </c>
      <c r="D2008" s="51" t="s">
        <v>5490</v>
      </c>
      <c r="E2008" s="50">
        <v>6665</v>
      </c>
      <c r="F2008" s="51" t="s">
        <v>4065</v>
      </c>
      <c r="G2008" s="50" t="s">
        <v>5</v>
      </c>
      <c r="H2008" s="54">
        <v>1019309</v>
      </c>
      <c r="I2008" s="53" t="s">
        <v>6216</v>
      </c>
    </row>
    <row r="2009" spans="2:9" ht="15">
      <c r="B2009" s="51" t="s">
        <v>6149</v>
      </c>
      <c r="C2009" s="51" t="s">
        <v>5473</v>
      </c>
      <c r="D2009" s="51" t="s">
        <v>5474</v>
      </c>
      <c r="E2009" s="50">
        <v>6673</v>
      </c>
      <c r="F2009" s="51" t="s">
        <v>4066</v>
      </c>
      <c r="G2009" s="50" t="s">
        <v>7</v>
      </c>
      <c r="H2009" s="54">
        <v>212354</v>
      </c>
      <c r="I2009" s="53" t="s">
        <v>6216</v>
      </c>
    </row>
    <row r="2010" spans="2:9" ht="15">
      <c r="B2010" s="51" t="s">
        <v>6149</v>
      </c>
      <c r="C2010" s="51" t="s">
        <v>5473</v>
      </c>
      <c r="D2010" s="51" t="s">
        <v>5474</v>
      </c>
      <c r="E2010" s="50">
        <v>6675</v>
      </c>
      <c r="F2010" s="51" t="s">
        <v>4067</v>
      </c>
      <c r="G2010" s="50" t="s">
        <v>7</v>
      </c>
      <c r="H2010" s="54">
        <v>464609</v>
      </c>
      <c r="I2010" s="53" t="s">
        <v>6216</v>
      </c>
    </row>
    <row r="2011" spans="2:9" ht="15">
      <c r="B2011" s="51" t="s">
        <v>6149</v>
      </c>
      <c r="C2011" s="51" t="s">
        <v>5473</v>
      </c>
      <c r="D2011" s="51" t="s">
        <v>5474</v>
      </c>
      <c r="E2011" s="50">
        <v>6676</v>
      </c>
      <c r="F2011" s="51" t="s">
        <v>4068</v>
      </c>
      <c r="G2011" s="50" t="s">
        <v>7</v>
      </c>
      <c r="H2011" s="54">
        <v>170823</v>
      </c>
      <c r="I2011" s="53" t="s">
        <v>6216</v>
      </c>
    </row>
    <row r="2012" spans="2:9" ht="15">
      <c r="B2012" s="51" t="s">
        <v>6149</v>
      </c>
      <c r="C2012" s="51" t="s">
        <v>5482</v>
      </c>
      <c r="D2012" s="51" t="s">
        <v>5483</v>
      </c>
      <c r="E2012" s="50">
        <v>6687</v>
      </c>
      <c r="F2012" s="51" t="s">
        <v>4069</v>
      </c>
      <c r="G2012" s="50" t="s">
        <v>7</v>
      </c>
      <c r="H2012" s="52">
        <v>2909806</v>
      </c>
      <c r="I2012" s="53" t="s">
        <v>6216</v>
      </c>
    </row>
    <row r="2013" spans="2:9" ht="15">
      <c r="B2013" s="51" t="s">
        <v>6149</v>
      </c>
      <c r="C2013" s="51" t="s">
        <v>5489</v>
      </c>
      <c r="D2013" s="51" t="s">
        <v>5490</v>
      </c>
      <c r="E2013" s="50">
        <v>6710</v>
      </c>
      <c r="F2013" s="51" t="s">
        <v>4070</v>
      </c>
      <c r="G2013" s="50" t="s">
        <v>5</v>
      </c>
      <c r="H2013" s="54">
        <v>981997</v>
      </c>
      <c r="I2013" s="53" t="s">
        <v>6216</v>
      </c>
    </row>
    <row r="2014" spans="2:9" ht="15">
      <c r="B2014" s="51" t="s">
        <v>6149</v>
      </c>
      <c r="C2014" s="51" t="s">
        <v>5482</v>
      </c>
      <c r="D2014" s="51" t="s">
        <v>5483</v>
      </c>
      <c r="E2014" s="50">
        <v>6715</v>
      </c>
      <c r="F2014" s="51" t="s">
        <v>4071</v>
      </c>
      <c r="G2014" s="50" t="s">
        <v>7</v>
      </c>
      <c r="H2014" s="54">
        <v>3591890</v>
      </c>
      <c r="I2014" s="51" t="s">
        <v>6216</v>
      </c>
    </row>
    <row r="2015" spans="2:9" ht="15">
      <c r="B2015" s="51" t="s">
        <v>6149</v>
      </c>
      <c r="C2015" s="51" t="s">
        <v>5482</v>
      </c>
      <c r="D2015" s="51" t="s">
        <v>5483</v>
      </c>
      <c r="E2015" s="50">
        <v>6717</v>
      </c>
      <c r="F2015" s="51" t="s">
        <v>4072</v>
      </c>
      <c r="G2015" s="50" t="s">
        <v>7</v>
      </c>
      <c r="H2015" s="52">
        <v>3224213</v>
      </c>
      <c r="I2015" s="53" t="s">
        <v>6216</v>
      </c>
    </row>
    <row r="2016" spans="2:9" ht="15">
      <c r="B2016" s="51" t="s">
        <v>6149</v>
      </c>
      <c r="C2016" s="51" t="s">
        <v>5482</v>
      </c>
      <c r="D2016" s="51" t="s">
        <v>5483</v>
      </c>
      <c r="E2016" s="50">
        <v>6718</v>
      </c>
      <c r="F2016" s="51" t="s">
        <v>4073</v>
      </c>
      <c r="G2016" s="50" t="s">
        <v>7</v>
      </c>
      <c r="H2016" s="54">
        <v>3356432</v>
      </c>
      <c r="I2016" s="51" t="s">
        <v>6216</v>
      </c>
    </row>
    <row r="2017" spans="2:9" ht="15">
      <c r="B2017" s="51" t="s">
        <v>6149</v>
      </c>
      <c r="C2017" s="51" t="s">
        <v>5482</v>
      </c>
      <c r="D2017" s="51" t="s">
        <v>5483</v>
      </c>
      <c r="E2017" s="50">
        <v>6719</v>
      </c>
      <c r="F2017" s="51" t="s">
        <v>4074</v>
      </c>
      <c r="G2017" s="50" t="s">
        <v>7</v>
      </c>
      <c r="H2017" s="54">
        <v>3860686</v>
      </c>
      <c r="I2017" s="51" t="s">
        <v>6216</v>
      </c>
    </row>
    <row r="2018" spans="2:9" ht="15">
      <c r="B2018" s="51" t="s">
        <v>6149</v>
      </c>
      <c r="C2018" s="51" t="s">
        <v>5482</v>
      </c>
      <c r="D2018" s="51" t="s">
        <v>5483</v>
      </c>
      <c r="E2018" s="50">
        <v>6720</v>
      </c>
      <c r="F2018" s="51" t="s">
        <v>4075</v>
      </c>
      <c r="G2018" s="50" t="s">
        <v>7</v>
      </c>
      <c r="H2018" s="54">
        <v>4425179</v>
      </c>
      <c r="I2018" s="51" t="s">
        <v>6216</v>
      </c>
    </row>
    <row r="2019" spans="2:9" ht="15">
      <c r="B2019" s="51" t="s">
        <v>6149</v>
      </c>
      <c r="C2019" s="51" t="s">
        <v>5482</v>
      </c>
      <c r="D2019" s="51" t="s">
        <v>5483</v>
      </c>
      <c r="E2019" s="50">
        <v>6742</v>
      </c>
      <c r="F2019" s="51" t="s">
        <v>4076</v>
      </c>
      <c r="G2019" s="50" t="s">
        <v>6</v>
      </c>
      <c r="H2019" s="54">
        <v>730754</v>
      </c>
      <c r="I2019" s="51" t="s">
        <v>6216</v>
      </c>
    </row>
    <row r="2020" spans="2:9" ht="15">
      <c r="B2020" s="51" t="s">
        <v>6149</v>
      </c>
      <c r="C2020" s="51" t="s">
        <v>5488</v>
      </c>
      <c r="D2020" s="51" t="s">
        <v>5488</v>
      </c>
      <c r="E2020" s="50">
        <v>6755</v>
      </c>
      <c r="F2020" s="51" t="s">
        <v>4077</v>
      </c>
      <c r="G2020" s="50" t="s">
        <v>7</v>
      </c>
      <c r="H2020" s="54">
        <v>31827</v>
      </c>
      <c r="I2020" s="51" t="s">
        <v>6216</v>
      </c>
    </row>
    <row r="2021" spans="2:9" ht="15">
      <c r="B2021" s="51" t="s">
        <v>6149</v>
      </c>
      <c r="C2021" s="51" t="s">
        <v>5489</v>
      </c>
      <c r="D2021" s="51" t="s">
        <v>5490</v>
      </c>
      <c r="E2021" s="50">
        <v>6763</v>
      </c>
      <c r="F2021" s="51" t="s">
        <v>4078</v>
      </c>
      <c r="G2021" s="50" t="s">
        <v>5</v>
      </c>
      <c r="H2021" s="52">
        <v>1079371</v>
      </c>
      <c r="I2021" s="51" t="s">
        <v>6216</v>
      </c>
    </row>
    <row r="2022" spans="2:9" ht="15">
      <c r="B2022" s="51" t="s">
        <v>6149</v>
      </c>
      <c r="C2022" s="51" t="s">
        <v>5489</v>
      </c>
      <c r="D2022" s="51" t="s">
        <v>5490</v>
      </c>
      <c r="E2022" s="50">
        <v>6765</v>
      </c>
      <c r="F2022" s="51" t="s">
        <v>4079</v>
      </c>
      <c r="G2022" s="50" t="s">
        <v>5</v>
      </c>
      <c r="H2022" s="54">
        <v>1059369</v>
      </c>
      <c r="I2022" s="51" t="s">
        <v>6216</v>
      </c>
    </row>
    <row r="2023" spans="2:9" ht="15">
      <c r="B2023" s="51" t="s">
        <v>6149</v>
      </c>
      <c r="C2023" s="51" t="s">
        <v>5489</v>
      </c>
      <c r="D2023" s="51" t="s">
        <v>5490</v>
      </c>
      <c r="E2023" s="50">
        <v>6774</v>
      </c>
      <c r="F2023" s="51" t="s">
        <v>4080</v>
      </c>
      <c r="G2023" s="50" t="s">
        <v>5</v>
      </c>
      <c r="H2023" s="54">
        <v>917396</v>
      </c>
      <c r="I2023" s="51" t="s">
        <v>6216</v>
      </c>
    </row>
    <row r="2024" spans="2:9" ht="15">
      <c r="B2024" s="51" t="s">
        <v>6149</v>
      </c>
      <c r="C2024" s="51" t="s">
        <v>5489</v>
      </c>
      <c r="D2024" s="51" t="s">
        <v>5490</v>
      </c>
      <c r="E2024" s="50">
        <v>6775</v>
      </c>
      <c r="F2024" s="51" t="s">
        <v>4081</v>
      </c>
      <c r="G2024" s="50" t="s">
        <v>5</v>
      </c>
      <c r="H2024" s="54">
        <v>1072129</v>
      </c>
      <c r="I2024" s="51" t="s">
        <v>6216</v>
      </c>
    </row>
    <row r="2025" spans="2:9" ht="15">
      <c r="B2025" s="51" t="s">
        <v>6149</v>
      </c>
      <c r="C2025" s="51" t="s">
        <v>5486</v>
      </c>
      <c r="D2025" s="51" t="s">
        <v>5487</v>
      </c>
      <c r="E2025" s="50">
        <v>6779</v>
      </c>
      <c r="F2025" s="51" t="s">
        <v>4082</v>
      </c>
      <c r="G2025" s="50" t="s">
        <v>7</v>
      </c>
      <c r="H2025" s="54">
        <v>724900</v>
      </c>
      <c r="I2025" s="51" t="s">
        <v>6216</v>
      </c>
    </row>
    <row r="2026" spans="2:9" ht="15">
      <c r="B2026" s="51" t="s">
        <v>6149</v>
      </c>
      <c r="C2026" s="51" t="s">
        <v>5488</v>
      </c>
      <c r="D2026" s="51" t="s">
        <v>5488</v>
      </c>
      <c r="E2026" s="50">
        <v>6801</v>
      </c>
      <c r="F2026" s="51" t="s">
        <v>4083</v>
      </c>
      <c r="G2026" s="50" t="s">
        <v>7</v>
      </c>
      <c r="H2026" s="52">
        <v>13889</v>
      </c>
      <c r="I2026" s="53" t="s">
        <v>6216</v>
      </c>
    </row>
    <row r="2027" spans="2:9" ht="15">
      <c r="B2027" s="51" t="s">
        <v>6149</v>
      </c>
      <c r="C2027" s="51" t="s">
        <v>5486</v>
      </c>
      <c r="D2027" s="51" t="s">
        <v>5496</v>
      </c>
      <c r="E2027" s="50">
        <v>6848</v>
      </c>
      <c r="F2027" s="51" t="s">
        <v>4084</v>
      </c>
      <c r="G2027" s="50" t="s">
        <v>7</v>
      </c>
      <c r="H2027" s="54">
        <v>415945</v>
      </c>
      <c r="I2027" s="51" t="s">
        <v>6216</v>
      </c>
    </row>
    <row r="2028" spans="2:9" ht="15">
      <c r="B2028" s="51" t="s">
        <v>6149</v>
      </c>
      <c r="C2028" s="51" t="s">
        <v>5486</v>
      </c>
      <c r="D2028" s="51" t="s">
        <v>5487</v>
      </c>
      <c r="E2028" s="50">
        <v>6856</v>
      </c>
      <c r="F2028" s="51" t="s">
        <v>4085</v>
      </c>
      <c r="G2028" s="50" t="s">
        <v>7</v>
      </c>
      <c r="H2028" s="52">
        <v>826779</v>
      </c>
      <c r="I2028" s="53" t="s">
        <v>6216</v>
      </c>
    </row>
    <row r="2029" spans="2:9" ht="15">
      <c r="B2029" s="51" t="s">
        <v>6149</v>
      </c>
      <c r="C2029" s="51" t="s">
        <v>5488</v>
      </c>
      <c r="D2029" s="51" t="s">
        <v>5488</v>
      </c>
      <c r="E2029" s="50">
        <v>6857</v>
      </c>
      <c r="F2029" s="51" t="s">
        <v>4086</v>
      </c>
      <c r="G2029" s="50" t="s">
        <v>7</v>
      </c>
      <c r="H2029" s="54">
        <v>72128</v>
      </c>
      <c r="I2029" s="51" t="s">
        <v>6216</v>
      </c>
    </row>
    <row r="2030" spans="2:9" ht="15">
      <c r="B2030" s="51" t="s">
        <v>6149</v>
      </c>
      <c r="C2030" s="51" t="s">
        <v>5486</v>
      </c>
      <c r="D2030" s="51" t="s">
        <v>5487</v>
      </c>
      <c r="E2030" s="50">
        <v>6864</v>
      </c>
      <c r="F2030" s="51" t="s">
        <v>4087</v>
      </c>
      <c r="G2030" s="50" t="s">
        <v>7</v>
      </c>
      <c r="H2030" s="52">
        <v>62104</v>
      </c>
      <c r="I2030" s="53" t="s">
        <v>6216</v>
      </c>
    </row>
    <row r="2031" spans="2:9" ht="15">
      <c r="B2031" s="51" t="s">
        <v>6149</v>
      </c>
      <c r="C2031" s="51" t="s">
        <v>5512</v>
      </c>
      <c r="D2031" s="51" t="s">
        <v>5513</v>
      </c>
      <c r="E2031" s="50">
        <v>6866</v>
      </c>
      <c r="F2031" s="51" t="s">
        <v>4088</v>
      </c>
      <c r="G2031" s="50" t="s">
        <v>6</v>
      </c>
      <c r="H2031" s="52">
        <v>60780</v>
      </c>
      <c r="I2031" s="53" t="s">
        <v>6216</v>
      </c>
    </row>
    <row r="2032" spans="2:9" ht="15">
      <c r="B2032" s="51" t="s">
        <v>6149</v>
      </c>
      <c r="C2032" s="51" t="s">
        <v>5489</v>
      </c>
      <c r="D2032" s="51" t="s">
        <v>5490</v>
      </c>
      <c r="E2032" s="50">
        <v>6868</v>
      </c>
      <c r="F2032" s="51" t="s">
        <v>4089</v>
      </c>
      <c r="G2032" s="50" t="s">
        <v>5</v>
      </c>
      <c r="H2032" s="52">
        <v>1194260</v>
      </c>
      <c r="I2032" s="53" t="s">
        <v>6216</v>
      </c>
    </row>
    <row r="2033" spans="2:9" ht="15">
      <c r="B2033" s="51" t="s">
        <v>6149</v>
      </c>
      <c r="C2033" s="51" t="s">
        <v>5489</v>
      </c>
      <c r="D2033" s="51" t="s">
        <v>5490</v>
      </c>
      <c r="E2033" s="50">
        <v>6869</v>
      </c>
      <c r="F2033" s="51" t="s">
        <v>4090</v>
      </c>
      <c r="G2033" s="50" t="s">
        <v>5</v>
      </c>
      <c r="H2033" s="54">
        <v>1117020</v>
      </c>
      <c r="I2033" s="51" t="s">
        <v>6216</v>
      </c>
    </row>
    <row r="2034" spans="2:9" ht="15">
      <c r="B2034" s="51" t="s">
        <v>6149</v>
      </c>
      <c r="C2034" s="51" t="s">
        <v>5489</v>
      </c>
      <c r="D2034" s="51" t="s">
        <v>5489</v>
      </c>
      <c r="E2034" s="50">
        <v>6878</v>
      </c>
      <c r="F2034" s="51" t="s">
        <v>4091</v>
      </c>
      <c r="G2034" s="50" t="s">
        <v>5</v>
      </c>
      <c r="H2034" s="54">
        <v>740803</v>
      </c>
      <c r="I2034" s="53" t="s">
        <v>6216</v>
      </c>
    </row>
    <row r="2035" spans="2:9" ht="15">
      <c r="B2035" s="51" t="s">
        <v>6149</v>
      </c>
      <c r="C2035" s="51" t="s">
        <v>5489</v>
      </c>
      <c r="D2035" s="51" t="s">
        <v>5489</v>
      </c>
      <c r="E2035" s="50">
        <v>6880</v>
      </c>
      <c r="F2035" s="51" t="s">
        <v>4092</v>
      </c>
      <c r="G2035" s="50" t="s">
        <v>5</v>
      </c>
      <c r="H2035" s="54">
        <v>1566542</v>
      </c>
      <c r="I2035" s="51" t="s">
        <v>6216</v>
      </c>
    </row>
    <row r="2036" spans="2:9" ht="15">
      <c r="B2036" s="51" t="s">
        <v>6149</v>
      </c>
      <c r="C2036" s="51" t="s">
        <v>5473</v>
      </c>
      <c r="D2036" s="51" t="s">
        <v>5474</v>
      </c>
      <c r="E2036" s="50">
        <v>6959</v>
      </c>
      <c r="F2036" s="51" t="s">
        <v>4093</v>
      </c>
      <c r="G2036" s="50" t="s">
        <v>6</v>
      </c>
      <c r="H2036" s="52">
        <v>30083</v>
      </c>
      <c r="I2036" s="53" t="s">
        <v>6216</v>
      </c>
    </row>
    <row r="2037" spans="2:9" ht="15">
      <c r="B2037" s="51" t="s">
        <v>6149</v>
      </c>
      <c r="C2037" s="51" t="s">
        <v>5488</v>
      </c>
      <c r="D2037" s="51" t="s">
        <v>5488</v>
      </c>
      <c r="E2037" s="50">
        <v>6968</v>
      </c>
      <c r="F2037" s="51" t="s">
        <v>4094</v>
      </c>
      <c r="G2037" s="50" t="s">
        <v>6</v>
      </c>
      <c r="H2037" s="52">
        <v>10115</v>
      </c>
      <c r="I2037" s="53" t="s">
        <v>6216</v>
      </c>
    </row>
    <row r="2038" spans="2:9" ht="15">
      <c r="B2038" s="51" t="s">
        <v>6149</v>
      </c>
      <c r="C2038" s="51" t="s">
        <v>5520</v>
      </c>
      <c r="D2038" s="51" t="s">
        <v>5528</v>
      </c>
      <c r="E2038" s="50">
        <v>7026</v>
      </c>
      <c r="F2038" s="51" t="s">
        <v>4095</v>
      </c>
      <c r="G2038" s="50" t="s">
        <v>4</v>
      </c>
      <c r="H2038" s="54">
        <v>228451</v>
      </c>
      <c r="I2038" s="51" t="s">
        <v>6216</v>
      </c>
    </row>
    <row r="2039" spans="2:9" ht="15">
      <c r="B2039" s="51" t="s">
        <v>6149</v>
      </c>
      <c r="C2039" s="51" t="s">
        <v>5479</v>
      </c>
      <c r="D2039" s="51" t="s">
        <v>5480</v>
      </c>
      <c r="E2039" s="50">
        <v>7028</v>
      </c>
      <c r="F2039" s="51" t="s">
        <v>4096</v>
      </c>
      <c r="G2039" s="50" t="s">
        <v>6</v>
      </c>
      <c r="H2039" s="54">
        <v>94360</v>
      </c>
      <c r="I2039" s="51" t="s">
        <v>6216</v>
      </c>
    </row>
    <row r="2040" spans="2:9" ht="15">
      <c r="B2040" s="51" t="s">
        <v>6149</v>
      </c>
      <c r="C2040" s="51" t="s">
        <v>5484</v>
      </c>
      <c r="D2040" s="51" t="s">
        <v>5485</v>
      </c>
      <c r="E2040" s="50">
        <v>7047</v>
      </c>
      <c r="F2040" s="51" t="s">
        <v>4097</v>
      </c>
      <c r="G2040" s="50" t="s">
        <v>7</v>
      </c>
      <c r="H2040" s="52">
        <v>506376</v>
      </c>
      <c r="I2040" s="53" t="s">
        <v>6216</v>
      </c>
    </row>
    <row r="2041" spans="2:9" ht="15">
      <c r="B2041" s="51" t="s">
        <v>6149</v>
      </c>
      <c r="C2041" s="51" t="s">
        <v>5473</v>
      </c>
      <c r="D2041" s="51" t="s">
        <v>5474</v>
      </c>
      <c r="E2041" s="50">
        <v>7057</v>
      </c>
      <c r="F2041" s="51" t="s">
        <v>4098</v>
      </c>
      <c r="G2041" s="50" t="s">
        <v>7</v>
      </c>
      <c r="H2041" s="52">
        <v>56562</v>
      </c>
      <c r="I2041" s="53" t="s">
        <v>6216</v>
      </c>
    </row>
    <row r="2042" spans="2:9" ht="15">
      <c r="B2042" s="51" t="s">
        <v>6149</v>
      </c>
      <c r="C2042" s="51" t="s">
        <v>5484</v>
      </c>
      <c r="D2042" s="51" t="s">
        <v>5485</v>
      </c>
      <c r="E2042" s="50">
        <v>7090</v>
      </c>
      <c r="F2042" s="51" t="s">
        <v>4099</v>
      </c>
      <c r="G2042" s="50" t="s">
        <v>4</v>
      </c>
      <c r="H2042" s="52">
        <v>125833</v>
      </c>
      <c r="I2042" s="53" t="s">
        <v>6216</v>
      </c>
    </row>
    <row r="2043" spans="2:9" ht="15">
      <c r="B2043" s="51" t="s">
        <v>6149</v>
      </c>
      <c r="C2043" s="51" t="s">
        <v>5473</v>
      </c>
      <c r="D2043" s="51" t="s">
        <v>5474</v>
      </c>
      <c r="E2043" s="50">
        <v>7113</v>
      </c>
      <c r="F2043" s="51" t="s">
        <v>4100</v>
      </c>
      <c r="G2043" s="50" t="s">
        <v>6</v>
      </c>
      <c r="H2043" s="52">
        <v>64176</v>
      </c>
      <c r="I2043" s="53" t="s">
        <v>6216</v>
      </c>
    </row>
    <row r="2044" spans="2:9" ht="15">
      <c r="B2044" s="51" t="s">
        <v>6149</v>
      </c>
      <c r="C2044" s="51" t="s">
        <v>5512</v>
      </c>
      <c r="D2044" s="51" t="s">
        <v>5513</v>
      </c>
      <c r="E2044" s="50">
        <v>7136</v>
      </c>
      <c r="F2044" s="51" t="s">
        <v>5536</v>
      </c>
      <c r="G2044" s="50" t="s">
        <v>8</v>
      </c>
      <c r="H2044" s="54">
        <v>1538</v>
      </c>
      <c r="I2044" s="51" t="s">
        <v>6216</v>
      </c>
    </row>
    <row r="2045" spans="2:9" ht="15">
      <c r="B2045" s="51" t="s">
        <v>6149</v>
      </c>
      <c r="C2045" s="51" t="s">
        <v>5473</v>
      </c>
      <c r="D2045" s="51" t="s">
        <v>5474</v>
      </c>
      <c r="E2045" s="50">
        <v>7332</v>
      </c>
      <c r="F2045" s="51" t="s">
        <v>4101</v>
      </c>
      <c r="G2045" s="50" t="s">
        <v>6</v>
      </c>
      <c r="H2045" s="52">
        <v>17417</v>
      </c>
      <c r="I2045" s="53" t="s">
        <v>6216</v>
      </c>
    </row>
    <row r="2046" spans="2:9" ht="15">
      <c r="B2046" s="51" t="s">
        <v>6150</v>
      </c>
      <c r="C2046" s="51" t="s">
        <v>5473</v>
      </c>
      <c r="D2046" s="51" t="s">
        <v>5474</v>
      </c>
      <c r="E2046" s="50">
        <v>7336</v>
      </c>
      <c r="F2046" s="51" t="s">
        <v>4102</v>
      </c>
      <c r="G2046" s="50" t="s">
        <v>8</v>
      </c>
      <c r="H2046" s="52">
        <v>6926</v>
      </c>
      <c r="I2046" s="53" t="s">
        <v>6216</v>
      </c>
    </row>
    <row r="2047" spans="2:9" ht="15">
      <c r="B2047" s="51" t="s">
        <v>6150</v>
      </c>
      <c r="C2047" s="51" t="s">
        <v>5488</v>
      </c>
      <c r="D2047" s="51" t="s">
        <v>5488</v>
      </c>
      <c r="E2047" s="50">
        <v>7337</v>
      </c>
      <c r="F2047" s="51" t="s">
        <v>4103</v>
      </c>
      <c r="G2047" s="50" t="s">
        <v>7</v>
      </c>
      <c r="H2047" s="52">
        <v>5778918</v>
      </c>
      <c r="I2047" s="53" t="s">
        <v>6216</v>
      </c>
    </row>
    <row r="2048" spans="2:9" ht="15">
      <c r="B2048" s="51" t="s">
        <v>6150</v>
      </c>
      <c r="C2048" s="51" t="s">
        <v>5486</v>
      </c>
      <c r="D2048" s="51" t="s">
        <v>5496</v>
      </c>
      <c r="E2048" s="50">
        <v>7338</v>
      </c>
      <c r="F2048" s="51" t="s">
        <v>4104</v>
      </c>
      <c r="G2048" s="50" t="s">
        <v>11</v>
      </c>
      <c r="H2048" s="52">
        <v>430542</v>
      </c>
      <c r="I2048" s="53" t="s">
        <v>6216</v>
      </c>
    </row>
    <row r="2049" spans="2:9" ht="15">
      <c r="B2049" s="51" t="s">
        <v>6150</v>
      </c>
      <c r="C2049" s="51" t="s">
        <v>5482</v>
      </c>
      <c r="D2049" s="51" t="s">
        <v>5537</v>
      </c>
      <c r="E2049" s="50">
        <v>7340</v>
      </c>
      <c r="F2049" s="51" t="s">
        <v>4105</v>
      </c>
      <c r="G2049" s="50" t="s">
        <v>7</v>
      </c>
      <c r="H2049" s="52">
        <v>4091441</v>
      </c>
      <c r="I2049" s="53" t="s">
        <v>6216</v>
      </c>
    </row>
    <row r="2050" spans="2:9" ht="15">
      <c r="B2050" s="51" t="s">
        <v>6150</v>
      </c>
      <c r="C2050" s="51" t="s">
        <v>5488</v>
      </c>
      <c r="D2050" s="51" t="s">
        <v>5488</v>
      </c>
      <c r="E2050" s="50">
        <v>7341</v>
      </c>
      <c r="F2050" s="51" t="s">
        <v>4106</v>
      </c>
      <c r="G2050" s="50" t="s">
        <v>6</v>
      </c>
      <c r="H2050" s="52">
        <v>1445650</v>
      </c>
      <c r="I2050" s="53" t="s">
        <v>6216</v>
      </c>
    </row>
    <row r="2051" spans="2:9" ht="15">
      <c r="B2051" s="51" t="s">
        <v>6150</v>
      </c>
      <c r="C2051" s="51" t="s">
        <v>5486</v>
      </c>
      <c r="D2051" s="51" t="s">
        <v>5524</v>
      </c>
      <c r="E2051" s="50">
        <v>7344</v>
      </c>
      <c r="F2051" s="51" t="s">
        <v>4107</v>
      </c>
      <c r="G2051" s="50" t="s">
        <v>6</v>
      </c>
      <c r="H2051" s="52">
        <v>1094</v>
      </c>
      <c r="I2051" s="53" t="s">
        <v>6216</v>
      </c>
    </row>
    <row r="2052" spans="2:9" ht="15">
      <c r="B2052" s="51" t="s">
        <v>6150</v>
      </c>
      <c r="C2052" s="51" t="s">
        <v>5489</v>
      </c>
      <c r="D2052" s="51" t="s">
        <v>5489</v>
      </c>
      <c r="E2052" s="50">
        <v>7345</v>
      </c>
      <c r="F2052" s="51" t="s">
        <v>4108</v>
      </c>
      <c r="G2052" s="50" t="s">
        <v>5</v>
      </c>
      <c r="H2052" s="54">
        <v>843066</v>
      </c>
      <c r="I2052" s="51" t="s">
        <v>6216</v>
      </c>
    </row>
    <row r="2053" spans="2:9" ht="15">
      <c r="B2053" s="51" t="s">
        <v>6150</v>
      </c>
      <c r="C2053" s="51" t="s">
        <v>5486</v>
      </c>
      <c r="D2053" s="51" t="s">
        <v>5487</v>
      </c>
      <c r="E2053" s="50">
        <v>7346</v>
      </c>
      <c r="F2053" s="51" t="s">
        <v>4109</v>
      </c>
      <c r="G2053" s="50" t="s">
        <v>4</v>
      </c>
      <c r="H2053" s="52">
        <v>34469</v>
      </c>
      <c r="I2053" s="53" t="s">
        <v>6216</v>
      </c>
    </row>
    <row r="2054" spans="2:9" ht="15">
      <c r="B2054" s="51" t="s">
        <v>6150</v>
      </c>
      <c r="C2054" s="51" t="s">
        <v>5488</v>
      </c>
      <c r="D2054" s="51" t="s">
        <v>5488</v>
      </c>
      <c r="E2054" s="50">
        <v>7347</v>
      </c>
      <c r="F2054" s="51" t="s">
        <v>4110</v>
      </c>
      <c r="G2054" s="50" t="s">
        <v>7</v>
      </c>
      <c r="H2054" s="52">
        <v>4873161</v>
      </c>
      <c r="I2054" s="53" t="s">
        <v>6216</v>
      </c>
    </row>
    <row r="2055" spans="2:9" ht="15">
      <c r="B2055" s="51" t="s">
        <v>6150</v>
      </c>
      <c r="C2055" s="51" t="s">
        <v>5489</v>
      </c>
      <c r="D2055" s="51" t="s">
        <v>5489</v>
      </c>
      <c r="E2055" s="50">
        <v>7348</v>
      </c>
      <c r="F2055" s="51" t="s">
        <v>4111</v>
      </c>
      <c r="G2055" s="50" t="s">
        <v>5</v>
      </c>
      <c r="H2055" s="52">
        <v>909758</v>
      </c>
      <c r="I2055" s="53" t="s">
        <v>6216</v>
      </c>
    </row>
    <row r="2056" spans="2:9" ht="15">
      <c r="B2056" s="51" t="s">
        <v>6150</v>
      </c>
      <c r="C2056" s="51" t="s">
        <v>5489</v>
      </c>
      <c r="D2056" s="51" t="s">
        <v>5489</v>
      </c>
      <c r="E2056" s="50">
        <v>7349</v>
      </c>
      <c r="F2056" s="51" t="s">
        <v>6233</v>
      </c>
      <c r="G2056" s="50" t="s">
        <v>5</v>
      </c>
      <c r="H2056" s="52">
        <v>900610</v>
      </c>
      <c r="I2056" s="53" t="s">
        <v>6216</v>
      </c>
    </row>
    <row r="2057" spans="2:9" ht="15">
      <c r="B2057" s="51" t="s">
        <v>6150</v>
      </c>
      <c r="C2057" s="51" t="s">
        <v>5489</v>
      </c>
      <c r="D2057" s="51" t="s">
        <v>5489</v>
      </c>
      <c r="E2057" s="50">
        <v>7351</v>
      </c>
      <c r="F2057" s="51" t="s">
        <v>6234</v>
      </c>
      <c r="G2057" s="50" t="s">
        <v>5</v>
      </c>
      <c r="H2057" s="54">
        <v>929918</v>
      </c>
      <c r="I2057" s="53" t="s">
        <v>6216</v>
      </c>
    </row>
    <row r="2058" spans="2:9" ht="15">
      <c r="B2058" s="51" t="s">
        <v>6150</v>
      </c>
      <c r="C2058" s="51" t="s">
        <v>5484</v>
      </c>
      <c r="D2058" s="51" t="s">
        <v>5494</v>
      </c>
      <c r="E2058" s="50">
        <v>7353</v>
      </c>
      <c r="F2058" s="51" t="s">
        <v>4112</v>
      </c>
      <c r="G2058" s="50" t="s">
        <v>7</v>
      </c>
      <c r="H2058" s="54">
        <v>2059073</v>
      </c>
      <c r="I2058" s="51" t="s">
        <v>6216</v>
      </c>
    </row>
    <row r="2059" spans="2:9" ht="15">
      <c r="B2059" s="51" t="s">
        <v>6150</v>
      </c>
      <c r="C2059" s="51" t="s">
        <v>5488</v>
      </c>
      <c r="D2059" s="51" t="s">
        <v>5488</v>
      </c>
      <c r="E2059" s="50">
        <v>7354</v>
      </c>
      <c r="F2059" s="51" t="s">
        <v>4113</v>
      </c>
      <c r="G2059" s="50" t="s">
        <v>7</v>
      </c>
      <c r="H2059" s="54">
        <v>2524298</v>
      </c>
      <c r="I2059" s="51" t="s">
        <v>6216</v>
      </c>
    </row>
    <row r="2060" spans="2:9" ht="15">
      <c r="B2060" s="51" t="s">
        <v>6150</v>
      </c>
      <c r="C2060" s="51" t="s">
        <v>5488</v>
      </c>
      <c r="D2060" s="51" t="s">
        <v>5488</v>
      </c>
      <c r="E2060" s="50">
        <v>7355</v>
      </c>
      <c r="F2060" s="51" t="s">
        <v>4114</v>
      </c>
      <c r="G2060" s="50" t="s">
        <v>7</v>
      </c>
      <c r="H2060" s="52">
        <v>446995</v>
      </c>
      <c r="I2060" s="53" t="s">
        <v>6216</v>
      </c>
    </row>
    <row r="2061" spans="2:9" ht="15">
      <c r="B2061" s="51" t="s">
        <v>6150</v>
      </c>
      <c r="C2061" s="51" t="s">
        <v>5482</v>
      </c>
      <c r="D2061" s="51" t="s">
        <v>5483</v>
      </c>
      <c r="E2061" s="50">
        <v>7356</v>
      </c>
      <c r="F2061" s="51" t="s">
        <v>4115</v>
      </c>
      <c r="G2061" s="50" t="s">
        <v>7</v>
      </c>
      <c r="H2061" s="54">
        <v>2063677</v>
      </c>
      <c r="I2061" s="51" t="s">
        <v>6216</v>
      </c>
    </row>
    <row r="2062" spans="2:9" ht="15">
      <c r="B2062" s="51" t="s">
        <v>6150</v>
      </c>
      <c r="C2062" s="51" t="s">
        <v>5488</v>
      </c>
      <c r="D2062" s="51" t="s">
        <v>5488</v>
      </c>
      <c r="E2062" s="50">
        <v>7357</v>
      </c>
      <c r="F2062" s="51" t="s">
        <v>4116</v>
      </c>
      <c r="G2062" s="50" t="s">
        <v>7</v>
      </c>
      <c r="H2062" s="54">
        <v>625798</v>
      </c>
      <c r="I2062" s="51" t="s">
        <v>6216</v>
      </c>
    </row>
    <row r="2063" spans="2:9" ht="15">
      <c r="B2063" s="51" t="s">
        <v>6150</v>
      </c>
      <c r="C2063" s="51" t="s">
        <v>5488</v>
      </c>
      <c r="D2063" s="51" t="s">
        <v>5488</v>
      </c>
      <c r="E2063" s="50">
        <v>7358</v>
      </c>
      <c r="F2063" s="51" t="s">
        <v>4117</v>
      </c>
      <c r="G2063" s="50" t="s">
        <v>7</v>
      </c>
      <c r="H2063" s="52">
        <v>433929</v>
      </c>
      <c r="I2063" s="53" t="s">
        <v>6216</v>
      </c>
    </row>
    <row r="2064" spans="2:9" ht="15">
      <c r="B2064" s="51" t="s">
        <v>6150</v>
      </c>
      <c r="C2064" s="51" t="s">
        <v>5486</v>
      </c>
      <c r="D2064" s="51" t="s">
        <v>5496</v>
      </c>
      <c r="E2064" s="50">
        <v>7359</v>
      </c>
      <c r="F2064" s="51" t="s">
        <v>4118</v>
      </c>
      <c r="G2064" s="50" t="s">
        <v>7</v>
      </c>
      <c r="H2064" s="52">
        <v>434882</v>
      </c>
      <c r="I2064" s="53" t="s">
        <v>6216</v>
      </c>
    </row>
    <row r="2065" spans="2:9" ht="15">
      <c r="B2065" s="51" t="s">
        <v>6150</v>
      </c>
      <c r="C2065" s="51" t="s">
        <v>5507</v>
      </c>
      <c r="D2065" s="51" t="s">
        <v>5508</v>
      </c>
      <c r="E2065" s="50">
        <v>7362</v>
      </c>
      <c r="F2065" s="51" t="s">
        <v>4119</v>
      </c>
      <c r="G2065" s="50" t="s">
        <v>4</v>
      </c>
      <c r="H2065" s="52">
        <v>13515</v>
      </c>
      <c r="I2065" s="53" t="s">
        <v>6216</v>
      </c>
    </row>
    <row r="2066" spans="2:9" ht="15">
      <c r="B2066" s="51" t="s">
        <v>6150</v>
      </c>
      <c r="C2066" s="51" t="s">
        <v>5476</v>
      </c>
      <c r="D2066" s="51" t="s">
        <v>5478</v>
      </c>
      <c r="E2066" s="50">
        <v>7364</v>
      </c>
      <c r="F2066" s="51" t="s">
        <v>4120</v>
      </c>
      <c r="G2066" s="50" t="s">
        <v>5</v>
      </c>
      <c r="H2066" s="54">
        <v>102218</v>
      </c>
      <c r="I2066" s="51" t="s">
        <v>6216</v>
      </c>
    </row>
    <row r="2067" spans="2:9" ht="15">
      <c r="B2067" s="51" t="s">
        <v>6150</v>
      </c>
      <c r="C2067" s="51" t="s">
        <v>5501</v>
      </c>
      <c r="D2067" s="51" t="s">
        <v>5501</v>
      </c>
      <c r="E2067" s="50">
        <v>7368</v>
      </c>
      <c r="F2067" s="51" t="s">
        <v>4121</v>
      </c>
      <c r="G2067" s="50" t="s">
        <v>4</v>
      </c>
      <c r="H2067" s="54">
        <v>57653</v>
      </c>
      <c r="I2067" s="51" t="s">
        <v>6216</v>
      </c>
    </row>
    <row r="2068" spans="2:9" ht="15">
      <c r="B2068" s="51" t="s">
        <v>6150</v>
      </c>
      <c r="C2068" s="51" t="s">
        <v>5472</v>
      </c>
      <c r="D2068" s="51" t="s">
        <v>5472</v>
      </c>
      <c r="E2068" s="50">
        <v>7369</v>
      </c>
      <c r="F2068" s="51" t="s">
        <v>4122</v>
      </c>
      <c r="G2068" s="50" t="s">
        <v>6</v>
      </c>
      <c r="H2068" s="52">
        <v>10754</v>
      </c>
      <c r="I2068" s="53" t="s">
        <v>6216</v>
      </c>
    </row>
    <row r="2069" spans="2:9" ht="15">
      <c r="B2069" s="51" t="s">
        <v>6150</v>
      </c>
      <c r="C2069" s="51" t="s">
        <v>5481</v>
      </c>
      <c r="D2069" s="51" t="s">
        <v>5481</v>
      </c>
      <c r="E2069" s="50">
        <v>7370</v>
      </c>
      <c r="F2069" s="51" t="s">
        <v>4123</v>
      </c>
      <c r="G2069" s="50" t="s">
        <v>7</v>
      </c>
      <c r="H2069" s="54">
        <v>1651400</v>
      </c>
      <c r="I2069" s="51" t="s">
        <v>6216</v>
      </c>
    </row>
    <row r="2070" spans="2:9" ht="15">
      <c r="B2070" s="51" t="s">
        <v>6150</v>
      </c>
      <c r="C2070" s="51" t="s">
        <v>5481</v>
      </c>
      <c r="D2070" s="51" t="s">
        <v>5481</v>
      </c>
      <c r="E2070" s="50">
        <v>7371</v>
      </c>
      <c r="F2070" s="51" t="s">
        <v>4124</v>
      </c>
      <c r="G2070" s="50" t="s">
        <v>7</v>
      </c>
      <c r="H2070" s="52">
        <v>2032139</v>
      </c>
      <c r="I2070" s="53" t="s">
        <v>6216</v>
      </c>
    </row>
    <row r="2071" spans="2:9" ht="15">
      <c r="B2071" s="51" t="s">
        <v>6150</v>
      </c>
      <c r="C2071" s="51" t="s">
        <v>5481</v>
      </c>
      <c r="D2071" s="51" t="s">
        <v>5481</v>
      </c>
      <c r="E2071" s="50">
        <v>7372</v>
      </c>
      <c r="F2071" s="51" t="s">
        <v>4125</v>
      </c>
      <c r="G2071" s="50" t="s">
        <v>7</v>
      </c>
      <c r="H2071" s="52">
        <v>5573890</v>
      </c>
      <c r="I2071" s="53" t="s">
        <v>6216</v>
      </c>
    </row>
    <row r="2072" spans="2:9" ht="15">
      <c r="B2072" s="51" t="s">
        <v>6150</v>
      </c>
      <c r="C2072" s="51" t="s">
        <v>5486</v>
      </c>
      <c r="D2072" s="51" t="s">
        <v>5524</v>
      </c>
      <c r="E2072" s="50">
        <v>7374</v>
      </c>
      <c r="F2072" s="51" t="s">
        <v>4126</v>
      </c>
      <c r="G2072" s="50" t="s">
        <v>7</v>
      </c>
      <c r="H2072" s="52">
        <v>51927</v>
      </c>
      <c r="I2072" s="53" t="s">
        <v>6216</v>
      </c>
    </row>
    <row r="2073" spans="2:9" ht="15">
      <c r="B2073" s="51" t="s">
        <v>6150</v>
      </c>
      <c r="C2073" s="51" t="s">
        <v>5488</v>
      </c>
      <c r="D2073" s="51" t="s">
        <v>5488</v>
      </c>
      <c r="E2073" s="50">
        <v>7375</v>
      </c>
      <c r="F2073" s="51" t="s">
        <v>4127</v>
      </c>
      <c r="G2073" s="50" t="s">
        <v>7</v>
      </c>
      <c r="H2073" s="52">
        <v>1261251</v>
      </c>
      <c r="I2073" s="53" t="s">
        <v>6216</v>
      </c>
    </row>
    <row r="2074" spans="2:9" ht="15">
      <c r="B2074" s="51" t="s">
        <v>6150</v>
      </c>
      <c r="C2074" s="51" t="s">
        <v>5486</v>
      </c>
      <c r="D2074" s="51" t="s">
        <v>5524</v>
      </c>
      <c r="E2074" s="50">
        <v>7377</v>
      </c>
      <c r="F2074" s="51" t="s">
        <v>4128</v>
      </c>
      <c r="G2074" s="50" t="s">
        <v>7</v>
      </c>
      <c r="H2074" s="52">
        <v>1328234</v>
      </c>
      <c r="I2074" s="53" t="s">
        <v>6216</v>
      </c>
    </row>
    <row r="2075" spans="2:9" ht="15">
      <c r="B2075" s="51" t="s">
        <v>6150</v>
      </c>
      <c r="C2075" s="51" t="s">
        <v>5507</v>
      </c>
      <c r="D2075" s="51" t="s">
        <v>5508</v>
      </c>
      <c r="E2075" s="50">
        <v>7378</v>
      </c>
      <c r="F2075" s="51" t="s">
        <v>4129</v>
      </c>
      <c r="G2075" s="50" t="s">
        <v>4</v>
      </c>
      <c r="H2075" s="52">
        <v>23756</v>
      </c>
      <c r="I2075" s="53" t="s">
        <v>6216</v>
      </c>
    </row>
    <row r="2076" spans="2:9" ht="15">
      <c r="B2076" s="51" t="s">
        <v>6150</v>
      </c>
      <c r="C2076" s="51" t="s">
        <v>5484</v>
      </c>
      <c r="D2076" s="51" t="s">
        <v>5485</v>
      </c>
      <c r="E2076" s="50">
        <v>7379</v>
      </c>
      <c r="F2076" s="51" t="s">
        <v>4130</v>
      </c>
      <c r="G2076" s="50" t="s">
        <v>7</v>
      </c>
      <c r="H2076" s="52">
        <v>639295</v>
      </c>
      <c r="I2076" s="53" t="s">
        <v>6216</v>
      </c>
    </row>
    <row r="2077" spans="2:9" ht="15">
      <c r="B2077" s="51" t="s">
        <v>6150</v>
      </c>
      <c r="C2077" s="51" t="s">
        <v>5502</v>
      </c>
      <c r="D2077" s="51" t="s">
        <v>5538</v>
      </c>
      <c r="E2077" s="50">
        <v>7380</v>
      </c>
      <c r="F2077" s="51" t="s">
        <v>4131</v>
      </c>
      <c r="G2077" s="50" t="s">
        <v>9</v>
      </c>
      <c r="H2077" s="52">
        <v>22473</v>
      </c>
      <c r="I2077" s="53" t="s">
        <v>6216</v>
      </c>
    </row>
    <row r="2078" spans="2:9" ht="15">
      <c r="B2078" s="51" t="s">
        <v>6150</v>
      </c>
      <c r="C2078" s="51" t="s">
        <v>5488</v>
      </c>
      <c r="D2078" s="51" t="s">
        <v>5488</v>
      </c>
      <c r="E2078" s="50">
        <v>7384</v>
      </c>
      <c r="F2078" s="51" t="s">
        <v>4132</v>
      </c>
      <c r="G2078" s="50" t="s">
        <v>7</v>
      </c>
      <c r="H2078" s="52">
        <v>10051634</v>
      </c>
      <c r="I2078" s="53" t="s">
        <v>6216</v>
      </c>
    </row>
    <row r="2079" spans="2:9" ht="15">
      <c r="B2079" s="51" t="s">
        <v>6150</v>
      </c>
      <c r="C2079" s="51" t="s">
        <v>5489</v>
      </c>
      <c r="D2079" s="51" t="s">
        <v>5523</v>
      </c>
      <c r="E2079" s="50">
        <v>7387</v>
      </c>
      <c r="F2079" s="51" t="s">
        <v>4133</v>
      </c>
      <c r="G2079" s="50" t="s">
        <v>8</v>
      </c>
      <c r="H2079" s="52">
        <v>9134</v>
      </c>
      <c r="I2079" s="53" t="s">
        <v>6216</v>
      </c>
    </row>
    <row r="2080" spans="2:9" ht="15">
      <c r="B2080" s="51" t="s">
        <v>6150</v>
      </c>
      <c r="C2080" s="51" t="s">
        <v>5488</v>
      </c>
      <c r="D2080" s="51" t="s">
        <v>5488</v>
      </c>
      <c r="E2080" s="50">
        <v>7388</v>
      </c>
      <c r="F2080" s="51" t="s">
        <v>4134</v>
      </c>
      <c r="G2080" s="50" t="s">
        <v>6</v>
      </c>
      <c r="H2080" s="52">
        <v>7094478</v>
      </c>
      <c r="I2080" s="53" t="s">
        <v>6216</v>
      </c>
    </row>
    <row r="2081" spans="2:9" ht="15">
      <c r="B2081" s="51" t="s">
        <v>6150</v>
      </c>
      <c r="C2081" s="51" t="s">
        <v>5488</v>
      </c>
      <c r="D2081" s="51" t="s">
        <v>5488</v>
      </c>
      <c r="E2081" s="50">
        <v>7389</v>
      </c>
      <c r="F2081" s="51" t="s">
        <v>4135</v>
      </c>
      <c r="G2081" s="50" t="s">
        <v>6</v>
      </c>
      <c r="H2081" s="52">
        <v>12192914</v>
      </c>
      <c r="I2081" s="53" t="s">
        <v>6216</v>
      </c>
    </row>
    <row r="2082" spans="2:9" ht="15">
      <c r="B2082" s="51" t="s">
        <v>6150</v>
      </c>
      <c r="C2082" s="51" t="s">
        <v>5479</v>
      </c>
      <c r="D2082" s="51" t="s">
        <v>5480</v>
      </c>
      <c r="E2082" s="50">
        <v>7390</v>
      </c>
      <c r="F2082" s="51" t="s">
        <v>4136</v>
      </c>
      <c r="G2082" s="50" t="s">
        <v>6</v>
      </c>
      <c r="H2082" s="54">
        <v>67506</v>
      </c>
      <c r="I2082" s="51" t="s">
        <v>6216</v>
      </c>
    </row>
    <row r="2083" spans="2:9" ht="15">
      <c r="B2083" s="51" t="s">
        <v>6150</v>
      </c>
      <c r="C2083" s="51" t="s">
        <v>5488</v>
      </c>
      <c r="D2083" s="51" t="s">
        <v>5488</v>
      </c>
      <c r="E2083" s="50">
        <v>7391</v>
      </c>
      <c r="F2083" s="51" t="s">
        <v>4137</v>
      </c>
      <c r="G2083" s="50" t="s">
        <v>7</v>
      </c>
      <c r="H2083" s="54">
        <v>6127902</v>
      </c>
      <c r="I2083" s="51" t="s">
        <v>6216</v>
      </c>
    </row>
    <row r="2084" spans="2:9" ht="15">
      <c r="B2084" s="51" t="s">
        <v>6150</v>
      </c>
      <c r="C2084" s="51" t="s">
        <v>5488</v>
      </c>
      <c r="D2084" s="51" t="s">
        <v>5488</v>
      </c>
      <c r="E2084" s="50">
        <v>7392</v>
      </c>
      <c r="F2084" s="51" t="s">
        <v>4138</v>
      </c>
      <c r="G2084" s="50" t="s">
        <v>7</v>
      </c>
      <c r="H2084" s="54">
        <v>2116444</v>
      </c>
      <c r="I2084" s="51" t="s">
        <v>6216</v>
      </c>
    </row>
    <row r="2085" spans="2:9" ht="15">
      <c r="B2085" s="51" t="s">
        <v>6150</v>
      </c>
      <c r="C2085" s="51" t="s">
        <v>5488</v>
      </c>
      <c r="D2085" s="51" t="s">
        <v>5488</v>
      </c>
      <c r="E2085" s="50">
        <v>7393</v>
      </c>
      <c r="F2085" s="51" t="s">
        <v>4139</v>
      </c>
      <c r="G2085" s="50" t="s">
        <v>7</v>
      </c>
      <c r="H2085" s="52">
        <v>10619048</v>
      </c>
      <c r="I2085" s="53" t="s">
        <v>6216</v>
      </c>
    </row>
    <row r="2086" spans="2:9" ht="15">
      <c r="B2086" s="51" t="s">
        <v>6150</v>
      </c>
      <c r="C2086" s="51" t="s">
        <v>5486</v>
      </c>
      <c r="D2086" s="51" t="s">
        <v>5524</v>
      </c>
      <c r="E2086" s="50">
        <v>7397</v>
      </c>
      <c r="F2086" s="51" t="s">
        <v>1481</v>
      </c>
      <c r="G2086" s="50" t="s">
        <v>7</v>
      </c>
      <c r="H2086" s="52">
        <v>447286</v>
      </c>
      <c r="I2086" s="53" t="s">
        <v>6216</v>
      </c>
    </row>
    <row r="2087" spans="2:9" ht="15">
      <c r="B2087" s="51" t="s">
        <v>6150</v>
      </c>
      <c r="C2087" s="51" t="s">
        <v>5486</v>
      </c>
      <c r="D2087" s="51" t="s">
        <v>5524</v>
      </c>
      <c r="E2087" s="50">
        <v>7398</v>
      </c>
      <c r="F2087" s="51" t="s">
        <v>1482</v>
      </c>
      <c r="G2087" s="50" t="s">
        <v>7</v>
      </c>
      <c r="H2087" s="52">
        <v>560248</v>
      </c>
      <c r="I2087" s="53" t="s">
        <v>6216</v>
      </c>
    </row>
    <row r="2088" spans="2:9" ht="15">
      <c r="B2088" s="51" t="s">
        <v>6150</v>
      </c>
      <c r="C2088" s="51" t="s">
        <v>5486</v>
      </c>
      <c r="D2088" s="51" t="s">
        <v>5524</v>
      </c>
      <c r="E2088" s="50">
        <v>7399</v>
      </c>
      <c r="F2088" s="51" t="s">
        <v>4140</v>
      </c>
      <c r="G2088" s="50" t="s">
        <v>7</v>
      </c>
      <c r="H2088" s="52">
        <v>822614</v>
      </c>
      <c r="I2088" s="53" t="s">
        <v>6216</v>
      </c>
    </row>
    <row r="2089" spans="2:9" ht="15">
      <c r="B2089" s="51" t="s">
        <v>6150</v>
      </c>
      <c r="C2089" s="51" t="s">
        <v>5486</v>
      </c>
      <c r="D2089" s="51" t="s">
        <v>5524</v>
      </c>
      <c r="E2089" s="50">
        <v>7400</v>
      </c>
      <c r="F2089" s="51" t="s">
        <v>1484</v>
      </c>
      <c r="G2089" s="50" t="s">
        <v>7</v>
      </c>
      <c r="H2089" s="54">
        <v>487168</v>
      </c>
      <c r="I2089" s="51" t="s">
        <v>6216</v>
      </c>
    </row>
    <row r="2090" spans="2:9" ht="15">
      <c r="B2090" s="51" t="s">
        <v>6150</v>
      </c>
      <c r="C2090" s="51" t="s">
        <v>5486</v>
      </c>
      <c r="D2090" s="51" t="s">
        <v>5524</v>
      </c>
      <c r="E2090" s="50">
        <v>7401</v>
      </c>
      <c r="F2090" s="51" t="s">
        <v>4141</v>
      </c>
      <c r="G2090" s="50" t="s">
        <v>7</v>
      </c>
      <c r="H2090" s="52">
        <v>822614</v>
      </c>
      <c r="I2090" s="53" t="s">
        <v>6216</v>
      </c>
    </row>
    <row r="2091" spans="2:9" ht="15">
      <c r="B2091" s="51" t="s">
        <v>6150</v>
      </c>
      <c r="C2091" s="51" t="s">
        <v>5486</v>
      </c>
      <c r="D2091" s="51" t="s">
        <v>5524</v>
      </c>
      <c r="E2091" s="50">
        <v>7406</v>
      </c>
      <c r="F2091" s="51" t="s">
        <v>4142</v>
      </c>
      <c r="G2091" s="50" t="s">
        <v>7</v>
      </c>
      <c r="H2091" s="54">
        <v>489804</v>
      </c>
      <c r="I2091" s="51" t="s">
        <v>6216</v>
      </c>
    </row>
    <row r="2092" spans="2:9" ht="15">
      <c r="B2092" s="51" t="s">
        <v>6150</v>
      </c>
      <c r="C2092" s="51" t="s">
        <v>5486</v>
      </c>
      <c r="D2092" s="51" t="s">
        <v>5524</v>
      </c>
      <c r="E2092" s="50">
        <v>7407</v>
      </c>
      <c r="F2092" s="51" t="s">
        <v>4143</v>
      </c>
      <c r="G2092" s="50" t="s">
        <v>7</v>
      </c>
      <c r="H2092" s="54">
        <v>797760</v>
      </c>
      <c r="I2092" s="51" t="s">
        <v>6216</v>
      </c>
    </row>
    <row r="2093" spans="2:9" ht="15">
      <c r="B2093" s="51" t="s">
        <v>6150</v>
      </c>
      <c r="C2093" s="51" t="s">
        <v>5473</v>
      </c>
      <c r="D2093" s="51" t="s">
        <v>5474</v>
      </c>
      <c r="E2093" s="50">
        <v>7408</v>
      </c>
      <c r="F2093" s="51" t="s">
        <v>4144</v>
      </c>
      <c r="G2093" s="50" t="s">
        <v>7</v>
      </c>
      <c r="H2093" s="54">
        <v>943815</v>
      </c>
      <c r="I2093" s="51" t="s">
        <v>6216</v>
      </c>
    </row>
    <row r="2094" spans="2:9" ht="15">
      <c r="B2094" s="51" t="s">
        <v>6150</v>
      </c>
      <c r="C2094" s="51" t="s">
        <v>5473</v>
      </c>
      <c r="D2094" s="51" t="s">
        <v>5474</v>
      </c>
      <c r="E2094" s="50">
        <v>7409</v>
      </c>
      <c r="F2094" s="51" t="s">
        <v>4145</v>
      </c>
      <c r="G2094" s="50" t="s">
        <v>7</v>
      </c>
      <c r="H2094" s="52">
        <v>3862726</v>
      </c>
      <c r="I2094" s="53" t="s">
        <v>6216</v>
      </c>
    </row>
    <row r="2095" spans="2:9" ht="15">
      <c r="B2095" s="51" t="s">
        <v>6150</v>
      </c>
      <c r="C2095" s="51" t="s">
        <v>5473</v>
      </c>
      <c r="D2095" s="51" t="s">
        <v>5474</v>
      </c>
      <c r="E2095" s="50">
        <v>7410</v>
      </c>
      <c r="F2095" s="51" t="s">
        <v>4146</v>
      </c>
      <c r="G2095" s="50" t="s">
        <v>7</v>
      </c>
      <c r="H2095" s="52">
        <v>2179804</v>
      </c>
      <c r="I2095" s="53" t="s">
        <v>6216</v>
      </c>
    </row>
    <row r="2096" spans="2:9" ht="15">
      <c r="B2096" s="51" t="s">
        <v>6150</v>
      </c>
      <c r="C2096" s="51" t="s">
        <v>5473</v>
      </c>
      <c r="D2096" s="51" t="s">
        <v>5474</v>
      </c>
      <c r="E2096" s="50">
        <v>7411</v>
      </c>
      <c r="F2096" s="51" t="s">
        <v>4147</v>
      </c>
      <c r="G2096" s="50" t="s">
        <v>7</v>
      </c>
      <c r="H2096" s="52">
        <v>1512580</v>
      </c>
      <c r="I2096" s="53" t="s">
        <v>6216</v>
      </c>
    </row>
    <row r="2097" spans="2:9" ht="15">
      <c r="B2097" s="51" t="s">
        <v>6150</v>
      </c>
      <c r="C2097" s="51" t="s">
        <v>5488</v>
      </c>
      <c r="D2097" s="51" t="s">
        <v>5488</v>
      </c>
      <c r="E2097" s="50">
        <v>7412</v>
      </c>
      <c r="F2097" s="51" t="s">
        <v>4148</v>
      </c>
      <c r="G2097" s="50" t="s">
        <v>7</v>
      </c>
      <c r="H2097" s="52">
        <v>1373922</v>
      </c>
      <c r="I2097" s="53" t="s">
        <v>6216</v>
      </c>
    </row>
    <row r="2098" spans="2:9" ht="15">
      <c r="B2098" s="51" t="s">
        <v>6150</v>
      </c>
      <c r="C2098" s="51" t="s">
        <v>5473</v>
      </c>
      <c r="D2098" s="51" t="s">
        <v>5474</v>
      </c>
      <c r="E2098" s="50">
        <v>7413</v>
      </c>
      <c r="F2098" s="51" t="s">
        <v>4149</v>
      </c>
      <c r="G2098" s="50" t="s">
        <v>7</v>
      </c>
      <c r="H2098" s="52">
        <v>2582870</v>
      </c>
      <c r="I2098" s="53" t="s">
        <v>6216</v>
      </c>
    </row>
    <row r="2099" spans="2:9" ht="15">
      <c r="B2099" s="51" t="s">
        <v>6150</v>
      </c>
      <c r="C2099" s="51" t="s">
        <v>5488</v>
      </c>
      <c r="D2099" s="51" t="s">
        <v>5488</v>
      </c>
      <c r="E2099" s="50">
        <v>7414</v>
      </c>
      <c r="F2099" s="51" t="s">
        <v>4150</v>
      </c>
      <c r="G2099" s="50" t="s">
        <v>7</v>
      </c>
      <c r="H2099" s="52">
        <v>2715386</v>
      </c>
      <c r="I2099" s="53" t="s">
        <v>6216</v>
      </c>
    </row>
    <row r="2100" spans="2:9" ht="15">
      <c r="B2100" s="51" t="s">
        <v>6150</v>
      </c>
      <c r="C2100" s="51" t="s">
        <v>5489</v>
      </c>
      <c r="D2100" s="51" t="s">
        <v>5490</v>
      </c>
      <c r="E2100" s="50">
        <v>7417</v>
      </c>
      <c r="F2100" s="51" t="s">
        <v>4151</v>
      </c>
      <c r="G2100" s="50" t="s">
        <v>5</v>
      </c>
      <c r="H2100" s="52">
        <v>866765</v>
      </c>
      <c r="I2100" s="53" t="s">
        <v>6216</v>
      </c>
    </row>
    <row r="2101" spans="2:9" ht="15">
      <c r="B2101" s="51" t="s">
        <v>6150</v>
      </c>
      <c r="C2101" s="51" t="s">
        <v>5488</v>
      </c>
      <c r="D2101" s="51" t="s">
        <v>5488</v>
      </c>
      <c r="E2101" s="50">
        <v>7419</v>
      </c>
      <c r="F2101" s="51" t="s">
        <v>4152</v>
      </c>
      <c r="G2101" s="50" t="s">
        <v>7</v>
      </c>
      <c r="H2101" s="52">
        <v>288662</v>
      </c>
      <c r="I2101" s="53" t="s">
        <v>6216</v>
      </c>
    </row>
    <row r="2102" spans="2:9" ht="15">
      <c r="B2102" s="51" t="s">
        <v>6150</v>
      </c>
      <c r="C2102" s="51" t="s">
        <v>5488</v>
      </c>
      <c r="D2102" s="51" t="s">
        <v>5488</v>
      </c>
      <c r="E2102" s="50">
        <v>7420</v>
      </c>
      <c r="F2102" s="51" t="s">
        <v>4153</v>
      </c>
      <c r="G2102" s="50" t="s">
        <v>7</v>
      </c>
      <c r="H2102" s="52">
        <v>1926775</v>
      </c>
      <c r="I2102" s="51" t="s">
        <v>6216</v>
      </c>
    </row>
    <row r="2103" spans="2:9" ht="15">
      <c r="B2103" s="51" t="s">
        <v>6150</v>
      </c>
      <c r="C2103" s="51" t="s">
        <v>5488</v>
      </c>
      <c r="D2103" s="51" t="s">
        <v>5488</v>
      </c>
      <c r="E2103" s="50">
        <v>7421</v>
      </c>
      <c r="F2103" s="51" t="s">
        <v>4154</v>
      </c>
      <c r="G2103" s="50" t="s">
        <v>7</v>
      </c>
      <c r="H2103" s="52">
        <v>1926775</v>
      </c>
      <c r="I2103" s="53" t="s">
        <v>6216</v>
      </c>
    </row>
    <row r="2104" spans="2:9" ht="15">
      <c r="B2104" s="51" t="s">
        <v>6150</v>
      </c>
      <c r="C2104" s="51" t="s">
        <v>5488</v>
      </c>
      <c r="D2104" s="51" t="s">
        <v>5488</v>
      </c>
      <c r="E2104" s="50">
        <v>7422</v>
      </c>
      <c r="F2104" s="51" t="s">
        <v>4155</v>
      </c>
      <c r="G2104" s="50" t="s">
        <v>7</v>
      </c>
      <c r="H2104" s="52">
        <v>3282800</v>
      </c>
      <c r="I2104" s="53" t="s">
        <v>6216</v>
      </c>
    </row>
    <row r="2105" spans="2:9" ht="15">
      <c r="B2105" s="51" t="s">
        <v>6150</v>
      </c>
      <c r="C2105" s="51" t="s">
        <v>5488</v>
      </c>
      <c r="D2105" s="51" t="s">
        <v>5488</v>
      </c>
      <c r="E2105" s="50">
        <v>7423</v>
      </c>
      <c r="F2105" s="51" t="s">
        <v>4156</v>
      </c>
      <c r="G2105" s="50" t="s">
        <v>7</v>
      </c>
      <c r="H2105" s="52">
        <v>752605</v>
      </c>
      <c r="I2105" s="53" t="s">
        <v>6216</v>
      </c>
    </row>
    <row r="2106" spans="2:9" ht="15">
      <c r="B2106" s="51" t="s">
        <v>6150</v>
      </c>
      <c r="C2106" s="51" t="s">
        <v>5488</v>
      </c>
      <c r="D2106" s="51" t="s">
        <v>5488</v>
      </c>
      <c r="E2106" s="50">
        <v>7424</v>
      </c>
      <c r="F2106" s="51" t="s">
        <v>4157</v>
      </c>
      <c r="G2106" s="50" t="s">
        <v>7</v>
      </c>
      <c r="H2106" s="52">
        <v>4657696</v>
      </c>
      <c r="I2106" s="53" t="s">
        <v>6216</v>
      </c>
    </row>
    <row r="2107" spans="2:9" ht="15">
      <c r="B2107" s="51" t="s">
        <v>6150</v>
      </c>
      <c r="C2107" s="51" t="s">
        <v>5488</v>
      </c>
      <c r="D2107" s="51" t="s">
        <v>5488</v>
      </c>
      <c r="E2107" s="50">
        <v>7425</v>
      </c>
      <c r="F2107" s="51" t="s">
        <v>4158</v>
      </c>
      <c r="G2107" s="50" t="s">
        <v>7</v>
      </c>
      <c r="H2107" s="52">
        <v>5225107</v>
      </c>
      <c r="I2107" s="53" t="s">
        <v>6216</v>
      </c>
    </row>
    <row r="2108" spans="2:9" ht="15">
      <c r="B2108" s="51" t="s">
        <v>6150</v>
      </c>
      <c r="C2108" s="51" t="s">
        <v>5489</v>
      </c>
      <c r="D2108" s="51" t="s">
        <v>5490</v>
      </c>
      <c r="E2108" s="50">
        <v>7426</v>
      </c>
      <c r="F2108" s="51" t="s">
        <v>4159</v>
      </c>
      <c r="G2108" s="50" t="s">
        <v>5</v>
      </c>
      <c r="H2108" s="52">
        <v>914220</v>
      </c>
      <c r="I2108" s="53" t="s">
        <v>6216</v>
      </c>
    </row>
    <row r="2109" spans="2:9" ht="15">
      <c r="B2109" s="51" t="s">
        <v>6150</v>
      </c>
      <c r="C2109" s="51" t="s">
        <v>5488</v>
      </c>
      <c r="D2109" s="51" t="s">
        <v>5488</v>
      </c>
      <c r="E2109" s="50">
        <v>7427</v>
      </c>
      <c r="F2109" s="51" t="s">
        <v>4160</v>
      </c>
      <c r="G2109" s="50" t="s">
        <v>7</v>
      </c>
      <c r="H2109" s="52">
        <v>3309710</v>
      </c>
      <c r="I2109" s="53" t="s">
        <v>6216</v>
      </c>
    </row>
    <row r="2110" spans="2:9" ht="15">
      <c r="B2110" s="51" t="s">
        <v>6150</v>
      </c>
      <c r="C2110" s="51" t="s">
        <v>5488</v>
      </c>
      <c r="D2110" s="51" t="s">
        <v>5488</v>
      </c>
      <c r="E2110" s="50">
        <v>7428</v>
      </c>
      <c r="F2110" s="51" t="s">
        <v>4161</v>
      </c>
      <c r="G2110" s="50" t="s">
        <v>7</v>
      </c>
      <c r="H2110" s="52">
        <v>3384809</v>
      </c>
      <c r="I2110" s="53" t="s">
        <v>6216</v>
      </c>
    </row>
    <row r="2111" spans="2:9" ht="15">
      <c r="B2111" s="51" t="s">
        <v>6150</v>
      </c>
      <c r="C2111" s="51" t="s">
        <v>5488</v>
      </c>
      <c r="D2111" s="51" t="s">
        <v>5488</v>
      </c>
      <c r="E2111" s="50">
        <v>7429</v>
      </c>
      <c r="F2111" s="51" t="s">
        <v>4162</v>
      </c>
      <c r="G2111" s="50" t="s">
        <v>7</v>
      </c>
      <c r="H2111" s="52">
        <v>6117980</v>
      </c>
      <c r="I2111" s="53" t="s">
        <v>6216</v>
      </c>
    </row>
    <row r="2112" spans="2:9" ht="15">
      <c r="B2112" s="51" t="s">
        <v>6150</v>
      </c>
      <c r="C2112" s="51" t="s">
        <v>5473</v>
      </c>
      <c r="D2112" s="51" t="s">
        <v>5511</v>
      </c>
      <c r="E2112" s="50">
        <v>7430</v>
      </c>
      <c r="F2112" s="51" t="s">
        <v>4163</v>
      </c>
      <c r="G2112" s="50" t="s">
        <v>7</v>
      </c>
      <c r="H2112" s="52">
        <v>474303</v>
      </c>
      <c r="I2112" s="53" t="s">
        <v>6216</v>
      </c>
    </row>
    <row r="2113" spans="2:9" ht="15">
      <c r="B2113" s="51" t="s">
        <v>6150</v>
      </c>
      <c r="C2113" s="51" t="s">
        <v>5481</v>
      </c>
      <c r="D2113" s="51" t="s">
        <v>5481</v>
      </c>
      <c r="E2113" s="50">
        <v>7432</v>
      </c>
      <c r="F2113" s="51" t="s">
        <v>4164</v>
      </c>
      <c r="G2113" s="50" t="s">
        <v>6</v>
      </c>
      <c r="H2113" s="54">
        <v>734030</v>
      </c>
      <c r="I2113" s="51" t="s">
        <v>6216</v>
      </c>
    </row>
    <row r="2114" spans="2:9" ht="15">
      <c r="B2114" s="51" t="s">
        <v>6150</v>
      </c>
      <c r="C2114" s="51" t="s">
        <v>5481</v>
      </c>
      <c r="D2114" s="51" t="s">
        <v>5481</v>
      </c>
      <c r="E2114" s="50">
        <v>7433</v>
      </c>
      <c r="F2114" s="51" t="s">
        <v>4165</v>
      </c>
      <c r="G2114" s="50" t="s">
        <v>6</v>
      </c>
      <c r="H2114" s="52">
        <v>869414</v>
      </c>
      <c r="I2114" s="53" t="s">
        <v>6216</v>
      </c>
    </row>
    <row r="2115" spans="2:9" ht="15">
      <c r="B2115" s="51" t="s">
        <v>6150</v>
      </c>
      <c r="C2115" s="51" t="s">
        <v>5481</v>
      </c>
      <c r="D2115" s="51" t="s">
        <v>5481</v>
      </c>
      <c r="E2115" s="50">
        <v>7434</v>
      </c>
      <c r="F2115" s="51" t="s">
        <v>4166</v>
      </c>
      <c r="G2115" s="50" t="s">
        <v>6</v>
      </c>
      <c r="H2115" s="52">
        <v>1059238</v>
      </c>
      <c r="I2115" s="53" t="s">
        <v>6216</v>
      </c>
    </row>
    <row r="2116" spans="2:9" ht="15">
      <c r="B2116" s="51" t="s">
        <v>6150</v>
      </c>
      <c r="C2116" s="51" t="s">
        <v>5481</v>
      </c>
      <c r="D2116" s="51" t="s">
        <v>5481</v>
      </c>
      <c r="E2116" s="50">
        <v>7435</v>
      </c>
      <c r="F2116" s="51" t="s">
        <v>4167</v>
      </c>
      <c r="G2116" s="50" t="s">
        <v>6</v>
      </c>
      <c r="H2116" s="52">
        <v>1908295</v>
      </c>
      <c r="I2116" s="53" t="s">
        <v>6216</v>
      </c>
    </row>
    <row r="2117" spans="2:9" ht="15">
      <c r="B2117" s="51" t="s">
        <v>6150</v>
      </c>
      <c r="C2117" s="51" t="s">
        <v>5486</v>
      </c>
      <c r="D2117" s="51" t="s">
        <v>5524</v>
      </c>
      <c r="E2117" s="50">
        <v>7436</v>
      </c>
      <c r="F2117" s="51" t="s">
        <v>4168</v>
      </c>
      <c r="G2117" s="50" t="s">
        <v>7</v>
      </c>
      <c r="H2117" s="54">
        <v>1285005</v>
      </c>
      <c r="I2117" s="51" t="s">
        <v>6216</v>
      </c>
    </row>
    <row r="2118" spans="2:9" ht="15">
      <c r="B2118" s="51" t="s">
        <v>6150</v>
      </c>
      <c r="C2118" s="51" t="s">
        <v>5489</v>
      </c>
      <c r="D2118" s="51" t="s">
        <v>5489</v>
      </c>
      <c r="E2118" s="50">
        <v>7437</v>
      </c>
      <c r="F2118" s="51" t="s">
        <v>6235</v>
      </c>
      <c r="G2118" s="50" t="s">
        <v>5</v>
      </c>
      <c r="H2118" s="52">
        <v>1061284</v>
      </c>
      <c r="I2118" s="53" t="s">
        <v>6216</v>
      </c>
    </row>
    <row r="2119" spans="2:9" ht="15">
      <c r="B2119" s="51" t="s">
        <v>6150</v>
      </c>
      <c r="C2119" s="51" t="s">
        <v>5488</v>
      </c>
      <c r="D2119" s="51" t="s">
        <v>5488</v>
      </c>
      <c r="E2119" s="50">
        <v>7438</v>
      </c>
      <c r="F2119" s="51" t="s">
        <v>4169</v>
      </c>
      <c r="G2119" s="50" t="s">
        <v>7</v>
      </c>
      <c r="H2119" s="52">
        <v>4302980</v>
      </c>
      <c r="I2119" s="53" t="s">
        <v>6216</v>
      </c>
    </row>
    <row r="2120" spans="2:9" ht="15">
      <c r="B2120" s="51" t="s">
        <v>6150</v>
      </c>
      <c r="C2120" s="51" t="s">
        <v>5481</v>
      </c>
      <c r="D2120" s="51" t="s">
        <v>5481</v>
      </c>
      <c r="E2120" s="50">
        <v>7439</v>
      </c>
      <c r="F2120" s="51" t="s">
        <v>4170</v>
      </c>
      <c r="G2120" s="50" t="s">
        <v>7</v>
      </c>
      <c r="H2120" s="54">
        <v>473993</v>
      </c>
      <c r="I2120" s="53" t="s">
        <v>6216</v>
      </c>
    </row>
    <row r="2121" spans="2:9" ht="15">
      <c r="B2121" s="51" t="s">
        <v>6150</v>
      </c>
      <c r="C2121" s="51" t="s">
        <v>5488</v>
      </c>
      <c r="D2121" s="51" t="s">
        <v>5488</v>
      </c>
      <c r="E2121" s="50">
        <v>7440</v>
      </c>
      <c r="F2121" s="51" t="s">
        <v>4171</v>
      </c>
      <c r="G2121" s="50" t="s">
        <v>7</v>
      </c>
      <c r="H2121" s="52">
        <v>4292772</v>
      </c>
      <c r="I2121" s="53" t="s">
        <v>6216</v>
      </c>
    </row>
    <row r="2122" spans="2:9" ht="15">
      <c r="B2122" s="51" t="s">
        <v>6150</v>
      </c>
      <c r="C2122" s="51" t="s">
        <v>5488</v>
      </c>
      <c r="D2122" s="51" t="s">
        <v>5488</v>
      </c>
      <c r="E2122" s="50">
        <v>7441</v>
      </c>
      <c r="F2122" s="51" t="s">
        <v>4172</v>
      </c>
      <c r="G2122" s="50" t="s">
        <v>7</v>
      </c>
      <c r="H2122" s="54">
        <v>4292772</v>
      </c>
      <c r="I2122" s="51" t="s">
        <v>6216</v>
      </c>
    </row>
    <row r="2123" spans="2:9" ht="15">
      <c r="B2123" s="51" t="s">
        <v>6150</v>
      </c>
      <c r="C2123" s="51" t="s">
        <v>5488</v>
      </c>
      <c r="D2123" s="51" t="s">
        <v>5488</v>
      </c>
      <c r="E2123" s="50">
        <v>7442</v>
      </c>
      <c r="F2123" s="51" t="s">
        <v>4173</v>
      </c>
      <c r="G2123" s="50" t="s">
        <v>7</v>
      </c>
      <c r="H2123" s="52">
        <v>4302980</v>
      </c>
      <c r="I2123" s="53" t="s">
        <v>6216</v>
      </c>
    </row>
    <row r="2124" spans="2:9" ht="15">
      <c r="B2124" s="51" t="s">
        <v>6150</v>
      </c>
      <c r="C2124" s="51" t="s">
        <v>5479</v>
      </c>
      <c r="D2124" s="51" t="s">
        <v>5480</v>
      </c>
      <c r="E2124" s="50">
        <v>7443</v>
      </c>
      <c r="F2124" s="51" t="s">
        <v>4174</v>
      </c>
      <c r="G2124" s="50" t="s">
        <v>6</v>
      </c>
      <c r="H2124" s="52">
        <v>49607</v>
      </c>
      <c r="I2124" s="53" t="s">
        <v>6216</v>
      </c>
    </row>
    <row r="2125" spans="2:9" ht="15">
      <c r="B2125" s="51" t="s">
        <v>6150</v>
      </c>
      <c r="C2125" s="51" t="s">
        <v>5516</v>
      </c>
      <c r="D2125" s="51" t="s">
        <v>5516</v>
      </c>
      <c r="E2125" s="50">
        <v>7445</v>
      </c>
      <c r="F2125" s="51" t="s">
        <v>4175</v>
      </c>
      <c r="G2125" s="50" t="s">
        <v>4</v>
      </c>
      <c r="H2125" s="52">
        <v>418319</v>
      </c>
      <c r="I2125" s="53" t="s">
        <v>6216</v>
      </c>
    </row>
    <row r="2126" spans="2:9" ht="15">
      <c r="B2126" s="51" t="s">
        <v>6150</v>
      </c>
      <c r="C2126" s="51" t="s">
        <v>5481</v>
      </c>
      <c r="D2126" s="51" t="s">
        <v>5481</v>
      </c>
      <c r="E2126" s="50">
        <v>7447</v>
      </c>
      <c r="F2126" s="51" t="s">
        <v>4176</v>
      </c>
      <c r="G2126" s="50" t="s">
        <v>6</v>
      </c>
      <c r="H2126" s="52">
        <v>3854394</v>
      </c>
      <c r="I2126" s="53" t="s">
        <v>6216</v>
      </c>
    </row>
    <row r="2127" spans="2:9" ht="15">
      <c r="B2127" s="51" t="s">
        <v>6150</v>
      </c>
      <c r="C2127" s="51" t="s">
        <v>5488</v>
      </c>
      <c r="D2127" s="51" t="s">
        <v>5488</v>
      </c>
      <c r="E2127" s="50">
        <v>7448</v>
      </c>
      <c r="F2127" s="51" t="s">
        <v>4177</v>
      </c>
      <c r="G2127" s="50" t="s">
        <v>7</v>
      </c>
      <c r="H2127" s="52">
        <v>603102</v>
      </c>
      <c r="I2127" s="53" t="s">
        <v>6216</v>
      </c>
    </row>
    <row r="2128" spans="2:9" ht="15">
      <c r="B2128" s="51" t="s">
        <v>6150</v>
      </c>
      <c r="C2128" s="51" t="s">
        <v>5488</v>
      </c>
      <c r="D2128" s="51" t="s">
        <v>5488</v>
      </c>
      <c r="E2128" s="50">
        <v>7451</v>
      </c>
      <c r="F2128" s="51" t="s">
        <v>4178</v>
      </c>
      <c r="G2128" s="50" t="s">
        <v>7</v>
      </c>
      <c r="H2128" s="52">
        <v>723976</v>
      </c>
      <c r="I2128" s="53" t="s">
        <v>6216</v>
      </c>
    </row>
    <row r="2129" spans="2:9" ht="15">
      <c r="B2129" s="51" t="s">
        <v>6150</v>
      </c>
      <c r="C2129" s="51" t="s">
        <v>5488</v>
      </c>
      <c r="D2129" s="51" t="s">
        <v>5488</v>
      </c>
      <c r="E2129" s="50">
        <v>7453</v>
      </c>
      <c r="F2129" s="51" t="s">
        <v>4179</v>
      </c>
      <c r="G2129" s="50" t="s">
        <v>7</v>
      </c>
      <c r="H2129" s="52">
        <v>1478232</v>
      </c>
      <c r="I2129" s="53" t="s">
        <v>6216</v>
      </c>
    </row>
    <row r="2130" spans="2:9" ht="15">
      <c r="B2130" s="51" t="s">
        <v>6150</v>
      </c>
      <c r="C2130" s="51" t="s">
        <v>5488</v>
      </c>
      <c r="D2130" s="51" t="s">
        <v>5488</v>
      </c>
      <c r="E2130" s="50">
        <v>7454</v>
      </c>
      <c r="F2130" s="51" t="s">
        <v>4180</v>
      </c>
      <c r="G2130" s="50" t="s">
        <v>7</v>
      </c>
      <c r="H2130" s="52">
        <v>2729315</v>
      </c>
      <c r="I2130" s="53" t="s">
        <v>6216</v>
      </c>
    </row>
    <row r="2131" spans="2:9" ht="15">
      <c r="B2131" s="51" t="s">
        <v>6150</v>
      </c>
      <c r="C2131" s="51" t="s">
        <v>5488</v>
      </c>
      <c r="D2131" s="51" t="s">
        <v>5488</v>
      </c>
      <c r="E2131" s="50">
        <v>7455</v>
      </c>
      <c r="F2131" s="51" t="s">
        <v>4181</v>
      </c>
      <c r="G2131" s="50" t="s">
        <v>7</v>
      </c>
      <c r="H2131" s="52">
        <v>10975101</v>
      </c>
      <c r="I2131" s="53" t="s">
        <v>6216</v>
      </c>
    </row>
    <row r="2132" spans="2:9" ht="15">
      <c r="B2132" s="51" t="s">
        <v>6150</v>
      </c>
      <c r="C2132" s="51" t="s">
        <v>5488</v>
      </c>
      <c r="D2132" s="51" t="s">
        <v>5488</v>
      </c>
      <c r="E2132" s="50">
        <v>7459</v>
      </c>
      <c r="F2132" s="51" t="s">
        <v>4182</v>
      </c>
      <c r="G2132" s="50" t="s">
        <v>7</v>
      </c>
      <c r="H2132" s="52">
        <v>5579515</v>
      </c>
      <c r="I2132" s="53" t="s">
        <v>6216</v>
      </c>
    </row>
    <row r="2133" spans="2:9" ht="15">
      <c r="B2133" s="51" t="s">
        <v>6150</v>
      </c>
      <c r="C2133" s="51" t="s">
        <v>5488</v>
      </c>
      <c r="D2133" s="51" t="s">
        <v>5488</v>
      </c>
      <c r="E2133" s="50">
        <v>7462</v>
      </c>
      <c r="F2133" s="51" t="s">
        <v>4183</v>
      </c>
      <c r="G2133" s="50" t="s">
        <v>7</v>
      </c>
      <c r="H2133" s="52">
        <v>4015725</v>
      </c>
      <c r="I2133" s="53" t="s">
        <v>6216</v>
      </c>
    </row>
    <row r="2134" spans="2:9" ht="15">
      <c r="B2134" s="51" t="s">
        <v>6150</v>
      </c>
      <c r="C2134" s="51" t="s">
        <v>5488</v>
      </c>
      <c r="D2134" s="51" t="s">
        <v>5488</v>
      </c>
      <c r="E2134" s="50">
        <v>7465</v>
      </c>
      <c r="F2134" s="51" t="s">
        <v>4184</v>
      </c>
      <c r="G2134" s="50" t="s">
        <v>7</v>
      </c>
      <c r="H2134" s="52">
        <v>174324</v>
      </c>
      <c r="I2134" s="53" t="s">
        <v>6216</v>
      </c>
    </row>
    <row r="2135" spans="2:9" ht="15">
      <c r="B2135" s="51" t="s">
        <v>6150</v>
      </c>
      <c r="C2135" s="51" t="s">
        <v>5488</v>
      </c>
      <c r="D2135" s="51" t="s">
        <v>5488</v>
      </c>
      <c r="E2135" s="50">
        <v>7468</v>
      </c>
      <c r="F2135" s="51" t="s">
        <v>4185</v>
      </c>
      <c r="G2135" s="50" t="s">
        <v>7</v>
      </c>
      <c r="H2135" s="52">
        <v>4029139</v>
      </c>
      <c r="I2135" s="53" t="s">
        <v>6216</v>
      </c>
    </row>
    <row r="2136" spans="2:9" ht="15">
      <c r="B2136" s="51" t="s">
        <v>6150</v>
      </c>
      <c r="C2136" s="51" t="s">
        <v>5486</v>
      </c>
      <c r="D2136" s="51" t="s">
        <v>5524</v>
      </c>
      <c r="E2136" s="50">
        <v>7469</v>
      </c>
      <c r="F2136" s="51" t="s">
        <v>4186</v>
      </c>
      <c r="G2136" s="50" t="s">
        <v>7</v>
      </c>
      <c r="H2136" s="52">
        <v>546260</v>
      </c>
      <c r="I2136" s="53" t="s">
        <v>6216</v>
      </c>
    </row>
    <row r="2137" spans="2:9" ht="15">
      <c r="B2137" s="51" t="s">
        <v>6150</v>
      </c>
      <c r="C2137" s="51" t="s">
        <v>5486</v>
      </c>
      <c r="D2137" s="51" t="s">
        <v>5524</v>
      </c>
      <c r="E2137" s="50">
        <v>7470</v>
      </c>
      <c r="F2137" s="51" t="s">
        <v>4187</v>
      </c>
      <c r="G2137" s="50" t="s">
        <v>7</v>
      </c>
      <c r="H2137" s="52">
        <v>449014</v>
      </c>
      <c r="I2137" s="53" t="s">
        <v>6216</v>
      </c>
    </row>
    <row r="2138" spans="2:9" ht="15">
      <c r="B2138" s="51" t="s">
        <v>6150</v>
      </c>
      <c r="C2138" s="51" t="s">
        <v>5481</v>
      </c>
      <c r="D2138" s="51" t="s">
        <v>5481</v>
      </c>
      <c r="E2138" s="50">
        <v>7472</v>
      </c>
      <c r="F2138" s="51" t="s">
        <v>4188</v>
      </c>
      <c r="G2138" s="50" t="s">
        <v>6</v>
      </c>
      <c r="H2138" s="52">
        <v>1463736</v>
      </c>
      <c r="I2138" s="53" t="s">
        <v>6216</v>
      </c>
    </row>
    <row r="2139" spans="2:9" ht="15">
      <c r="B2139" s="51" t="s">
        <v>6150</v>
      </c>
      <c r="C2139" s="51" t="s">
        <v>5481</v>
      </c>
      <c r="D2139" s="51" t="s">
        <v>5481</v>
      </c>
      <c r="E2139" s="50">
        <v>7474</v>
      </c>
      <c r="F2139" s="51" t="s">
        <v>4189</v>
      </c>
      <c r="G2139" s="50" t="s">
        <v>6</v>
      </c>
      <c r="H2139" s="52">
        <v>3019431</v>
      </c>
      <c r="I2139" s="53" t="s">
        <v>6216</v>
      </c>
    </row>
    <row r="2140" spans="2:9" ht="15">
      <c r="B2140" s="51" t="s">
        <v>6150</v>
      </c>
      <c r="C2140" s="51" t="s">
        <v>5488</v>
      </c>
      <c r="D2140" s="51" t="s">
        <v>5488</v>
      </c>
      <c r="E2140" s="50">
        <v>7477</v>
      </c>
      <c r="F2140" s="51" t="s">
        <v>4190</v>
      </c>
      <c r="G2140" s="50" t="s">
        <v>7</v>
      </c>
      <c r="H2140" s="52">
        <v>1795975</v>
      </c>
      <c r="I2140" s="53" t="s">
        <v>6216</v>
      </c>
    </row>
    <row r="2141" spans="2:9" ht="15">
      <c r="B2141" s="51" t="s">
        <v>6150</v>
      </c>
      <c r="C2141" s="51" t="s">
        <v>5488</v>
      </c>
      <c r="D2141" s="51" t="s">
        <v>5488</v>
      </c>
      <c r="E2141" s="50">
        <v>7480</v>
      </c>
      <c r="F2141" s="51" t="s">
        <v>4191</v>
      </c>
      <c r="G2141" s="50" t="s">
        <v>7</v>
      </c>
      <c r="H2141" s="52">
        <v>5247763</v>
      </c>
      <c r="I2141" s="51" t="s">
        <v>6216</v>
      </c>
    </row>
    <row r="2142" spans="2:9" ht="15">
      <c r="B2142" s="51" t="s">
        <v>6150</v>
      </c>
      <c r="C2142" s="51" t="s">
        <v>5488</v>
      </c>
      <c r="D2142" s="51" t="s">
        <v>5488</v>
      </c>
      <c r="E2142" s="50">
        <v>7482</v>
      </c>
      <c r="F2142" s="51" t="s">
        <v>4192</v>
      </c>
      <c r="G2142" s="50" t="s">
        <v>7</v>
      </c>
      <c r="H2142" s="54">
        <v>7651563</v>
      </c>
      <c r="I2142" s="51" t="s">
        <v>6216</v>
      </c>
    </row>
    <row r="2143" spans="2:9" ht="15">
      <c r="B2143" s="51" t="s">
        <v>6150</v>
      </c>
      <c r="C2143" s="51" t="s">
        <v>5488</v>
      </c>
      <c r="D2143" s="51" t="s">
        <v>5488</v>
      </c>
      <c r="E2143" s="50">
        <v>7485</v>
      </c>
      <c r="F2143" s="51" t="s">
        <v>4193</v>
      </c>
      <c r="G2143" s="50" t="s">
        <v>7</v>
      </c>
      <c r="H2143" s="52">
        <v>3472809</v>
      </c>
      <c r="I2143" s="51" t="s">
        <v>6216</v>
      </c>
    </row>
    <row r="2144" spans="2:9" ht="15">
      <c r="B2144" s="51" t="s">
        <v>6150</v>
      </c>
      <c r="C2144" s="51" t="s">
        <v>5488</v>
      </c>
      <c r="D2144" s="51" t="s">
        <v>5488</v>
      </c>
      <c r="E2144" s="50">
        <v>7486</v>
      </c>
      <c r="F2144" s="51" t="s">
        <v>4194</v>
      </c>
      <c r="G2144" s="50" t="s">
        <v>7</v>
      </c>
      <c r="H2144" s="52">
        <v>9989913</v>
      </c>
      <c r="I2144" s="53" t="s">
        <v>6216</v>
      </c>
    </row>
    <row r="2145" spans="2:9" ht="15">
      <c r="B2145" s="51" t="s">
        <v>6150</v>
      </c>
      <c r="C2145" s="51" t="s">
        <v>5488</v>
      </c>
      <c r="D2145" s="51" t="s">
        <v>5488</v>
      </c>
      <c r="E2145" s="50">
        <v>7487</v>
      </c>
      <c r="F2145" s="51" t="s">
        <v>4195</v>
      </c>
      <c r="G2145" s="50" t="s">
        <v>7</v>
      </c>
      <c r="H2145" s="54">
        <v>3038072</v>
      </c>
      <c r="I2145" s="51" t="s">
        <v>6216</v>
      </c>
    </row>
    <row r="2146" spans="2:9" ht="15">
      <c r="B2146" s="51" t="s">
        <v>6150</v>
      </c>
      <c r="C2146" s="51" t="s">
        <v>5488</v>
      </c>
      <c r="D2146" s="51" t="s">
        <v>5488</v>
      </c>
      <c r="E2146" s="50">
        <v>7488</v>
      </c>
      <c r="F2146" s="51" t="s">
        <v>4196</v>
      </c>
      <c r="G2146" s="50" t="s">
        <v>7</v>
      </c>
      <c r="H2146" s="52">
        <v>876802</v>
      </c>
      <c r="I2146" s="53" t="s">
        <v>6216</v>
      </c>
    </row>
    <row r="2147" spans="2:9" ht="15">
      <c r="B2147" s="51" t="s">
        <v>6150</v>
      </c>
      <c r="C2147" s="51" t="s">
        <v>5488</v>
      </c>
      <c r="D2147" s="51" t="s">
        <v>5488</v>
      </c>
      <c r="E2147" s="50">
        <v>7492</v>
      </c>
      <c r="F2147" s="51" t="s">
        <v>4197</v>
      </c>
      <c r="G2147" s="50" t="s">
        <v>7</v>
      </c>
      <c r="H2147" s="52">
        <v>6461339</v>
      </c>
      <c r="I2147" s="53" t="s">
        <v>6216</v>
      </c>
    </row>
    <row r="2148" spans="2:9" ht="15">
      <c r="B2148" s="51" t="s">
        <v>6150</v>
      </c>
      <c r="C2148" s="51" t="s">
        <v>5486</v>
      </c>
      <c r="D2148" s="51" t="s">
        <v>5524</v>
      </c>
      <c r="E2148" s="50">
        <v>7494</v>
      </c>
      <c r="F2148" s="51" t="s">
        <v>4198</v>
      </c>
      <c r="G2148" s="50" t="s">
        <v>7</v>
      </c>
      <c r="H2148" s="54">
        <v>760297</v>
      </c>
      <c r="I2148" s="51" t="s">
        <v>6216</v>
      </c>
    </row>
    <row r="2149" spans="2:9" ht="15">
      <c r="B2149" s="51" t="s">
        <v>6150</v>
      </c>
      <c r="C2149" s="51" t="s">
        <v>5488</v>
      </c>
      <c r="D2149" s="51" t="s">
        <v>5488</v>
      </c>
      <c r="E2149" s="50">
        <v>7495</v>
      </c>
      <c r="F2149" s="51" t="s">
        <v>4199</v>
      </c>
      <c r="G2149" s="50" t="s">
        <v>7</v>
      </c>
      <c r="H2149" s="52">
        <v>5285905</v>
      </c>
      <c r="I2149" s="53" t="s">
        <v>6216</v>
      </c>
    </row>
    <row r="2150" spans="2:9" ht="15">
      <c r="B2150" s="51" t="s">
        <v>6150</v>
      </c>
      <c r="C2150" s="51" t="s">
        <v>5486</v>
      </c>
      <c r="D2150" s="51" t="s">
        <v>5524</v>
      </c>
      <c r="E2150" s="50">
        <v>7497</v>
      </c>
      <c r="F2150" s="51" t="s">
        <v>4200</v>
      </c>
      <c r="G2150" s="50" t="s">
        <v>7</v>
      </c>
      <c r="H2150" s="52">
        <v>602707</v>
      </c>
      <c r="I2150" s="53" t="s">
        <v>6216</v>
      </c>
    </row>
    <row r="2151" spans="2:9" ht="15">
      <c r="B2151" s="51" t="s">
        <v>6150</v>
      </c>
      <c r="C2151" s="51" t="s">
        <v>5486</v>
      </c>
      <c r="D2151" s="51" t="s">
        <v>5524</v>
      </c>
      <c r="E2151" s="50">
        <v>7498</v>
      </c>
      <c r="F2151" s="51" t="s">
        <v>4201</v>
      </c>
      <c r="G2151" s="50" t="s">
        <v>7</v>
      </c>
      <c r="H2151" s="54">
        <v>663227</v>
      </c>
      <c r="I2151" s="51" t="s">
        <v>6216</v>
      </c>
    </row>
    <row r="2152" spans="2:9" ht="15">
      <c r="B2152" s="51" t="s">
        <v>6150</v>
      </c>
      <c r="C2152" s="51" t="s">
        <v>5486</v>
      </c>
      <c r="D2152" s="51" t="s">
        <v>5524</v>
      </c>
      <c r="E2152" s="50">
        <v>7500</v>
      </c>
      <c r="F2152" s="51" t="s">
        <v>4202</v>
      </c>
      <c r="G2152" s="50" t="s">
        <v>7</v>
      </c>
      <c r="H2152" s="52">
        <v>692032</v>
      </c>
      <c r="I2152" s="53" t="s">
        <v>6216</v>
      </c>
    </row>
    <row r="2153" spans="2:9" ht="15">
      <c r="B2153" s="51" t="s">
        <v>6150</v>
      </c>
      <c r="C2153" s="51" t="s">
        <v>5486</v>
      </c>
      <c r="D2153" s="51" t="s">
        <v>5524</v>
      </c>
      <c r="E2153" s="50">
        <v>7501</v>
      </c>
      <c r="F2153" s="51" t="s">
        <v>4203</v>
      </c>
      <c r="G2153" s="50" t="s">
        <v>7</v>
      </c>
      <c r="H2153" s="52">
        <v>620527</v>
      </c>
      <c r="I2153" s="53" t="s">
        <v>6216</v>
      </c>
    </row>
    <row r="2154" spans="2:9" ht="15">
      <c r="B2154" s="51" t="s">
        <v>6150</v>
      </c>
      <c r="C2154" s="51" t="s">
        <v>5486</v>
      </c>
      <c r="D2154" s="51" t="s">
        <v>5524</v>
      </c>
      <c r="E2154" s="50">
        <v>7503</v>
      </c>
      <c r="F2154" s="51" t="s">
        <v>4204</v>
      </c>
      <c r="G2154" s="50" t="s">
        <v>7</v>
      </c>
      <c r="H2154" s="52">
        <v>665177</v>
      </c>
      <c r="I2154" s="53" t="s">
        <v>6216</v>
      </c>
    </row>
    <row r="2155" spans="2:9" ht="15">
      <c r="B2155" s="51" t="s">
        <v>6150</v>
      </c>
      <c r="C2155" s="51" t="s">
        <v>5473</v>
      </c>
      <c r="D2155" s="51" t="s">
        <v>5474</v>
      </c>
      <c r="E2155" s="50">
        <v>7507</v>
      </c>
      <c r="F2155" s="51" t="s">
        <v>4205</v>
      </c>
      <c r="G2155" s="50" t="s">
        <v>7</v>
      </c>
      <c r="H2155" s="52">
        <v>2589379</v>
      </c>
      <c r="I2155" s="53" t="s">
        <v>6216</v>
      </c>
    </row>
    <row r="2156" spans="2:9" ht="15">
      <c r="B2156" s="51" t="s">
        <v>6150</v>
      </c>
      <c r="C2156" s="51" t="s">
        <v>5486</v>
      </c>
      <c r="D2156" s="51" t="s">
        <v>5524</v>
      </c>
      <c r="E2156" s="50">
        <v>7508</v>
      </c>
      <c r="F2156" s="51" t="s">
        <v>4206</v>
      </c>
      <c r="G2156" s="50" t="s">
        <v>7</v>
      </c>
      <c r="H2156" s="54">
        <v>549383</v>
      </c>
      <c r="I2156" s="51" t="s">
        <v>6216</v>
      </c>
    </row>
    <row r="2157" spans="2:9" ht="15">
      <c r="B2157" s="51" t="s">
        <v>6150</v>
      </c>
      <c r="C2157" s="51" t="s">
        <v>5473</v>
      </c>
      <c r="D2157" s="51" t="s">
        <v>5474</v>
      </c>
      <c r="E2157" s="50">
        <v>7510</v>
      </c>
      <c r="F2157" s="51" t="s">
        <v>4207</v>
      </c>
      <c r="G2157" s="50" t="s">
        <v>6</v>
      </c>
      <c r="H2157" s="52">
        <v>276443</v>
      </c>
      <c r="I2157" s="53" t="s">
        <v>6216</v>
      </c>
    </row>
    <row r="2158" spans="2:9" ht="15">
      <c r="B2158" s="51" t="s">
        <v>6150</v>
      </c>
      <c r="C2158" s="51" t="s">
        <v>5472</v>
      </c>
      <c r="D2158" s="51" t="s">
        <v>5472</v>
      </c>
      <c r="E2158" s="50">
        <v>7512</v>
      </c>
      <c r="F2158" s="51" t="s">
        <v>4208</v>
      </c>
      <c r="G2158" s="50" t="s">
        <v>7</v>
      </c>
      <c r="H2158" s="52">
        <v>646657</v>
      </c>
      <c r="I2158" s="53" t="s">
        <v>6216</v>
      </c>
    </row>
    <row r="2159" spans="2:9" ht="15">
      <c r="B2159" s="51" t="s">
        <v>6150</v>
      </c>
      <c r="C2159" s="51" t="s">
        <v>5472</v>
      </c>
      <c r="D2159" s="51" t="s">
        <v>5472</v>
      </c>
      <c r="E2159" s="50">
        <v>7513</v>
      </c>
      <c r="F2159" s="51" t="s">
        <v>4209</v>
      </c>
      <c r="G2159" s="50" t="s">
        <v>4</v>
      </c>
      <c r="H2159" s="54">
        <v>33331</v>
      </c>
      <c r="I2159" s="51" t="s">
        <v>6216</v>
      </c>
    </row>
    <row r="2160" spans="2:9" ht="15">
      <c r="B2160" s="51" t="s">
        <v>6150</v>
      </c>
      <c r="C2160" s="51" t="s">
        <v>5488</v>
      </c>
      <c r="D2160" s="51" t="s">
        <v>5488</v>
      </c>
      <c r="E2160" s="50">
        <v>7514</v>
      </c>
      <c r="F2160" s="51" t="s">
        <v>4210</v>
      </c>
      <c r="G2160" s="50" t="s">
        <v>7</v>
      </c>
      <c r="H2160" s="54">
        <v>659167</v>
      </c>
      <c r="I2160" s="51" t="s">
        <v>6216</v>
      </c>
    </row>
    <row r="2161" spans="2:9" ht="15">
      <c r="B2161" s="51" t="s">
        <v>6150</v>
      </c>
      <c r="C2161" s="51" t="s">
        <v>5481</v>
      </c>
      <c r="D2161" s="51" t="s">
        <v>5481</v>
      </c>
      <c r="E2161" s="50">
        <v>7515</v>
      </c>
      <c r="F2161" s="51" t="s">
        <v>4211</v>
      </c>
      <c r="G2161" s="50" t="s">
        <v>7</v>
      </c>
      <c r="H2161" s="52">
        <v>1260007</v>
      </c>
      <c r="I2161" s="53" t="s">
        <v>6216</v>
      </c>
    </row>
    <row r="2162" spans="2:9" ht="15">
      <c r="B2162" s="51" t="s">
        <v>6150</v>
      </c>
      <c r="C2162" s="51" t="s">
        <v>5489</v>
      </c>
      <c r="D2162" s="51" t="s">
        <v>5523</v>
      </c>
      <c r="E2162" s="50">
        <v>7519</v>
      </c>
      <c r="F2162" s="51" t="s">
        <v>4212</v>
      </c>
      <c r="G2162" s="50" t="s">
        <v>6</v>
      </c>
      <c r="H2162" s="52">
        <v>882851</v>
      </c>
      <c r="I2162" s="53" t="s">
        <v>6216</v>
      </c>
    </row>
    <row r="2163" spans="2:9" ht="15">
      <c r="B2163" s="51" t="s">
        <v>6150</v>
      </c>
      <c r="C2163" s="51" t="s">
        <v>5489</v>
      </c>
      <c r="D2163" s="51" t="s">
        <v>5523</v>
      </c>
      <c r="E2163" s="50">
        <v>7521</v>
      </c>
      <c r="F2163" s="51" t="s">
        <v>4213</v>
      </c>
      <c r="G2163" s="50" t="s">
        <v>6</v>
      </c>
      <c r="H2163" s="54">
        <v>1363550</v>
      </c>
      <c r="I2163" s="51" t="s">
        <v>6216</v>
      </c>
    </row>
    <row r="2164" spans="2:9" ht="15">
      <c r="B2164" s="51" t="s">
        <v>6150</v>
      </c>
      <c r="C2164" s="51" t="s">
        <v>5482</v>
      </c>
      <c r="D2164" s="51" t="s">
        <v>5483</v>
      </c>
      <c r="E2164" s="50">
        <v>7522</v>
      </c>
      <c r="F2164" s="51" t="s">
        <v>4214</v>
      </c>
      <c r="G2164" s="50" t="s">
        <v>7</v>
      </c>
      <c r="H2164" s="52">
        <v>4931693</v>
      </c>
      <c r="I2164" s="53" t="s">
        <v>6216</v>
      </c>
    </row>
    <row r="2165" spans="2:9" ht="15">
      <c r="B2165" s="51" t="s">
        <v>6150</v>
      </c>
      <c r="C2165" s="51" t="s">
        <v>5486</v>
      </c>
      <c r="D2165" s="51" t="s">
        <v>5496</v>
      </c>
      <c r="E2165" s="50">
        <v>7524</v>
      </c>
      <c r="F2165" s="51" t="s">
        <v>4215</v>
      </c>
      <c r="G2165" s="50" t="s">
        <v>7</v>
      </c>
      <c r="H2165" s="52">
        <v>638998</v>
      </c>
      <c r="I2165" s="53" t="s">
        <v>6216</v>
      </c>
    </row>
    <row r="2166" spans="2:9" ht="15">
      <c r="B2166" s="51" t="s">
        <v>6150</v>
      </c>
      <c r="C2166" s="51" t="s">
        <v>5481</v>
      </c>
      <c r="D2166" s="51" t="s">
        <v>5481</v>
      </c>
      <c r="E2166" s="50">
        <v>7525</v>
      </c>
      <c r="F2166" s="51" t="s">
        <v>4216</v>
      </c>
      <c r="G2166" s="50" t="s">
        <v>6</v>
      </c>
      <c r="H2166" s="52">
        <v>2525141</v>
      </c>
      <c r="I2166" s="53" t="s">
        <v>6216</v>
      </c>
    </row>
    <row r="2167" spans="2:9" ht="15">
      <c r="B2167" s="51" t="s">
        <v>6151</v>
      </c>
      <c r="C2167" s="51" t="s">
        <v>5469</v>
      </c>
      <c r="D2167" s="51" t="s">
        <v>5518</v>
      </c>
      <c r="E2167" s="50">
        <v>7527</v>
      </c>
      <c r="F2167" s="51" t="s">
        <v>4217</v>
      </c>
      <c r="G2167" s="50" t="s">
        <v>4</v>
      </c>
      <c r="H2167" s="54">
        <v>137246</v>
      </c>
      <c r="I2167" s="51" t="s">
        <v>6216</v>
      </c>
    </row>
    <row r="2168" spans="2:9" ht="15">
      <c r="B2168" s="51" t="s">
        <v>6151</v>
      </c>
      <c r="C2168" s="51" t="s">
        <v>5469</v>
      </c>
      <c r="D2168" s="51" t="s">
        <v>5518</v>
      </c>
      <c r="E2168" s="50">
        <v>7528</v>
      </c>
      <c r="F2168" s="51" t="s">
        <v>4218</v>
      </c>
      <c r="G2168" s="50" t="s">
        <v>4</v>
      </c>
      <c r="H2168" s="52">
        <v>152943</v>
      </c>
      <c r="I2168" s="53" t="s">
        <v>6216</v>
      </c>
    </row>
    <row r="2169" spans="2:9" ht="15">
      <c r="B2169" s="51" t="s">
        <v>6151</v>
      </c>
      <c r="C2169" s="51" t="s">
        <v>5469</v>
      </c>
      <c r="D2169" s="51" t="s">
        <v>5518</v>
      </c>
      <c r="E2169" s="50">
        <v>7529</v>
      </c>
      <c r="F2169" s="51" t="s">
        <v>4219</v>
      </c>
      <c r="G2169" s="50" t="s">
        <v>4</v>
      </c>
      <c r="H2169" s="52">
        <v>167443</v>
      </c>
      <c r="I2169" s="53" t="s">
        <v>6216</v>
      </c>
    </row>
    <row r="2170" spans="2:9" ht="15">
      <c r="B2170" s="51" t="s">
        <v>6151</v>
      </c>
      <c r="C2170" s="51" t="s">
        <v>5501</v>
      </c>
      <c r="D2170" s="51" t="s">
        <v>5501</v>
      </c>
      <c r="E2170" s="50">
        <v>7538</v>
      </c>
      <c r="F2170" s="51" t="s">
        <v>4220</v>
      </c>
      <c r="G2170" s="50" t="s">
        <v>4</v>
      </c>
      <c r="H2170" s="52">
        <v>67999</v>
      </c>
      <c r="I2170" s="53" t="s">
        <v>6216</v>
      </c>
    </row>
    <row r="2171" spans="2:9" ht="15">
      <c r="B2171" s="51" t="s">
        <v>6151</v>
      </c>
      <c r="C2171" s="51" t="s">
        <v>5488</v>
      </c>
      <c r="D2171" s="51" t="s">
        <v>5488</v>
      </c>
      <c r="E2171" s="50">
        <v>7546</v>
      </c>
      <c r="F2171" s="51" t="s">
        <v>4221</v>
      </c>
      <c r="G2171" s="50" t="s">
        <v>7</v>
      </c>
      <c r="H2171" s="52">
        <v>150055</v>
      </c>
      <c r="I2171" s="53" t="s">
        <v>6216</v>
      </c>
    </row>
    <row r="2172" spans="2:9" ht="15">
      <c r="B2172" s="51" t="s">
        <v>6152</v>
      </c>
      <c r="C2172" s="51" t="s">
        <v>5502</v>
      </c>
      <c r="D2172" s="51" t="s">
        <v>5533</v>
      </c>
      <c r="E2172" s="50">
        <v>7548</v>
      </c>
      <c r="F2172" s="51" t="s">
        <v>4222</v>
      </c>
      <c r="G2172" s="50" t="s">
        <v>4</v>
      </c>
      <c r="H2172" s="54">
        <v>210162</v>
      </c>
      <c r="I2172" s="51" t="s">
        <v>6216</v>
      </c>
    </row>
    <row r="2173" spans="2:9" ht="15">
      <c r="B2173" s="51" t="s">
        <v>6151</v>
      </c>
      <c r="C2173" s="51" t="s">
        <v>5488</v>
      </c>
      <c r="D2173" s="51" t="s">
        <v>5488</v>
      </c>
      <c r="E2173" s="50">
        <v>7553</v>
      </c>
      <c r="F2173" s="51" t="s">
        <v>4223</v>
      </c>
      <c r="G2173" s="50" t="s">
        <v>7</v>
      </c>
      <c r="H2173" s="54">
        <v>11446705</v>
      </c>
      <c r="I2173" s="51" t="s">
        <v>6216</v>
      </c>
    </row>
    <row r="2174" spans="2:9" ht="15">
      <c r="B2174" s="51" t="s">
        <v>6151</v>
      </c>
      <c r="C2174" s="51" t="s">
        <v>5488</v>
      </c>
      <c r="D2174" s="51" t="s">
        <v>5488</v>
      </c>
      <c r="E2174" s="50">
        <v>7555</v>
      </c>
      <c r="F2174" s="51" t="s">
        <v>4224</v>
      </c>
      <c r="G2174" s="50" t="s">
        <v>7</v>
      </c>
      <c r="H2174" s="54">
        <v>1356456</v>
      </c>
      <c r="I2174" s="51" t="s">
        <v>6216</v>
      </c>
    </row>
    <row r="2175" spans="2:9" ht="15">
      <c r="B2175" s="51" t="s">
        <v>6151</v>
      </c>
      <c r="C2175" s="51" t="s">
        <v>5488</v>
      </c>
      <c r="D2175" s="51" t="s">
        <v>5488</v>
      </c>
      <c r="E2175" s="50">
        <v>7558</v>
      </c>
      <c r="F2175" s="51" t="s">
        <v>4225</v>
      </c>
      <c r="G2175" s="50" t="s">
        <v>7</v>
      </c>
      <c r="H2175" s="54">
        <v>1614844</v>
      </c>
      <c r="I2175" s="51" t="s">
        <v>6216</v>
      </c>
    </row>
    <row r="2176" spans="2:9" ht="15">
      <c r="B2176" s="51" t="s">
        <v>6151</v>
      </c>
      <c r="C2176" s="51" t="s">
        <v>5488</v>
      </c>
      <c r="D2176" s="51" t="s">
        <v>5488</v>
      </c>
      <c r="E2176" s="50">
        <v>7566</v>
      </c>
      <c r="F2176" s="51" t="s">
        <v>4226</v>
      </c>
      <c r="G2176" s="50" t="s">
        <v>7</v>
      </c>
      <c r="H2176" s="54">
        <v>1162104</v>
      </c>
      <c r="I2176" s="51" t="s">
        <v>6216</v>
      </c>
    </row>
    <row r="2177" spans="2:9" ht="15">
      <c r="B2177" s="51" t="s">
        <v>6151</v>
      </c>
      <c r="C2177" s="51" t="s">
        <v>5481</v>
      </c>
      <c r="D2177" s="51" t="s">
        <v>5481</v>
      </c>
      <c r="E2177" s="50">
        <v>7569</v>
      </c>
      <c r="F2177" s="51" t="s">
        <v>4227</v>
      </c>
      <c r="G2177" s="50" t="s">
        <v>7</v>
      </c>
      <c r="H2177" s="52">
        <v>1267477</v>
      </c>
      <c r="I2177" s="53" t="s">
        <v>6216</v>
      </c>
    </row>
    <row r="2178" spans="2:9" ht="15">
      <c r="B2178" s="51" t="s">
        <v>6152</v>
      </c>
      <c r="C2178" s="51" t="s">
        <v>5486</v>
      </c>
      <c r="D2178" s="51" t="s">
        <v>5524</v>
      </c>
      <c r="E2178" s="50">
        <v>7577</v>
      </c>
      <c r="F2178" s="51" t="s">
        <v>4228</v>
      </c>
      <c r="G2178" s="50" t="s">
        <v>7</v>
      </c>
      <c r="H2178" s="54">
        <v>168528</v>
      </c>
      <c r="I2178" s="51" t="s">
        <v>6216</v>
      </c>
    </row>
    <row r="2179" spans="2:9" ht="15">
      <c r="B2179" s="51" t="s">
        <v>6152</v>
      </c>
      <c r="C2179" s="51" t="s">
        <v>5486</v>
      </c>
      <c r="D2179" s="51" t="s">
        <v>5524</v>
      </c>
      <c r="E2179" s="50">
        <v>7578</v>
      </c>
      <c r="F2179" s="51" t="s">
        <v>4229</v>
      </c>
      <c r="G2179" s="50" t="s">
        <v>7</v>
      </c>
      <c r="H2179" s="54">
        <v>241555</v>
      </c>
      <c r="I2179" s="51" t="s">
        <v>6216</v>
      </c>
    </row>
    <row r="2180" spans="2:9" ht="15">
      <c r="B2180" s="51" t="s">
        <v>6152</v>
      </c>
      <c r="C2180" s="51" t="s">
        <v>5486</v>
      </c>
      <c r="D2180" s="51" t="s">
        <v>5524</v>
      </c>
      <c r="E2180" s="50">
        <v>7580</v>
      </c>
      <c r="F2180" s="51" t="s">
        <v>4230</v>
      </c>
      <c r="G2180" s="50" t="s">
        <v>7</v>
      </c>
      <c r="H2180" s="52">
        <v>99285</v>
      </c>
      <c r="I2180" s="53" t="s">
        <v>6216</v>
      </c>
    </row>
    <row r="2181" spans="2:9" ht="15">
      <c r="B2181" s="51" t="s">
        <v>6152</v>
      </c>
      <c r="C2181" s="51" t="s">
        <v>5486</v>
      </c>
      <c r="D2181" s="51" t="s">
        <v>5524</v>
      </c>
      <c r="E2181" s="50">
        <v>7584</v>
      </c>
      <c r="F2181" s="51" t="s">
        <v>4231</v>
      </c>
      <c r="G2181" s="50" t="s">
        <v>7</v>
      </c>
      <c r="H2181" s="52">
        <v>87052</v>
      </c>
      <c r="I2181" s="53" t="s">
        <v>6216</v>
      </c>
    </row>
    <row r="2182" spans="2:9" ht="15">
      <c r="B2182" s="51" t="s">
        <v>6152</v>
      </c>
      <c r="C2182" s="51" t="s">
        <v>5486</v>
      </c>
      <c r="D2182" s="51" t="s">
        <v>5524</v>
      </c>
      <c r="E2182" s="50">
        <v>7586</v>
      </c>
      <c r="F2182" s="51" t="s">
        <v>1510</v>
      </c>
      <c r="G2182" s="50" t="s">
        <v>7</v>
      </c>
      <c r="H2182" s="54">
        <v>105361</v>
      </c>
      <c r="I2182" s="51" t="s">
        <v>6216</v>
      </c>
    </row>
    <row r="2183" spans="2:9" ht="15">
      <c r="B2183" s="51" t="s">
        <v>6152</v>
      </c>
      <c r="C2183" s="51" t="s">
        <v>5473</v>
      </c>
      <c r="D2183" s="51" t="s">
        <v>5511</v>
      </c>
      <c r="E2183" s="50">
        <v>7587</v>
      </c>
      <c r="F2183" s="51" t="s">
        <v>4232</v>
      </c>
      <c r="G2183" s="50" t="s">
        <v>6</v>
      </c>
      <c r="H2183" s="54">
        <v>72534</v>
      </c>
      <c r="I2183" s="51" t="s">
        <v>6216</v>
      </c>
    </row>
    <row r="2184" spans="2:9" ht="15">
      <c r="B2184" s="51" t="s">
        <v>6152</v>
      </c>
      <c r="C2184" s="51" t="s">
        <v>5475</v>
      </c>
      <c r="D2184" s="51" t="s">
        <v>5475</v>
      </c>
      <c r="E2184" s="50">
        <v>7589</v>
      </c>
      <c r="F2184" s="51" t="s">
        <v>4233</v>
      </c>
      <c r="G2184" s="50" t="s">
        <v>7</v>
      </c>
      <c r="H2184" s="52">
        <v>9209</v>
      </c>
      <c r="I2184" s="53" t="s">
        <v>6216</v>
      </c>
    </row>
    <row r="2185" spans="2:9" ht="15">
      <c r="B2185" s="51" t="s">
        <v>6153</v>
      </c>
      <c r="C2185" s="51" t="s">
        <v>5481</v>
      </c>
      <c r="D2185" s="51" t="s">
        <v>5481</v>
      </c>
      <c r="E2185" s="50">
        <v>7590</v>
      </c>
      <c r="F2185" s="51" t="s">
        <v>4234</v>
      </c>
      <c r="G2185" s="50" t="s">
        <v>7</v>
      </c>
      <c r="H2185" s="52">
        <v>39909</v>
      </c>
      <c r="I2185" s="53" t="s">
        <v>6216</v>
      </c>
    </row>
    <row r="2186" spans="2:9" ht="15">
      <c r="B2186" s="51" t="s">
        <v>6153</v>
      </c>
      <c r="C2186" s="51" t="s">
        <v>5476</v>
      </c>
      <c r="D2186" s="51" t="s">
        <v>5478</v>
      </c>
      <c r="E2186" s="50">
        <v>7591</v>
      </c>
      <c r="F2186" s="51" t="s">
        <v>4235</v>
      </c>
      <c r="G2186" s="50" t="s">
        <v>5</v>
      </c>
      <c r="H2186" s="52">
        <v>213696</v>
      </c>
      <c r="I2186" s="53" t="s">
        <v>6216</v>
      </c>
    </row>
    <row r="2187" spans="2:9" ht="15">
      <c r="B2187" s="51" t="s">
        <v>6153</v>
      </c>
      <c r="C2187" s="51" t="s">
        <v>5489</v>
      </c>
      <c r="D2187" s="51" t="s">
        <v>5523</v>
      </c>
      <c r="E2187" s="50">
        <v>7597</v>
      </c>
      <c r="F2187" s="51" t="s">
        <v>1512</v>
      </c>
      <c r="G2187" s="50" t="s">
        <v>7</v>
      </c>
      <c r="H2187" s="54">
        <v>338196</v>
      </c>
      <c r="I2187" s="51" t="s">
        <v>6216</v>
      </c>
    </row>
    <row r="2188" spans="2:9" ht="15">
      <c r="B2188" s="51" t="s">
        <v>6153</v>
      </c>
      <c r="C2188" s="51" t="s">
        <v>5502</v>
      </c>
      <c r="D2188" s="51" t="s">
        <v>5533</v>
      </c>
      <c r="E2188" s="50">
        <v>7599</v>
      </c>
      <c r="F2188" s="51" t="s">
        <v>4236</v>
      </c>
      <c r="G2188" s="50" t="s">
        <v>4</v>
      </c>
      <c r="H2188" s="54">
        <v>492051</v>
      </c>
      <c r="I2188" s="51" t="s">
        <v>6216</v>
      </c>
    </row>
    <row r="2189" spans="2:9" ht="15">
      <c r="B2189" s="51" t="s">
        <v>6153</v>
      </c>
      <c r="C2189" s="51" t="s">
        <v>5481</v>
      </c>
      <c r="D2189" s="51" t="s">
        <v>5481</v>
      </c>
      <c r="E2189" s="50">
        <v>7600</v>
      </c>
      <c r="F2189" s="51" t="s">
        <v>4237</v>
      </c>
      <c r="G2189" s="50" t="s">
        <v>7</v>
      </c>
      <c r="H2189" s="52">
        <v>22416</v>
      </c>
      <c r="I2189" s="53" t="s">
        <v>6216</v>
      </c>
    </row>
    <row r="2190" spans="2:9" ht="15">
      <c r="B2190" s="51" t="s">
        <v>6153</v>
      </c>
      <c r="C2190" s="51" t="s">
        <v>5481</v>
      </c>
      <c r="D2190" s="51" t="s">
        <v>5481</v>
      </c>
      <c r="E2190" s="50">
        <v>7602</v>
      </c>
      <c r="F2190" s="51" t="s">
        <v>4238</v>
      </c>
      <c r="G2190" s="50" t="s">
        <v>7</v>
      </c>
      <c r="H2190" s="54">
        <v>43310</v>
      </c>
      <c r="I2190" s="51" t="s">
        <v>6216</v>
      </c>
    </row>
    <row r="2191" spans="2:9" ht="15">
      <c r="B2191" s="51" t="s">
        <v>6153</v>
      </c>
      <c r="C2191" s="51" t="s">
        <v>5482</v>
      </c>
      <c r="D2191" s="51" t="s">
        <v>5483</v>
      </c>
      <c r="E2191" s="50">
        <v>7609</v>
      </c>
      <c r="F2191" s="51" t="s">
        <v>4239</v>
      </c>
      <c r="G2191" s="50" t="s">
        <v>6</v>
      </c>
      <c r="H2191" s="52">
        <v>139549</v>
      </c>
      <c r="I2191" s="53" t="s">
        <v>6216</v>
      </c>
    </row>
    <row r="2192" spans="2:9" ht="15">
      <c r="B2192" s="51" t="s">
        <v>6153</v>
      </c>
      <c r="C2192" s="51" t="s">
        <v>5488</v>
      </c>
      <c r="D2192" s="51" t="s">
        <v>5488</v>
      </c>
      <c r="E2192" s="50">
        <v>7632</v>
      </c>
      <c r="F2192" s="51" t="s">
        <v>4240</v>
      </c>
      <c r="G2192" s="50" t="s">
        <v>6</v>
      </c>
      <c r="H2192" s="54">
        <v>18931</v>
      </c>
      <c r="I2192" s="51" t="s">
        <v>6216</v>
      </c>
    </row>
    <row r="2193" spans="2:9" ht="15">
      <c r="B2193" s="51" t="s">
        <v>6153</v>
      </c>
      <c r="C2193" s="51" t="s">
        <v>5473</v>
      </c>
      <c r="D2193" s="51" t="s">
        <v>5474</v>
      </c>
      <c r="E2193" s="50">
        <v>7633</v>
      </c>
      <c r="F2193" s="51" t="s">
        <v>4241</v>
      </c>
      <c r="G2193" s="50" t="s">
        <v>7</v>
      </c>
      <c r="H2193" s="52">
        <v>112768</v>
      </c>
      <c r="I2193" s="53" t="s">
        <v>6216</v>
      </c>
    </row>
    <row r="2194" spans="2:9" ht="15">
      <c r="B2194" s="51" t="s">
        <v>6153</v>
      </c>
      <c r="C2194" s="51" t="s">
        <v>5473</v>
      </c>
      <c r="D2194" s="51" t="s">
        <v>5474</v>
      </c>
      <c r="E2194" s="50">
        <v>7638</v>
      </c>
      <c r="F2194" s="51" t="s">
        <v>4242</v>
      </c>
      <c r="G2194" s="50" t="s">
        <v>7</v>
      </c>
      <c r="H2194" s="52">
        <v>189096</v>
      </c>
      <c r="I2194" s="53" t="s">
        <v>6216</v>
      </c>
    </row>
    <row r="2195" spans="2:9" ht="15">
      <c r="B2195" s="51" t="s">
        <v>6154</v>
      </c>
      <c r="C2195" s="51" t="s">
        <v>5491</v>
      </c>
      <c r="D2195" s="51" t="s">
        <v>5492</v>
      </c>
      <c r="E2195" s="50">
        <v>7639</v>
      </c>
      <c r="F2195" s="51" t="s">
        <v>6236</v>
      </c>
      <c r="G2195" s="50" t="s">
        <v>5</v>
      </c>
      <c r="H2195" s="54">
        <v>745091</v>
      </c>
      <c r="I2195" s="51" t="s">
        <v>6216</v>
      </c>
    </row>
    <row r="2196" spans="2:9" ht="15">
      <c r="B2196" s="51" t="s">
        <v>6154</v>
      </c>
      <c r="C2196" s="51" t="s">
        <v>5473</v>
      </c>
      <c r="D2196" s="51" t="s">
        <v>5474</v>
      </c>
      <c r="E2196" s="50">
        <v>7646</v>
      </c>
      <c r="F2196" s="51" t="s">
        <v>4243</v>
      </c>
      <c r="G2196" s="50" t="s">
        <v>7</v>
      </c>
      <c r="H2196" s="54">
        <v>7806611</v>
      </c>
      <c r="I2196" s="51" t="s">
        <v>6216</v>
      </c>
    </row>
    <row r="2197" spans="2:9" ht="15">
      <c r="B2197" s="51" t="s">
        <v>6154</v>
      </c>
      <c r="C2197" s="51" t="s">
        <v>5473</v>
      </c>
      <c r="D2197" s="51" t="s">
        <v>5474</v>
      </c>
      <c r="E2197" s="50">
        <v>7648</v>
      </c>
      <c r="F2197" s="51" t="s">
        <v>4244</v>
      </c>
      <c r="G2197" s="50" t="s">
        <v>7</v>
      </c>
      <c r="H2197" s="54">
        <v>8071446</v>
      </c>
      <c r="I2197" s="51" t="s">
        <v>6216</v>
      </c>
    </row>
    <row r="2198" spans="2:9" ht="15">
      <c r="B2198" s="51" t="s">
        <v>6154</v>
      </c>
      <c r="C2198" s="51" t="s">
        <v>5473</v>
      </c>
      <c r="D2198" s="51" t="s">
        <v>5474</v>
      </c>
      <c r="E2198" s="50">
        <v>7652</v>
      </c>
      <c r="F2198" s="51" t="s">
        <v>4245</v>
      </c>
      <c r="G2198" s="50" t="s">
        <v>6</v>
      </c>
      <c r="H2198" s="52">
        <v>179846</v>
      </c>
      <c r="I2198" s="53" t="s">
        <v>6216</v>
      </c>
    </row>
    <row r="2199" spans="2:9" ht="15">
      <c r="B2199" s="51" t="s">
        <v>6154</v>
      </c>
      <c r="C2199" s="51" t="s">
        <v>5473</v>
      </c>
      <c r="D2199" s="51" t="s">
        <v>5511</v>
      </c>
      <c r="E2199" s="50">
        <v>7653</v>
      </c>
      <c r="F2199" s="51" t="s">
        <v>4246</v>
      </c>
      <c r="G2199" s="50" t="s">
        <v>7</v>
      </c>
      <c r="H2199" s="52">
        <v>408803</v>
      </c>
      <c r="I2199" s="53" t="s">
        <v>6216</v>
      </c>
    </row>
    <row r="2200" spans="2:9" ht="15">
      <c r="B2200" s="51" t="s">
        <v>6154</v>
      </c>
      <c r="C2200" s="51" t="s">
        <v>5473</v>
      </c>
      <c r="D2200" s="51" t="s">
        <v>5474</v>
      </c>
      <c r="E2200" s="50">
        <v>7655</v>
      </c>
      <c r="F2200" s="51" t="s">
        <v>4247</v>
      </c>
      <c r="G2200" s="50" t="s">
        <v>6</v>
      </c>
      <c r="H2200" s="52">
        <v>110395</v>
      </c>
      <c r="I2200" s="53" t="s">
        <v>6216</v>
      </c>
    </row>
    <row r="2201" spans="2:9" ht="15">
      <c r="B2201" s="51" t="s">
        <v>6154</v>
      </c>
      <c r="C2201" s="51" t="s">
        <v>5473</v>
      </c>
      <c r="D2201" s="51" t="s">
        <v>5474</v>
      </c>
      <c r="E2201" s="50">
        <v>7656</v>
      </c>
      <c r="F2201" s="51" t="s">
        <v>4248</v>
      </c>
      <c r="G2201" s="50" t="s">
        <v>7</v>
      </c>
      <c r="H2201" s="52">
        <v>2055524</v>
      </c>
      <c r="I2201" s="53" t="s">
        <v>6216</v>
      </c>
    </row>
    <row r="2202" spans="2:9" ht="15">
      <c r="B2202" s="51" t="s">
        <v>6154</v>
      </c>
      <c r="C2202" s="51" t="s">
        <v>5489</v>
      </c>
      <c r="D2202" s="51" t="s">
        <v>5490</v>
      </c>
      <c r="E2202" s="50">
        <v>7657</v>
      </c>
      <c r="F2202" s="51" t="s">
        <v>4249</v>
      </c>
      <c r="G2202" s="50" t="s">
        <v>5</v>
      </c>
      <c r="H2202" s="52">
        <v>1564859</v>
      </c>
      <c r="I2202" s="53" t="s">
        <v>6216</v>
      </c>
    </row>
    <row r="2203" spans="2:9" ht="15">
      <c r="B2203" s="51" t="s">
        <v>6154</v>
      </c>
      <c r="C2203" s="51" t="s">
        <v>5473</v>
      </c>
      <c r="D2203" s="51" t="s">
        <v>5474</v>
      </c>
      <c r="E2203" s="50">
        <v>7658</v>
      </c>
      <c r="F2203" s="51" t="s">
        <v>4250</v>
      </c>
      <c r="G2203" s="50" t="s">
        <v>6</v>
      </c>
      <c r="H2203" s="52">
        <v>136872</v>
      </c>
      <c r="I2203" s="53" t="s">
        <v>6216</v>
      </c>
    </row>
    <row r="2204" spans="2:9" ht="15">
      <c r="B2204" s="51" t="s">
        <v>6154</v>
      </c>
      <c r="C2204" s="51" t="s">
        <v>5488</v>
      </c>
      <c r="D2204" s="51" t="s">
        <v>5488</v>
      </c>
      <c r="E2204" s="50">
        <v>7659</v>
      </c>
      <c r="F2204" s="51" t="s">
        <v>4251</v>
      </c>
      <c r="G2204" s="50" t="s">
        <v>7</v>
      </c>
      <c r="H2204" s="52">
        <v>8733521</v>
      </c>
      <c r="I2204" s="53" t="s">
        <v>6216</v>
      </c>
    </row>
    <row r="2205" spans="2:9" ht="15">
      <c r="B2205" s="51" t="s">
        <v>6154</v>
      </c>
      <c r="C2205" s="51" t="s">
        <v>5488</v>
      </c>
      <c r="D2205" s="51" t="s">
        <v>5488</v>
      </c>
      <c r="E2205" s="50">
        <v>7660</v>
      </c>
      <c r="F2205" s="51" t="s">
        <v>4252</v>
      </c>
      <c r="G2205" s="50" t="s">
        <v>7</v>
      </c>
      <c r="H2205" s="52">
        <v>3575012</v>
      </c>
      <c r="I2205" s="53" t="s">
        <v>6216</v>
      </c>
    </row>
    <row r="2206" spans="2:9" ht="15">
      <c r="B2206" s="51" t="s">
        <v>6154</v>
      </c>
      <c r="C2206" s="51" t="s">
        <v>5473</v>
      </c>
      <c r="D2206" s="51" t="s">
        <v>5474</v>
      </c>
      <c r="E2206" s="50">
        <v>7661</v>
      </c>
      <c r="F2206" s="51" t="s">
        <v>4253</v>
      </c>
      <c r="G2206" s="50" t="s">
        <v>6</v>
      </c>
      <c r="H2206" s="52">
        <v>229288</v>
      </c>
      <c r="I2206" s="53" t="s">
        <v>6216</v>
      </c>
    </row>
    <row r="2207" spans="2:9" ht="15">
      <c r="B2207" s="51" t="s">
        <v>6154</v>
      </c>
      <c r="C2207" s="51" t="s">
        <v>5489</v>
      </c>
      <c r="D2207" s="51" t="s">
        <v>5489</v>
      </c>
      <c r="E2207" s="50">
        <v>7662</v>
      </c>
      <c r="F2207" s="51" t="s">
        <v>4254</v>
      </c>
      <c r="G2207" s="50" t="s">
        <v>5</v>
      </c>
      <c r="H2207" s="52">
        <v>1121615</v>
      </c>
      <c r="I2207" s="53" t="s">
        <v>6216</v>
      </c>
    </row>
    <row r="2208" spans="2:9" ht="15">
      <c r="B2208" s="51" t="s">
        <v>6154</v>
      </c>
      <c r="C2208" s="51" t="s">
        <v>5473</v>
      </c>
      <c r="D2208" s="51" t="s">
        <v>5474</v>
      </c>
      <c r="E2208" s="50">
        <v>7663</v>
      </c>
      <c r="F2208" s="51" t="s">
        <v>4255</v>
      </c>
      <c r="G2208" s="50" t="s">
        <v>6</v>
      </c>
      <c r="H2208" s="52">
        <v>170526</v>
      </c>
      <c r="I2208" s="53" t="s">
        <v>6216</v>
      </c>
    </row>
    <row r="2209" spans="2:9" ht="15">
      <c r="B2209" s="51" t="s">
        <v>6154</v>
      </c>
      <c r="C2209" s="51" t="s">
        <v>5473</v>
      </c>
      <c r="D2209" s="51" t="s">
        <v>5474</v>
      </c>
      <c r="E2209" s="50">
        <v>7665</v>
      </c>
      <c r="F2209" s="51" t="s">
        <v>4256</v>
      </c>
      <c r="G2209" s="50" t="s">
        <v>7</v>
      </c>
      <c r="H2209" s="54">
        <v>116024</v>
      </c>
      <c r="I2209" s="51" t="s">
        <v>6216</v>
      </c>
    </row>
    <row r="2210" spans="2:9" ht="15">
      <c r="B2210" s="51" t="s">
        <v>6154</v>
      </c>
      <c r="C2210" s="51" t="s">
        <v>5473</v>
      </c>
      <c r="D2210" s="51" t="s">
        <v>5474</v>
      </c>
      <c r="E2210" s="50">
        <v>7671</v>
      </c>
      <c r="F2210" s="51" t="s">
        <v>4257</v>
      </c>
      <c r="G2210" s="50" t="s">
        <v>7</v>
      </c>
      <c r="H2210" s="52">
        <v>2068433</v>
      </c>
      <c r="I2210" s="53" t="s">
        <v>6216</v>
      </c>
    </row>
    <row r="2211" spans="2:9" ht="15">
      <c r="B2211" s="51" t="s">
        <v>6154</v>
      </c>
      <c r="C2211" s="51" t="s">
        <v>5473</v>
      </c>
      <c r="D2211" s="51" t="s">
        <v>5474</v>
      </c>
      <c r="E2211" s="50">
        <v>7675</v>
      </c>
      <c r="F2211" s="51" t="s">
        <v>4258</v>
      </c>
      <c r="G2211" s="50" t="s">
        <v>7</v>
      </c>
      <c r="H2211" s="52">
        <v>3346665</v>
      </c>
      <c r="I2211" s="53" t="s">
        <v>6216</v>
      </c>
    </row>
    <row r="2212" spans="2:9" ht="15">
      <c r="B2212" s="51" t="s">
        <v>6154</v>
      </c>
      <c r="C2212" s="51" t="s">
        <v>5473</v>
      </c>
      <c r="D2212" s="51" t="s">
        <v>5474</v>
      </c>
      <c r="E2212" s="50">
        <v>7676</v>
      </c>
      <c r="F2212" s="51" t="s">
        <v>4259</v>
      </c>
      <c r="G2212" s="50" t="s">
        <v>7</v>
      </c>
      <c r="H2212" s="52">
        <v>432413</v>
      </c>
      <c r="I2212" s="53" t="s">
        <v>6216</v>
      </c>
    </row>
    <row r="2213" spans="2:9" ht="15">
      <c r="B2213" s="51" t="s">
        <v>6154</v>
      </c>
      <c r="C2213" s="51" t="s">
        <v>5489</v>
      </c>
      <c r="D2213" s="51" t="s">
        <v>5490</v>
      </c>
      <c r="E2213" s="50">
        <v>7680</v>
      </c>
      <c r="F2213" s="51" t="s">
        <v>4260</v>
      </c>
      <c r="G2213" s="50" t="s">
        <v>5</v>
      </c>
      <c r="H2213" s="52">
        <v>1023204</v>
      </c>
      <c r="I2213" s="53" t="s">
        <v>6216</v>
      </c>
    </row>
    <row r="2214" spans="2:9" ht="15">
      <c r="B2214" s="51" t="s">
        <v>6154</v>
      </c>
      <c r="C2214" s="51" t="s">
        <v>5489</v>
      </c>
      <c r="D2214" s="51" t="s">
        <v>5490</v>
      </c>
      <c r="E2214" s="50">
        <v>7681</v>
      </c>
      <c r="F2214" s="51" t="s">
        <v>4261</v>
      </c>
      <c r="G2214" s="50" t="s">
        <v>5</v>
      </c>
      <c r="H2214" s="52">
        <v>1154830</v>
      </c>
      <c r="I2214" s="53" t="s">
        <v>6216</v>
      </c>
    </row>
    <row r="2215" spans="2:9" ht="15">
      <c r="B2215" s="51" t="s">
        <v>6151</v>
      </c>
      <c r="C2215" s="51" t="s">
        <v>5473</v>
      </c>
      <c r="D2215" s="51" t="s">
        <v>5474</v>
      </c>
      <c r="E2215" s="50">
        <v>7687</v>
      </c>
      <c r="F2215" s="51" t="s">
        <v>4262</v>
      </c>
      <c r="G2215" s="50" t="s">
        <v>6</v>
      </c>
      <c r="H2215" s="52">
        <v>254923</v>
      </c>
      <c r="I2215" s="53" t="s">
        <v>6216</v>
      </c>
    </row>
    <row r="2216" spans="2:9" ht="15">
      <c r="B2216" s="51" t="s">
        <v>6153</v>
      </c>
      <c r="C2216" s="51" t="s">
        <v>5473</v>
      </c>
      <c r="D2216" s="51" t="s">
        <v>5474</v>
      </c>
      <c r="E2216" s="50">
        <v>7690</v>
      </c>
      <c r="F2216" s="51" t="s">
        <v>4263</v>
      </c>
      <c r="G2216" s="50" t="s">
        <v>7</v>
      </c>
      <c r="H2216" s="52">
        <v>5681215</v>
      </c>
      <c r="I2216" s="53" t="s">
        <v>6216</v>
      </c>
    </row>
    <row r="2217" spans="2:9" ht="15">
      <c r="B2217" s="51" t="s">
        <v>6155</v>
      </c>
      <c r="C2217" s="51" t="s">
        <v>5481</v>
      </c>
      <c r="D2217" s="51" t="s">
        <v>5481</v>
      </c>
      <c r="E2217" s="50">
        <v>7691</v>
      </c>
      <c r="F2217" s="51" t="s">
        <v>4264</v>
      </c>
      <c r="G2217" s="50" t="s">
        <v>7</v>
      </c>
      <c r="H2217" s="52">
        <v>14604</v>
      </c>
      <c r="I2217" s="53" t="s">
        <v>6216</v>
      </c>
    </row>
    <row r="2218" spans="2:9" ht="15">
      <c r="B2218" s="51" t="s">
        <v>6153</v>
      </c>
      <c r="C2218" s="51" t="s">
        <v>5500</v>
      </c>
      <c r="D2218" s="51" t="s">
        <v>5500</v>
      </c>
      <c r="E2218" s="50">
        <v>7713</v>
      </c>
      <c r="F2218" s="51" t="s">
        <v>4265</v>
      </c>
      <c r="G2218" s="50" t="s">
        <v>8</v>
      </c>
      <c r="H2218" s="52">
        <v>8071</v>
      </c>
      <c r="I2218" s="53" t="s">
        <v>6216</v>
      </c>
    </row>
    <row r="2219" spans="2:9" ht="15">
      <c r="B2219" s="51" t="s">
        <v>6153</v>
      </c>
      <c r="C2219" s="51" t="s">
        <v>5500</v>
      </c>
      <c r="D2219" s="51" t="s">
        <v>5500</v>
      </c>
      <c r="E2219" s="50">
        <v>7714</v>
      </c>
      <c r="F2219" s="51" t="s">
        <v>4266</v>
      </c>
      <c r="G2219" s="50" t="s">
        <v>8</v>
      </c>
      <c r="H2219" s="52">
        <v>8071</v>
      </c>
      <c r="I2219" s="53" t="s">
        <v>6216</v>
      </c>
    </row>
    <row r="2220" spans="2:9" ht="15">
      <c r="B2220" s="51" t="s">
        <v>6153</v>
      </c>
      <c r="C2220" s="51" t="s">
        <v>5489</v>
      </c>
      <c r="D2220" s="51" t="s">
        <v>5523</v>
      </c>
      <c r="E2220" s="50">
        <v>7715</v>
      </c>
      <c r="F2220" s="51" t="s">
        <v>4267</v>
      </c>
      <c r="G2220" s="50" t="s">
        <v>7</v>
      </c>
      <c r="H2220" s="52">
        <v>7106</v>
      </c>
      <c r="I2220" s="53" t="s">
        <v>6216</v>
      </c>
    </row>
    <row r="2221" spans="2:9" ht="15">
      <c r="B2221" s="51" t="s">
        <v>6154</v>
      </c>
      <c r="C2221" s="51" t="s">
        <v>5489</v>
      </c>
      <c r="D2221" s="51" t="s">
        <v>5489</v>
      </c>
      <c r="E2221" s="50">
        <v>7717</v>
      </c>
      <c r="F2221" s="51" t="s">
        <v>4268</v>
      </c>
      <c r="G2221" s="50" t="s">
        <v>5</v>
      </c>
      <c r="H2221" s="52">
        <v>2040931</v>
      </c>
      <c r="I2221" s="53" t="s">
        <v>6216</v>
      </c>
    </row>
    <row r="2222" spans="2:9" ht="15">
      <c r="B2222" s="51" t="s">
        <v>6156</v>
      </c>
      <c r="C2222" s="51" t="s">
        <v>5489</v>
      </c>
      <c r="D2222" s="51" t="s">
        <v>5490</v>
      </c>
      <c r="E2222" s="50">
        <v>7720</v>
      </c>
      <c r="F2222" s="51" t="s">
        <v>4269</v>
      </c>
      <c r="G2222" s="50" t="s">
        <v>5</v>
      </c>
      <c r="H2222" s="52">
        <v>17441</v>
      </c>
      <c r="I2222" s="53" t="s">
        <v>6216</v>
      </c>
    </row>
    <row r="2223" spans="2:9" ht="15">
      <c r="B2223" s="51" t="s">
        <v>6148</v>
      </c>
      <c r="C2223" s="51" t="s">
        <v>5512</v>
      </c>
      <c r="D2223" s="51" t="s">
        <v>5512</v>
      </c>
      <c r="E2223" s="50">
        <v>7723</v>
      </c>
      <c r="F2223" s="51" t="s">
        <v>4270</v>
      </c>
      <c r="G2223" s="50" t="s">
        <v>8</v>
      </c>
      <c r="H2223" s="52">
        <v>9355</v>
      </c>
      <c r="I2223" s="53" t="s">
        <v>6216</v>
      </c>
    </row>
    <row r="2224" spans="2:9" ht="15">
      <c r="B2224" s="51" t="s">
        <v>6148</v>
      </c>
      <c r="C2224" s="51" t="s">
        <v>5489</v>
      </c>
      <c r="D2224" s="51" t="s">
        <v>5489</v>
      </c>
      <c r="E2224" s="50">
        <v>7725</v>
      </c>
      <c r="F2224" s="51" t="s">
        <v>4271</v>
      </c>
      <c r="G2224" s="50" t="s">
        <v>6</v>
      </c>
      <c r="H2224" s="52">
        <v>1459007</v>
      </c>
      <c r="I2224" s="53" t="s">
        <v>6216</v>
      </c>
    </row>
    <row r="2225" spans="2:9" ht="15">
      <c r="B2225" s="51" t="s">
        <v>6156</v>
      </c>
      <c r="C2225" s="51" t="s">
        <v>5488</v>
      </c>
      <c r="D2225" s="51" t="s">
        <v>5488</v>
      </c>
      <c r="E2225" s="50">
        <v>7726</v>
      </c>
      <c r="F2225" s="51" t="s">
        <v>4272</v>
      </c>
      <c r="G2225" s="50" t="s">
        <v>7</v>
      </c>
      <c r="H2225" s="52">
        <v>2489005</v>
      </c>
      <c r="I2225" s="53" t="s">
        <v>6216</v>
      </c>
    </row>
    <row r="2226" spans="2:9" ht="15">
      <c r="B2226" s="51" t="s">
        <v>6156</v>
      </c>
      <c r="C2226" s="51" t="s">
        <v>5488</v>
      </c>
      <c r="D2226" s="51" t="s">
        <v>5488</v>
      </c>
      <c r="E2226" s="50">
        <v>7727</v>
      </c>
      <c r="F2226" s="51" t="s">
        <v>4273</v>
      </c>
      <c r="G2226" s="50" t="s">
        <v>7</v>
      </c>
      <c r="H2226" s="52">
        <v>3234266</v>
      </c>
      <c r="I2226" s="53" t="s">
        <v>6216</v>
      </c>
    </row>
    <row r="2227" spans="2:9" ht="15">
      <c r="B2227" s="51" t="s">
        <v>6156</v>
      </c>
      <c r="C2227" s="51" t="s">
        <v>5488</v>
      </c>
      <c r="D2227" s="51" t="s">
        <v>5488</v>
      </c>
      <c r="E2227" s="50">
        <v>7739</v>
      </c>
      <c r="F2227" s="51" t="s">
        <v>4274</v>
      </c>
      <c r="G2227" s="50" t="s">
        <v>7</v>
      </c>
      <c r="H2227" s="52">
        <v>161828</v>
      </c>
      <c r="I2227" s="53" t="s">
        <v>6216</v>
      </c>
    </row>
    <row r="2228" spans="2:9" ht="15">
      <c r="B2228" s="51" t="s">
        <v>6156</v>
      </c>
      <c r="C2228" s="51" t="s">
        <v>5488</v>
      </c>
      <c r="D2228" s="51" t="s">
        <v>5488</v>
      </c>
      <c r="E2228" s="50">
        <v>7740</v>
      </c>
      <c r="F2228" s="51" t="s">
        <v>4275</v>
      </c>
      <c r="G2228" s="50" t="s">
        <v>7</v>
      </c>
      <c r="H2228" s="52">
        <v>295594</v>
      </c>
      <c r="I2228" s="53" t="s">
        <v>6216</v>
      </c>
    </row>
    <row r="2229" spans="2:9" ht="15">
      <c r="B2229" s="51" t="s">
        <v>6156</v>
      </c>
      <c r="C2229" s="51" t="s">
        <v>5488</v>
      </c>
      <c r="D2229" s="51" t="s">
        <v>5488</v>
      </c>
      <c r="E2229" s="50">
        <v>7741</v>
      </c>
      <c r="F2229" s="51" t="s">
        <v>4276</v>
      </c>
      <c r="G2229" s="50" t="s">
        <v>7</v>
      </c>
      <c r="H2229" s="54">
        <v>1660395</v>
      </c>
      <c r="I2229" s="51" t="s">
        <v>6216</v>
      </c>
    </row>
    <row r="2230" spans="2:9" ht="15">
      <c r="B2230" s="51" t="s">
        <v>6156</v>
      </c>
      <c r="C2230" s="51" t="s">
        <v>5481</v>
      </c>
      <c r="D2230" s="51" t="s">
        <v>5481</v>
      </c>
      <c r="E2230" s="50">
        <v>7744</v>
      </c>
      <c r="F2230" s="51" t="s">
        <v>4277</v>
      </c>
      <c r="G2230" s="50" t="s">
        <v>7</v>
      </c>
      <c r="H2230" s="54">
        <v>169415</v>
      </c>
      <c r="I2230" s="51" t="s">
        <v>6216</v>
      </c>
    </row>
    <row r="2231" spans="2:9" ht="15">
      <c r="B2231" s="51" t="s">
        <v>6156</v>
      </c>
      <c r="C2231" s="51" t="s">
        <v>5481</v>
      </c>
      <c r="D2231" s="51" t="s">
        <v>5481</v>
      </c>
      <c r="E2231" s="50">
        <v>7745</v>
      </c>
      <c r="F2231" s="51" t="s">
        <v>4278</v>
      </c>
      <c r="G2231" s="50" t="s">
        <v>7</v>
      </c>
      <c r="H2231" s="52">
        <v>448058</v>
      </c>
      <c r="I2231" s="53" t="s">
        <v>6216</v>
      </c>
    </row>
    <row r="2232" spans="2:9" ht="15">
      <c r="B2232" s="51" t="s">
        <v>6156</v>
      </c>
      <c r="C2232" s="51" t="s">
        <v>5486</v>
      </c>
      <c r="D2232" s="51" t="s">
        <v>5524</v>
      </c>
      <c r="E2232" s="50">
        <v>7750</v>
      </c>
      <c r="F2232" s="51" t="s">
        <v>4279</v>
      </c>
      <c r="G2232" s="50" t="s">
        <v>6</v>
      </c>
      <c r="H2232" s="52">
        <v>865156</v>
      </c>
      <c r="I2232" s="53" t="s">
        <v>6216</v>
      </c>
    </row>
    <row r="2233" spans="2:9" ht="15">
      <c r="B2233" s="51" t="s">
        <v>6156</v>
      </c>
      <c r="C2233" s="51" t="s">
        <v>5491</v>
      </c>
      <c r="D2233" s="51" t="s">
        <v>5506</v>
      </c>
      <c r="E2233" s="50">
        <v>7751</v>
      </c>
      <c r="F2233" s="51" t="s">
        <v>4280</v>
      </c>
      <c r="G2233" s="50" t="s">
        <v>5</v>
      </c>
      <c r="H2233" s="52">
        <v>135406</v>
      </c>
      <c r="I2233" s="53" t="s">
        <v>6216</v>
      </c>
    </row>
    <row r="2234" spans="2:9" ht="15">
      <c r="B2234" s="51" t="s">
        <v>6157</v>
      </c>
      <c r="C2234" s="51" t="s">
        <v>5489</v>
      </c>
      <c r="D2234" s="51" t="s">
        <v>5490</v>
      </c>
      <c r="E2234" s="50">
        <v>7768</v>
      </c>
      <c r="F2234" s="51" t="s">
        <v>4281</v>
      </c>
      <c r="G2234" s="50" t="s">
        <v>5</v>
      </c>
      <c r="H2234" s="52">
        <v>956119</v>
      </c>
      <c r="I2234" s="53" t="s">
        <v>6216</v>
      </c>
    </row>
    <row r="2235" spans="2:9" ht="15">
      <c r="B2235" s="51" t="s">
        <v>6158</v>
      </c>
      <c r="C2235" s="51" t="s">
        <v>5479</v>
      </c>
      <c r="D2235" s="51" t="s">
        <v>5480</v>
      </c>
      <c r="E2235" s="50">
        <v>7771</v>
      </c>
      <c r="F2235" s="51" t="s">
        <v>4282</v>
      </c>
      <c r="G2235" s="50" t="s">
        <v>6</v>
      </c>
      <c r="H2235" s="54">
        <v>132627</v>
      </c>
      <c r="I2235" s="51" t="s">
        <v>6216</v>
      </c>
    </row>
    <row r="2236" spans="2:9" ht="15">
      <c r="B2236" s="51" t="s">
        <v>6158</v>
      </c>
      <c r="C2236" s="51" t="s">
        <v>62</v>
      </c>
      <c r="D2236" s="51" t="s">
        <v>62</v>
      </c>
      <c r="E2236" s="50">
        <v>7772</v>
      </c>
      <c r="F2236" s="51" t="s">
        <v>4283</v>
      </c>
      <c r="G2236" s="50" t="s">
        <v>11</v>
      </c>
      <c r="H2236" s="52">
        <v>36348</v>
      </c>
      <c r="I2236" s="53" t="s">
        <v>6216</v>
      </c>
    </row>
    <row r="2237" spans="2:9" ht="15">
      <c r="B2237" s="51" t="s">
        <v>6156</v>
      </c>
      <c r="C2237" s="51" t="s">
        <v>62</v>
      </c>
      <c r="D2237" s="51" t="s">
        <v>62</v>
      </c>
      <c r="E2237" s="50">
        <v>7773</v>
      </c>
      <c r="F2237" s="51" t="s">
        <v>4284</v>
      </c>
      <c r="G2237" s="50" t="s">
        <v>7</v>
      </c>
      <c r="H2237" s="54">
        <v>7500594</v>
      </c>
      <c r="I2237" s="51" t="s">
        <v>6216</v>
      </c>
    </row>
    <row r="2238" spans="2:9" ht="15">
      <c r="B2238" s="51" t="s">
        <v>6156</v>
      </c>
      <c r="C2238" s="51" t="s">
        <v>62</v>
      </c>
      <c r="D2238" s="51" t="s">
        <v>62</v>
      </c>
      <c r="E2238" s="50">
        <v>7774</v>
      </c>
      <c r="F2238" s="51" t="s">
        <v>4285</v>
      </c>
      <c r="G2238" s="50" t="s">
        <v>7</v>
      </c>
      <c r="H2238" s="52">
        <v>674690</v>
      </c>
      <c r="I2238" s="53" t="s">
        <v>6216</v>
      </c>
    </row>
    <row r="2239" spans="2:9" ht="15">
      <c r="B2239" s="51" t="s">
        <v>6156</v>
      </c>
      <c r="C2239" s="51" t="s">
        <v>5507</v>
      </c>
      <c r="D2239" s="51" t="s">
        <v>5517</v>
      </c>
      <c r="E2239" s="50">
        <v>7775</v>
      </c>
      <c r="F2239" s="51" t="s">
        <v>4286</v>
      </c>
      <c r="G2239" s="50" t="s">
        <v>4</v>
      </c>
      <c r="H2239" s="54">
        <v>34847</v>
      </c>
      <c r="I2239" s="53" t="s">
        <v>6216</v>
      </c>
    </row>
    <row r="2240" spans="2:9" ht="15">
      <c r="B2240" s="51" t="s">
        <v>6156</v>
      </c>
      <c r="C2240" s="51" t="s">
        <v>5476</v>
      </c>
      <c r="D2240" s="51" t="s">
        <v>5497</v>
      </c>
      <c r="E2240" s="50">
        <v>7776</v>
      </c>
      <c r="F2240" s="51" t="s">
        <v>4287</v>
      </c>
      <c r="G2240" s="50" t="s">
        <v>5</v>
      </c>
      <c r="H2240" s="54">
        <v>208016</v>
      </c>
      <c r="I2240" s="51" t="s">
        <v>6216</v>
      </c>
    </row>
    <row r="2241" spans="2:9" ht="15">
      <c r="B2241" s="51" t="s">
        <v>6156</v>
      </c>
      <c r="C2241" s="51" t="s">
        <v>5507</v>
      </c>
      <c r="D2241" s="51" t="s">
        <v>5508</v>
      </c>
      <c r="E2241" s="50">
        <v>7777</v>
      </c>
      <c r="F2241" s="51" t="s">
        <v>4288</v>
      </c>
      <c r="G2241" s="50" t="s">
        <v>6</v>
      </c>
      <c r="H2241" s="54">
        <v>61776</v>
      </c>
      <c r="I2241" s="51" t="s">
        <v>6216</v>
      </c>
    </row>
    <row r="2242" spans="2:9" ht="15">
      <c r="B2242" s="51" t="s">
        <v>6156</v>
      </c>
      <c r="C2242" s="51" t="s">
        <v>5502</v>
      </c>
      <c r="D2242" s="51" t="s">
        <v>5503</v>
      </c>
      <c r="E2242" s="50">
        <v>7778</v>
      </c>
      <c r="F2242" s="51" t="s">
        <v>4289</v>
      </c>
      <c r="G2242" s="50" t="s">
        <v>9</v>
      </c>
      <c r="H2242" s="54">
        <v>98525</v>
      </c>
      <c r="I2242" s="51" t="s">
        <v>6216</v>
      </c>
    </row>
    <row r="2243" spans="2:9" ht="15">
      <c r="B2243" s="51" t="s">
        <v>6156</v>
      </c>
      <c r="C2243" s="51" t="s">
        <v>5502</v>
      </c>
      <c r="D2243" s="51" t="s">
        <v>5503</v>
      </c>
      <c r="E2243" s="50">
        <v>7779</v>
      </c>
      <c r="F2243" s="51" t="s">
        <v>4290</v>
      </c>
      <c r="G2243" s="50" t="s">
        <v>128</v>
      </c>
      <c r="H2243" s="54">
        <v>263016</v>
      </c>
      <c r="I2243" s="51" t="s">
        <v>5591</v>
      </c>
    </row>
    <row r="2244" spans="2:9" ht="15">
      <c r="B2244" s="51" t="s">
        <v>6156</v>
      </c>
      <c r="C2244" s="51" t="s">
        <v>5502</v>
      </c>
      <c r="D2244" s="51" t="s">
        <v>5503</v>
      </c>
      <c r="E2244" s="50">
        <v>7780</v>
      </c>
      <c r="F2244" s="51" t="s">
        <v>4291</v>
      </c>
      <c r="G2244" s="50" t="s">
        <v>9</v>
      </c>
      <c r="H2244" s="52">
        <v>42164</v>
      </c>
      <c r="I2244" s="53" t="s">
        <v>6216</v>
      </c>
    </row>
    <row r="2245" spans="2:9" ht="15">
      <c r="B2245" s="51" t="s">
        <v>6156</v>
      </c>
      <c r="C2245" s="51" t="s">
        <v>5502</v>
      </c>
      <c r="D2245" s="51" t="s">
        <v>5503</v>
      </c>
      <c r="E2245" s="50">
        <v>7781</v>
      </c>
      <c r="F2245" s="51" t="s">
        <v>4292</v>
      </c>
      <c r="G2245" s="50" t="s">
        <v>128</v>
      </c>
      <c r="H2245" s="54">
        <v>426652</v>
      </c>
      <c r="I2245" s="51" t="s">
        <v>5591</v>
      </c>
    </row>
    <row r="2246" spans="2:9" ht="15">
      <c r="B2246" s="51" t="s">
        <v>6156</v>
      </c>
      <c r="C2246" s="51" t="s">
        <v>5502</v>
      </c>
      <c r="D2246" s="51" t="s">
        <v>5503</v>
      </c>
      <c r="E2246" s="50">
        <v>7782</v>
      </c>
      <c r="F2246" s="51" t="s">
        <v>4293</v>
      </c>
      <c r="G2246" s="50" t="s">
        <v>9</v>
      </c>
      <c r="H2246" s="52">
        <v>60951</v>
      </c>
      <c r="I2246" s="53" t="s">
        <v>6216</v>
      </c>
    </row>
    <row r="2247" spans="2:9" ht="15">
      <c r="B2247" s="51" t="s">
        <v>6156</v>
      </c>
      <c r="C2247" s="51" t="s">
        <v>5502</v>
      </c>
      <c r="D2247" s="51" t="s">
        <v>5503</v>
      </c>
      <c r="E2247" s="50">
        <v>7783</v>
      </c>
      <c r="F2247" s="51" t="s">
        <v>4294</v>
      </c>
      <c r="G2247" s="50" t="s">
        <v>128</v>
      </c>
      <c r="H2247" s="52">
        <v>1279956</v>
      </c>
      <c r="I2247" s="53" t="s">
        <v>5591</v>
      </c>
    </row>
    <row r="2248" spans="2:9" ht="15">
      <c r="B2248" s="51" t="s">
        <v>6156</v>
      </c>
      <c r="C2248" s="51" t="s">
        <v>5502</v>
      </c>
      <c r="D2248" s="51" t="s">
        <v>5503</v>
      </c>
      <c r="E2248" s="50">
        <v>7784</v>
      </c>
      <c r="F2248" s="51" t="s">
        <v>4295</v>
      </c>
      <c r="G2248" s="50" t="s">
        <v>128</v>
      </c>
      <c r="H2248" s="54">
        <v>295144</v>
      </c>
      <c r="I2248" s="51" t="s">
        <v>5591</v>
      </c>
    </row>
    <row r="2249" spans="2:9" ht="15">
      <c r="B2249" s="51" t="s">
        <v>6156</v>
      </c>
      <c r="C2249" s="51" t="s">
        <v>5491</v>
      </c>
      <c r="D2249" s="51" t="s">
        <v>5492</v>
      </c>
      <c r="E2249" s="50">
        <v>7785</v>
      </c>
      <c r="F2249" s="51" t="s">
        <v>4296</v>
      </c>
      <c r="G2249" s="50" t="s">
        <v>5</v>
      </c>
      <c r="H2249" s="54">
        <v>1307456</v>
      </c>
      <c r="I2249" s="51" t="s">
        <v>6216</v>
      </c>
    </row>
    <row r="2250" spans="2:9" ht="15">
      <c r="B2250" s="51" t="s">
        <v>6156</v>
      </c>
      <c r="C2250" s="51" t="s">
        <v>5491</v>
      </c>
      <c r="D2250" s="51" t="s">
        <v>5492</v>
      </c>
      <c r="E2250" s="50">
        <v>7786</v>
      </c>
      <c r="F2250" s="51" t="s">
        <v>4297</v>
      </c>
      <c r="G2250" s="50" t="s">
        <v>4</v>
      </c>
      <c r="H2250" s="54">
        <v>3453</v>
      </c>
      <c r="I2250" s="51" t="s">
        <v>6216</v>
      </c>
    </row>
    <row r="2251" spans="2:9" ht="15">
      <c r="B2251" s="51" t="s">
        <v>6156</v>
      </c>
      <c r="C2251" s="51" t="s">
        <v>5500</v>
      </c>
      <c r="D2251" s="51" t="s">
        <v>5500</v>
      </c>
      <c r="E2251" s="50">
        <v>7787</v>
      </c>
      <c r="F2251" s="51" t="s">
        <v>4298</v>
      </c>
      <c r="G2251" s="50" t="s">
        <v>8</v>
      </c>
      <c r="H2251" s="54">
        <v>10924</v>
      </c>
      <c r="I2251" s="51" t="s">
        <v>6216</v>
      </c>
    </row>
    <row r="2252" spans="2:9" ht="15">
      <c r="B2252" s="51" t="s">
        <v>6156</v>
      </c>
      <c r="C2252" s="51" t="s">
        <v>5491</v>
      </c>
      <c r="D2252" s="51" t="s">
        <v>5504</v>
      </c>
      <c r="E2252" s="50">
        <v>7788</v>
      </c>
      <c r="F2252" s="51" t="s">
        <v>4299</v>
      </c>
      <c r="G2252" s="50" t="s">
        <v>6</v>
      </c>
      <c r="H2252" s="54">
        <v>3722</v>
      </c>
      <c r="I2252" s="51" t="s">
        <v>6216</v>
      </c>
    </row>
    <row r="2253" spans="2:9" ht="15">
      <c r="B2253" s="51" t="s">
        <v>6156</v>
      </c>
      <c r="C2253" s="51" t="s">
        <v>5491</v>
      </c>
      <c r="D2253" s="51" t="s">
        <v>5504</v>
      </c>
      <c r="E2253" s="50">
        <v>7789</v>
      </c>
      <c r="F2253" s="51" t="s">
        <v>4300</v>
      </c>
      <c r="G2253" s="50" t="s">
        <v>6</v>
      </c>
      <c r="H2253" s="54">
        <v>7866</v>
      </c>
      <c r="I2253" s="51" t="s">
        <v>6216</v>
      </c>
    </row>
    <row r="2254" spans="2:9" ht="15">
      <c r="B2254" s="51" t="s">
        <v>6156</v>
      </c>
      <c r="C2254" s="51" t="s">
        <v>5469</v>
      </c>
      <c r="D2254" s="51" t="s">
        <v>5470</v>
      </c>
      <c r="E2254" s="50">
        <v>7790</v>
      </c>
      <c r="F2254" s="51" t="s">
        <v>4301</v>
      </c>
      <c r="G2254" s="50" t="s">
        <v>5</v>
      </c>
      <c r="H2254" s="52">
        <v>78582</v>
      </c>
      <c r="I2254" s="53" t="s">
        <v>6216</v>
      </c>
    </row>
    <row r="2255" spans="2:9" ht="15">
      <c r="B2255" s="51" t="s">
        <v>6156</v>
      </c>
      <c r="C2255" s="51" t="s">
        <v>5476</v>
      </c>
      <c r="D2255" s="51" t="s">
        <v>5497</v>
      </c>
      <c r="E2255" s="50">
        <v>7791</v>
      </c>
      <c r="F2255" s="51" t="s">
        <v>4302</v>
      </c>
      <c r="G2255" s="50" t="s">
        <v>5</v>
      </c>
      <c r="H2255" s="52">
        <v>255024</v>
      </c>
      <c r="I2255" s="53" t="s">
        <v>6216</v>
      </c>
    </row>
    <row r="2256" spans="2:9" ht="15">
      <c r="B2256" s="51" t="s">
        <v>6156</v>
      </c>
      <c r="C2256" s="51" t="s">
        <v>5491</v>
      </c>
      <c r="D2256" s="51" t="s">
        <v>5506</v>
      </c>
      <c r="E2256" s="50">
        <v>7792</v>
      </c>
      <c r="F2256" s="51" t="s">
        <v>4303</v>
      </c>
      <c r="G2256" s="50" t="s">
        <v>5</v>
      </c>
      <c r="H2256" s="52">
        <v>136792</v>
      </c>
      <c r="I2256" s="51" t="s">
        <v>6216</v>
      </c>
    </row>
    <row r="2257" spans="2:9" ht="15">
      <c r="B2257" s="51" t="s">
        <v>6156</v>
      </c>
      <c r="C2257" s="51" t="s">
        <v>5491</v>
      </c>
      <c r="D2257" s="51" t="s">
        <v>5506</v>
      </c>
      <c r="E2257" s="50">
        <v>7793</v>
      </c>
      <c r="F2257" s="51" t="s">
        <v>4304</v>
      </c>
      <c r="G2257" s="50" t="s">
        <v>4</v>
      </c>
      <c r="H2257" s="52">
        <v>3423</v>
      </c>
      <c r="I2257" s="53" t="s">
        <v>6216</v>
      </c>
    </row>
    <row r="2258" spans="2:9" ht="15">
      <c r="B2258" s="51" t="s">
        <v>6156</v>
      </c>
      <c r="C2258" s="51" t="s">
        <v>5491</v>
      </c>
      <c r="D2258" s="51" t="s">
        <v>5506</v>
      </c>
      <c r="E2258" s="50">
        <v>7794</v>
      </c>
      <c r="F2258" s="51" t="s">
        <v>4305</v>
      </c>
      <c r="G2258" s="50" t="s">
        <v>5</v>
      </c>
      <c r="H2258" s="52">
        <v>1340095</v>
      </c>
      <c r="I2258" s="51" t="s">
        <v>6216</v>
      </c>
    </row>
    <row r="2259" spans="2:9" ht="15">
      <c r="B2259" s="51" t="s">
        <v>6156</v>
      </c>
      <c r="C2259" s="51" t="s">
        <v>5491</v>
      </c>
      <c r="D2259" s="51" t="s">
        <v>5506</v>
      </c>
      <c r="E2259" s="50">
        <v>7795</v>
      </c>
      <c r="F2259" s="51" t="s">
        <v>4306</v>
      </c>
      <c r="G2259" s="50" t="s">
        <v>5</v>
      </c>
      <c r="H2259" s="54">
        <v>1555224</v>
      </c>
      <c r="I2259" s="51" t="s">
        <v>6216</v>
      </c>
    </row>
    <row r="2260" spans="2:9" ht="15">
      <c r="B2260" s="51" t="s">
        <v>6156</v>
      </c>
      <c r="C2260" s="51" t="s">
        <v>5469</v>
      </c>
      <c r="D2260" s="51" t="s">
        <v>5470</v>
      </c>
      <c r="E2260" s="50">
        <v>7796</v>
      </c>
      <c r="F2260" s="51" t="s">
        <v>4307</v>
      </c>
      <c r="G2260" s="50" t="s">
        <v>5</v>
      </c>
      <c r="H2260" s="54">
        <v>6272</v>
      </c>
      <c r="I2260" s="51" t="s">
        <v>6216</v>
      </c>
    </row>
    <row r="2261" spans="2:9" ht="15">
      <c r="B2261" s="51" t="s">
        <v>6156</v>
      </c>
      <c r="C2261" s="51" t="s">
        <v>5476</v>
      </c>
      <c r="D2261" s="51" t="s">
        <v>5497</v>
      </c>
      <c r="E2261" s="50">
        <v>7797</v>
      </c>
      <c r="F2261" s="51" t="s">
        <v>4308</v>
      </c>
      <c r="G2261" s="50" t="s">
        <v>5</v>
      </c>
      <c r="H2261" s="54">
        <v>263330</v>
      </c>
      <c r="I2261" s="51" t="s">
        <v>6216</v>
      </c>
    </row>
    <row r="2262" spans="2:9" ht="15">
      <c r="B2262" s="51" t="s">
        <v>6156</v>
      </c>
      <c r="C2262" s="51" t="s">
        <v>5472</v>
      </c>
      <c r="D2262" s="51" t="s">
        <v>5472</v>
      </c>
      <c r="E2262" s="50">
        <v>7798</v>
      </c>
      <c r="F2262" s="51" t="s">
        <v>4309</v>
      </c>
      <c r="G2262" s="50" t="s">
        <v>5</v>
      </c>
      <c r="H2262" s="54">
        <v>51455</v>
      </c>
      <c r="I2262" s="51" t="s">
        <v>6216</v>
      </c>
    </row>
    <row r="2263" spans="2:9" ht="15">
      <c r="B2263" s="51" t="s">
        <v>6156</v>
      </c>
      <c r="C2263" s="51" t="s">
        <v>5472</v>
      </c>
      <c r="D2263" s="51" t="s">
        <v>5472</v>
      </c>
      <c r="E2263" s="50">
        <v>7799</v>
      </c>
      <c r="F2263" s="51" t="s">
        <v>4310</v>
      </c>
      <c r="G2263" s="50" t="s">
        <v>4</v>
      </c>
      <c r="H2263" s="54">
        <v>10881</v>
      </c>
      <c r="I2263" s="51" t="s">
        <v>6216</v>
      </c>
    </row>
    <row r="2264" spans="2:9" ht="15">
      <c r="B2264" s="51" t="s">
        <v>6156</v>
      </c>
      <c r="C2264" s="51" t="s">
        <v>5491</v>
      </c>
      <c r="D2264" s="51" t="s">
        <v>5506</v>
      </c>
      <c r="E2264" s="50">
        <v>7800</v>
      </c>
      <c r="F2264" s="51" t="s">
        <v>4311</v>
      </c>
      <c r="G2264" s="50" t="s">
        <v>5</v>
      </c>
      <c r="H2264" s="54">
        <v>1531414</v>
      </c>
      <c r="I2264" s="51" t="s">
        <v>6216</v>
      </c>
    </row>
    <row r="2265" spans="2:9" ht="15">
      <c r="B2265" s="51" t="s">
        <v>6156</v>
      </c>
      <c r="C2265" s="51" t="s">
        <v>5472</v>
      </c>
      <c r="D2265" s="51" t="s">
        <v>5472</v>
      </c>
      <c r="E2265" s="50">
        <v>7801</v>
      </c>
      <c r="F2265" s="51" t="s">
        <v>4312</v>
      </c>
      <c r="G2265" s="50" t="s">
        <v>5</v>
      </c>
      <c r="H2265" s="52">
        <v>75133</v>
      </c>
      <c r="I2265" s="53" t="s">
        <v>6216</v>
      </c>
    </row>
    <row r="2266" spans="2:9" ht="15">
      <c r="B2266" s="51" t="s">
        <v>6156</v>
      </c>
      <c r="C2266" s="51" t="s">
        <v>5501</v>
      </c>
      <c r="D2266" s="51" t="s">
        <v>5501</v>
      </c>
      <c r="E2266" s="50">
        <v>7802</v>
      </c>
      <c r="F2266" s="51" t="s">
        <v>4313</v>
      </c>
      <c r="G2266" s="50" t="s">
        <v>4</v>
      </c>
      <c r="H2266" s="52">
        <v>239727</v>
      </c>
      <c r="I2266" s="53" t="s">
        <v>6216</v>
      </c>
    </row>
    <row r="2267" spans="2:9" ht="15">
      <c r="B2267" s="51" t="s">
        <v>6156</v>
      </c>
      <c r="C2267" s="51" t="s">
        <v>5469</v>
      </c>
      <c r="D2267" s="51" t="s">
        <v>5470</v>
      </c>
      <c r="E2267" s="50">
        <v>7803</v>
      </c>
      <c r="F2267" s="51" t="s">
        <v>4314</v>
      </c>
      <c r="G2267" s="50" t="s">
        <v>4</v>
      </c>
      <c r="H2267" s="52">
        <v>1177</v>
      </c>
      <c r="I2267" s="53" t="s">
        <v>6216</v>
      </c>
    </row>
    <row r="2268" spans="2:9" ht="15">
      <c r="B2268" s="51" t="s">
        <v>6156</v>
      </c>
      <c r="C2268" s="51" t="s">
        <v>5501</v>
      </c>
      <c r="D2268" s="51" t="s">
        <v>5501</v>
      </c>
      <c r="E2268" s="50">
        <v>7804</v>
      </c>
      <c r="F2268" s="51" t="s">
        <v>4315</v>
      </c>
      <c r="G2268" s="50" t="s">
        <v>4</v>
      </c>
      <c r="H2268" s="52">
        <v>335658</v>
      </c>
      <c r="I2268" s="53" t="s">
        <v>6216</v>
      </c>
    </row>
    <row r="2269" spans="2:9" ht="15">
      <c r="B2269" s="51" t="s">
        <v>6156</v>
      </c>
      <c r="C2269" s="51" t="s">
        <v>5500</v>
      </c>
      <c r="D2269" s="51" t="s">
        <v>5500</v>
      </c>
      <c r="E2269" s="50">
        <v>7805</v>
      </c>
      <c r="F2269" s="51" t="s">
        <v>4316</v>
      </c>
      <c r="G2269" s="50" t="s">
        <v>8</v>
      </c>
      <c r="H2269" s="54">
        <v>6043</v>
      </c>
      <c r="I2269" s="51" t="s">
        <v>6216</v>
      </c>
    </row>
    <row r="2270" spans="2:9" ht="15">
      <c r="B2270" s="51" t="s">
        <v>6156</v>
      </c>
      <c r="C2270" s="51" t="s">
        <v>5491</v>
      </c>
      <c r="D2270" s="51" t="s">
        <v>5492</v>
      </c>
      <c r="E2270" s="50">
        <v>7806</v>
      </c>
      <c r="F2270" s="51" t="s">
        <v>4317</v>
      </c>
      <c r="G2270" s="50" t="s">
        <v>5</v>
      </c>
      <c r="H2270" s="52">
        <v>1351259</v>
      </c>
      <c r="I2270" s="53" t="s">
        <v>6216</v>
      </c>
    </row>
    <row r="2271" spans="2:9" ht="15">
      <c r="B2271" s="51" t="s">
        <v>6156</v>
      </c>
      <c r="C2271" s="51" t="s">
        <v>5476</v>
      </c>
      <c r="D2271" s="51" t="s">
        <v>5497</v>
      </c>
      <c r="E2271" s="50">
        <v>7807</v>
      </c>
      <c r="F2271" s="51" t="s">
        <v>4318</v>
      </c>
      <c r="G2271" s="50" t="s">
        <v>5</v>
      </c>
      <c r="H2271" s="52">
        <v>245127</v>
      </c>
      <c r="I2271" s="53" t="s">
        <v>6216</v>
      </c>
    </row>
    <row r="2272" spans="2:9" ht="15">
      <c r="B2272" s="51" t="s">
        <v>6156</v>
      </c>
      <c r="C2272" s="51" t="s">
        <v>5489</v>
      </c>
      <c r="D2272" s="51" t="s">
        <v>5523</v>
      </c>
      <c r="E2272" s="50">
        <v>7809</v>
      </c>
      <c r="F2272" s="51" t="s">
        <v>4319</v>
      </c>
      <c r="G2272" s="50" t="s">
        <v>6</v>
      </c>
      <c r="H2272" s="52">
        <v>320007</v>
      </c>
      <c r="I2272" s="53" t="s">
        <v>6216</v>
      </c>
    </row>
    <row r="2273" spans="2:9" ht="15">
      <c r="B2273" s="51" t="s">
        <v>6156</v>
      </c>
      <c r="C2273" s="51" t="s">
        <v>5516</v>
      </c>
      <c r="D2273" s="51" t="s">
        <v>5516</v>
      </c>
      <c r="E2273" s="50">
        <v>7818</v>
      </c>
      <c r="F2273" s="51" t="s">
        <v>4320</v>
      </c>
      <c r="G2273" s="50" t="s">
        <v>11</v>
      </c>
      <c r="H2273" s="52">
        <v>21674</v>
      </c>
      <c r="I2273" s="53" t="s">
        <v>6216</v>
      </c>
    </row>
    <row r="2274" spans="2:9" ht="15">
      <c r="B2274" s="51" t="s">
        <v>6156</v>
      </c>
      <c r="C2274" s="51" t="s">
        <v>5516</v>
      </c>
      <c r="D2274" s="51" t="s">
        <v>5516</v>
      </c>
      <c r="E2274" s="50">
        <v>7819</v>
      </c>
      <c r="F2274" s="51" t="s">
        <v>4321</v>
      </c>
      <c r="G2274" s="50" t="s">
        <v>11</v>
      </c>
      <c r="H2274" s="54">
        <v>5994</v>
      </c>
      <c r="I2274" s="53" t="s">
        <v>6216</v>
      </c>
    </row>
    <row r="2275" spans="2:9" ht="15">
      <c r="B2275" s="51" t="s">
        <v>6156</v>
      </c>
      <c r="C2275" s="51" t="s">
        <v>5516</v>
      </c>
      <c r="D2275" s="51" t="s">
        <v>5516</v>
      </c>
      <c r="E2275" s="50">
        <v>7820</v>
      </c>
      <c r="F2275" s="51" t="s">
        <v>4322</v>
      </c>
      <c r="G2275" s="50" t="s">
        <v>7</v>
      </c>
      <c r="H2275" s="52">
        <v>35392</v>
      </c>
      <c r="I2275" s="53" t="s">
        <v>6216</v>
      </c>
    </row>
    <row r="2276" spans="2:9" ht="15">
      <c r="B2276" s="51" t="s">
        <v>6159</v>
      </c>
      <c r="C2276" s="51" t="s">
        <v>5481</v>
      </c>
      <c r="D2276" s="51" t="s">
        <v>5481</v>
      </c>
      <c r="E2276" s="50">
        <v>7821</v>
      </c>
      <c r="F2276" s="51" t="s">
        <v>4323</v>
      </c>
      <c r="G2276" s="50" t="s">
        <v>6</v>
      </c>
      <c r="H2276" s="54">
        <v>14077</v>
      </c>
      <c r="I2276" s="53" t="s">
        <v>6216</v>
      </c>
    </row>
    <row r="2277" spans="2:9" ht="15">
      <c r="B2277" s="51" t="s">
        <v>6159</v>
      </c>
      <c r="C2277" s="51" t="s">
        <v>5481</v>
      </c>
      <c r="D2277" s="51" t="s">
        <v>5481</v>
      </c>
      <c r="E2277" s="50">
        <v>7822</v>
      </c>
      <c r="F2277" s="51" t="s">
        <v>4324</v>
      </c>
      <c r="G2277" s="50" t="s">
        <v>6</v>
      </c>
      <c r="H2277" s="54">
        <v>14406</v>
      </c>
      <c r="I2277" s="51" t="s">
        <v>6216</v>
      </c>
    </row>
    <row r="2278" spans="2:9" ht="15">
      <c r="B2278" s="51" t="s">
        <v>6159</v>
      </c>
      <c r="C2278" s="51" t="s">
        <v>5481</v>
      </c>
      <c r="D2278" s="51" t="s">
        <v>5481</v>
      </c>
      <c r="E2278" s="50">
        <v>7823</v>
      </c>
      <c r="F2278" s="51" t="s">
        <v>4325</v>
      </c>
      <c r="G2278" s="50" t="s">
        <v>6</v>
      </c>
      <c r="H2278" s="52">
        <v>15434</v>
      </c>
      <c r="I2278" s="53" t="s">
        <v>6216</v>
      </c>
    </row>
    <row r="2279" spans="2:9" ht="15">
      <c r="B2279" s="51" t="s">
        <v>6159</v>
      </c>
      <c r="C2279" s="51" t="s">
        <v>5486</v>
      </c>
      <c r="D2279" s="51" t="s">
        <v>5487</v>
      </c>
      <c r="E2279" s="50">
        <v>7824</v>
      </c>
      <c r="F2279" s="51" t="s">
        <v>4326</v>
      </c>
      <c r="G2279" s="50" t="s">
        <v>7</v>
      </c>
      <c r="H2279" s="52">
        <v>100464</v>
      </c>
      <c r="I2279" s="53" t="s">
        <v>6216</v>
      </c>
    </row>
    <row r="2280" spans="2:9" ht="15">
      <c r="B2280" s="51" t="s">
        <v>6159</v>
      </c>
      <c r="C2280" s="51" t="s">
        <v>5491</v>
      </c>
      <c r="D2280" s="51" t="s">
        <v>5509</v>
      </c>
      <c r="E2280" s="50">
        <v>7826</v>
      </c>
      <c r="F2280" s="51" t="s">
        <v>4327</v>
      </c>
      <c r="G2280" s="50" t="s">
        <v>4</v>
      </c>
      <c r="H2280" s="52">
        <v>64211</v>
      </c>
      <c r="I2280" s="53" t="s">
        <v>6216</v>
      </c>
    </row>
    <row r="2281" spans="2:9" ht="15">
      <c r="B2281" s="51" t="s">
        <v>6159</v>
      </c>
      <c r="C2281" s="51" t="s">
        <v>5479</v>
      </c>
      <c r="D2281" s="51" t="s">
        <v>5480</v>
      </c>
      <c r="E2281" s="50">
        <v>7828</v>
      </c>
      <c r="F2281" s="51" t="s">
        <v>4328</v>
      </c>
      <c r="G2281" s="50" t="s">
        <v>6</v>
      </c>
      <c r="H2281" s="52">
        <v>42634</v>
      </c>
      <c r="I2281" s="53" t="s">
        <v>6216</v>
      </c>
    </row>
    <row r="2282" spans="2:9" ht="15">
      <c r="B2282" s="51" t="s">
        <v>6159</v>
      </c>
      <c r="C2282" s="51" t="s">
        <v>5479</v>
      </c>
      <c r="D2282" s="51" t="s">
        <v>5480</v>
      </c>
      <c r="E2282" s="50">
        <v>7829</v>
      </c>
      <c r="F2282" s="51" t="s">
        <v>4329</v>
      </c>
      <c r="G2282" s="50" t="s">
        <v>6</v>
      </c>
      <c r="H2282" s="54">
        <v>21318</v>
      </c>
      <c r="I2282" s="51" t="s">
        <v>6216</v>
      </c>
    </row>
    <row r="2283" spans="2:9" ht="15">
      <c r="B2283" s="51" t="s">
        <v>6159</v>
      </c>
      <c r="C2283" s="51" t="s">
        <v>5491</v>
      </c>
      <c r="D2283" s="51" t="s">
        <v>5504</v>
      </c>
      <c r="E2283" s="50">
        <v>7857</v>
      </c>
      <c r="F2283" s="51" t="s">
        <v>4330</v>
      </c>
      <c r="G2283" s="50" t="s">
        <v>7</v>
      </c>
      <c r="H2283" s="52">
        <v>8070956</v>
      </c>
      <c r="I2283" s="53" t="s">
        <v>6216</v>
      </c>
    </row>
    <row r="2284" spans="2:9" ht="15">
      <c r="B2284" s="51" t="s">
        <v>6159</v>
      </c>
      <c r="C2284" s="51" t="s">
        <v>5489</v>
      </c>
      <c r="D2284" s="51" t="s">
        <v>5523</v>
      </c>
      <c r="E2284" s="50">
        <v>7861</v>
      </c>
      <c r="F2284" s="51" t="s">
        <v>4331</v>
      </c>
      <c r="G2284" s="50" t="s">
        <v>6</v>
      </c>
      <c r="H2284" s="52">
        <v>68743</v>
      </c>
      <c r="I2284" s="53" t="s">
        <v>6216</v>
      </c>
    </row>
    <row r="2285" spans="2:9" ht="15">
      <c r="B2285" s="51" t="s">
        <v>6159</v>
      </c>
      <c r="C2285" s="51" t="s">
        <v>5486</v>
      </c>
      <c r="D2285" s="51" t="s">
        <v>5487</v>
      </c>
      <c r="E2285" s="50">
        <v>7862</v>
      </c>
      <c r="F2285" s="51" t="s">
        <v>4332</v>
      </c>
      <c r="G2285" s="50" t="s">
        <v>6</v>
      </c>
      <c r="H2285" s="54">
        <v>7983</v>
      </c>
      <c r="I2285" s="51" t="s">
        <v>6216</v>
      </c>
    </row>
    <row r="2286" spans="2:9" ht="15">
      <c r="B2286" s="51" t="s">
        <v>6159</v>
      </c>
      <c r="C2286" s="51" t="s">
        <v>5486</v>
      </c>
      <c r="D2286" s="51" t="s">
        <v>5487</v>
      </c>
      <c r="E2286" s="50">
        <v>7863</v>
      </c>
      <c r="F2286" s="51" t="s">
        <v>4333</v>
      </c>
      <c r="G2286" s="50" t="s">
        <v>4</v>
      </c>
      <c r="H2286" s="54">
        <v>66467</v>
      </c>
      <c r="I2286" s="51" t="s">
        <v>6216</v>
      </c>
    </row>
    <row r="2287" spans="2:9" ht="15">
      <c r="B2287" s="51" t="s">
        <v>6159</v>
      </c>
      <c r="C2287" s="51" t="s">
        <v>5501</v>
      </c>
      <c r="D2287" s="51" t="s">
        <v>5501</v>
      </c>
      <c r="E2287" s="50">
        <v>7864</v>
      </c>
      <c r="F2287" s="51" t="s">
        <v>4334</v>
      </c>
      <c r="G2287" s="50" t="s">
        <v>4</v>
      </c>
      <c r="H2287" s="52">
        <v>10166</v>
      </c>
      <c r="I2287" s="53" t="s">
        <v>6216</v>
      </c>
    </row>
    <row r="2288" spans="2:9" ht="15">
      <c r="B2288" s="51" t="s">
        <v>6159</v>
      </c>
      <c r="C2288" s="51" t="s">
        <v>5481</v>
      </c>
      <c r="D2288" s="51" t="s">
        <v>5481</v>
      </c>
      <c r="E2288" s="50">
        <v>7865</v>
      </c>
      <c r="F2288" s="51" t="s">
        <v>4335</v>
      </c>
      <c r="G2288" s="50" t="s">
        <v>7</v>
      </c>
      <c r="H2288" s="52">
        <v>230595</v>
      </c>
      <c r="I2288" s="53" t="s">
        <v>6216</v>
      </c>
    </row>
    <row r="2289" spans="2:9" ht="15">
      <c r="B2289" s="51" t="s">
        <v>6159</v>
      </c>
      <c r="C2289" s="51" t="s">
        <v>5481</v>
      </c>
      <c r="D2289" s="51" t="s">
        <v>5481</v>
      </c>
      <c r="E2289" s="50">
        <v>7869</v>
      </c>
      <c r="F2289" s="51" t="s">
        <v>4336</v>
      </c>
      <c r="G2289" s="50" t="s">
        <v>5</v>
      </c>
      <c r="H2289" s="52">
        <v>90973</v>
      </c>
      <c r="I2289" s="53" t="s">
        <v>6216</v>
      </c>
    </row>
    <row r="2290" spans="2:9" ht="15">
      <c r="B2290" s="51" t="s">
        <v>6159</v>
      </c>
      <c r="C2290" s="51" t="s">
        <v>5481</v>
      </c>
      <c r="D2290" s="51" t="s">
        <v>5481</v>
      </c>
      <c r="E2290" s="50">
        <v>7870</v>
      </c>
      <c r="F2290" s="51" t="s">
        <v>4337</v>
      </c>
      <c r="G2290" s="50" t="s">
        <v>7</v>
      </c>
      <c r="H2290" s="52">
        <v>1467217</v>
      </c>
      <c r="I2290" s="53" t="s">
        <v>6216</v>
      </c>
    </row>
    <row r="2291" spans="2:9" ht="15">
      <c r="B2291" s="51" t="s">
        <v>6159</v>
      </c>
      <c r="C2291" s="51" t="s">
        <v>5481</v>
      </c>
      <c r="D2291" s="51" t="s">
        <v>5481</v>
      </c>
      <c r="E2291" s="50">
        <v>7871</v>
      </c>
      <c r="F2291" s="51" t="s">
        <v>4338</v>
      </c>
      <c r="G2291" s="50" t="s">
        <v>6</v>
      </c>
      <c r="H2291" s="52">
        <v>42789</v>
      </c>
      <c r="I2291" s="53" t="s">
        <v>6216</v>
      </c>
    </row>
    <row r="2292" spans="2:9" ht="15">
      <c r="B2292" s="51" t="s">
        <v>6159</v>
      </c>
      <c r="C2292" s="51" t="s">
        <v>5516</v>
      </c>
      <c r="D2292" s="51" t="s">
        <v>5516</v>
      </c>
      <c r="E2292" s="50">
        <v>7873</v>
      </c>
      <c r="F2292" s="51" t="s">
        <v>4339</v>
      </c>
      <c r="G2292" s="50" t="s">
        <v>8</v>
      </c>
      <c r="H2292" s="52">
        <v>1314</v>
      </c>
      <c r="I2292" s="53" t="s">
        <v>6216</v>
      </c>
    </row>
    <row r="2293" spans="2:9" ht="15">
      <c r="B2293" s="51" t="s">
        <v>6159</v>
      </c>
      <c r="C2293" s="51" t="s">
        <v>5488</v>
      </c>
      <c r="D2293" s="51" t="s">
        <v>5488</v>
      </c>
      <c r="E2293" s="50">
        <v>7875</v>
      </c>
      <c r="F2293" s="51" t="s">
        <v>4340</v>
      </c>
      <c r="G2293" s="50" t="s">
        <v>7</v>
      </c>
      <c r="H2293" s="52">
        <v>43495</v>
      </c>
      <c r="I2293" s="53" t="s">
        <v>6216</v>
      </c>
    </row>
    <row r="2294" spans="2:9" ht="15">
      <c r="B2294" s="51" t="s">
        <v>6159</v>
      </c>
      <c r="C2294" s="51" t="s">
        <v>5481</v>
      </c>
      <c r="D2294" s="51" t="s">
        <v>5481</v>
      </c>
      <c r="E2294" s="50">
        <v>7877</v>
      </c>
      <c r="F2294" s="51" t="s">
        <v>4341</v>
      </c>
      <c r="G2294" s="50" t="s">
        <v>6</v>
      </c>
      <c r="H2294" s="52">
        <v>7351</v>
      </c>
      <c r="I2294" s="53" t="s">
        <v>6216</v>
      </c>
    </row>
    <row r="2295" spans="2:9" ht="15">
      <c r="B2295" s="51" t="s">
        <v>6159</v>
      </c>
      <c r="C2295" s="51" t="s">
        <v>5479</v>
      </c>
      <c r="D2295" s="51" t="s">
        <v>5495</v>
      </c>
      <c r="E2295" s="50">
        <v>7878</v>
      </c>
      <c r="F2295" s="51" t="s">
        <v>4342</v>
      </c>
      <c r="G2295" s="50" t="s">
        <v>4</v>
      </c>
      <c r="H2295" s="52">
        <v>83795</v>
      </c>
      <c r="I2295" s="53" t="s">
        <v>6216</v>
      </c>
    </row>
    <row r="2296" spans="2:9" ht="15">
      <c r="B2296" s="51" t="s">
        <v>6159</v>
      </c>
      <c r="C2296" s="51" t="s">
        <v>5481</v>
      </c>
      <c r="D2296" s="51" t="s">
        <v>5481</v>
      </c>
      <c r="E2296" s="50">
        <v>7879</v>
      </c>
      <c r="F2296" s="51" t="s">
        <v>4343</v>
      </c>
      <c r="G2296" s="50" t="s">
        <v>7</v>
      </c>
      <c r="H2296" s="52">
        <v>297218</v>
      </c>
      <c r="I2296" s="53" t="s">
        <v>6216</v>
      </c>
    </row>
    <row r="2297" spans="2:9" ht="15">
      <c r="B2297" s="51" t="s">
        <v>6159</v>
      </c>
      <c r="C2297" s="51" t="s">
        <v>5488</v>
      </c>
      <c r="D2297" s="51" t="s">
        <v>5488</v>
      </c>
      <c r="E2297" s="50">
        <v>7880</v>
      </c>
      <c r="F2297" s="51" t="s">
        <v>4344</v>
      </c>
      <c r="G2297" s="50" t="s">
        <v>7</v>
      </c>
      <c r="H2297" s="52">
        <v>52850</v>
      </c>
      <c r="I2297" s="53" t="s">
        <v>6216</v>
      </c>
    </row>
    <row r="2298" spans="2:9" ht="15">
      <c r="B2298" s="51" t="s">
        <v>6159</v>
      </c>
      <c r="C2298" s="51" t="s">
        <v>5486</v>
      </c>
      <c r="D2298" s="51" t="s">
        <v>5487</v>
      </c>
      <c r="E2298" s="50">
        <v>7881</v>
      </c>
      <c r="F2298" s="51" t="s">
        <v>1582</v>
      </c>
      <c r="G2298" s="50" t="s">
        <v>7</v>
      </c>
      <c r="H2298" s="54">
        <v>6889</v>
      </c>
      <c r="I2298" s="51" t="s">
        <v>6216</v>
      </c>
    </row>
    <row r="2299" spans="2:9" ht="15">
      <c r="B2299" s="51" t="s">
        <v>6159</v>
      </c>
      <c r="C2299" s="51" t="s">
        <v>5489</v>
      </c>
      <c r="D2299" s="51" t="s">
        <v>5523</v>
      </c>
      <c r="E2299" s="50">
        <v>7883</v>
      </c>
      <c r="F2299" s="51" t="s">
        <v>4345</v>
      </c>
      <c r="G2299" s="50" t="s">
        <v>3848</v>
      </c>
      <c r="H2299" s="54">
        <v>2417</v>
      </c>
      <c r="I2299" s="51" t="s">
        <v>6216</v>
      </c>
    </row>
    <row r="2300" spans="2:9" ht="15">
      <c r="B2300" s="51" t="s">
        <v>6159</v>
      </c>
      <c r="C2300" s="51" t="s">
        <v>5489</v>
      </c>
      <c r="D2300" s="51" t="s">
        <v>5523</v>
      </c>
      <c r="E2300" s="50">
        <v>7884</v>
      </c>
      <c r="F2300" s="51" t="s">
        <v>4346</v>
      </c>
      <c r="G2300" s="50" t="s">
        <v>3848</v>
      </c>
      <c r="H2300" s="54">
        <v>2280</v>
      </c>
      <c r="I2300" s="51" t="s">
        <v>6216</v>
      </c>
    </row>
    <row r="2301" spans="2:9" ht="15">
      <c r="B2301" s="51" t="s">
        <v>6159</v>
      </c>
      <c r="C2301" s="51" t="s">
        <v>5489</v>
      </c>
      <c r="D2301" s="51" t="s">
        <v>5523</v>
      </c>
      <c r="E2301" s="50">
        <v>7885</v>
      </c>
      <c r="F2301" s="51" t="s">
        <v>4347</v>
      </c>
      <c r="G2301" s="50" t="s">
        <v>3848</v>
      </c>
      <c r="H2301" s="52">
        <v>2604</v>
      </c>
      <c r="I2301" s="53" t="s">
        <v>6216</v>
      </c>
    </row>
    <row r="2302" spans="2:9" ht="15">
      <c r="B2302" s="51" t="s">
        <v>6159</v>
      </c>
      <c r="C2302" s="51" t="s">
        <v>5489</v>
      </c>
      <c r="D2302" s="51" t="s">
        <v>5523</v>
      </c>
      <c r="E2302" s="50">
        <v>7886</v>
      </c>
      <c r="F2302" s="51" t="s">
        <v>4348</v>
      </c>
      <c r="G2302" s="50" t="s">
        <v>3848</v>
      </c>
      <c r="H2302" s="52">
        <v>1841</v>
      </c>
      <c r="I2302" s="53" t="s">
        <v>6216</v>
      </c>
    </row>
    <row r="2303" spans="2:9" ht="15">
      <c r="B2303" s="51" t="s">
        <v>6159</v>
      </c>
      <c r="C2303" s="51" t="s">
        <v>5489</v>
      </c>
      <c r="D2303" s="51" t="s">
        <v>5523</v>
      </c>
      <c r="E2303" s="50">
        <v>7887</v>
      </c>
      <c r="F2303" s="51" t="s">
        <v>4349</v>
      </c>
      <c r="G2303" s="50" t="s">
        <v>3848</v>
      </c>
      <c r="H2303" s="52">
        <v>2039</v>
      </c>
      <c r="I2303" s="53" t="s">
        <v>6216</v>
      </c>
    </row>
    <row r="2304" spans="2:9" ht="15">
      <c r="B2304" s="51" t="s">
        <v>6159</v>
      </c>
      <c r="C2304" s="51" t="s">
        <v>5481</v>
      </c>
      <c r="D2304" s="51" t="s">
        <v>5481</v>
      </c>
      <c r="E2304" s="50">
        <v>7888</v>
      </c>
      <c r="F2304" s="51" t="s">
        <v>5539</v>
      </c>
      <c r="G2304" s="50" t="s">
        <v>7</v>
      </c>
      <c r="H2304" s="52">
        <v>284083</v>
      </c>
      <c r="I2304" s="53" t="s">
        <v>6216</v>
      </c>
    </row>
    <row r="2305" spans="2:9" ht="15">
      <c r="B2305" s="51" t="s">
        <v>6159</v>
      </c>
      <c r="C2305" s="51" t="s">
        <v>5489</v>
      </c>
      <c r="D2305" s="51" t="s">
        <v>5523</v>
      </c>
      <c r="E2305" s="50">
        <v>7889</v>
      </c>
      <c r="F2305" s="51" t="s">
        <v>4350</v>
      </c>
      <c r="G2305" s="50" t="s">
        <v>3848</v>
      </c>
      <c r="H2305" s="52">
        <v>2417</v>
      </c>
      <c r="I2305" s="53" t="s">
        <v>6216</v>
      </c>
    </row>
    <row r="2306" spans="2:9" ht="15">
      <c r="B2306" s="51" t="s">
        <v>6159</v>
      </c>
      <c r="C2306" s="51" t="s">
        <v>5482</v>
      </c>
      <c r="D2306" s="51" t="s">
        <v>5483</v>
      </c>
      <c r="E2306" s="50">
        <v>7892</v>
      </c>
      <c r="F2306" s="51" t="s">
        <v>4351</v>
      </c>
      <c r="G2306" s="50" t="s">
        <v>6</v>
      </c>
      <c r="H2306" s="52">
        <v>107026</v>
      </c>
      <c r="I2306" s="51" t="s">
        <v>6216</v>
      </c>
    </row>
    <row r="2307" spans="2:9" ht="15">
      <c r="B2307" s="51" t="s">
        <v>6159</v>
      </c>
      <c r="C2307" s="51" t="s">
        <v>5481</v>
      </c>
      <c r="D2307" s="51" t="s">
        <v>5481</v>
      </c>
      <c r="E2307" s="50">
        <v>7893</v>
      </c>
      <c r="F2307" s="51" t="s">
        <v>4352</v>
      </c>
      <c r="G2307" s="50" t="s">
        <v>7</v>
      </c>
      <c r="H2307" s="54">
        <v>298919</v>
      </c>
      <c r="I2307" s="51" t="s">
        <v>6216</v>
      </c>
    </row>
    <row r="2308" spans="2:9" ht="15">
      <c r="B2308" s="51" t="s">
        <v>6159</v>
      </c>
      <c r="C2308" s="51" t="s">
        <v>62</v>
      </c>
      <c r="D2308" s="51" t="s">
        <v>62</v>
      </c>
      <c r="E2308" s="50">
        <v>7894</v>
      </c>
      <c r="F2308" s="51" t="s">
        <v>4353</v>
      </c>
      <c r="G2308" s="50" t="s">
        <v>7</v>
      </c>
      <c r="H2308" s="54">
        <v>799680</v>
      </c>
      <c r="I2308" s="51" t="s">
        <v>6216</v>
      </c>
    </row>
    <row r="2309" spans="2:9" ht="15">
      <c r="B2309" s="51" t="s">
        <v>6159</v>
      </c>
      <c r="C2309" s="51" t="s">
        <v>5486</v>
      </c>
      <c r="D2309" s="51" t="s">
        <v>5496</v>
      </c>
      <c r="E2309" s="50">
        <v>7895</v>
      </c>
      <c r="F2309" s="51" t="s">
        <v>4354</v>
      </c>
      <c r="G2309" s="50" t="s">
        <v>7</v>
      </c>
      <c r="H2309" s="54">
        <v>573905</v>
      </c>
      <c r="I2309" s="53" t="s">
        <v>6216</v>
      </c>
    </row>
    <row r="2310" spans="2:9" ht="15">
      <c r="B2310" s="51" t="s">
        <v>6159</v>
      </c>
      <c r="C2310" s="51" t="s">
        <v>5491</v>
      </c>
      <c r="D2310" s="51" t="s">
        <v>5504</v>
      </c>
      <c r="E2310" s="50">
        <v>7896</v>
      </c>
      <c r="F2310" s="51" t="s">
        <v>4355</v>
      </c>
      <c r="G2310" s="50" t="s">
        <v>7</v>
      </c>
      <c r="H2310" s="52">
        <v>1156</v>
      </c>
      <c r="I2310" s="53" t="s">
        <v>6216</v>
      </c>
    </row>
    <row r="2311" spans="2:9" ht="15">
      <c r="B2311" s="51" t="s">
        <v>6159</v>
      </c>
      <c r="C2311" s="51" t="s">
        <v>5491</v>
      </c>
      <c r="D2311" s="51" t="s">
        <v>5492</v>
      </c>
      <c r="E2311" s="50">
        <v>7898</v>
      </c>
      <c r="F2311" s="51" t="s">
        <v>4356</v>
      </c>
      <c r="G2311" s="50" t="s">
        <v>5</v>
      </c>
      <c r="H2311" s="54">
        <v>1072096</v>
      </c>
      <c r="I2311" s="51" t="s">
        <v>6216</v>
      </c>
    </row>
    <row r="2312" spans="2:9" ht="15">
      <c r="B2312" s="51" t="s">
        <v>6159</v>
      </c>
      <c r="C2312" s="51" t="s">
        <v>5491</v>
      </c>
      <c r="D2312" s="51" t="s">
        <v>5492</v>
      </c>
      <c r="E2312" s="50">
        <v>7899</v>
      </c>
      <c r="F2312" s="51" t="s">
        <v>4357</v>
      </c>
      <c r="G2312" s="50" t="s">
        <v>5</v>
      </c>
      <c r="H2312" s="52">
        <v>1110635</v>
      </c>
      <c r="I2312" s="53" t="s">
        <v>6216</v>
      </c>
    </row>
    <row r="2313" spans="2:9" ht="15">
      <c r="B2313" s="51" t="s">
        <v>6159</v>
      </c>
      <c r="C2313" s="51" t="s">
        <v>5507</v>
      </c>
      <c r="D2313" s="51" t="s">
        <v>5508</v>
      </c>
      <c r="E2313" s="50">
        <v>7900</v>
      </c>
      <c r="F2313" s="51" t="s">
        <v>4358</v>
      </c>
      <c r="G2313" s="50" t="s">
        <v>4</v>
      </c>
      <c r="H2313" s="54">
        <v>74534</v>
      </c>
      <c r="I2313" s="51" t="s">
        <v>6216</v>
      </c>
    </row>
    <row r="2314" spans="2:9" ht="15">
      <c r="B2314" s="51" t="s">
        <v>6159</v>
      </c>
      <c r="C2314" s="51" t="s">
        <v>5481</v>
      </c>
      <c r="D2314" s="51" t="s">
        <v>5481</v>
      </c>
      <c r="E2314" s="50">
        <v>7901</v>
      </c>
      <c r="F2314" s="51" t="s">
        <v>4359</v>
      </c>
      <c r="G2314" s="50" t="s">
        <v>9</v>
      </c>
      <c r="H2314" s="52">
        <v>12135</v>
      </c>
      <c r="I2314" s="53" t="s">
        <v>6216</v>
      </c>
    </row>
    <row r="2315" spans="2:9" ht="15">
      <c r="B2315" s="51" t="s">
        <v>6159</v>
      </c>
      <c r="C2315" s="51" t="s">
        <v>5507</v>
      </c>
      <c r="D2315" s="51" t="s">
        <v>5508</v>
      </c>
      <c r="E2315" s="50">
        <v>7902</v>
      </c>
      <c r="F2315" s="51" t="s">
        <v>4360</v>
      </c>
      <c r="G2315" s="50" t="s">
        <v>6</v>
      </c>
      <c r="H2315" s="52">
        <v>87421</v>
      </c>
      <c r="I2315" s="53" t="s">
        <v>6216</v>
      </c>
    </row>
    <row r="2316" spans="2:9" ht="15">
      <c r="B2316" s="51" t="s">
        <v>6159</v>
      </c>
      <c r="C2316" s="51" t="s">
        <v>5486</v>
      </c>
      <c r="D2316" s="51" t="s">
        <v>5524</v>
      </c>
      <c r="E2316" s="50">
        <v>7903</v>
      </c>
      <c r="F2316" s="51" t="s">
        <v>4361</v>
      </c>
      <c r="G2316" s="50" t="s">
        <v>7</v>
      </c>
      <c r="H2316" s="52">
        <v>107244</v>
      </c>
      <c r="I2316" s="53" t="s">
        <v>6216</v>
      </c>
    </row>
    <row r="2317" spans="2:9" ht="15">
      <c r="B2317" s="51" t="s">
        <v>6159</v>
      </c>
      <c r="C2317" s="51" t="s">
        <v>5486</v>
      </c>
      <c r="D2317" s="51" t="s">
        <v>5524</v>
      </c>
      <c r="E2317" s="50">
        <v>7904</v>
      </c>
      <c r="F2317" s="51" t="s">
        <v>4362</v>
      </c>
      <c r="G2317" s="50" t="s">
        <v>11</v>
      </c>
      <c r="H2317" s="52">
        <v>5215</v>
      </c>
      <c r="I2317" s="53" t="s">
        <v>6216</v>
      </c>
    </row>
    <row r="2318" spans="2:9" ht="15">
      <c r="B2318" s="51" t="s">
        <v>6156</v>
      </c>
      <c r="C2318" s="51" t="s">
        <v>5469</v>
      </c>
      <c r="D2318" s="51" t="s">
        <v>5470</v>
      </c>
      <c r="E2318" s="50">
        <v>7905</v>
      </c>
      <c r="F2318" s="51" t="s">
        <v>4363</v>
      </c>
      <c r="G2318" s="50" t="s">
        <v>5</v>
      </c>
      <c r="H2318" s="54">
        <v>70342</v>
      </c>
      <c r="I2318" s="51" t="s">
        <v>6216</v>
      </c>
    </row>
    <row r="2319" spans="2:9" ht="15">
      <c r="B2319" s="51" t="s">
        <v>6156</v>
      </c>
      <c r="C2319" s="51" t="s">
        <v>5469</v>
      </c>
      <c r="D2319" s="51" t="s">
        <v>5470</v>
      </c>
      <c r="E2319" s="50">
        <v>7944</v>
      </c>
      <c r="F2319" s="51" t="s">
        <v>4364</v>
      </c>
      <c r="G2319" s="50" t="s">
        <v>5</v>
      </c>
      <c r="H2319" s="52">
        <v>5155</v>
      </c>
      <c r="I2319" s="53" t="s">
        <v>6216</v>
      </c>
    </row>
    <row r="2320" spans="2:9" ht="15">
      <c r="B2320" s="51" t="s">
        <v>6156</v>
      </c>
      <c r="C2320" s="51" t="s">
        <v>5469</v>
      </c>
      <c r="D2320" s="51" t="s">
        <v>5470</v>
      </c>
      <c r="E2320" s="50">
        <v>7945</v>
      </c>
      <c r="F2320" s="51" t="s">
        <v>4365</v>
      </c>
      <c r="G2320" s="50" t="s">
        <v>5</v>
      </c>
      <c r="H2320" s="54">
        <v>4356</v>
      </c>
      <c r="I2320" s="51" t="s">
        <v>6216</v>
      </c>
    </row>
    <row r="2321" spans="2:9" ht="15">
      <c r="B2321" s="51" t="s">
        <v>6156</v>
      </c>
      <c r="C2321" s="51" t="s">
        <v>5469</v>
      </c>
      <c r="D2321" s="51" t="s">
        <v>5470</v>
      </c>
      <c r="E2321" s="50">
        <v>7946</v>
      </c>
      <c r="F2321" s="51" t="s">
        <v>4366</v>
      </c>
      <c r="G2321" s="50" t="s">
        <v>5</v>
      </c>
      <c r="H2321" s="52">
        <v>7392</v>
      </c>
      <c r="I2321" s="53" t="s">
        <v>6216</v>
      </c>
    </row>
    <row r="2322" spans="2:9" ht="15">
      <c r="B2322" s="51" t="s">
        <v>6159</v>
      </c>
      <c r="C2322" s="51" t="s">
        <v>5473</v>
      </c>
      <c r="D2322" s="51" t="s">
        <v>5474</v>
      </c>
      <c r="E2322" s="50">
        <v>7947</v>
      </c>
      <c r="F2322" s="51" t="s">
        <v>4367</v>
      </c>
      <c r="G2322" s="50" t="s">
        <v>6</v>
      </c>
      <c r="H2322" s="52">
        <v>89441</v>
      </c>
      <c r="I2322" s="53" t="s">
        <v>6216</v>
      </c>
    </row>
    <row r="2323" spans="2:9" ht="15">
      <c r="B2323" s="51" t="s">
        <v>6159</v>
      </c>
      <c r="C2323" s="51" t="s">
        <v>5473</v>
      </c>
      <c r="D2323" s="51" t="s">
        <v>5474</v>
      </c>
      <c r="E2323" s="50">
        <v>7948</v>
      </c>
      <c r="F2323" s="51" t="s">
        <v>4368</v>
      </c>
      <c r="G2323" s="50" t="s">
        <v>6</v>
      </c>
      <c r="H2323" s="52">
        <v>102897</v>
      </c>
      <c r="I2323" s="53" t="s">
        <v>6216</v>
      </c>
    </row>
    <row r="2324" spans="2:9" ht="15">
      <c r="B2324" s="51" t="s">
        <v>6159</v>
      </c>
      <c r="C2324" s="51" t="s">
        <v>5473</v>
      </c>
      <c r="D2324" s="51" t="s">
        <v>5474</v>
      </c>
      <c r="E2324" s="50">
        <v>7949</v>
      </c>
      <c r="F2324" s="51" t="s">
        <v>4369</v>
      </c>
      <c r="G2324" s="50" t="s">
        <v>6</v>
      </c>
      <c r="H2324" s="52">
        <v>107480</v>
      </c>
      <c r="I2324" s="53" t="s">
        <v>6216</v>
      </c>
    </row>
    <row r="2325" spans="2:9" ht="15">
      <c r="B2325" s="51" t="s">
        <v>6159</v>
      </c>
      <c r="C2325" s="51" t="s">
        <v>5473</v>
      </c>
      <c r="D2325" s="51" t="s">
        <v>5474</v>
      </c>
      <c r="E2325" s="50">
        <v>7950</v>
      </c>
      <c r="F2325" s="51" t="s">
        <v>4370</v>
      </c>
      <c r="G2325" s="50" t="s">
        <v>6</v>
      </c>
      <c r="H2325" s="54">
        <v>133442</v>
      </c>
      <c r="I2325" s="51" t="s">
        <v>6216</v>
      </c>
    </row>
    <row r="2326" spans="2:9" ht="15">
      <c r="B2326" s="51" t="s">
        <v>6159</v>
      </c>
      <c r="C2326" s="51" t="s">
        <v>5473</v>
      </c>
      <c r="D2326" s="51" t="s">
        <v>5474</v>
      </c>
      <c r="E2326" s="50">
        <v>7951</v>
      </c>
      <c r="F2326" s="51" t="s">
        <v>4371</v>
      </c>
      <c r="G2326" s="50" t="s">
        <v>6</v>
      </c>
      <c r="H2326" s="54">
        <v>176204</v>
      </c>
      <c r="I2326" s="51" t="s">
        <v>6216</v>
      </c>
    </row>
    <row r="2327" spans="2:9" ht="15">
      <c r="B2327" s="51" t="s">
        <v>6159</v>
      </c>
      <c r="C2327" s="51" t="s">
        <v>5501</v>
      </c>
      <c r="D2327" s="51" t="s">
        <v>5501</v>
      </c>
      <c r="E2327" s="50">
        <v>7953</v>
      </c>
      <c r="F2327" s="51" t="s">
        <v>4372</v>
      </c>
      <c r="G2327" s="50" t="s">
        <v>6</v>
      </c>
      <c r="H2327" s="52">
        <v>1822438</v>
      </c>
      <c r="I2327" s="53" t="s">
        <v>6216</v>
      </c>
    </row>
    <row r="2328" spans="2:9" ht="15">
      <c r="B2328" s="51" t="s">
        <v>6159</v>
      </c>
      <c r="C2328" s="51" t="s">
        <v>5501</v>
      </c>
      <c r="D2328" s="51" t="s">
        <v>5501</v>
      </c>
      <c r="E2328" s="50">
        <v>7954</v>
      </c>
      <c r="F2328" s="51" t="s">
        <v>4373</v>
      </c>
      <c r="G2328" s="50" t="s">
        <v>7</v>
      </c>
      <c r="H2328" s="54">
        <v>926257</v>
      </c>
      <c r="I2328" s="51" t="s">
        <v>6216</v>
      </c>
    </row>
    <row r="2329" spans="2:9" ht="15">
      <c r="B2329" s="51" t="s">
        <v>6159</v>
      </c>
      <c r="C2329" s="51" t="s">
        <v>5482</v>
      </c>
      <c r="D2329" s="51" t="s">
        <v>5483</v>
      </c>
      <c r="E2329" s="50">
        <v>7955</v>
      </c>
      <c r="F2329" s="51" t="s">
        <v>4374</v>
      </c>
      <c r="G2329" s="50" t="s">
        <v>7</v>
      </c>
      <c r="H2329" s="52">
        <v>1257466</v>
      </c>
      <c r="I2329" s="53" t="s">
        <v>6216</v>
      </c>
    </row>
    <row r="2330" spans="2:9" ht="15">
      <c r="B2330" s="51" t="s">
        <v>6159</v>
      </c>
      <c r="C2330" s="51" t="s">
        <v>5482</v>
      </c>
      <c r="D2330" s="51" t="s">
        <v>5483</v>
      </c>
      <c r="E2330" s="50">
        <v>7956</v>
      </c>
      <c r="F2330" s="51" t="s">
        <v>4375</v>
      </c>
      <c r="G2330" s="50" t="s">
        <v>7</v>
      </c>
      <c r="H2330" s="54">
        <v>2018228</v>
      </c>
      <c r="I2330" s="51" t="s">
        <v>6216</v>
      </c>
    </row>
    <row r="2331" spans="2:9" ht="15">
      <c r="B2331" s="51" t="s">
        <v>6159</v>
      </c>
      <c r="C2331" s="51" t="s">
        <v>5486</v>
      </c>
      <c r="D2331" s="51" t="s">
        <v>5487</v>
      </c>
      <c r="E2331" s="50">
        <v>7958</v>
      </c>
      <c r="F2331" s="51" t="s">
        <v>4376</v>
      </c>
      <c r="G2331" s="50" t="s">
        <v>6</v>
      </c>
      <c r="H2331" s="52">
        <v>17184</v>
      </c>
      <c r="I2331" s="53" t="s">
        <v>6216</v>
      </c>
    </row>
    <row r="2332" spans="2:9" ht="15">
      <c r="B2332" s="51" t="s">
        <v>6159</v>
      </c>
      <c r="C2332" s="51" t="s">
        <v>5486</v>
      </c>
      <c r="D2332" s="51" t="s">
        <v>5487</v>
      </c>
      <c r="E2332" s="50">
        <v>7959</v>
      </c>
      <c r="F2332" s="51" t="s">
        <v>4377</v>
      </c>
      <c r="G2332" s="50" t="s">
        <v>6</v>
      </c>
      <c r="H2332" s="52">
        <v>20621</v>
      </c>
      <c r="I2332" s="53" t="s">
        <v>6216</v>
      </c>
    </row>
    <row r="2333" spans="2:9" ht="15">
      <c r="B2333" s="51" t="s">
        <v>6159</v>
      </c>
      <c r="C2333" s="51" t="s">
        <v>5486</v>
      </c>
      <c r="D2333" s="51" t="s">
        <v>5487</v>
      </c>
      <c r="E2333" s="50">
        <v>7960</v>
      </c>
      <c r="F2333" s="51" t="s">
        <v>4378</v>
      </c>
      <c r="G2333" s="50" t="s">
        <v>6</v>
      </c>
      <c r="H2333" s="52">
        <v>17184</v>
      </c>
      <c r="I2333" s="53" t="s">
        <v>6216</v>
      </c>
    </row>
    <row r="2334" spans="2:9" ht="15">
      <c r="B2334" s="51" t="s">
        <v>6159</v>
      </c>
      <c r="C2334" s="51" t="s">
        <v>5486</v>
      </c>
      <c r="D2334" s="51" t="s">
        <v>5487</v>
      </c>
      <c r="E2334" s="50">
        <v>7961</v>
      </c>
      <c r="F2334" s="51" t="s">
        <v>4379</v>
      </c>
      <c r="G2334" s="50" t="s">
        <v>6</v>
      </c>
      <c r="H2334" s="52">
        <v>25776</v>
      </c>
      <c r="I2334" s="53" t="s">
        <v>6216</v>
      </c>
    </row>
    <row r="2335" spans="2:9" ht="15">
      <c r="B2335" s="51" t="s">
        <v>6159</v>
      </c>
      <c r="C2335" s="51" t="s">
        <v>5486</v>
      </c>
      <c r="D2335" s="51" t="s">
        <v>5487</v>
      </c>
      <c r="E2335" s="50">
        <v>7962</v>
      </c>
      <c r="F2335" s="51" t="s">
        <v>4380</v>
      </c>
      <c r="G2335" s="50" t="s">
        <v>7</v>
      </c>
      <c r="H2335" s="54">
        <v>12755</v>
      </c>
      <c r="I2335" s="51" t="s">
        <v>6216</v>
      </c>
    </row>
    <row r="2336" spans="2:9" ht="15">
      <c r="B2336" s="51" t="s">
        <v>6159</v>
      </c>
      <c r="C2336" s="51" t="s">
        <v>5486</v>
      </c>
      <c r="D2336" s="51" t="s">
        <v>5496</v>
      </c>
      <c r="E2336" s="50">
        <v>7963</v>
      </c>
      <c r="F2336" s="51" t="s">
        <v>4381</v>
      </c>
      <c r="G2336" s="50" t="s">
        <v>7</v>
      </c>
      <c r="H2336" s="54">
        <v>673479</v>
      </c>
      <c r="I2336" s="51" t="s">
        <v>6216</v>
      </c>
    </row>
    <row r="2337" spans="2:9" ht="15">
      <c r="B2337" s="51" t="s">
        <v>6159</v>
      </c>
      <c r="C2337" s="51" t="s">
        <v>5486</v>
      </c>
      <c r="D2337" s="51" t="s">
        <v>5496</v>
      </c>
      <c r="E2337" s="50">
        <v>7964</v>
      </c>
      <c r="F2337" s="51" t="s">
        <v>1591</v>
      </c>
      <c r="G2337" s="50" t="s">
        <v>7</v>
      </c>
      <c r="H2337" s="52">
        <v>673479</v>
      </c>
      <c r="I2337" s="53" t="s">
        <v>6216</v>
      </c>
    </row>
    <row r="2338" spans="2:9" ht="15">
      <c r="B2338" s="51" t="s">
        <v>6159</v>
      </c>
      <c r="C2338" s="51" t="s">
        <v>5486</v>
      </c>
      <c r="D2338" s="51" t="s">
        <v>5496</v>
      </c>
      <c r="E2338" s="50">
        <v>7965</v>
      </c>
      <c r="F2338" s="51" t="s">
        <v>4382</v>
      </c>
      <c r="G2338" s="50" t="s">
        <v>7</v>
      </c>
      <c r="H2338" s="52">
        <v>5819194</v>
      </c>
      <c r="I2338" s="53" t="s">
        <v>6216</v>
      </c>
    </row>
    <row r="2339" spans="2:9" ht="15">
      <c r="B2339" s="51" t="s">
        <v>6159</v>
      </c>
      <c r="C2339" s="51" t="s">
        <v>5482</v>
      </c>
      <c r="D2339" s="51" t="s">
        <v>5483</v>
      </c>
      <c r="E2339" s="50">
        <v>7966</v>
      </c>
      <c r="F2339" s="51" t="s">
        <v>4383</v>
      </c>
      <c r="G2339" s="50" t="s">
        <v>7</v>
      </c>
      <c r="H2339" s="54">
        <v>236691</v>
      </c>
      <c r="I2339" s="51" t="s">
        <v>6216</v>
      </c>
    </row>
    <row r="2340" spans="2:9" ht="15">
      <c r="B2340" s="51" t="s">
        <v>6159</v>
      </c>
      <c r="C2340" s="51" t="s">
        <v>5475</v>
      </c>
      <c r="D2340" s="51" t="s">
        <v>5475</v>
      </c>
      <c r="E2340" s="50">
        <v>7967</v>
      </c>
      <c r="F2340" s="51" t="s">
        <v>4384</v>
      </c>
      <c r="G2340" s="50" t="s">
        <v>5</v>
      </c>
      <c r="H2340" s="52">
        <v>9674</v>
      </c>
      <c r="I2340" s="53" t="s">
        <v>6216</v>
      </c>
    </row>
    <row r="2341" spans="2:9" ht="15">
      <c r="B2341" s="51" t="s">
        <v>6159</v>
      </c>
      <c r="C2341" s="51" t="s">
        <v>5489</v>
      </c>
      <c r="D2341" s="51" t="s">
        <v>5523</v>
      </c>
      <c r="E2341" s="50">
        <v>7968</v>
      </c>
      <c r="F2341" s="51" t="s">
        <v>4385</v>
      </c>
      <c r="G2341" s="50" t="s">
        <v>3848</v>
      </c>
      <c r="H2341" s="52">
        <v>2175</v>
      </c>
      <c r="I2341" s="53" t="s">
        <v>6216</v>
      </c>
    </row>
    <row r="2342" spans="2:9" ht="15">
      <c r="B2342" s="51" t="s">
        <v>6159</v>
      </c>
      <c r="C2342" s="51" t="s">
        <v>5489</v>
      </c>
      <c r="D2342" s="51" t="s">
        <v>5523</v>
      </c>
      <c r="E2342" s="50">
        <v>7969</v>
      </c>
      <c r="F2342" s="51" t="s">
        <v>4386</v>
      </c>
      <c r="G2342" s="50" t="s">
        <v>3848</v>
      </c>
      <c r="H2342" s="54">
        <v>2175</v>
      </c>
      <c r="I2342" s="51" t="s">
        <v>6216</v>
      </c>
    </row>
    <row r="2343" spans="2:9" ht="15">
      <c r="B2343" s="51" t="s">
        <v>6156</v>
      </c>
      <c r="C2343" s="51" t="s">
        <v>5491</v>
      </c>
      <c r="D2343" s="51" t="s">
        <v>5506</v>
      </c>
      <c r="E2343" s="50">
        <v>7972</v>
      </c>
      <c r="F2343" s="51" t="s">
        <v>4387</v>
      </c>
      <c r="G2343" s="50" t="s">
        <v>5</v>
      </c>
      <c r="H2343" s="54">
        <v>27344</v>
      </c>
      <c r="I2343" s="51" t="s">
        <v>6216</v>
      </c>
    </row>
    <row r="2344" spans="2:9" ht="15">
      <c r="B2344" s="51" t="s">
        <v>6156</v>
      </c>
      <c r="C2344" s="51" t="s">
        <v>5482</v>
      </c>
      <c r="D2344" s="51" t="s">
        <v>5483</v>
      </c>
      <c r="E2344" s="50">
        <v>7974</v>
      </c>
      <c r="F2344" s="51" t="s">
        <v>4388</v>
      </c>
      <c r="G2344" s="50" t="s">
        <v>7</v>
      </c>
      <c r="H2344" s="52">
        <v>875084</v>
      </c>
      <c r="I2344" s="53" t="s">
        <v>6216</v>
      </c>
    </row>
    <row r="2345" spans="2:9" ht="15">
      <c r="B2345" s="51" t="s">
        <v>6156</v>
      </c>
      <c r="C2345" s="51" t="s">
        <v>5473</v>
      </c>
      <c r="D2345" s="51" t="s">
        <v>5474</v>
      </c>
      <c r="E2345" s="50">
        <v>7989</v>
      </c>
      <c r="F2345" s="51" t="s">
        <v>4389</v>
      </c>
      <c r="G2345" s="50" t="s">
        <v>6</v>
      </c>
      <c r="H2345" s="54">
        <v>135759</v>
      </c>
      <c r="I2345" s="51" t="s">
        <v>6216</v>
      </c>
    </row>
    <row r="2346" spans="2:9" ht="15">
      <c r="B2346" s="51" t="s">
        <v>6156</v>
      </c>
      <c r="C2346" s="51" t="s">
        <v>5525</v>
      </c>
      <c r="D2346" s="51" t="s">
        <v>5525</v>
      </c>
      <c r="E2346" s="50">
        <v>7991</v>
      </c>
      <c r="F2346" s="51" t="s">
        <v>4390</v>
      </c>
      <c r="G2346" s="50" t="s">
        <v>17</v>
      </c>
      <c r="H2346" s="54">
        <v>165595</v>
      </c>
      <c r="I2346" s="51" t="s">
        <v>6216</v>
      </c>
    </row>
    <row r="2347" spans="2:9" ht="15">
      <c r="B2347" s="51" t="s">
        <v>6160</v>
      </c>
      <c r="C2347" s="51" t="s">
        <v>5501</v>
      </c>
      <c r="D2347" s="51" t="s">
        <v>5501</v>
      </c>
      <c r="E2347" s="50">
        <v>7992</v>
      </c>
      <c r="F2347" s="51" t="s">
        <v>4391</v>
      </c>
      <c r="G2347" s="50" t="s">
        <v>6</v>
      </c>
      <c r="H2347" s="54">
        <v>21989</v>
      </c>
      <c r="I2347" s="51" t="s">
        <v>6216</v>
      </c>
    </row>
    <row r="2348" spans="2:9" ht="15">
      <c r="B2348" s="51" t="s">
        <v>6160</v>
      </c>
      <c r="C2348" s="51" t="s">
        <v>5501</v>
      </c>
      <c r="D2348" s="51" t="s">
        <v>5501</v>
      </c>
      <c r="E2348" s="50">
        <v>7993</v>
      </c>
      <c r="F2348" s="51" t="s">
        <v>4392</v>
      </c>
      <c r="G2348" s="50" t="s">
        <v>6</v>
      </c>
      <c r="H2348" s="54">
        <v>29519</v>
      </c>
      <c r="I2348" s="51" t="s">
        <v>6216</v>
      </c>
    </row>
    <row r="2349" spans="2:9" ht="15">
      <c r="B2349" s="51" t="s">
        <v>6160</v>
      </c>
      <c r="C2349" s="51" t="s">
        <v>5501</v>
      </c>
      <c r="D2349" s="51" t="s">
        <v>5501</v>
      </c>
      <c r="E2349" s="50">
        <v>7994</v>
      </c>
      <c r="F2349" s="51" t="s">
        <v>4393</v>
      </c>
      <c r="G2349" s="50" t="s">
        <v>6</v>
      </c>
      <c r="H2349" s="54">
        <v>66615</v>
      </c>
      <c r="I2349" s="51" t="s">
        <v>6216</v>
      </c>
    </row>
    <row r="2350" spans="2:9" ht="15">
      <c r="B2350" s="51" t="s">
        <v>6160</v>
      </c>
      <c r="C2350" s="51" t="s">
        <v>5501</v>
      </c>
      <c r="D2350" s="51" t="s">
        <v>5501</v>
      </c>
      <c r="E2350" s="50">
        <v>7995</v>
      </c>
      <c r="F2350" s="51" t="s">
        <v>4394</v>
      </c>
      <c r="G2350" s="50" t="s">
        <v>6</v>
      </c>
      <c r="H2350" s="54">
        <v>1964</v>
      </c>
      <c r="I2350" s="51" t="s">
        <v>6216</v>
      </c>
    </row>
    <row r="2351" spans="2:9" ht="15">
      <c r="B2351" s="51" t="s">
        <v>6160</v>
      </c>
      <c r="C2351" s="51" t="s">
        <v>5476</v>
      </c>
      <c r="D2351" s="51" t="s">
        <v>5497</v>
      </c>
      <c r="E2351" s="50">
        <v>7996</v>
      </c>
      <c r="F2351" s="51" t="s">
        <v>4395</v>
      </c>
      <c r="G2351" s="50" t="s">
        <v>5</v>
      </c>
      <c r="H2351" s="54">
        <v>115462</v>
      </c>
      <c r="I2351" s="51" t="s">
        <v>6216</v>
      </c>
    </row>
    <row r="2352" spans="2:9" ht="15">
      <c r="B2352" s="51" t="s">
        <v>6160</v>
      </c>
      <c r="C2352" s="51" t="s">
        <v>5476</v>
      </c>
      <c r="D2352" s="51" t="s">
        <v>5497</v>
      </c>
      <c r="E2352" s="50">
        <v>7997</v>
      </c>
      <c r="F2352" s="51" t="s">
        <v>4396</v>
      </c>
      <c r="G2352" s="50" t="s">
        <v>5</v>
      </c>
      <c r="H2352" s="54">
        <v>111401</v>
      </c>
      <c r="I2352" s="53" t="s">
        <v>6216</v>
      </c>
    </row>
    <row r="2353" spans="2:9" ht="15">
      <c r="B2353" s="51" t="s">
        <v>6160</v>
      </c>
      <c r="C2353" s="51" t="s">
        <v>5516</v>
      </c>
      <c r="D2353" s="51" t="s">
        <v>5516</v>
      </c>
      <c r="E2353" s="50">
        <v>8000</v>
      </c>
      <c r="F2353" s="51" t="s">
        <v>4397</v>
      </c>
      <c r="G2353" s="50" t="s">
        <v>11</v>
      </c>
      <c r="H2353" s="54">
        <v>5994</v>
      </c>
      <c r="I2353" s="51" t="s">
        <v>6216</v>
      </c>
    </row>
    <row r="2354" spans="2:9" ht="15">
      <c r="B2354" s="51" t="s">
        <v>6160</v>
      </c>
      <c r="C2354" s="51" t="s">
        <v>5481</v>
      </c>
      <c r="D2354" s="51" t="s">
        <v>5481</v>
      </c>
      <c r="E2354" s="50">
        <v>8001</v>
      </c>
      <c r="F2354" s="51" t="s">
        <v>4398</v>
      </c>
      <c r="G2354" s="50" t="s">
        <v>6</v>
      </c>
      <c r="H2354" s="52">
        <v>1725500</v>
      </c>
      <c r="I2354" s="53" t="s">
        <v>6216</v>
      </c>
    </row>
    <row r="2355" spans="2:9" ht="15">
      <c r="B2355" s="51" t="s">
        <v>6160</v>
      </c>
      <c r="C2355" s="51" t="s">
        <v>5481</v>
      </c>
      <c r="D2355" s="51" t="s">
        <v>5481</v>
      </c>
      <c r="E2355" s="50">
        <v>8002</v>
      </c>
      <c r="F2355" s="51" t="s">
        <v>4399</v>
      </c>
      <c r="G2355" s="50" t="s">
        <v>6</v>
      </c>
      <c r="H2355" s="54">
        <v>1892100</v>
      </c>
      <c r="I2355" s="51" t="s">
        <v>6216</v>
      </c>
    </row>
    <row r="2356" spans="2:9" ht="15">
      <c r="B2356" s="51" t="s">
        <v>6160</v>
      </c>
      <c r="C2356" s="51" t="s">
        <v>5481</v>
      </c>
      <c r="D2356" s="51" t="s">
        <v>5481</v>
      </c>
      <c r="E2356" s="50">
        <v>8003</v>
      </c>
      <c r="F2356" s="51" t="s">
        <v>4400</v>
      </c>
      <c r="G2356" s="50" t="s">
        <v>6</v>
      </c>
      <c r="H2356" s="54">
        <v>2082500</v>
      </c>
      <c r="I2356" s="51" t="s">
        <v>6216</v>
      </c>
    </row>
    <row r="2357" spans="2:9" ht="15">
      <c r="B2357" s="51" t="s">
        <v>6160</v>
      </c>
      <c r="C2357" s="51" t="s">
        <v>5481</v>
      </c>
      <c r="D2357" s="51" t="s">
        <v>5481</v>
      </c>
      <c r="E2357" s="50">
        <v>8004</v>
      </c>
      <c r="F2357" s="51" t="s">
        <v>4401</v>
      </c>
      <c r="G2357" s="50" t="s">
        <v>6</v>
      </c>
      <c r="H2357" s="52">
        <v>2475200</v>
      </c>
      <c r="I2357" s="53" t="s">
        <v>6216</v>
      </c>
    </row>
    <row r="2358" spans="2:9" ht="15">
      <c r="B2358" s="51" t="s">
        <v>6160</v>
      </c>
      <c r="C2358" s="51" t="s">
        <v>5481</v>
      </c>
      <c r="D2358" s="51" t="s">
        <v>5481</v>
      </c>
      <c r="E2358" s="50">
        <v>8005</v>
      </c>
      <c r="F2358" s="51" t="s">
        <v>4402</v>
      </c>
      <c r="G2358" s="50" t="s">
        <v>6</v>
      </c>
      <c r="H2358" s="52">
        <v>2826250</v>
      </c>
      <c r="I2358" s="53" t="s">
        <v>6216</v>
      </c>
    </row>
    <row r="2359" spans="2:9" ht="15">
      <c r="B2359" s="51" t="s">
        <v>6160</v>
      </c>
      <c r="C2359" s="51" t="s">
        <v>5481</v>
      </c>
      <c r="D2359" s="51" t="s">
        <v>5481</v>
      </c>
      <c r="E2359" s="50">
        <v>8006</v>
      </c>
      <c r="F2359" s="51" t="s">
        <v>4403</v>
      </c>
      <c r="G2359" s="50" t="s">
        <v>6</v>
      </c>
      <c r="H2359" s="52">
        <v>3088050</v>
      </c>
      <c r="I2359" s="53" t="s">
        <v>6216</v>
      </c>
    </row>
    <row r="2360" spans="2:9" ht="15">
      <c r="B2360" s="51" t="s">
        <v>6160</v>
      </c>
      <c r="C2360" s="51" t="s">
        <v>5481</v>
      </c>
      <c r="D2360" s="51" t="s">
        <v>5481</v>
      </c>
      <c r="E2360" s="50">
        <v>8007</v>
      </c>
      <c r="F2360" s="51" t="s">
        <v>4404</v>
      </c>
      <c r="G2360" s="50" t="s">
        <v>6</v>
      </c>
      <c r="H2360" s="52">
        <v>3790150</v>
      </c>
      <c r="I2360" s="53" t="s">
        <v>6216</v>
      </c>
    </row>
    <row r="2361" spans="2:9" ht="15">
      <c r="B2361" s="51" t="s">
        <v>6160</v>
      </c>
      <c r="C2361" s="51" t="s">
        <v>5481</v>
      </c>
      <c r="D2361" s="51" t="s">
        <v>5481</v>
      </c>
      <c r="E2361" s="50">
        <v>8008</v>
      </c>
      <c r="F2361" s="51" t="s">
        <v>4405</v>
      </c>
      <c r="G2361" s="50" t="s">
        <v>6</v>
      </c>
      <c r="H2361" s="54">
        <v>4237152</v>
      </c>
      <c r="I2361" s="53" t="s">
        <v>6216</v>
      </c>
    </row>
    <row r="2362" spans="2:9" ht="15">
      <c r="B2362" s="51" t="s">
        <v>6160</v>
      </c>
      <c r="C2362" s="51" t="s">
        <v>5481</v>
      </c>
      <c r="D2362" s="51" t="s">
        <v>5481</v>
      </c>
      <c r="E2362" s="50">
        <v>8009</v>
      </c>
      <c r="F2362" s="51" t="s">
        <v>4406</v>
      </c>
      <c r="G2362" s="50" t="s">
        <v>6</v>
      </c>
      <c r="H2362" s="52">
        <v>5033700</v>
      </c>
      <c r="I2362" s="53" t="s">
        <v>6216</v>
      </c>
    </row>
    <row r="2363" spans="2:9" ht="15">
      <c r="B2363" s="51" t="s">
        <v>6160</v>
      </c>
      <c r="C2363" s="51" t="s">
        <v>5481</v>
      </c>
      <c r="D2363" s="51" t="s">
        <v>5481</v>
      </c>
      <c r="E2363" s="50">
        <v>8010</v>
      </c>
      <c r="F2363" s="51" t="s">
        <v>4407</v>
      </c>
      <c r="G2363" s="50" t="s">
        <v>6</v>
      </c>
      <c r="H2363" s="52">
        <v>6012016</v>
      </c>
      <c r="I2363" s="53" t="s">
        <v>6216</v>
      </c>
    </row>
    <row r="2364" spans="2:9" ht="15">
      <c r="B2364" s="51" t="s">
        <v>6160</v>
      </c>
      <c r="C2364" s="51" t="s">
        <v>5481</v>
      </c>
      <c r="D2364" s="51" t="s">
        <v>5481</v>
      </c>
      <c r="E2364" s="50">
        <v>8011</v>
      </c>
      <c r="F2364" s="51" t="s">
        <v>4408</v>
      </c>
      <c r="G2364" s="50" t="s">
        <v>6</v>
      </c>
      <c r="H2364" s="52">
        <v>7610050</v>
      </c>
      <c r="I2364" s="53" t="s">
        <v>6216</v>
      </c>
    </row>
    <row r="2365" spans="2:9" ht="15">
      <c r="B2365" s="51" t="s">
        <v>6160</v>
      </c>
      <c r="C2365" s="51" t="s">
        <v>5481</v>
      </c>
      <c r="D2365" s="51" t="s">
        <v>5481</v>
      </c>
      <c r="E2365" s="50">
        <v>8012</v>
      </c>
      <c r="F2365" s="51" t="s">
        <v>4409</v>
      </c>
      <c r="G2365" s="50" t="s">
        <v>6</v>
      </c>
      <c r="H2365" s="54">
        <v>9686600</v>
      </c>
      <c r="I2365" s="51" t="s">
        <v>6216</v>
      </c>
    </row>
    <row r="2366" spans="2:9" ht="15">
      <c r="B2366" s="51" t="s">
        <v>6160</v>
      </c>
      <c r="C2366" s="51" t="s">
        <v>5481</v>
      </c>
      <c r="D2366" s="51" t="s">
        <v>5481</v>
      </c>
      <c r="E2366" s="50">
        <v>8013</v>
      </c>
      <c r="F2366" s="51" t="s">
        <v>4410</v>
      </c>
      <c r="G2366" s="50" t="s">
        <v>6</v>
      </c>
      <c r="H2366" s="52">
        <v>10642406</v>
      </c>
      <c r="I2366" s="53" t="s">
        <v>6216</v>
      </c>
    </row>
    <row r="2367" spans="2:9" ht="15">
      <c r="B2367" s="51" t="s">
        <v>6160</v>
      </c>
      <c r="C2367" s="51" t="s">
        <v>5481</v>
      </c>
      <c r="D2367" s="51" t="s">
        <v>5481</v>
      </c>
      <c r="E2367" s="50">
        <v>8016</v>
      </c>
      <c r="F2367" s="51" t="s">
        <v>4411</v>
      </c>
      <c r="G2367" s="50" t="s">
        <v>6</v>
      </c>
      <c r="H2367" s="54">
        <v>744818</v>
      </c>
      <c r="I2367" s="51" t="s">
        <v>6216</v>
      </c>
    </row>
    <row r="2368" spans="2:9" ht="15">
      <c r="B2368" s="51" t="s">
        <v>6160</v>
      </c>
      <c r="C2368" s="51" t="s">
        <v>5481</v>
      </c>
      <c r="D2368" s="51" t="s">
        <v>5481</v>
      </c>
      <c r="E2368" s="50">
        <v>8017</v>
      </c>
      <c r="F2368" s="51" t="s">
        <v>4412</v>
      </c>
      <c r="G2368" s="50" t="s">
        <v>7</v>
      </c>
      <c r="H2368" s="54">
        <v>1253294</v>
      </c>
      <c r="I2368" s="51" t="s">
        <v>6216</v>
      </c>
    </row>
    <row r="2369" spans="2:9" ht="15">
      <c r="B2369" s="51" t="s">
        <v>6160</v>
      </c>
      <c r="C2369" s="51" t="s">
        <v>5481</v>
      </c>
      <c r="D2369" s="51" t="s">
        <v>5481</v>
      </c>
      <c r="E2369" s="50">
        <v>8018</v>
      </c>
      <c r="F2369" s="51" t="s">
        <v>4413</v>
      </c>
      <c r="G2369" s="50" t="s">
        <v>7</v>
      </c>
      <c r="H2369" s="54">
        <v>1548481</v>
      </c>
      <c r="I2369" s="51" t="s">
        <v>6216</v>
      </c>
    </row>
    <row r="2370" spans="2:9" ht="15">
      <c r="B2370" s="51" t="s">
        <v>6160</v>
      </c>
      <c r="C2370" s="51" t="s">
        <v>5481</v>
      </c>
      <c r="D2370" s="51" t="s">
        <v>5481</v>
      </c>
      <c r="E2370" s="50">
        <v>8019</v>
      </c>
      <c r="F2370" s="51" t="s">
        <v>4414</v>
      </c>
      <c r="G2370" s="50" t="s">
        <v>6</v>
      </c>
      <c r="H2370" s="54">
        <v>1566285</v>
      </c>
      <c r="I2370" s="51" t="s">
        <v>6216</v>
      </c>
    </row>
    <row r="2371" spans="2:9" ht="15">
      <c r="B2371" s="51" t="s">
        <v>6160</v>
      </c>
      <c r="C2371" s="51" t="s">
        <v>5481</v>
      </c>
      <c r="D2371" s="51" t="s">
        <v>5481</v>
      </c>
      <c r="E2371" s="50">
        <v>8020</v>
      </c>
      <c r="F2371" s="51" t="s">
        <v>4415</v>
      </c>
      <c r="G2371" s="50" t="s">
        <v>7</v>
      </c>
      <c r="H2371" s="54">
        <v>2586829</v>
      </c>
      <c r="I2371" s="51" t="s">
        <v>6216</v>
      </c>
    </row>
    <row r="2372" spans="2:9" ht="15">
      <c r="B2372" s="51" t="s">
        <v>6160</v>
      </c>
      <c r="C2372" s="51" t="s">
        <v>5488</v>
      </c>
      <c r="D2372" s="51" t="s">
        <v>5488</v>
      </c>
      <c r="E2372" s="50">
        <v>8022</v>
      </c>
      <c r="F2372" s="51" t="s">
        <v>4416</v>
      </c>
      <c r="G2372" s="50" t="s">
        <v>7</v>
      </c>
      <c r="H2372" s="54">
        <v>705854</v>
      </c>
      <c r="I2372" s="51" t="s">
        <v>6216</v>
      </c>
    </row>
    <row r="2373" spans="2:9" ht="15">
      <c r="B2373" s="51" t="s">
        <v>6160</v>
      </c>
      <c r="C2373" s="51" t="s">
        <v>5488</v>
      </c>
      <c r="D2373" s="51" t="s">
        <v>5488</v>
      </c>
      <c r="E2373" s="50">
        <v>8023</v>
      </c>
      <c r="F2373" s="51" t="s">
        <v>4417</v>
      </c>
      <c r="G2373" s="50" t="s">
        <v>7</v>
      </c>
      <c r="H2373" s="54">
        <v>970902</v>
      </c>
      <c r="I2373" s="51" t="s">
        <v>6216</v>
      </c>
    </row>
    <row r="2374" spans="2:9" ht="15">
      <c r="B2374" s="51" t="s">
        <v>6160</v>
      </c>
      <c r="C2374" s="51" t="s">
        <v>5488</v>
      </c>
      <c r="D2374" s="51" t="s">
        <v>5488</v>
      </c>
      <c r="E2374" s="50">
        <v>8025</v>
      </c>
      <c r="F2374" s="51" t="s">
        <v>4418</v>
      </c>
      <c r="G2374" s="50" t="s">
        <v>7</v>
      </c>
      <c r="H2374" s="54">
        <v>523783</v>
      </c>
      <c r="I2374" s="51" t="s">
        <v>6216</v>
      </c>
    </row>
    <row r="2375" spans="2:9" ht="15">
      <c r="B2375" s="51" t="s">
        <v>6160</v>
      </c>
      <c r="C2375" s="51" t="s">
        <v>5488</v>
      </c>
      <c r="D2375" s="51" t="s">
        <v>5488</v>
      </c>
      <c r="E2375" s="50">
        <v>8026</v>
      </c>
      <c r="F2375" s="51" t="s">
        <v>4419</v>
      </c>
      <c r="G2375" s="50" t="s">
        <v>7</v>
      </c>
      <c r="H2375" s="54">
        <v>824711</v>
      </c>
      <c r="I2375" s="53" t="s">
        <v>6216</v>
      </c>
    </row>
    <row r="2376" spans="2:9" ht="15">
      <c r="B2376" s="51" t="s">
        <v>6160</v>
      </c>
      <c r="C2376" s="51" t="s">
        <v>5488</v>
      </c>
      <c r="D2376" s="51" t="s">
        <v>5488</v>
      </c>
      <c r="E2376" s="50">
        <v>8044</v>
      </c>
      <c r="F2376" s="51" t="s">
        <v>4420</v>
      </c>
      <c r="G2376" s="50" t="s">
        <v>7</v>
      </c>
      <c r="H2376" s="54">
        <v>3927818</v>
      </c>
      <c r="I2376" s="53" t="s">
        <v>6216</v>
      </c>
    </row>
    <row r="2377" spans="2:9" ht="15">
      <c r="B2377" s="51" t="s">
        <v>6160</v>
      </c>
      <c r="C2377" s="51" t="s">
        <v>5488</v>
      </c>
      <c r="D2377" s="51" t="s">
        <v>5488</v>
      </c>
      <c r="E2377" s="50">
        <v>8045</v>
      </c>
      <c r="F2377" s="51" t="s">
        <v>4421</v>
      </c>
      <c r="G2377" s="50" t="s">
        <v>7</v>
      </c>
      <c r="H2377" s="52">
        <v>4822383</v>
      </c>
      <c r="I2377" s="53" t="s">
        <v>6216</v>
      </c>
    </row>
    <row r="2378" spans="2:9" ht="15">
      <c r="B2378" s="51" t="s">
        <v>6160</v>
      </c>
      <c r="C2378" s="51" t="s">
        <v>5488</v>
      </c>
      <c r="D2378" s="51" t="s">
        <v>5488</v>
      </c>
      <c r="E2378" s="50">
        <v>8046</v>
      </c>
      <c r="F2378" s="51" t="s">
        <v>4422</v>
      </c>
      <c r="G2378" s="50" t="s">
        <v>7</v>
      </c>
      <c r="H2378" s="54">
        <v>5982330</v>
      </c>
      <c r="I2378" s="53" t="s">
        <v>6216</v>
      </c>
    </row>
    <row r="2379" spans="2:9" ht="15">
      <c r="B2379" s="51" t="s">
        <v>6160</v>
      </c>
      <c r="C2379" s="51" t="s">
        <v>5488</v>
      </c>
      <c r="D2379" s="51" t="s">
        <v>5488</v>
      </c>
      <c r="E2379" s="50">
        <v>8047</v>
      </c>
      <c r="F2379" s="51" t="s">
        <v>4423</v>
      </c>
      <c r="G2379" s="50" t="s">
        <v>7</v>
      </c>
      <c r="H2379" s="54">
        <v>7540350</v>
      </c>
      <c r="I2379" s="53" t="s">
        <v>6216</v>
      </c>
    </row>
    <row r="2380" spans="2:9" ht="15">
      <c r="B2380" s="51" t="s">
        <v>6160</v>
      </c>
      <c r="C2380" s="51" t="s">
        <v>5488</v>
      </c>
      <c r="D2380" s="51" t="s">
        <v>5488</v>
      </c>
      <c r="E2380" s="50">
        <v>8048</v>
      </c>
      <c r="F2380" s="51" t="s">
        <v>4424</v>
      </c>
      <c r="G2380" s="50" t="s">
        <v>7</v>
      </c>
      <c r="H2380" s="52">
        <v>4300441</v>
      </c>
      <c r="I2380" s="53" t="s">
        <v>6216</v>
      </c>
    </row>
    <row r="2381" spans="2:9" ht="15">
      <c r="B2381" s="51" t="s">
        <v>6160</v>
      </c>
      <c r="C2381" s="51" t="s">
        <v>5488</v>
      </c>
      <c r="D2381" s="51" t="s">
        <v>5488</v>
      </c>
      <c r="E2381" s="50">
        <v>8049</v>
      </c>
      <c r="F2381" s="51" t="s">
        <v>4425</v>
      </c>
      <c r="G2381" s="50" t="s">
        <v>7</v>
      </c>
      <c r="H2381" s="54">
        <v>5423032</v>
      </c>
      <c r="I2381" s="53" t="s">
        <v>6216</v>
      </c>
    </row>
    <row r="2382" spans="2:9" ht="15">
      <c r="B2382" s="51" t="s">
        <v>6160</v>
      </c>
      <c r="C2382" s="51" t="s">
        <v>5488</v>
      </c>
      <c r="D2382" s="51" t="s">
        <v>5488</v>
      </c>
      <c r="E2382" s="50">
        <v>8050</v>
      </c>
      <c r="F2382" s="51" t="s">
        <v>4426</v>
      </c>
      <c r="G2382" s="50" t="s">
        <v>7</v>
      </c>
      <c r="H2382" s="54">
        <v>4740811</v>
      </c>
      <c r="I2382" s="51" t="s">
        <v>6216</v>
      </c>
    </row>
    <row r="2383" spans="2:9" ht="15">
      <c r="B2383" s="51" t="s">
        <v>6160</v>
      </c>
      <c r="C2383" s="51" t="s">
        <v>5488</v>
      </c>
      <c r="D2383" s="51" t="s">
        <v>5488</v>
      </c>
      <c r="E2383" s="50">
        <v>8051</v>
      </c>
      <c r="F2383" s="51" t="s">
        <v>4427</v>
      </c>
      <c r="G2383" s="50" t="s">
        <v>7</v>
      </c>
      <c r="H2383" s="54">
        <v>7219530</v>
      </c>
      <c r="I2383" s="51" t="s">
        <v>6216</v>
      </c>
    </row>
    <row r="2384" spans="2:9" ht="15">
      <c r="B2384" s="51" t="s">
        <v>6160</v>
      </c>
      <c r="C2384" s="51" t="s">
        <v>5488</v>
      </c>
      <c r="D2384" s="51" t="s">
        <v>5488</v>
      </c>
      <c r="E2384" s="50">
        <v>8052</v>
      </c>
      <c r="F2384" s="51" t="s">
        <v>4428</v>
      </c>
      <c r="G2384" s="50" t="s">
        <v>7</v>
      </c>
      <c r="H2384" s="54">
        <v>9351918</v>
      </c>
      <c r="I2384" s="51" t="s">
        <v>6216</v>
      </c>
    </row>
    <row r="2385" spans="2:9" ht="15">
      <c r="B2385" s="51" t="s">
        <v>6160</v>
      </c>
      <c r="C2385" s="51" t="s">
        <v>5488</v>
      </c>
      <c r="D2385" s="51" t="s">
        <v>5488</v>
      </c>
      <c r="E2385" s="50">
        <v>8058</v>
      </c>
      <c r="F2385" s="51" t="s">
        <v>4429</v>
      </c>
      <c r="G2385" s="50" t="s">
        <v>6</v>
      </c>
      <c r="H2385" s="54">
        <v>45332</v>
      </c>
      <c r="I2385" s="51" t="s">
        <v>6216</v>
      </c>
    </row>
    <row r="2386" spans="2:9" ht="15">
      <c r="B2386" s="51" t="s">
        <v>6160</v>
      </c>
      <c r="C2386" s="51" t="s">
        <v>5488</v>
      </c>
      <c r="D2386" s="51" t="s">
        <v>5488</v>
      </c>
      <c r="E2386" s="50">
        <v>8060</v>
      </c>
      <c r="F2386" s="51" t="s">
        <v>4430</v>
      </c>
      <c r="G2386" s="50" t="s">
        <v>7</v>
      </c>
      <c r="H2386" s="54">
        <v>1492318</v>
      </c>
      <c r="I2386" s="51" t="s">
        <v>6216</v>
      </c>
    </row>
    <row r="2387" spans="2:9" ht="15">
      <c r="B2387" s="51" t="s">
        <v>6160</v>
      </c>
      <c r="C2387" s="51" t="s">
        <v>5473</v>
      </c>
      <c r="D2387" s="51" t="s">
        <v>5474</v>
      </c>
      <c r="E2387" s="50">
        <v>8076</v>
      </c>
      <c r="F2387" s="51" t="s">
        <v>4431</v>
      </c>
      <c r="G2387" s="50" t="s">
        <v>7</v>
      </c>
      <c r="H2387" s="54">
        <v>51792</v>
      </c>
      <c r="I2387" s="51" t="s">
        <v>6216</v>
      </c>
    </row>
    <row r="2388" spans="2:9" ht="15">
      <c r="B2388" s="51" t="s">
        <v>6160</v>
      </c>
      <c r="C2388" s="51" t="s">
        <v>5473</v>
      </c>
      <c r="D2388" s="51" t="s">
        <v>5474</v>
      </c>
      <c r="E2388" s="50">
        <v>8077</v>
      </c>
      <c r="F2388" s="51" t="s">
        <v>4432</v>
      </c>
      <c r="G2388" s="50" t="s">
        <v>7</v>
      </c>
      <c r="H2388" s="54">
        <v>307913</v>
      </c>
      <c r="I2388" s="51" t="s">
        <v>6216</v>
      </c>
    </row>
    <row r="2389" spans="2:9" ht="15">
      <c r="B2389" s="51" t="s">
        <v>6160</v>
      </c>
      <c r="C2389" s="51" t="s">
        <v>5473</v>
      </c>
      <c r="D2389" s="51" t="s">
        <v>5474</v>
      </c>
      <c r="E2389" s="50">
        <v>8078</v>
      </c>
      <c r="F2389" s="51" t="s">
        <v>4433</v>
      </c>
      <c r="G2389" s="50" t="s">
        <v>7</v>
      </c>
      <c r="H2389" s="52">
        <v>252653</v>
      </c>
      <c r="I2389" s="53" t="s">
        <v>6216</v>
      </c>
    </row>
    <row r="2390" spans="2:9" ht="15">
      <c r="B2390" s="51" t="s">
        <v>6160</v>
      </c>
      <c r="C2390" s="51" t="s">
        <v>5473</v>
      </c>
      <c r="D2390" s="51" t="s">
        <v>5474</v>
      </c>
      <c r="E2390" s="50">
        <v>8079</v>
      </c>
      <c r="F2390" s="51" t="s">
        <v>4434</v>
      </c>
      <c r="G2390" s="50" t="s">
        <v>7</v>
      </c>
      <c r="H2390" s="54">
        <v>358648</v>
      </c>
      <c r="I2390" s="51" t="s">
        <v>6216</v>
      </c>
    </row>
    <row r="2391" spans="2:9" ht="15">
      <c r="B2391" s="51" t="s">
        <v>6160</v>
      </c>
      <c r="C2391" s="51" t="s">
        <v>5484</v>
      </c>
      <c r="D2391" s="51" t="s">
        <v>5485</v>
      </c>
      <c r="E2391" s="50">
        <v>8080</v>
      </c>
      <c r="F2391" s="51" t="s">
        <v>4435</v>
      </c>
      <c r="G2391" s="50" t="s">
        <v>7</v>
      </c>
      <c r="H2391" s="54">
        <v>153259</v>
      </c>
      <c r="I2391" s="51" t="s">
        <v>6217</v>
      </c>
    </row>
    <row r="2392" spans="2:9" ht="15">
      <c r="B2392" s="51" t="s">
        <v>6160</v>
      </c>
      <c r="C2392" s="51" t="s">
        <v>5488</v>
      </c>
      <c r="D2392" s="51" t="s">
        <v>5488</v>
      </c>
      <c r="E2392" s="50">
        <v>8081</v>
      </c>
      <c r="F2392" s="51" t="s">
        <v>4436</v>
      </c>
      <c r="G2392" s="50" t="s">
        <v>7</v>
      </c>
      <c r="H2392" s="54">
        <v>32751</v>
      </c>
      <c r="I2392" s="51" t="s">
        <v>6216</v>
      </c>
    </row>
    <row r="2393" spans="2:9" ht="15">
      <c r="B2393" s="51" t="s">
        <v>6160</v>
      </c>
      <c r="C2393" s="51" t="s">
        <v>5484</v>
      </c>
      <c r="D2393" s="51" t="s">
        <v>5485</v>
      </c>
      <c r="E2393" s="50">
        <v>8082</v>
      </c>
      <c r="F2393" s="51" t="s">
        <v>4437</v>
      </c>
      <c r="G2393" s="50" t="s">
        <v>4</v>
      </c>
      <c r="H2393" s="54">
        <v>113681</v>
      </c>
      <c r="I2393" s="51" t="s">
        <v>6216</v>
      </c>
    </row>
    <row r="2394" spans="2:9" ht="15">
      <c r="B2394" s="51" t="s">
        <v>6160</v>
      </c>
      <c r="C2394" s="51" t="s">
        <v>5484</v>
      </c>
      <c r="D2394" s="51" t="s">
        <v>5485</v>
      </c>
      <c r="E2394" s="50">
        <v>8083</v>
      </c>
      <c r="F2394" s="51" t="s">
        <v>4438</v>
      </c>
      <c r="G2394" s="50" t="s">
        <v>4</v>
      </c>
      <c r="H2394" s="52">
        <v>90192</v>
      </c>
      <c r="I2394" s="53" t="s">
        <v>6216</v>
      </c>
    </row>
    <row r="2395" spans="2:9" ht="15">
      <c r="B2395" s="51" t="s">
        <v>6160</v>
      </c>
      <c r="C2395" s="51" t="s">
        <v>5484</v>
      </c>
      <c r="D2395" s="51" t="s">
        <v>5485</v>
      </c>
      <c r="E2395" s="50">
        <v>8084</v>
      </c>
      <c r="F2395" s="51" t="s">
        <v>4439</v>
      </c>
      <c r="G2395" s="50" t="s">
        <v>4</v>
      </c>
      <c r="H2395" s="52">
        <v>65967</v>
      </c>
      <c r="I2395" s="51" t="s">
        <v>6216</v>
      </c>
    </row>
    <row r="2396" spans="2:9" ht="15">
      <c r="B2396" s="51" t="s">
        <v>6160</v>
      </c>
      <c r="C2396" s="51" t="s">
        <v>5489</v>
      </c>
      <c r="D2396" s="51" t="s">
        <v>5490</v>
      </c>
      <c r="E2396" s="50">
        <v>8086</v>
      </c>
      <c r="F2396" s="51" t="s">
        <v>6237</v>
      </c>
      <c r="G2396" s="50" t="s">
        <v>5</v>
      </c>
      <c r="H2396" s="52">
        <v>1061152</v>
      </c>
      <c r="I2396" s="53" t="s">
        <v>6216</v>
      </c>
    </row>
    <row r="2397" spans="2:9" ht="15">
      <c r="B2397" s="51" t="s">
        <v>6160</v>
      </c>
      <c r="C2397" s="51" t="s">
        <v>5489</v>
      </c>
      <c r="D2397" s="51" t="s">
        <v>5490</v>
      </c>
      <c r="E2397" s="50">
        <v>8087</v>
      </c>
      <c r="F2397" s="51" t="s">
        <v>4440</v>
      </c>
      <c r="G2397" s="50" t="s">
        <v>5</v>
      </c>
      <c r="H2397" s="54">
        <v>1098380</v>
      </c>
      <c r="I2397" s="51" t="s">
        <v>6216</v>
      </c>
    </row>
    <row r="2398" spans="2:9" ht="15">
      <c r="B2398" s="51" t="s">
        <v>6160</v>
      </c>
      <c r="C2398" s="51" t="s">
        <v>5489</v>
      </c>
      <c r="D2398" s="51" t="s">
        <v>5490</v>
      </c>
      <c r="E2398" s="50">
        <v>8088</v>
      </c>
      <c r="F2398" s="51" t="s">
        <v>4441</v>
      </c>
      <c r="G2398" s="50" t="s">
        <v>5</v>
      </c>
      <c r="H2398" s="52">
        <v>1075994</v>
      </c>
      <c r="I2398" s="53" t="s">
        <v>6216</v>
      </c>
    </row>
    <row r="2399" spans="2:9" ht="15">
      <c r="B2399" s="51" t="s">
        <v>6161</v>
      </c>
      <c r="C2399" s="51" t="s">
        <v>5479</v>
      </c>
      <c r="D2399" s="51" t="s">
        <v>5499</v>
      </c>
      <c r="E2399" s="50">
        <v>8090</v>
      </c>
      <c r="F2399" s="51" t="s">
        <v>4442</v>
      </c>
      <c r="G2399" s="50" t="s">
        <v>4</v>
      </c>
      <c r="H2399" s="52">
        <v>530380</v>
      </c>
      <c r="I2399" s="53" t="s">
        <v>6216</v>
      </c>
    </row>
    <row r="2400" spans="2:9" ht="15">
      <c r="B2400" s="51" t="s">
        <v>6161</v>
      </c>
      <c r="C2400" s="51" t="s">
        <v>5469</v>
      </c>
      <c r="D2400" s="51" t="s">
        <v>5470</v>
      </c>
      <c r="E2400" s="50">
        <v>8091</v>
      </c>
      <c r="F2400" s="51" t="s">
        <v>4443</v>
      </c>
      <c r="G2400" s="50" t="s">
        <v>7</v>
      </c>
      <c r="H2400" s="52">
        <v>13551</v>
      </c>
      <c r="I2400" s="51" t="s">
        <v>6216</v>
      </c>
    </row>
    <row r="2401" spans="2:9" ht="15">
      <c r="B2401" s="51" t="s">
        <v>6161</v>
      </c>
      <c r="C2401" s="51" t="s">
        <v>5486</v>
      </c>
      <c r="D2401" s="51" t="s">
        <v>5524</v>
      </c>
      <c r="E2401" s="50">
        <v>8092</v>
      </c>
      <c r="F2401" s="51" t="s">
        <v>4444</v>
      </c>
      <c r="G2401" s="50" t="s">
        <v>7</v>
      </c>
      <c r="H2401" s="52">
        <v>45976</v>
      </c>
      <c r="I2401" s="53" t="s">
        <v>6216</v>
      </c>
    </row>
    <row r="2402" spans="2:9" ht="15">
      <c r="B2402" s="51" t="s">
        <v>6161</v>
      </c>
      <c r="C2402" s="51" t="s">
        <v>5486</v>
      </c>
      <c r="D2402" s="51" t="s">
        <v>5524</v>
      </c>
      <c r="E2402" s="50">
        <v>8093</v>
      </c>
      <c r="F2402" s="51" t="s">
        <v>4445</v>
      </c>
      <c r="G2402" s="50" t="s">
        <v>7</v>
      </c>
      <c r="H2402" s="52">
        <v>54009</v>
      </c>
      <c r="I2402" s="53" t="s">
        <v>6216</v>
      </c>
    </row>
    <row r="2403" spans="2:9" ht="15">
      <c r="B2403" s="51" t="s">
        <v>6161</v>
      </c>
      <c r="C2403" s="51" t="s">
        <v>5484</v>
      </c>
      <c r="D2403" s="51" t="s">
        <v>5485</v>
      </c>
      <c r="E2403" s="50">
        <v>8094</v>
      </c>
      <c r="F2403" s="51" t="s">
        <v>4446</v>
      </c>
      <c r="G2403" s="50" t="s">
        <v>7</v>
      </c>
      <c r="H2403" s="52">
        <v>433315</v>
      </c>
      <c r="I2403" s="53" t="s">
        <v>6216</v>
      </c>
    </row>
    <row r="2404" spans="2:9" ht="15">
      <c r="B2404" s="51" t="s">
        <v>6162</v>
      </c>
      <c r="C2404" s="51" t="s">
        <v>5525</v>
      </c>
      <c r="D2404" s="51" t="s">
        <v>5525</v>
      </c>
      <c r="E2404" s="50">
        <v>8098</v>
      </c>
      <c r="F2404" s="51" t="s">
        <v>1539</v>
      </c>
      <c r="G2404" s="50" t="s">
        <v>7</v>
      </c>
      <c r="H2404" s="52">
        <v>476000</v>
      </c>
      <c r="I2404" s="53" t="s">
        <v>6216</v>
      </c>
    </row>
    <row r="2405" spans="2:9" ht="15">
      <c r="B2405" s="51" t="s">
        <v>6162</v>
      </c>
      <c r="C2405" s="51" t="s">
        <v>5507</v>
      </c>
      <c r="D2405" s="51" t="s">
        <v>5508</v>
      </c>
      <c r="E2405" s="50">
        <v>8099</v>
      </c>
      <c r="F2405" s="51" t="s">
        <v>4447</v>
      </c>
      <c r="G2405" s="50" t="s">
        <v>5</v>
      </c>
      <c r="H2405" s="52">
        <v>251102</v>
      </c>
      <c r="I2405" s="53" t="s">
        <v>6216</v>
      </c>
    </row>
    <row r="2406" spans="2:9" ht="15">
      <c r="B2406" s="51" t="s">
        <v>6162</v>
      </c>
      <c r="C2406" s="51" t="s">
        <v>5481</v>
      </c>
      <c r="D2406" s="51" t="s">
        <v>5481</v>
      </c>
      <c r="E2406" s="50">
        <v>8100</v>
      </c>
      <c r="F2406" s="51" t="s">
        <v>4448</v>
      </c>
      <c r="G2406" s="50" t="s">
        <v>7</v>
      </c>
      <c r="H2406" s="52">
        <v>1419331</v>
      </c>
      <c r="I2406" s="53" t="s">
        <v>6216</v>
      </c>
    </row>
    <row r="2407" spans="2:9" ht="15">
      <c r="B2407" s="51" t="s">
        <v>6162</v>
      </c>
      <c r="C2407" s="51" t="s">
        <v>5481</v>
      </c>
      <c r="D2407" s="51" t="s">
        <v>5481</v>
      </c>
      <c r="E2407" s="50">
        <v>8101</v>
      </c>
      <c r="F2407" s="51" t="s">
        <v>4449</v>
      </c>
      <c r="G2407" s="50" t="s">
        <v>7</v>
      </c>
      <c r="H2407" s="52">
        <v>3178623</v>
      </c>
      <c r="I2407" s="53" t="s">
        <v>6216</v>
      </c>
    </row>
    <row r="2408" spans="2:9" ht="15">
      <c r="B2408" s="51" t="s">
        <v>6152</v>
      </c>
      <c r="C2408" s="51" t="s">
        <v>5501</v>
      </c>
      <c r="D2408" s="51" t="s">
        <v>5501</v>
      </c>
      <c r="E2408" s="50">
        <v>8103</v>
      </c>
      <c r="F2408" s="51" t="s">
        <v>4450</v>
      </c>
      <c r="G2408" s="50" t="s">
        <v>4</v>
      </c>
      <c r="H2408" s="54">
        <v>24656</v>
      </c>
      <c r="I2408" s="53" t="s">
        <v>6216</v>
      </c>
    </row>
    <row r="2409" spans="2:9" ht="15">
      <c r="B2409" s="51" t="s">
        <v>6152</v>
      </c>
      <c r="C2409" s="51" t="s">
        <v>5501</v>
      </c>
      <c r="D2409" s="51" t="s">
        <v>5501</v>
      </c>
      <c r="E2409" s="50">
        <v>8104</v>
      </c>
      <c r="F2409" s="51" t="s">
        <v>4451</v>
      </c>
      <c r="G2409" s="50" t="s">
        <v>4</v>
      </c>
      <c r="H2409" s="54">
        <v>129812</v>
      </c>
      <c r="I2409" s="53" t="s">
        <v>6216</v>
      </c>
    </row>
    <row r="2410" spans="2:9" ht="15">
      <c r="B2410" s="51" t="s">
        <v>6163</v>
      </c>
      <c r="C2410" s="51" t="s">
        <v>5491</v>
      </c>
      <c r="D2410" s="51" t="s">
        <v>5509</v>
      </c>
      <c r="E2410" s="50">
        <v>8106</v>
      </c>
      <c r="F2410" s="51" t="s">
        <v>4452</v>
      </c>
      <c r="G2410" s="50" t="s">
        <v>4</v>
      </c>
      <c r="H2410" s="54">
        <v>178212</v>
      </c>
      <c r="I2410" s="53" t="s">
        <v>6216</v>
      </c>
    </row>
    <row r="2411" spans="2:9" ht="15">
      <c r="B2411" s="51" t="s">
        <v>6163</v>
      </c>
      <c r="C2411" s="51" t="s">
        <v>5479</v>
      </c>
      <c r="D2411" s="51" t="s">
        <v>5480</v>
      </c>
      <c r="E2411" s="50">
        <v>8107</v>
      </c>
      <c r="F2411" s="51" t="s">
        <v>4453</v>
      </c>
      <c r="G2411" s="50" t="s">
        <v>7</v>
      </c>
      <c r="H2411" s="54">
        <v>61621</v>
      </c>
      <c r="I2411" s="53" t="s">
        <v>6216</v>
      </c>
    </row>
    <row r="2412" spans="2:9" ht="15">
      <c r="B2412" s="51" t="s">
        <v>6163</v>
      </c>
      <c r="C2412" s="51" t="s">
        <v>5473</v>
      </c>
      <c r="D2412" s="51" t="s">
        <v>5474</v>
      </c>
      <c r="E2412" s="50">
        <v>8109</v>
      </c>
      <c r="F2412" s="51" t="s">
        <v>4454</v>
      </c>
      <c r="G2412" s="50" t="s">
        <v>6</v>
      </c>
      <c r="H2412" s="52">
        <v>64305</v>
      </c>
      <c r="I2412" s="53" t="s">
        <v>6216</v>
      </c>
    </row>
    <row r="2413" spans="2:9" ht="15">
      <c r="B2413" s="51" t="s">
        <v>6163</v>
      </c>
      <c r="C2413" s="51" t="s">
        <v>5473</v>
      </c>
      <c r="D2413" s="51" t="s">
        <v>5474</v>
      </c>
      <c r="E2413" s="50">
        <v>8110</v>
      </c>
      <c r="F2413" s="51" t="s">
        <v>4455</v>
      </c>
      <c r="G2413" s="50" t="s">
        <v>6</v>
      </c>
      <c r="H2413" s="52">
        <v>77127</v>
      </c>
      <c r="I2413" s="53" t="s">
        <v>6216</v>
      </c>
    </row>
    <row r="2414" spans="2:9" ht="15">
      <c r="B2414" s="51" t="s">
        <v>6163</v>
      </c>
      <c r="C2414" s="51" t="s">
        <v>5473</v>
      </c>
      <c r="D2414" s="51" t="s">
        <v>5474</v>
      </c>
      <c r="E2414" s="50">
        <v>8111</v>
      </c>
      <c r="F2414" s="51" t="s">
        <v>4456</v>
      </c>
      <c r="G2414" s="50" t="s">
        <v>6</v>
      </c>
      <c r="H2414" s="52">
        <v>208838</v>
      </c>
      <c r="I2414" s="53" t="s">
        <v>6216</v>
      </c>
    </row>
    <row r="2415" spans="2:9" ht="15">
      <c r="B2415" s="51" t="s">
        <v>6163</v>
      </c>
      <c r="C2415" s="51" t="s">
        <v>5482</v>
      </c>
      <c r="D2415" s="51" t="s">
        <v>5483</v>
      </c>
      <c r="E2415" s="50">
        <v>8112</v>
      </c>
      <c r="F2415" s="51" t="s">
        <v>4457</v>
      </c>
      <c r="G2415" s="50" t="s">
        <v>7</v>
      </c>
      <c r="H2415" s="52">
        <v>275363</v>
      </c>
      <c r="I2415" s="53" t="s">
        <v>6216</v>
      </c>
    </row>
    <row r="2416" spans="2:9" ht="15">
      <c r="B2416" s="51" t="s">
        <v>6163</v>
      </c>
      <c r="C2416" s="51" t="s">
        <v>5482</v>
      </c>
      <c r="D2416" s="51" t="s">
        <v>5483</v>
      </c>
      <c r="E2416" s="50">
        <v>8113</v>
      </c>
      <c r="F2416" s="51" t="s">
        <v>4458</v>
      </c>
      <c r="G2416" s="50" t="s">
        <v>7</v>
      </c>
      <c r="H2416" s="52">
        <v>137682</v>
      </c>
      <c r="I2416" s="53" t="s">
        <v>6216</v>
      </c>
    </row>
    <row r="2417" spans="2:9" ht="15">
      <c r="B2417" s="51" t="s">
        <v>6163</v>
      </c>
      <c r="C2417" s="51" t="s">
        <v>5486</v>
      </c>
      <c r="D2417" s="51" t="s">
        <v>5487</v>
      </c>
      <c r="E2417" s="50">
        <v>8114</v>
      </c>
      <c r="F2417" s="51" t="s">
        <v>4459</v>
      </c>
      <c r="G2417" s="50" t="s">
        <v>6</v>
      </c>
      <c r="H2417" s="52">
        <v>29134</v>
      </c>
      <c r="I2417" s="53" t="s">
        <v>6216</v>
      </c>
    </row>
    <row r="2418" spans="2:9" ht="15">
      <c r="B2418" s="51" t="s">
        <v>6163</v>
      </c>
      <c r="C2418" s="51" t="s">
        <v>5486</v>
      </c>
      <c r="D2418" s="51" t="s">
        <v>5524</v>
      </c>
      <c r="E2418" s="50">
        <v>8115</v>
      </c>
      <c r="F2418" s="51" t="s">
        <v>4460</v>
      </c>
      <c r="G2418" s="50" t="s">
        <v>7</v>
      </c>
      <c r="H2418" s="52">
        <v>191623</v>
      </c>
      <c r="I2418" s="53" t="s">
        <v>6216</v>
      </c>
    </row>
    <row r="2419" spans="2:9" ht="15">
      <c r="B2419" s="51" t="s">
        <v>6163</v>
      </c>
      <c r="C2419" s="51" t="s">
        <v>5482</v>
      </c>
      <c r="D2419" s="51" t="s">
        <v>5483</v>
      </c>
      <c r="E2419" s="50">
        <v>8116</v>
      </c>
      <c r="F2419" s="51" t="s">
        <v>4461</v>
      </c>
      <c r="G2419" s="50" t="s">
        <v>7</v>
      </c>
      <c r="H2419" s="54">
        <v>4344103</v>
      </c>
      <c r="I2419" s="51" t="s">
        <v>6216</v>
      </c>
    </row>
    <row r="2420" spans="2:9" ht="15">
      <c r="B2420" s="51" t="s">
        <v>6163</v>
      </c>
      <c r="C2420" s="51" t="s">
        <v>5473</v>
      </c>
      <c r="D2420" s="51" t="s">
        <v>5474</v>
      </c>
      <c r="E2420" s="50">
        <v>8117</v>
      </c>
      <c r="F2420" s="51" t="s">
        <v>4462</v>
      </c>
      <c r="G2420" s="50" t="s">
        <v>6</v>
      </c>
      <c r="H2420" s="52">
        <v>45433</v>
      </c>
      <c r="I2420" s="53" t="s">
        <v>6216</v>
      </c>
    </row>
    <row r="2421" spans="2:9" ht="15">
      <c r="B2421" s="51" t="s">
        <v>6163</v>
      </c>
      <c r="C2421" s="51" t="s">
        <v>5473</v>
      </c>
      <c r="D2421" s="51" t="s">
        <v>5474</v>
      </c>
      <c r="E2421" s="50">
        <v>8118</v>
      </c>
      <c r="F2421" s="51" t="s">
        <v>4463</v>
      </c>
      <c r="G2421" s="50" t="s">
        <v>6</v>
      </c>
      <c r="H2421" s="52">
        <v>39344</v>
      </c>
      <c r="I2421" s="53" t="s">
        <v>6216</v>
      </c>
    </row>
    <row r="2422" spans="2:9" ht="15">
      <c r="B2422" s="51" t="s">
        <v>6163</v>
      </c>
      <c r="C2422" s="51" t="s">
        <v>5473</v>
      </c>
      <c r="D2422" s="51" t="s">
        <v>5474</v>
      </c>
      <c r="E2422" s="50">
        <v>8119</v>
      </c>
      <c r="F2422" s="51" t="s">
        <v>4464</v>
      </c>
      <c r="G2422" s="50" t="s">
        <v>7</v>
      </c>
      <c r="H2422" s="52">
        <v>433668</v>
      </c>
      <c r="I2422" s="53" t="s">
        <v>6216</v>
      </c>
    </row>
    <row r="2423" spans="2:9" ht="15">
      <c r="B2423" s="51" t="s">
        <v>6163</v>
      </c>
      <c r="C2423" s="51" t="s">
        <v>5482</v>
      </c>
      <c r="D2423" s="51" t="s">
        <v>5483</v>
      </c>
      <c r="E2423" s="50">
        <v>8120</v>
      </c>
      <c r="F2423" s="51" t="s">
        <v>4465</v>
      </c>
      <c r="G2423" s="50" t="s">
        <v>7</v>
      </c>
      <c r="H2423" s="54">
        <v>2491355</v>
      </c>
      <c r="I2423" s="51" t="s">
        <v>6216</v>
      </c>
    </row>
    <row r="2424" spans="2:9" ht="15">
      <c r="B2424" s="51" t="s">
        <v>6163</v>
      </c>
      <c r="C2424" s="51" t="s">
        <v>5482</v>
      </c>
      <c r="D2424" s="51" t="s">
        <v>5483</v>
      </c>
      <c r="E2424" s="50">
        <v>8121</v>
      </c>
      <c r="F2424" s="51" t="s">
        <v>4466</v>
      </c>
      <c r="G2424" s="50" t="s">
        <v>7</v>
      </c>
      <c r="H2424" s="54">
        <v>2725167</v>
      </c>
      <c r="I2424" s="51" t="s">
        <v>6216</v>
      </c>
    </row>
    <row r="2425" spans="2:9" ht="15">
      <c r="B2425" s="51" t="s">
        <v>6163</v>
      </c>
      <c r="C2425" s="51" t="s">
        <v>5482</v>
      </c>
      <c r="D2425" s="51" t="s">
        <v>5483</v>
      </c>
      <c r="E2425" s="50">
        <v>8122</v>
      </c>
      <c r="F2425" s="51" t="s">
        <v>4467</v>
      </c>
      <c r="G2425" s="50" t="s">
        <v>7</v>
      </c>
      <c r="H2425" s="52">
        <v>1057278</v>
      </c>
      <c r="I2425" s="53" t="s">
        <v>6216</v>
      </c>
    </row>
    <row r="2426" spans="2:9" ht="15">
      <c r="B2426" s="51" t="s">
        <v>6163</v>
      </c>
      <c r="C2426" s="51" t="s">
        <v>5479</v>
      </c>
      <c r="D2426" s="51" t="s">
        <v>5499</v>
      </c>
      <c r="E2426" s="50">
        <v>8123</v>
      </c>
      <c r="F2426" s="51" t="s">
        <v>4468</v>
      </c>
      <c r="G2426" s="50" t="s">
        <v>4</v>
      </c>
      <c r="H2426" s="52">
        <v>136309</v>
      </c>
      <c r="I2426" s="53" t="s">
        <v>6216</v>
      </c>
    </row>
    <row r="2427" spans="2:9" ht="15">
      <c r="B2427" s="51" t="s">
        <v>6163</v>
      </c>
      <c r="C2427" s="51" t="s">
        <v>5482</v>
      </c>
      <c r="D2427" s="51" t="s">
        <v>5483</v>
      </c>
      <c r="E2427" s="50">
        <v>8125</v>
      </c>
      <c r="F2427" s="51" t="s">
        <v>4469</v>
      </c>
      <c r="G2427" s="50" t="s">
        <v>7</v>
      </c>
      <c r="H2427" s="54">
        <v>100459</v>
      </c>
      <c r="I2427" s="51" t="s">
        <v>6216</v>
      </c>
    </row>
    <row r="2428" spans="2:9" ht="15">
      <c r="B2428" s="51" t="s">
        <v>6163</v>
      </c>
      <c r="C2428" s="51" t="s">
        <v>5473</v>
      </c>
      <c r="D2428" s="51" t="s">
        <v>5474</v>
      </c>
      <c r="E2428" s="50">
        <v>8126</v>
      </c>
      <c r="F2428" s="51" t="s">
        <v>4470</v>
      </c>
      <c r="G2428" s="50" t="s">
        <v>6</v>
      </c>
      <c r="H2428" s="52">
        <v>185590</v>
      </c>
      <c r="I2428" s="53" t="s">
        <v>6216</v>
      </c>
    </row>
    <row r="2429" spans="2:9" ht="15">
      <c r="B2429" s="51" t="s">
        <v>6163</v>
      </c>
      <c r="C2429" s="51" t="s">
        <v>5473</v>
      </c>
      <c r="D2429" s="51" t="s">
        <v>5474</v>
      </c>
      <c r="E2429" s="50">
        <v>8129</v>
      </c>
      <c r="F2429" s="51" t="s">
        <v>4471</v>
      </c>
      <c r="G2429" s="50" t="s">
        <v>6</v>
      </c>
      <c r="H2429" s="52">
        <v>72778</v>
      </c>
      <c r="I2429" s="53" t="s">
        <v>6216</v>
      </c>
    </row>
    <row r="2430" spans="2:9" ht="15">
      <c r="B2430" s="51" t="s">
        <v>6163</v>
      </c>
      <c r="C2430" s="51" t="s">
        <v>5473</v>
      </c>
      <c r="D2430" s="51" t="s">
        <v>5474</v>
      </c>
      <c r="E2430" s="50">
        <v>8130</v>
      </c>
      <c r="F2430" s="51" t="s">
        <v>4472</v>
      </c>
      <c r="G2430" s="50" t="s">
        <v>6</v>
      </c>
      <c r="H2430" s="52">
        <v>52986</v>
      </c>
      <c r="I2430" s="51" t="s">
        <v>6216</v>
      </c>
    </row>
    <row r="2431" spans="2:9" ht="15">
      <c r="B2431" s="51" t="s">
        <v>6163</v>
      </c>
      <c r="C2431" s="51" t="s">
        <v>5473</v>
      </c>
      <c r="D2431" s="51" t="s">
        <v>5474</v>
      </c>
      <c r="E2431" s="50">
        <v>8131</v>
      </c>
      <c r="F2431" s="51" t="s">
        <v>4473</v>
      </c>
      <c r="G2431" s="50" t="s">
        <v>6</v>
      </c>
      <c r="H2431" s="54">
        <v>4120</v>
      </c>
      <c r="I2431" s="51" t="s">
        <v>6216</v>
      </c>
    </row>
    <row r="2432" spans="2:9" ht="15">
      <c r="B2432" s="51" t="s">
        <v>6163</v>
      </c>
      <c r="C2432" s="51" t="s">
        <v>5473</v>
      </c>
      <c r="D2432" s="51" t="s">
        <v>5474</v>
      </c>
      <c r="E2432" s="50">
        <v>8133</v>
      </c>
      <c r="F2432" s="51" t="s">
        <v>4474</v>
      </c>
      <c r="G2432" s="50" t="s">
        <v>6</v>
      </c>
      <c r="H2432" s="52">
        <v>8780</v>
      </c>
      <c r="I2432" s="53" t="s">
        <v>6216</v>
      </c>
    </row>
    <row r="2433" spans="2:9" ht="15">
      <c r="B2433" s="51" t="s">
        <v>6163</v>
      </c>
      <c r="C2433" s="51" t="s">
        <v>5482</v>
      </c>
      <c r="D2433" s="51" t="s">
        <v>5510</v>
      </c>
      <c r="E2433" s="50">
        <v>8134</v>
      </c>
      <c r="F2433" s="51" t="s">
        <v>4475</v>
      </c>
      <c r="G2433" s="50" t="s">
        <v>7</v>
      </c>
      <c r="H2433" s="52">
        <v>1006807</v>
      </c>
      <c r="I2433" s="53" t="s">
        <v>6216</v>
      </c>
    </row>
    <row r="2434" spans="2:9" ht="15">
      <c r="B2434" s="51" t="s">
        <v>6163</v>
      </c>
      <c r="C2434" s="51" t="s">
        <v>5489</v>
      </c>
      <c r="D2434" s="51" t="s">
        <v>5490</v>
      </c>
      <c r="E2434" s="50">
        <v>8135</v>
      </c>
      <c r="F2434" s="51" t="s">
        <v>4476</v>
      </c>
      <c r="G2434" s="50" t="s">
        <v>6</v>
      </c>
      <c r="H2434" s="54">
        <v>915140</v>
      </c>
      <c r="I2434" s="51" t="s">
        <v>6216</v>
      </c>
    </row>
    <row r="2435" spans="2:9" ht="15">
      <c r="B2435" s="51" t="s">
        <v>6163</v>
      </c>
      <c r="C2435" s="51" t="s">
        <v>5473</v>
      </c>
      <c r="D2435" s="51" t="s">
        <v>5474</v>
      </c>
      <c r="E2435" s="50">
        <v>8136</v>
      </c>
      <c r="F2435" s="51" t="s">
        <v>4477</v>
      </c>
      <c r="G2435" s="50" t="s">
        <v>6</v>
      </c>
      <c r="H2435" s="54">
        <v>83016</v>
      </c>
      <c r="I2435" s="51" t="s">
        <v>6216</v>
      </c>
    </row>
    <row r="2436" spans="2:9" ht="15">
      <c r="B2436" s="51" t="s">
        <v>6163</v>
      </c>
      <c r="C2436" s="51" t="s">
        <v>5473</v>
      </c>
      <c r="D2436" s="51" t="s">
        <v>5474</v>
      </c>
      <c r="E2436" s="50">
        <v>8138</v>
      </c>
      <c r="F2436" s="51" t="s">
        <v>4478</v>
      </c>
      <c r="G2436" s="50" t="s">
        <v>6</v>
      </c>
      <c r="H2436" s="54">
        <v>110401</v>
      </c>
      <c r="I2436" s="53" t="s">
        <v>6216</v>
      </c>
    </row>
    <row r="2437" spans="2:9" ht="15">
      <c r="B2437" s="51" t="s">
        <v>6163</v>
      </c>
      <c r="C2437" s="51" t="s">
        <v>5489</v>
      </c>
      <c r="D2437" s="51" t="s">
        <v>5490</v>
      </c>
      <c r="E2437" s="50">
        <v>8139</v>
      </c>
      <c r="F2437" s="51" t="s">
        <v>4479</v>
      </c>
      <c r="G2437" s="50" t="s">
        <v>5</v>
      </c>
      <c r="H2437" s="54">
        <v>772584</v>
      </c>
      <c r="I2437" s="51" t="s">
        <v>6216</v>
      </c>
    </row>
    <row r="2438" spans="2:9" ht="15">
      <c r="B2438" s="51" t="s">
        <v>6163</v>
      </c>
      <c r="C2438" s="51" t="s">
        <v>5482</v>
      </c>
      <c r="D2438" s="51" t="s">
        <v>5510</v>
      </c>
      <c r="E2438" s="50">
        <v>8140</v>
      </c>
      <c r="F2438" s="51" t="s">
        <v>4480</v>
      </c>
      <c r="G2438" s="50" t="s">
        <v>7</v>
      </c>
      <c r="H2438" s="54">
        <v>1505291</v>
      </c>
      <c r="I2438" s="51" t="s">
        <v>6216</v>
      </c>
    </row>
    <row r="2439" spans="2:9" ht="15">
      <c r="B2439" s="51" t="s">
        <v>6163</v>
      </c>
      <c r="C2439" s="51" t="s">
        <v>5481</v>
      </c>
      <c r="D2439" s="51" t="s">
        <v>5481</v>
      </c>
      <c r="E2439" s="50">
        <v>8142</v>
      </c>
      <c r="F2439" s="51" t="s">
        <v>4481</v>
      </c>
      <c r="G2439" s="50" t="s">
        <v>6</v>
      </c>
      <c r="H2439" s="54">
        <v>133413</v>
      </c>
      <c r="I2439" s="51" t="s">
        <v>6216</v>
      </c>
    </row>
    <row r="2440" spans="2:9" ht="15">
      <c r="B2440" s="51" t="s">
        <v>6163</v>
      </c>
      <c r="C2440" s="51" t="s">
        <v>5482</v>
      </c>
      <c r="D2440" s="51" t="s">
        <v>5483</v>
      </c>
      <c r="E2440" s="50">
        <v>8143</v>
      </c>
      <c r="F2440" s="51" t="s">
        <v>4482</v>
      </c>
      <c r="G2440" s="50" t="s">
        <v>7</v>
      </c>
      <c r="H2440" s="54">
        <v>3209329</v>
      </c>
      <c r="I2440" s="51" t="s">
        <v>6216</v>
      </c>
    </row>
    <row r="2441" spans="2:9" ht="15">
      <c r="B2441" s="51" t="s">
        <v>6163</v>
      </c>
      <c r="C2441" s="51" t="s">
        <v>5473</v>
      </c>
      <c r="D2441" s="51" t="s">
        <v>5474</v>
      </c>
      <c r="E2441" s="50">
        <v>8144</v>
      </c>
      <c r="F2441" s="51" t="s">
        <v>4483</v>
      </c>
      <c r="G2441" s="50" t="s">
        <v>7</v>
      </c>
      <c r="H2441" s="52">
        <v>1535912</v>
      </c>
      <c r="I2441" s="53" t="s">
        <v>6216</v>
      </c>
    </row>
    <row r="2442" spans="2:9" ht="15">
      <c r="B2442" s="51" t="s">
        <v>6163</v>
      </c>
      <c r="C2442" s="51" t="s">
        <v>5482</v>
      </c>
      <c r="D2442" s="51" t="s">
        <v>5510</v>
      </c>
      <c r="E2442" s="50">
        <v>8145</v>
      </c>
      <c r="F2442" s="51" t="s">
        <v>4484</v>
      </c>
      <c r="G2442" s="50" t="s">
        <v>7</v>
      </c>
      <c r="H2442" s="54">
        <v>926700</v>
      </c>
      <c r="I2442" s="51" t="s">
        <v>6216</v>
      </c>
    </row>
    <row r="2443" spans="2:9" ht="15">
      <c r="B2443" s="51" t="s">
        <v>6163</v>
      </c>
      <c r="C2443" s="51" t="s">
        <v>5482</v>
      </c>
      <c r="D2443" s="51" t="s">
        <v>5510</v>
      </c>
      <c r="E2443" s="50">
        <v>8146</v>
      </c>
      <c r="F2443" s="51" t="s">
        <v>4485</v>
      </c>
      <c r="G2443" s="50" t="s">
        <v>7</v>
      </c>
      <c r="H2443" s="54">
        <v>464954</v>
      </c>
      <c r="I2443" s="51" t="s">
        <v>6216</v>
      </c>
    </row>
    <row r="2444" spans="2:9" ht="15">
      <c r="B2444" s="51" t="s">
        <v>6163</v>
      </c>
      <c r="C2444" s="51" t="s">
        <v>5481</v>
      </c>
      <c r="D2444" s="51" t="s">
        <v>5481</v>
      </c>
      <c r="E2444" s="50">
        <v>8148</v>
      </c>
      <c r="F2444" s="51" t="s">
        <v>4486</v>
      </c>
      <c r="G2444" s="50" t="s">
        <v>7</v>
      </c>
      <c r="H2444" s="52">
        <v>516431</v>
      </c>
      <c r="I2444" s="53" t="s">
        <v>6216</v>
      </c>
    </row>
    <row r="2445" spans="2:9" ht="15">
      <c r="B2445" s="51" t="s">
        <v>6163</v>
      </c>
      <c r="C2445" s="51" t="s">
        <v>5482</v>
      </c>
      <c r="D2445" s="51" t="s">
        <v>5483</v>
      </c>
      <c r="E2445" s="50">
        <v>8150</v>
      </c>
      <c r="F2445" s="51" t="s">
        <v>4487</v>
      </c>
      <c r="G2445" s="50" t="s">
        <v>7</v>
      </c>
      <c r="H2445" s="52">
        <v>2551125</v>
      </c>
      <c r="I2445" s="53" t="s">
        <v>6216</v>
      </c>
    </row>
    <row r="2446" spans="2:9" ht="15">
      <c r="B2446" s="51" t="s">
        <v>6163</v>
      </c>
      <c r="C2446" s="51" t="s">
        <v>5488</v>
      </c>
      <c r="D2446" s="51" t="s">
        <v>5488</v>
      </c>
      <c r="E2446" s="50">
        <v>8151</v>
      </c>
      <c r="F2446" s="51" t="s">
        <v>4488</v>
      </c>
      <c r="G2446" s="50" t="s">
        <v>7</v>
      </c>
      <c r="H2446" s="52">
        <v>2377885</v>
      </c>
      <c r="I2446" s="53" t="s">
        <v>6216</v>
      </c>
    </row>
    <row r="2447" spans="2:9" ht="15">
      <c r="B2447" s="51" t="s">
        <v>6163</v>
      </c>
      <c r="C2447" s="51" t="s">
        <v>5481</v>
      </c>
      <c r="D2447" s="51" t="s">
        <v>5481</v>
      </c>
      <c r="E2447" s="50">
        <v>8152</v>
      </c>
      <c r="F2447" s="51" t="s">
        <v>4489</v>
      </c>
      <c r="G2447" s="50" t="s">
        <v>7</v>
      </c>
      <c r="H2447" s="52">
        <v>61949</v>
      </c>
      <c r="I2447" s="53" t="s">
        <v>6216</v>
      </c>
    </row>
    <row r="2448" spans="2:9" ht="15">
      <c r="B2448" s="51" t="s">
        <v>6163</v>
      </c>
      <c r="C2448" s="51" t="s">
        <v>5473</v>
      </c>
      <c r="D2448" s="51" t="s">
        <v>5474</v>
      </c>
      <c r="E2448" s="50">
        <v>8153</v>
      </c>
      <c r="F2448" s="51" t="s">
        <v>4490</v>
      </c>
      <c r="G2448" s="50" t="s">
        <v>7</v>
      </c>
      <c r="H2448" s="54">
        <v>29634175</v>
      </c>
      <c r="I2448" s="51" t="s">
        <v>6216</v>
      </c>
    </row>
    <row r="2449" spans="2:9" ht="15">
      <c r="B2449" s="51" t="s">
        <v>6163</v>
      </c>
      <c r="C2449" s="51" t="s">
        <v>5482</v>
      </c>
      <c r="D2449" s="51" t="s">
        <v>5483</v>
      </c>
      <c r="E2449" s="50">
        <v>8154</v>
      </c>
      <c r="F2449" s="51" t="s">
        <v>4491</v>
      </c>
      <c r="G2449" s="50" t="s">
        <v>7</v>
      </c>
      <c r="H2449" s="54">
        <v>1530280</v>
      </c>
      <c r="I2449" s="51" t="s">
        <v>6216</v>
      </c>
    </row>
    <row r="2450" spans="2:9" ht="15">
      <c r="B2450" s="51" t="s">
        <v>6163</v>
      </c>
      <c r="C2450" s="51" t="s">
        <v>5482</v>
      </c>
      <c r="D2450" s="51" t="s">
        <v>5483</v>
      </c>
      <c r="E2450" s="50">
        <v>8155</v>
      </c>
      <c r="F2450" s="51" t="s">
        <v>4492</v>
      </c>
      <c r="G2450" s="50" t="s">
        <v>7</v>
      </c>
      <c r="H2450" s="54">
        <v>1974496</v>
      </c>
      <c r="I2450" s="51" t="s">
        <v>6216</v>
      </c>
    </row>
    <row r="2451" spans="2:9" ht="15">
      <c r="B2451" s="51" t="s">
        <v>6163</v>
      </c>
      <c r="C2451" s="51" t="s">
        <v>5481</v>
      </c>
      <c r="D2451" s="51" t="s">
        <v>5481</v>
      </c>
      <c r="E2451" s="50">
        <v>8156</v>
      </c>
      <c r="F2451" s="51" t="s">
        <v>4493</v>
      </c>
      <c r="G2451" s="50" t="s">
        <v>7</v>
      </c>
      <c r="H2451" s="52">
        <v>6593</v>
      </c>
      <c r="I2451" s="53" t="s">
        <v>6216</v>
      </c>
    </row>
    <row r="2452" spans="2:9" ht="15">
      <c r="B2452" s="51" t="s">
        <v>6163</v>
      </c>
      <c r="C2452" s="51" t="s">
        <v>5473</v>
      </c>
      <c r="D2452" s="51" t="s">
        <v>5474</v>
      </c>
      <c r="E2452" s="50">
        <v>8157</v>
      </c>
      <c r="F2452" s="51" t="s">
        <v>4494</v>
      </c>
      <c r="G2452" s="50" t="s">
        <v>7</v>
      </c>
      <c r="H2452" s="52">
        <v>24094007</v>
      </c>
      <c r="I2452" s="51" t="s">
        <v>6216</v>
      </c>
    </row>
    <row r="2453" spans="2:9" ht="15">
      <c r="B2453" s="51" t="s">
        <v>6163</v>
      </c>
      <c r="C2453" s="51" t="s">
        <v>5489</v>
      </c>
      <c r="D2453" s="51" t="s">
        <v>5490</v>
      </c>
      <c r="E2453" s="50">
        <v>8158</v>
      </c>
      <c r="F2453" s="51" t="s">
        <v>4495</v>
      </c>
      <c r="G2453" s="50" t="s">
        <v>5</v>
      </c>
      <c r="H2453" s="54">
        <v>794297</v>
      </c>
      <c r="I2453" s="51" t="s">
        <v>6216</v>
      </c>
    </row>
    <row r="2454" spans="2:9" ht="15">
      <c r="B2454" s="51" t="s">
        <v>6163</v>
      </c>
      <c r="C2454" s="51" t="s">
        <v>5473</v>
      </c>
      <c r="D2454" s="51" t="s">
        <v>5474</v>
      </c>
      <c r="E2454" s="50">
        <v>8159</v>
      </c>
      <c r="F2454" s="51" t="s">
        <v>4496</v>
      </c>
      <c r="G2454" s="50" t="s">
        <v>7</v>
      </c>
      <c r="H2454" s="54">
        <v>61785163</v>
      </c>
      <c r="I2454" s="51" t="s">
        <v>6216</v>
      </c>
    </row>
    <row r="2455" spans="2:9" ht="15">
      <c r="B2455" s="51" t="s">
        <v>6163</v>
      </c>
      <c r="C2455" s="51" t="s">
        <v>5491</v>
      </c>
      <c r="D2455" s="51" t="s">
        <v>5509</v>
      </c>
      <c r="E2455" s="50">
        <v>8160</v>
      </c>
      <c r="F2455" s="51" t="s">
        <v>4497</v>
      </c>
      <c r="G2455" s="50" t="s">
        <v>6</v>
      </c>
      <c r="H2455" s="54">
        <v>30547</v>
      </c>
      <c r="I2455" s="51" t="s">
        <v>6216</v>
      </c>
    </row>
    <row r="2456" spans="2:9" ht="15">
      <c r="B2456" s="51" t="s">
        <v>6163</v>
      </c>
      <c r="C2456" s="51" t="s">
        <v>5482</v>
      </c>
      <c r="D2456" s="51" t="s">
        <v>5483</v>
      </c>
      <c r="E2456" s="50">
        <v>8161</v>
      </c>
      <c r="F2456" s="51" t="s">
        <v>4498</v>
      </c>
      <c r="G2456" s="50" t="s">
        <v>7</v>
      </c>
      <c r="H2456" s="54">
        <v>2332428</v>
      </c>
      <c r="I2456" s="51" t="s">
        <v>6216</v>
      </c>
    </row>
    <row r="2457" spans="2:9" ht="15">
      <c r="B2457" s="51" t="s">
        <v>6163</v>
      </c>
      <c r="C2457" s="51" t="s">
        <v>5481</v>
      </c>
      <c r="D2457" s="51" t="s">
        <v>5481</v>
      </c>
      <c r="E2457" s="50">
        <v>8162</v>
      </c>
      <c r="F2457" s="51" t="s">
        <v>4499</v>
      </c>
      <c r="G2457" s="50" t="s">
        <v>6</v>
      </c>
      <c r="H2457" s="52">
        <v>60830</v>
      </c>
      <c r="I2457" s="53" t="s">
        <v>6216</v>
      </c>
    </row>
    <row r="2458" spans="2:9" ht="15">
      <c r="B2458" s="51" t="s">
        <v>6163</v>
      </c>
      <c r="C2458" s="51" t="s">
        <v>5481</v>
      </c>
      <c r="D2458" s="51" t="s">
        <v>5481</v>
      </c>
      <c r="E2458" s="50">
        <v>8163</v>
      </c>
      <c r="F2458" s="51" t="s">
        <v>4500</v>
      </c>
      <c r="G2458" s="50" t="s">
        <v>6</v>
      </c>
      <c r="H2458" s="52">
        <v>223022</v>
      </c>
      <c r="I2458" s="53" t="s">
        <v>6216</v>
      </c>
    </row>
    <row r="2459" spans="2:9" ht="15">
      <c r="B2459" s="51" t="s">
        <v>6163</v>
      </c>
      <c r="C2459" s="51" t="s">
        <v>5502</v>
      </c>
      <c r="D2459" s="51" t="s">
        <v>5538</v>
      </c>
      <c r="E2459" s="50">
        <v>8165</v>
      </c>
      <c r="F2459" s="51" t="s">
        <v>4501</v>
      </c>
      <c r="G2459" s="50" t="s">
        <v>7</v>
      </c>
      <c r="H2459" s="52">
        <v>601862</v>
      </c>
      <c r="I2459" s="53" t="s">
        <v>6216</v>
      </c>
    </row>
    <row r="2460" spans="2:9" ht="15">
      <c r="B2460" s="51" t="s">
        <v>6163</v>
      </c>
      <c r="C2460" s="51" t="s">
        <v>5479</v>
      </c>
      <c r="D2460" s="51" t="s">
        <v>5499</v>
      </c>
      <c r="E2460" s="50">
        <v>8166</v>
      </c>
      <c r="F2460" s="51" t="s">
        <v>4502</v>
      </c>
      <c r="G2460" s="50" t="s">
        <v>4</v>
      </c>
      <c r="H2460" s="52">
        <v>137916</v>
      </c>
      <c r="I2460" s="53" t="s">
        <v>6216</v>
      </c>
    </row>
    <row r="2461" spans="2:9" ht="15">
      <c r="B2461" s="51" t="s">
        <v>6163</v>
      </c>
      <c r="C2461" s="51" t="s">
        <v>5484</v>
      </c>
      <c r="D2461" s="51" t="s">
        <v>5494</v>
      </c>
      <c r="E2461" s="50">
        <v>8167</v>
      </c>
      <c r="F2461" s="51" t="s">
        <v>4503</v>
      </c>
      <c r="G2461" s="50" t="s">
        <v>4</v>
      </c>
      <c r="H2461" s="52">
        <v>193651</v>
      </c>
      <c r="I2461" s="53" t="s">
        <v>6216</v>
      </c>
    </row>
    <row r="2462" spans="2:9" ht="15">
      <c r="B2462" s="51" t="s">
        <v>6163</v>
      </c>
      <c r="C2462" s="51" t="s">
        <v>5482</v>
      </c>
      <c r="D2462" s="51" t="s">
        <v>5483</v>
      </c>
      <c r="E2462" s="50">
        <v>8168</v>
      </c>
      <c r="F2462" s="51" t="s">
        <v>4504</v>
      </c>
      <c r="G2462" s="50" t="s">
        <v>7</v>
      </c>
      <c r="H2462" s="52">
        <v>2721146</v>
      </c>
      <c r="I2462" s="53" t="s">
        <v>6216</v>
      </c>
    </row>
    <row r="2463" spans="2:9" ht="15">
      <c r="B2463" s="51" t="s">
        <v>6163</v>
      </c>
      <c r="C2463" s="51" t="s">
        <v>5479</v>
      </c>
      <c r="D2463" s="51" t="s">
        <v>5499</v>
      </c>
      <c r="E2463" s="50">
        <v>8169</v>
      </c>
      <c r="F2463" s="51" t="s">
        <v>4505</v>
      </c>
      <c r="G2463" s="50" t="s">
        <v>4</v>
      </c>
      <c r="H2463" s="52">
        <v>137916</v>
      </c>
      <c r="I2463" s="53" t="s">
        <v>6216</v>
      </c>
    </row>
    <row r="2464" spans="2:9" ht="15">
      <c r="B2464" s="51" t="s">
        <v>6163</v>
      </c>
      <c r="C2464" s="51" t="s">
        <v>5473</v>
      </c>
      <c r="D2464" s="51" t="s">
        <v>5474</v>
      </c>
      <c r="E2464" s="50">
        <v>8170</v>
      </c>
      <c r="F2464" s="51" t="s">
        <v>4506</v>
      </c>
      <c r="G2464" s="50" t="s">
        <v>7</v>
      </c>
      <c r="H2464" s="52">
        <v>1153609</v>
      </c>
      <c r="I2464" s="53" t="s">
        <v>6216</v>
      </c>
    </row>
    <row r="2465" spans="2:9" ht="15">
      <c r="B2465" s="51" t="s">
        <v>6163</v>
      </c>
      <c r="C2465" s="51" t="s">
        <v>5481</v>
      </c>
      <c r="D2465" s="51" t="s">
        <v>5481</v>
      </c>
      <c r="E2465" s="50">
        <v>8171</v>
      </c>
      <c r="F2465" s="51" t="s">
        <v>4507</v>
      </c>
      <c r="G2465" s="50" t="s">
        <v>6</v>
      </c>
      <c r="H2465" s="52">
        <v>560060</v>
      </c>
      <c r="I2465" s="53" t="s">
        <v>6216</v>
      </c>
    </row>
    <row r="2466" spans="2:9" ht="15">
      <c r="B2466" s="51" t="s">
        <v>6163</v>
      </c>
      <c r="C2466" s="51" t="s">
        <v>5473</v>
      </c>
      <c r="D2466" s="51" t="s">
        <v>5474</v>
      </c>
      <c r="E2466" s="50">
        <v>8172</v>
      </c>
      <c r="F2466" s="51" t="s">
        <v>4508</v>
      </c>
      <c r="G2466" s="50" t="s">
        <v>7</v>
      </c>
      <c r="H2466" s="52">
        <v>1106731</v>
      </c>
      <c r="I2466" s="53" t="s">
        <v>6216</v>
      </c>
    </row>
    <row r="2467" spans="2:9" ht="15">
      <c r="B2467" s="51" t="s">
        <v>6163</v>
      </c>
      <c r="C2467" s="51" t="s">
        <v>5473</v>
      </c>
      <c r="D2467" s="51" t="s">
        <v>5474</v>
      </c>
      <c r="E2467" s="50">
        <v>8173</v>
      </c>
      <c r="F2467" s="51" t="s">
        <v>4509</v>
      </c>
      <c r="G2467" s="50" t="s">
        <v>7</v>
      </c>
      <c r="H2467" s="52">
        <v>1386038</v>
      </c>
      <c r="I2467" s="53" t="s">
        <v>6216</v>
      </c>
    </row>
    <row r="2468" spans="2:9" ht="15">
      <c r="B2468" s="51" t="s">
        <v>6163</v>
      </c>
      <c r="C2468" s="51" t="s">
        <v>5481</v>
      </c>
      <c r="D2468" s="51" t="s">
        <v>5481</v>
      </c>
      <c r="E2468" s="50">
        <v>8177</v>
      </c>
      <c r="F2468" s="51" t="s">
        <v>4510</v>
      </c>
      <c r="G2468" s="50" t="s">
        <v>6</v>
      </c>
      <c r="H2468" s="52">
        <v>371082</v>
      </c>
      <c r="I2468" s="53" t="s">
        <v>6216</v>
      </c>
    </row>
    <row r="2469" spans="2:9" ht="15">
      <c r="B2469" s="51" t="s">
        <v>6163</v>
      </c>
      <c r="C2469" s="51" t="s">
        <v>5488</v>
      </c>
      <c r="D2469" s="51" t="s">
        <v>5488</v>
      </c>
      <c r="E2469" s="50">
        <v>8181</v>
      </c>
      <c r="F2469" s="51" t="s">
        <v>4511</v>
      </c>
      <c r="G2469" s="50" t="s">
        <v>7</v>
      </c>
      <c r="H2469" s="52">
        <v>2902442</v>
      </c>
      <c r="I2469" s="53" t="s">
        <v>6216</v>
      </c>
    </row>
    <row r="2470" spans="2:9" ht="15">
      <c r="B2470" s="51" t="s">
        <v>6163</v>
      </c>
      <c r="C2470" s="51" t="s">
        <v>5488</v>
      </c>
      <c r="D2470" s="51" t="s">
        <v>5488</v>
      </c>
      <c r="E2470" s="50">
        <v>8182</v>
      </c>
      <c r="F2470" s="51" t="s">
        <v>4512</v>
      </c>
      <c r="G2470" s="50" t="s">
        <v>7</v>
      </c>
      <c r="H2470" s="52">
        <v>7262026</v>
      </c>
      <c r="I2470" s="53" t="s">
        <v>6216</v>
      </c>
    </row>
    <row r="2471" spans="2:9" ht="15">
      <c r="B2471" s="51" t="s">
        <v>6163</v>
      </c>
      <c r="C2471" s="51" t="s">
        <v>5520</v>
      </c>
      <c r="D2471" s="51" t="s">
        <v>5521</v>
      </c>
      <c r="E2471" s="50">
        <v>8184</v>
      </c>
      <c r="F2471" s="51" t="s">
        <v>4513</v>
      </c>
      <c r="G2471" s="50" t="s">
        <v>4</v>
      </c>
      <c r="H2471" s="52">
        <v>9671</v>
      </c>
      <c r="I2471" s="53" t="s">
        <v>6216</v>
      </c>
    </row>
    <row r="2472" spans="2:9" ht="15">
      <c r="B2472" s="51" t="s">
        <v>6163</v>
      </c>
      <c r="C2472" s="51" t="s">
        <v>5481</v>
      </c>
      <c r="D2472" s="51" t="s">
        <v>5481</v>
      </c>
      <c r="E2472" s="50">
        <v>8185</v>
      </c>
      <c r="F2472" s="51" t="s">
        <v>4514</v>
      </c>
      <c r="G2472" s="50" t="s">
        <v>7</v>
      </c>
      <c r="H2472" s="52">
        <v>56219</v>
      </c>
      <c r="I2472" s="53" t="s">
        <v>6216</v>
      </c>
    </row>
    <row r="2473" spans="2:9" ht="15">
      <c r="B2473" s="51" t="s">
        <v>6163</v>
      </c>
      <c r="C2473" s="51" t="s">
        <v>5484</v>
      </c>
      <c r="D2473" s="51" t="s">
        <v>5485</v>
      </c>
      <c r="E2473" s="50">
        <v>8186</v>
      </c>
      <c r="F2473" s="51" t="s">
        <v>4515</v>
      </c>
      <c r="G2473" s="50" t="s">
        <v>4</v>
      </c>
      <c r="H2473" s="54">
        <v>115308</v>
      </c>
      <c r="I2473" s="51" t="s">
        <v>6216</v>
      </c>
    </row>
    <row r="2474" spans="2:9" ht="15">
      <c r="B2474" s="51" t="s">
        <v>6163</v>
      </c>
      <c r="C2474" s="51" t="s">
        <v>5482</v>
      </c>
      <c r="D2474" s="51" t="s">
        <v>5483</v>
      </c>
      <c r="E2474" s="50">
        <v>8187</v>
      </c>
      <c r="F2474" s="51" t="s">
        <v>4516</v>
      </c>
      <c r="G2474" s="50" t="s">
        <v>7</v>
      </c>
      <c r="H2474" s="52">
        <v>5615487</v>
      </c>
      <c r="I2474" s="53" t="s">
        <v>6216</v>
      </c>
    </row>
    <row r="2475" spans="2:9" ht="15">
      <c r="B2475" s="51" t="s">
        <v>6163</v>
      </c>
      <c r="C2475" s="51" t="s">
        <v>5482</v>
      </c>
      <c r="D2475" s="51" t="s">
        <v>5483</v>
      </c>
      <c r="E2475" s="50">
        <v>8188</v>
      </c>
      <c r="F2475" s="51" t="s">
        <v>4517</v>
      </c>
      <c r="G2475" s="50" t="s">
        <v>7</v>
      </c>
      <c r="H2475" s="54">
        <v>5516735</v>
      </c>
      <c r="I2475" s="51" t="s">
        <v>6216</v>
      </c>
    </row>
    <row r="2476" spans="2:9" ht="15">
      <c r="B2476" s="51" t="s">
        <v>6163</v>
      </c>
      <c r="C2476" s="51" t="s">
        <v>5489</v>
      </c>
      <c r="D2476" s="51" t="s">
        <v>5490</v>
      </c>
      <c r="E2476" s="50">
        <v>8195</v>
      </c>
      <c r="F2476" s="51" t="s">
        <v>4518</v>
      </c>
      <c r="G2476" s="50" t="s">
        <v>5</v>
      </c>
      <c r="H2476" s="54">
        <v>1429603</v>
      </c>
      <c r="I2476" s="51" t="s">
        <v>6216</v>
      </c>
    </row>
    <row r="2477" spans="2:9" ht="15">
      <c r="B2477" s="51" t="s">
        <v>6163</v>
      </c>
      <c r="C2477" s="51" t="s">
        <v>5469</v>
      </c>
      <c r="D2477" s="51" t="s">
        <v>5470</v>
      </c>
      <c r="E2477" s="50">
        <v>8196</v>
      </c>
      <c r="F2477" s="51" t="s">
        <v>4519</v>
      </c>
      <c r="G2477" s="50" t="s">
        <v>5</v>
      </c>
      <c r="H2477" s="54">
        <v>963200</v>
      </c>
      <c r="I2477" s="51" t="s">
        <v>6216</v>
      </c>
    </row>
    <row r="2478" spans="2:9" ht="15">
      <c r="B2478" s="51" t="s">
        <v>6163</v>
      </c>
      <c r="C2478" s="51" t="s">
        <v>5489</v>
      </c>
      <c r="D2478" s="51" t="s">
        <v>5490</v>
      </c>
      <c r="E2478" s="50">
        <v>8200</v>
      </c>
      <c r="F2478" s="51" t="s">
        <v>4520</v>
      </c>
      <c r="G2478" s="50" t="s">
        <v>6</v>
      </c>
      <c r="H2478" s="54">
        <v>1124804</v>
      </c>
      <c r="I2478" s="51" t="s">
        <v>6216</v>
      </c>
    </row>
    <row r="2479" spans="2:9" ht="15">
      <c r="B2479" s="51" t="s">
        <v>6163</v>
      </c>
      <c r="C2479" s="51" t="s">
        <v>5473</v>
      </c>
      <c r="D2479" s="51" t="s">
        <v>5474</v>
      </c>
      <c r="E2479" s="50">
        <v>8202</v>
      </c>
      <c r="F2479" s="51" t="s">
        <v>4521</v>
      </c>
      <c r="G2479" s="50" t="s">
        <v>7</v>
      </c>
      <c r="H2479" s="52">
        <v>364748</v>
      </c>
      <c r="I2479" s="53" t="s">
        <v>6216</v>
      </c>
    </row>
    <row r="2480" spans="2:9" ht="15">
      <c r="B2480" s="51" t="s">
        <v>6163</v>
      </c>
      <c r="C2480" s="51" t="s">
        <v>5489</v>
      </c>
      <c r="D2480" s="51" t="s">
        <v>5490</v>
      </c>
      <c r="E2480" s="50">
        <v>8204</v>
      </c>
      <c r="F2480" s="51" t="s">
        <v>4522</v>
      </c>
      <c r="G2480" s="50" t="s">
        <v>5</v>
      </c>
      <c r="H2480" s="52">
        <v>908984</v>
      </c>
      <c r="I2480" s="53" t="s">
        <v>6216</v>
      </c>
    </row>
    <row r="2481" spans="2:9" ht="15">
      <c r="B2481" s="51" t="s">
        <v>6163</v>
      </c>
      <c r="C2481" s="51" t="s">
        <v>5489</v>
      </c>
      <c r="D2481" s="51" t="s">
        <v>5490</v>
      </c>
      <c r="E2481" s="50">
        <v>8205</v>
      </c>
      <c r="F2481" s="51" t="s">
        <v>6238</v>
      </c>
      <c r="G2481" s="50" t="s">
        <v>4</v>
      </c>
      <c r="H2481" s="54">
        <v>239913</v>
      </c>
      <c r="I2481" s="51" t="s">
        <v>6216</v>
      </c>
    </row>
    <row r="2482" spans="2:9" ht="15">
      <c r="B2482" s="51" t="s">
        <v>6163</v>
      </c>
      <c r="C2482" s="51" t="s">
        <v>5489</v>
      </c>
      <c r="D2482" s="51" t="s">
        <v>5490</v>
      </c>
      <c r="E2482" s="50">
        <v>8209</v>
      </c>
      <c r="F2482" s="51" t="s">
        <v>4523</v>
      </c>
      <c r="G2482" s="50" t="s">
        <v>7</v>
      </c>
      <c r="H2482" s="54">
        <v>687251</v>
      </c>
      <c r="I2482" s="51" t="s">
        <v>6216</v>
      </c>
    </row>
    <row r="2483" spans="2:9" ht="15">
      <c r="B2483" s="51" t="s">
        <v>6163</v>
      </c>
      <c r="C2483" s="51" t="s">
        <v>5502</v>
      </c>
      <c r="D2483" s="51" t="s">
        <v>5538</v>
      </c>
      <c r="E2483" s="50">
        <v>8210</v>
      </c>
      <c r="F2483" s="51" t="s">
        <v>4524</v>
      </c>
      <c r="G2483" s="50" t="s">
        <v>6</v>
      </c>
      <c r="H2483" s="54">
        <v>7962</v>
      </c>
      <c r="I2483" s="51" t="s">
        <v>6216</v>
      </c>
    </row>
    <row r="2484" spans="2:9" ht="15">
      <c r="B2484" s="51" t="s">
        <v>6163</v>
      </c>
      <c r="C2484" s="51" t="s">
        <v>5479</v>
      </c>
      <c r="D2484" s="51" t="s">
        <v>5499</v>
      </c>
      <c r="E2484" s="50">
        <v>8212</v>
      </c>
      <c r="F2484" s="51" t="s">
        <v>4525</v>
      </c>
      <c r="G2484" s="50" t="s">
        <v>4</v>
      </c>
      <c r="H2484" s="54">
        <v>115042</v>
      </c>
      <c r="I2484" s="51" t="s">
        <v>6216</v>
      </c>
    </row>
    <row r="2485" spans="2:9" ht="15">
      <c r="B2485" s="51" t="s">
        <v>6163</v>
      </c>
      <c r="C2485" s="51" t="s">
        <v>5473</v>
      </c>
      <c r="D2485" s="51" t="s">
        <v>5474</v>
      </c>
      <c r="E2485" s="50">
        <v>8213</v>
      </c>
      <c r="F2485" s="51" t="s">
        <v>4526</v>
      </c>
      <c r="G2485" s="50" t="s">
        <v>6</v>
      </c>
      <c r="H2485" s="54">
        <v>192226</v>
      </c>
      <c r="I2485" s="51" t="s">
        <v>6216</v>
      </c>
    </row>
    <row r="2486" spans="2:9" ht="15">
      <c r="B2486" s="51" t="s">
        <v>6163</v>
      </c>
      <c r="C2486" s="51" t="s">
        <v>5473</v>
      </c>
      <c r="D2486" s="51" t="s">
        <v>5474</v>
      </c>
      <c r="E2486" s="50">
        <v>8214</v>
      </c>
      <c r="F2486" s="51" t="s">
        <v>4527</v>
      </c>
      <c r="G2486" s="50" t="s">
        <v>6</v>
      </c>
      <c r="H2486" s="52">
        <v>179118</v>
      </c>
      <c r="I2486" s="53" t="s">
        <v>6216</v>
      </c>
    </row>
    <row r="2487" spans="2:9" ht="15">
      <c r="B2487" s="51" t="s">
        <v>6163</v>
      </c>
      <c r="C2487" s="51" t="s">
        <v>5473</v>
      </c>
      <c r="D2487" s="51" t="s">
        <v>5474</v>
      </c>
      <c r="E2487" s="50">
        <v>8217</v>
      </c>
      <c r="F2487" s="51" t="s">
        <v>4528</v>
      </c>
      <c r="G2487" s="50" t="s">
        <v>6</v>
      </c>
      <c r="H2487" s="54">
        <v>512553</v>
      </c>
      <c r="I2487" s="51" t="s">
        <v>6216</v>
      </c>
    </row>
    <row r="2488" spans="2:9" ht="15">
      <c r="B2488" s="51" t="s">
        <v>6163</v>
      </c>
      <c r="C2488" s="51" t="s">
        <v>5473</v>
      </c>
      <c r="D2488" s="51" t="s">
        <v>5474</v>
      </c>
      <c r="E2488" s="50">
        <v>8218</v>
      </c>
      <c r="F2488" s="51" t="s">
        <v>4529</v>
      </c>
      <c r="G2488" s="50" t="s">
        <v>7</v>
      </c>
      <c r="H2488" s="54">
        <v>1778053</v>
      </c>
      <c r="I2488" s="51" t="s">
        <v>6216</v>
      </c>
    </row>
    <row r="2489" spans="2:9" ht="15">
      <c r="B2489" s="51" t="s">
        <v>6163</v>
      </c>
      <c r="C2489" s="51" t="s">
        <v>5473</v>
      </c>
      <c r="D2489" s="51" t="s">
        <v>5474</v>
      </c>
      <c r="E2489" s="50">
        <v>8219</v>
      </c>
      <c r="F2489" s="51" t="s">
        <v>4530</v>
      </c>
      <c r="G2489" s="50" t="s">
        <v>7</v>
      </c>
      <c r="H2489" s="52">
        <v>1875866</v>
      </c>
      <c r="I2489" s="53" t="s">
        <v>6216</v>
      </c>
    </row>
    <row r="2490" spans="2:9" ht="15">
      <c r="B2490" s="51" t="s">
        <v>6163</v>
      </c>
      <c r="C2490" s="51" t="s">
        <v>5473</v>
      </c>
      <c r="D2490" s="51" t="s">
        <v>5474</v>
      </c>
      <c r="E2490" s="50">
        <v>8220</v>
      </c>
      <c r="F2490" s="51" t="s">
        <v>4531</v>
      </c>
      <c r="G2490" s="50" t="s">
        <v>7</v>
      </c>
      <c r="H2490" s="52">
        <v>1764186</v>
      </c>
      <c r="I2490" s="53" t="s">
        <v>6216</v>
      </c>
    </row>
    <row r="2491" spans="2:9" ht="15">
      <c r="B2491" s="51" t="s">
        <v>6163</v>
      </c>
      <c r="C2491" s="51" t="s">
        <v>5473</v>
      </c>
      <c r="D2491" s="51" t="s">
        <v>5474</v>
      </c>
      <c r="E2491" s="50">
        <v>8221</v>
      </c>
      <c r="F2491" s="51" t="s">
        <v>4532</v>
      </c>
      <c r="G2491" s="50" t="s">
        <v>7</v>
      </c>
      <c r="H2491" s="52">
        <v>492503</v>
      </c>
      <c r="I2491" s="53" t="s">
        <v>6216</v>
      </c>
    </row>
    <row r="2492" spans="2:9" ht="15">
      <c r="B2492" s="51" t="s">
        <v>6163</v>
      </c>
      <c r="C2492" s="51" t="s">
        <v>5486</v>
      </c>
      <c r="D2492" s="51" t="s">
        <v>5524</v>
      </c>
      <c r="E2492" s="50">
        <v>8222</v>
      </c>
      <c r="F2492" s="51" t="s">
        <v>4533</v>
      </c>
      <c r="G2492" s="50" t="s">
        <v>4</v>
      </c>
      <c r="H2492" s="52">
        <v>81832</v>
      </c>
      <c r="I2492" s="53" t="s">
        <v>6216</v>
      </c>
    </row>
    <row r="2493" spans="2:9" ht="15">
      <c r="B2493" s="51" t="s">
        <v>6163</v>
      </c>
      <c r="C2493" s="51" t="s">
        <v>5486</v>
      </c>
      <c r="D2493" s="51" t="s">
        <v>5487</v>
      </c>
      <c r="E2493" s="50">
        <v>8223</v>
      </c>
      <c r="F2493" s="51" t="s">
        <v>4534</v>
      </c>
      <c r="G2493" s="50" t="s">
        <v>4</v>
      </c>
      <c r="H2493" s="52">
        <v>81832</v>
      </c>
      <c r="I2493" s="53" t="s">
        <v>6216</v>
      </c>
    </row>
    <row r="2494" spans="2:9" ht="15">
      <c r="B2494" s="51" t="s">
        <v>6163</v>
      </c>
      <c r="C2494" s="51" t="s">
        <v>5484</v>
      </c>
      <c r="D2494" s="51" t="s">
        <v>5494</v>
      </c>
      <c r="E2494" s="50">
        <v>8224</v>
      </c>
      <c r="F2494" s="51" t="s">
        <v>4535</v>
      </c>
      <c r="G2494" s="50" t="s">
        <v>7</v>
      </c>
      <c r="H2494" s="52">
        <v>8831220</v>
      </c>
      <c r="I2494" s="53" t="s">
        <v>6216</v>
      </c>
    </row>
    <row r="2495" spans="2:9" ht="15">
      <c r="B2495" s="51" t="s">
        <v>6163</v>
      </c>
      <c r="C2495" s="51" t="s">
        <v>5484</v>
      </c>
      <c r="D2495" s="51" t="s">
        <v>5494</v>
      </c>
      <c r="E2495" s="50">
        <v>8225</v>
      </c>
      <c r="F2495" s="51" t="s">
        <v>4536</v>
      </c>
      <c r="G2495" s="50" t="s">
        <v>7</v>
      </c>
      <c r="H2495" s="52">
        <v>1898416</v>
      </c>
      <c r="I2495" s="53" t="s">
        <v>6216</v>
      </c>
    </row>
    <row r="2496" spans="2:9" ht="15">
      <c r="B2496" s="51" t="s">
        <v>6163</v>
      </c>
      <c r="C2496" s="51" t="s">
        <v>5479</v>
      </c>
      <c r="D2496" s="51" t="s">
        <v>5499</v>
      </c>
      <c r="E2496" s="50">
        <v>8226</v>
      </c>
      <c r="F2496" s="51" t="s">
        <v>4537</v>
      </c>
      <c r="G2496" s="50" t="s">
        <v>4</v>
      </c>
      <c r="H2496" s="52">
        <v>71845</v>
      </c>
      <c r="I2496" s="53" t="s">
        <v>6216</v>
      </c>
    </row>
    <row r="2497" spans="2:9" ht="15">
      <c r="B2497" s="51" t="s">
        <v>6163</v>
      </c>
      <c r="C2497" s="51" t="s">
        <v>5479</v>
      </c>
      <c r="D2497" s="51" t="s">
        <v>5480</v>
      </c>
      <c r="E2497" s="50">
        <v>8227</v>
      </c>
      <c r="F2497" s="51" t="s">
        <v>4538</v>
      </c>
      <c r="G2497" s="50" t="s">
        <v>6</v>
      </c>
      <c r="H2497" s="52">
        <v>80097</v>
      </c>
      <c r="I2497" s="53" t="s">
        <v>6216</v>
      </c>
    </row>
    <row r="2498" spans="2:9" ht="15">
      <c r="B2498" s="51" t="s">
        <v>6163</v>
      </c>
      <c r="C2498" s="51" t="s">
        <v>5479</v>
      </c>
      <c r="D2498" s="51" t="s">
        <v>5499</v>
      </c>
      <c r="E2498" s="50">
        <v>8228</v>
      </c>
      <c r="F2498" s="51" t="s">
        <v>4539</v>
      </c>
      <c r="G2498" s="50" t="s">
        <v>6</v>
      </c>
      <c r="H2498" s="52">
        <v>34645</v>
      </c>
      <c r="I2498" s="53" t="s">
        <v>6216</v>
      </c>
    </row>
    <row r="2499" spans="2:9" ht="15">
      <c r="B2499" s="51" t="s">
        <v>6163</v>
      </c>
      <c r="C2499" s="51" t="s">
        <v>5479</v>
      </c>
      <c r="D2499" s="51" t="s">
        <v>5499</v>
      </c>
      <c r="E2499" s="50">
        <v>8229</v>
      </c>
      <c r="F2499" s="51" t="s">
        <v>4540</v>
      </c>
      <c r="G2499" s="50" t="s">
        <v>6</v>
      </c>
      <c r="H2499" s="52">
        <v>25750</v>
      </c>
      <c r="I2499" s="53" t="s">
        <v>6216</v>
      </c>
    </row>
    <row r="2500" spans="2:9" ht="15">
      <c r="B2500" s="51" t="s">
        <v>6163</v>
      </c>
      <c r="C2500" s="51" t="s">
        <v>5479</v>
      </c>
      <c r="D2500" s="51" t="s">
        <v>5499</v>
      </c>
      <c r="E2500" s="50">
        <v>8230</v>
      </c>
      <c r="F2500" s="51" t="s">
        <v>4541</v>
      </c>
      <c r="G2500" s="50" t="s">
        <v>4</v>
      </c>
      <c r="H2500" s="52">
        <v>170998</v>
      </c>
      <c r="I2500" s="53" t="s">
        <v>6216</v>
      </c>
    </row>
    <row r="2501" spans="2:9" ht="15">
      <c r="B2501" s="51" t="s">
        <v>6164</v>
      </c>
      <c r="C2501" s="51" t="s">
        <v>5489</v>
      </c>
      <c r="D2501" s="51" t="s">
        <v>5523</v>
      </c>
      <c r="E2501" s="50">
        <v>8231</v>
      </c>
      <c r="F2501" s="51" t="s">
        <v>4542</v>
      </c>
      <c r="G2501" s="50" t="s">
        <v>8</v>
      </c>
      <c r="H2501" s="52">
        <v>20587</v>
      </c>
      <c r="I2501" s="53" t="s">
        <v>6217</v>
      </c>
    </row>
    <row r="2502" spans="2:9" ht="15">
      <c r="B2502" s="51" t="s">
        <v>6164</v>
      </c>
      <c r="C2502" s="51" t="s">
        <v>5520</v>
      </c>
      <c r="D2502" s="51" t="s">
        <v>5528</v>
      </c>
      <c r="E2502" s="50">
        <v>8237</v>
      </c>
      <c r="F2502" s="51" t="s">
        <v>4543</v>
      </c>
      <c r="G2502" s="50" t="s">
        <v>6</v>
      </c>
      <c r="H2502" s="52">
        <v>26139</v>
      </c>
      <c r="I2502" s="53" t="s">
        <v>6216</v>
      </c>
    </row>
    <row r="2503" spans="2:9" ht="15">
      <c r="B2503" s="51" t="s">
        <v>6164</v>
      </c>
      <c r="C2503" s="51" t="s">
        <v>5488</v>
      </c>
      <c r="D2503" s="51" t="s">
        <v>5488</v>
      </c>
      <c r="E2503" s="50">
        <v>8241</v>
      </c>
      <c r="F2503" s="51" t="s">
        <v>4544</v>
      </c>
      <c r="G2503" s="50" t="s">
        <v>7</v>
      </c>
      <c r="H2503" s="54">
        <v>8608323</v>
      </c>
      <c r="I2503" s="51" t="s">
        <v>6216</v>
      </c>
    </row>
    <row r="2504" spans="2:9" ht="15">
      <c r="B2504" s="51" t="s">
        <v>6164</v>
      </c>
      <c r="C2504" s="51" t="s">
        <v>5488</v>
      </c>
      <c r="D2504" s="51" t="s">
        <v>5488</v>
      </c>
      <c r="E2504" s="50">
        <v>8242</v>
      </c>
      <c r="F2504" s="51" t="s">
        <v>4545</v>
      </c>
      <c r="G2504" s="50" t="s">
        <v>6</v>
      </c>
      <c r="H2504" s="52">
        <v>3718254</v>
      </c>
      <c r="I2504" s="53" t="s">
        <v>6216</v>
      </c>
    </row>
    <row r="2505" spans="2:9" ht="15">
      <c r="B2505" s="51" t="s">
        <v>6164</v>
      </c>
      <c r="C2505" s="51" t="s">
        <v>5488</v>
      </c>
      <c r="D2505" s="51" t="s">
        <v>5488</v>
      </c>
      <c r="E2505" s="50">
        <v>8243</v>
      </c>
      <c r="F2505" s="51" t="s">
        <v>4546</v>
      </c>
      <c r="G2505" s="50" t="s">
        <v>7</v>
      </c>
      <c r="H2505" s="52">
        <v>12112672</v>
      </c>
      <c r="I2505" s="53" t="s">
        <v>6216</v>
      </c>
    </row>
    <row r="2506" spans="2:9" ht="15">
      <c r="B2506" s="51" t="s">
        <v>6164</v>
      </c>
      <c r="C2506" s="51" t="s">
        <v>5488</v>
      </c>
      <c r="D2506" s="51" t="s">
        <v>5488</v>
      </c>
      <c r="E2506" s="50">
        <v>8244</v>
      </c>
      <c r="F2506" s="51" t="s">
        <v>4547</v>
      </c>
      <c r="G2506" s="50" t="s">
        <v>7</v>
      </c>
      <c r="H2506" s="54">
        <v>15550284</v>
      </c>
      <c r="I2506" s="51" t="s">
        <v>6216</v>
      </c>
    </row>
    <row r="2507" spans="2:9" ht="15">
      <c r="B2507" s="51" t="s">
        <v>6164</v>
      </c>
      <c r="C2507" s="51" t="s">
        <v>5488</v>
      </c>
      <c r="D2507" s="51" t="s">
        <v>5488</v>
      </c>
      <c r="E2507" s="50">
        <v>8245</v>
      </c>
      <c r="F2507" s="51" t="s">
        <v>4548</v>
      </c>
      <c r="G2507" s="50" t="s">
        <v>7</v>
      </c>
      <c r="H2507" s="54">
        <v>19304837</v>
      </c>
      <c r="I2507" s="51" t="s">
        <v>6216</v>
      </c>
    </row>
    <row r="2508" spans="2:9" ht="15">
      <c r="B2508" s="51" t="s">
        <v>6164</v>
      </c>
      <c r="C2508" s="51" t="s">
        <v>5488</v>
      </c>
      <c r="D2508" s="51" t="s">
        <v>5488</v>
      </c>
      <c r="E2508" s="50">
        <v>8246</v>
      </c>
      <c r="F2508" s="51" t="s">
        <v>4549</v>
      </c>
      <c r="G2508" s="50" t="s">
        <v>7</v>
      </c>
      <c r="H2508" s="54">
        <v>8593366</v>
      </c>
      <c r="I2508" s="51" t="s">
        <v>6216</v>
      </c>
    </row>
    <row r="2509" spans="2:9" ht="15">
      <c r="B2509" s="51" t="s">
        <v>6164</v>
      </c>
      <c r="C2509" s="51" t="s">
        <v>5488</v>
      </c>
      <c r="D2509" s="51" t="s">
        <v>5488</v>
      </c>
      <c r="E2509" s="50">
        <v>8247</v>
      </c>
      <c r="F2509" s="51" t="s">
        <v>4550</v>
      </c>
      <c r="G2509" s="50" t="s">
        <v>7</v>
      </c>
      <c r="H2509" s="54">
        <v>11802826</v>
      </c>
      <c r="I2509" s="51" t="s">
        <v>6216</v>
      </c>
    </row>
    <row r="2510" spans="2:9" ht="15">
      <c r="B2510" s="51" t="s">
        <v>6164</v>
      </c>
      <c r="C2510" s="51" t="s">
        <v>5488</v>
      </c>
      <c r="D2510" s="51" t="s">
        <v>5488</v>
      </c>
      <c r="E2510" s="50">
        <v>8252</v>
      </c>
      <c r="F2510" s="51" t="s">
        <v>4551</v>
      </c>
      <c r="G2510" s="50" t="s">
        <v>7</v>
      </c>
      <c r="H2510" s="54">
        <v>4770448</v>
      </c>
      <c r="I2510" s="51" t="s">
        <v>6216</v>
      </c>
    </row>
    <row r="2511" spans="2:9" ht="15">
      <c r="B2511" s="51" t="s">
        <v>6164</v>
      </c>
      <c r="C2511" s="51" t="s">
        <v>5488</v>
      </c>
      <c r="D2511" s="51" t="s">
        <v>5488</v>
      </c>
      <c r="E2511" s="50">
        <v>8253</v>
      </c>
      <c r="F2511" s="51" t="s">
        <v>4552</v>
      </c>
      <c r="G2511" s="50" t="s">
        <v>7</v>
      </c>
      <c r="H2511" s="54">
        <v>9969745</v>
      </c>
      <c r="I2511" s="51" t="s">
        <v>6216</v>
      </c>
    </row>
    <row r="2512" spans="2:9" ht="15">
      <c r="B2512" s="51" t="s">
        <v>6164</v>
      </c>
      <c r="C2512" s="51" t="s">
        <v>5488</v>
      </c>
      <c r="D2512" s="51" t="s">
        <v>5488</v>
      </c>
      <c r="E2512" s="50">
        <v>8255</v>
      </c>
      <c r="F2512" s="51" t="s">
        <v>4553</v>
      </c>
      <c r="G2512" s="50" t="s">
        <v>7</v>
      </c>
      <c r="H2512" s="52">
        <v>1025425</v>
      </c>
      <c r="I2512" s="53" t="s">
        <v>6216</v>
      </c>
    </row>
    <row r="2513" spans="2:9" ht="15">
      <c r="B2513" s="51" t="s">
        <v>6164</v>
      </c>
      <c r="C2513" s="51" t="s">
        <v>5488</v>
      </c>
      <c r="D2513" s="51" t="s">
        <v>5488</v>
      </c>
      <c r="E2513" s="50">
        <v>8257</v>
      </c>
      <c r="F2513" s="51" t="s">
        <v>4554</v>
      </c>
      <c r="G2513" s="50" t="s">
        <v>7</v>
      </c>
      <c r="H2513" s="52">
        <v>12106130</v>
      </c>
      <c r="I2513" s="53" t="s">
        <v>6216</v>
      </c>
    </row>
    <row r="2514" spans="2:9" ht="15">
      <c r="B2514" s="51" t="s">
        <v>6164</v>
      </c>
      <c r="C2514" s="51" t="s">
        <v>5488</v>
      </c>
      <c r="D2514" s="51" t="s">
        <v>5488</v>
      </c>
      <c r="E2514" s="50">
        <v>8258</v>
      </c>
      <c r="F2514" s="51" t="s">
        <v>4555</v>
      </c>
      <c r="G2514" s="50" t="s">
        <v>7</v>
      </c>
      <c r="H2514" s="52">
        <v>5864988</v>
      </c>
      <c r="I2514" s="53" t="s">
        <v>6216</v>
      </c>
    </row>
    <row r="2515" spans="2:9" ht="15">
      <c r="B2515" s="51" t="s">
        <v>6164</v>
      </c>
      <c r="C2515" s="51" t="s">
        <v>5488</v>
      </c>
      <c r="D2515" s="51" t="s">
        <v>5488</v>
      </c>
      <c r="E2515" s="50">
        <v>8259</v>
      </c>
      <c r="F2515" s="51" t="s">
        <v>4556</v>
      </c>
      <c r="G2515" s="50" t="s">
        <v>7</v>
      </c>
      <c r="H2515" s="52">
        <v>5687156</v>
      </c>
      <c r="I2515" s="53" t="s">
        <v>6216</v>
      </c>
    </row>
    <row r="2516" spans="2:9" ht="15">
      <c r="B2516" s="51" t="s">
        <v>6164</v>
      </c>
      <c r="C2516" s="51" t="s">
        <v>5488</v>
      </c>
      <c r="D2516" s="51" t="s">
        <v>5488</v>
      </c>
      <c r="E2516" s="50">
        <v>8262</v>
      </c>
      <c r="F2516" s="51" t="s">
        <v>4557</v>
      </c>
      <c r="G2516" s="50" t="s">
        <v>7</v>
      </c>
      <c r="H2516" s="52">
        <v>15236649</v>
      </c>
      <c r="I2516" s="53" t="s">
        <v>6216</v>
      </c>
    </row>
    <row r="2517" spans="2:9" ht="15">
      <c r="B2517" s="51" t="s">
        <v>6164</v>
      </c>
      <c r="C2517" s="51" t="s">
        <v>5488</v>
      </c>
      <c r="D2517" s="51" t="s">
        <v>5488</v>
      </c>
      <c r="E2517" s="50">
        <v>8263</v>
      </c>
      <c r="F2517" s="51" t="s">
        <v>4558</v>
      </c>
      <c r="G2517" s="50" t="s">
        <v>7</v>
      </c>
      <c r="H2517" s="52">
        <v>16544837</v>
      </c>
      <c r="I2517" s="53" t="s">
        <v>6216</v>
      </c>
    </row>
    <row r="2518" spans="2:9" ht="15">
      <c r="B2518" s="51" t="s">
        <v>6164</v>
      </c>
      <c r="C2518" s="51" t="s">
        <v>5488</v>
      </c>
      <c r="D2518" s="51" t="s">
        <v>5488</v>
      </c>
      <c r="E2518" s="50">
        <v>8265</v>
      </c>
      <c r="F2518" s="51" t="s">
        <v>4559</v>
      </c>
      <c r="G2518" s="50" t="s">
        <v>7</v>
      </c>
      <c r="H2518" s="52">
        <v>658001</v>
      </c>
      <c r="I2518" s="53" t="s">
        <v>6216</v>
      </c>
    </row>
    <row r="2519" spans="2:9" ht="15">
      <c r="B2519" s="51" t="s">
        <v>6164</v>
      </c>
      <c r="C2519" s="51" t="s">
        <v>5488</v>
      </c>
      <c r="D2519" s="51" t="s">
        <v>5488</v>
      </c>
      <c r="E2519" s="50">
        <v>8267</v>
      </c>
      <c r="F2519" s="51" t="s">
        <v>4560</v>
      </c>
      <c r="G2519" s="50" t="s">
        <v>7</v>
      </c>
      <c r="H2519" s="52">
        <v>9259886</v>
      </c>
      <c r="I2519" s="53" t="s">
        <v>6216</v>
      </c>
    </row>
    <row r="2520" spans="2:9" ht="15">
      <c r="B2520" s="51" t="s">
        <v>6164</v>
      </c>
      <c r="C2520" s="51" t="s">
        <v>5488</v>
      </c>
      <c r="D2520" s="51" t="s">
        <v>5488</v>
      </c>
      <c r="E2520" s="50">
        <v>8273</v>
      </c>
      <c r="F2520" s="51" t="s">
        <v>4561</v>
      </c>
      <c r="G2520" s="50" t="s">
        <v>7</v>
      </c>
      <c r="H2520" s="52">
        <v>2190837</v>
      </c>
      <c r="I2520" s="53" t="s">
        <v>6216</v>
      </c>
    </row>
    <row r="2521" spans="2:9" ht="15">
      <c r="B2521" s="51" t="s">
        <v>6164</v>
      </c>
      <c r="C2521" s="51" t="s">
        <v>5488</v>
      </c>
      <c r="D2521" s="51" t="s">
        <v>5488</v>
      </c>
      <c r="E2521" s="50">
        <v>8274</v>
      </c>
      <c r="F2521" s="51" t="s">
        <v>4562</v>
      </c>
      <c r="G2521" s="50" t="s">
        <v>6</v>
      </c>
      <c r="H2521" s="52">
        <v>23440676</v>
      </c>
      <c r="I2521" s="53" t="s">
        <v>6216</v>
      </c>
    </row>
    <row r="2522" spans="2:9" ht="15">
      <c r="B2522" s="51" t="s">
        <v>6164</v>
      </c>
      <c r="C2522" s="51" t="s">
        <v>5488</v>
      </c>
      <c r="D2522" s="51" t="s">
        <v>5488</v>
      </c>
      <c r="E2522" s="50">
        <v>8276</v>
      </c>
      <c r="F2522" s="51" t="s">
        <v>4563</v>
      </c>
      <c r="G2522" s="50" t="s">
        <v>7</v>
      </c>
      <c r="H2522" s="54">
        <v>409134</v>
      </c>
      <c r="I2522" s="51" t="s">
        <v>6216</v>
      </c>
    </row>
    <row r="2523" spans="2:9" ht="15">
      <c r="B2523" s="51" t="s">
        <v>6164</v>
      </c>
      <c r="C2523" s="51" t="s">
        <v>5488</v>
      </c>
      <c r="D2523" s="51" t="s">
        <v>5488</v>
      </c>
      <c r="E2523" s="50">
        <v>8278</v>
      </c>
      <c r="F2523" s="51" t="s">
        <v>4564</v>
      </c>
      <c r="G2523" s="50" t="s">
        <v>7</v>
      </c>
      <c r="H2523" s="54">
        <v>1226914</v>
      </c>
      <c r="I2523" s="51" t="s">
        <v>6216</v>
      </c>
    </row>
    <row r="2524" spans="2:9" ht="15">
      <c r="B2524" s="51" t="s">
        <v>6164</v>
      </c>
      <c r="C2524" s="51" t="s">
        <v>5488</v>
      </c>
      <c r="D2524" s="51" t="s">
        <v>5488</v>
      </c>
      <c r="E2524" s="50">
        <v>8291</v>
      </c>
      <c r="F2524" s="51" t="s">
        <v>4565</v>
      </c>
      <c r="G2524" s="50" t="s">
        <v>6</v>
      </c>
      <c r="H2524" s="52">
        <v>6983011</v>
      </c>
      <c r="I2524" s="53" t="s">
        <v>6216</v>
      </c>
    </row>
    <row r="2525" spans="2:9" ht="15">
      <c r="B2525" s="51" t="s">
        <v>6164</v>
      </c>
      <c r="C2525" s="51" t="s">
        <v>5488</v>
      </c>
      <c r="D2525" s="51" t="s">
        <v>5488</v>
      </c>
      <c r="E2525" s="50">
        <v>8298</v>
      </c>
      <c r="F2525" s="51" t="s">
        <v>4566</v>
      </c>
      <c r="G2525" s="50" t="s">
        <v>7</v>
      </c>
      <c r="H2525" s="52">
        <v>3327184</v>
      </c>
      <c r="I2525" s="53" t="s">
        <v>6216</v>
      </c>
    </row>
    <row r="2526" spans="2:9" ht="15">
      <c r="B2526" s="51" t="s">
        <v>6164</v>
      </c>
      <c r="C2526" s="51" t="s">
        <v>5488</v>
      </c>
      <c r="D2526" s="51" t="s">
        <v>5488</v>
      </c>
      <c r="E2526" s="50">
        <v>8301</v>
      </c>
      <c r="F2526" s="51" t="s">
        <v>4567</v>
      </c>
      <c r="G2526" s="50" t="s">
        <v>7</v>
      </c>
      <c r="H2526" s="52">
        <v>387773</v>
      </c>
      <c r="I2526" s="53" t="s">
        <v>6216</v>
      </c>
    </row>
    <row r="2527" spans="2:9" ht="15">
      <c r="B2527" s="51" t="s">
        <v>6164</v>
      </c>
      <c r="C2527" s="51" t="s">
        <v>5481</v>
      </c>
      <c r="D2527" s="51" t="s">
        <v>5481</v>
      </c>
      <c r="E2527" s="50">
        <v>8304</v>
      </c>
      <c r="F2527" s="51" t="s">
        <v>4568</v>
      </c>
      <c r="G2527" s="50" t="s">
        <v>7</v>
      </c>
      <c r="H2527" s="52">
        <v>9529408</v>
      </c>
      <c r="I2527" s="53" t="s">
        <v>6216</v>
      </c>
    </row>
    <row r="2528" spans="2:9" ht="15">
      <c r="B2528" s="51" t="s">
        <v>6164</v>
      </c>
      <c r="C2528" s="51" t="s">
        <v>5520</v>
      </c>
      <c r="D2528" s="51" t="s">
        <v>5520</v>
      </c>
      <c r="E2528" s="50">
        <v>8305</v>
      </c>
      <c r="F2528" s="51" t="s">
        <v>4569</v>
      </c>
      <c r="G2528" s="50" t="s">
        <v>7</v>
      </c>
      <c r="H2528" s="52">
        <v>4468799</v>
      </c>
      <c r="I2528" s="53" t="s">
        <v>6216</v>
      </c>
    </row>
    <row r="2529" spans="2:9" ht="15">
      <c r="B2529" s="51" t="s">
        <v>6164</v>
      </c>
      <c r="C2529" s="51" t="s">
        <v>5488</v>
      </c>
      <c r="D2529" s="51" t="s">
        <v>5488</v>
      </c>
      <c r="E2529" s="50">
        <v>8306</v>
      </c>
      <c r="F2529" s="51" t="s">
        <v>4570</v>
      </c>
      <c r="G2529" s="50" t="s">
        <v>7</v>
      </c>
      <c r="H2529" s="52">
        <v>8176</v>
      </c>
      <c r="I2529" s="53" t="s">
        <v>6216</v>
      </c>
    </row>
    <row r="2530" spans="2:9" ht="15">
      <c r="B2530" s="51" t="s">
        <v>6164</v>
      </c>
      <c r="C2530" s="51" t="s">
        <v>5481</v>
      </c>
      <c r="D2530" s="51" t="s">
        <v>5481</v>
      </c>
      <c r="E2530" s="50">
        <v>8307</v>
      </c>
      <c r="F2530" s="51" t="s">
        <v>4571</v>
      </c>
      <c r="G2530" s="50" t="s">
        <v>6</v>
      </c>
      <c r="H2530" s="52">
        <v>4126513</v>
      </c>
      <c r="I2530" s="53" t="s">
        <v>6216</v>
      </c>
    </row>
    <row r="2531" spans="2:9" ht="15">
      <c r="B2531" s="51" t="s">
        <v>6164</v>
      </c>
      <c r="C2531" s="51" t="s">
        <v>5520</v>
      </c>
      <c r="D2531" s="51" t="s">
        <v>5520</v>
      </c>
      <c r="E2531" s="50">
        <v>8308</v>
      </c>
      <c r="F2531" s="51" t="s">
        <v>4572</v>
      </c>
      <c r="G2531" s="50" t="s">
        <v>7</v>
      </c>
      <c r="H2531" s="52">
        <v>9592687</v>
      </c>
      <c r="I2531" s="53" t="s">
        <v>6216</v>
      </c>
    </row>
    <row r="2532" spans="2:9" ht="15">
      <c r="B2532" s="51" t="s">
        <v>6164</v>
      </c>
      <c r="C2532" s="51" t="s">
        <v>5481</v>
      </c>
      <c r="D2532" s="51" t="s">
        <v>5481</v>
      </c>
      <c r="E2532" s="50">
        <v>8309</v>
      </c>
      <c r="F2532" s="51" t="s">
        <v>4573</v>
      </c>
      <c r="G2532" s="50" t="s">
        <v>6</v>
      </c>
      <c r="H2532" s="52">
        <v>4508710</v>
      </c>
      <c r="I2532" s="53" t="s">
        <v>6216</v>
      </c>
    </row>
    <row r="2533" spans="2:9" ht="15">
      <c r="B2533" s="51" t="s">
        <v>6164</v>
      </c>
      <c r="C2533" s="51" t="s">
        <v>5481</v>
      </c>
      <c r="D2533" s="51" t="s">
        <v>5481</v>
      </c>
      <c r="E2533" s="50">
        <v>8310</v>
      </c>
      <c r="F2533" s="51" t="s">
        <v>4574</v>
      </c>
      <c r="G2533" s="50" t="s">
        <v>6</v>
      </c>
      <c r="H2533" s="52">
        <v>5084376</v>
      </c>
      <c r="I2533" s="53" t="s">
        <v>6216</v>
      </c>
    </row>
    <row r="2534" spans="2:9" ht="15">
      <c r="B2534" s="51" t="s">
        <v>6164</v>
      </c>
      <c r="C2534" s="51" t="s">
        <v>5481</v>
      </c>
      <c r="D2534" s="51" t="s">
        <v>5481</v>
      </c>
      <c r="E2534" s="50">
        <v>8311</v>
      </c>
      <c r="F2534" s="51" t="s">
        <v>4575</v>
      </c>
      <c r="G2534" s="50" t="s">
        <v>6</v>
      </c>
      <c r="H2534" s="52">
        <v>5699223</v>
      </c>
      <c r="I2534" s="53" t="s">
        <v>6216</v>
      </c>
    </row>
    <row r="2535" spans="2:9" ht="15">
      <c r="B2535" s="51" t="s">
        <v>6164</v>
      </c>
      <c r="C2535" s="51" t="s">
        <v>5481</v>
      </c>
      <c r="D2535" s="51" t="s">
        <v>5481</v>
      </c>
      <c r="E2535" s="50">
        <v>8312</v>
      </c>
      <c r="F2535" s="51" t="s">
        <v>4576</v>
      </c>
      <c r="G2535" s="50" t="s">
        <v>6</v>
      </c>
      <c r="H2535" s="52">
        <v>7241468</v>
      </c>
      <c r="I2535" s="53" t="s">
        <v>6216</v>
      </c>
    </row>
    <row r="2536" spans="2:9" ht="15">
      <c r="B2536" s="51" t="s">
        <v>6164</v>
      </c>
      <c r="C2536" s="51" t="s">
        <v>5481</v>
      </c>
      <c r="D2536" s="51" t="s">
        <v>5481</v>
      </c>
      <c r="E2536" s="50">
        <v>8313</v>
      </c>
      <c r="F2536" s="51" t="s">
        <v>4577</v>
      </c>
      <c r="G2536" s="50" t="s">
        <v>6</v>
      </c>
      <c r="H2536" s="52">
        <v>8815265</v>
      </c>
      <c r="I2536" s="53" t="s">
        <v>6216</v>
      </c>
    </row>
    <row r="2537" spans="2:9" ht="15">
      <c r="B2537" s="51" t="s">
        <v>6164</v>
      </c>
      <c r="C2537" s="51" t="s">
        <v>5502</v>
      </c>
      <c r="D2537" s="51" t="s">
        <v>5533</v>
      </c>
      <c r="E2537" s="50">
        <v>8314</v>
      </c>
      <c r="F2537" s="51" t="s">
        <v>4578</v>
      </c>
      <c r="G2537" s="50" t="s">
        <v>7</v>
      </c>
      <c r="H2537" s="52">
        <v>884518</v>
      </c>
      <c r="I2537" s="53" t="s">
        <v>6216</v>
      </c>
    </row>
    <row r="2538" spans="2:9" ht="15">
      <c r="B2538" s="51" t="s">
        <v>6164</v>
      </c>
      <c r="C2538" s="51" t="s">
        <v>5481</v>
      </c>
      <c r="D2538" s="51" t="s">
        <v>5481</v>
      </c>
      <c r="E2538" s="50">
        <v>8315</v>
      </c>
      <c r="F2538" s="51" t="s">
        <v>1317</v>
      </c>
      <c r="G2538" s="50" t="s">
        <v>7</v>
      </c>
      <c r="H2538" s="54">
        <v>833000</v>
      </c>
      <c r="I2538" s="51" t="s">
        <v>6216</v>
      </c>
    </row>
    <row r="2539" spans="2:9" ht="15">
      <c r="B2539" s="51" t="s">
        <v>6164</v>
      </c>
      <c r="C2539" s="51" t="s">
        <v>5488</v>
      </c>
      <c r="D2539" s="51" t="s">
        <v>5488</v>
      </c>
      <c r="E2539" s="50">
        <v>8316</v>
      </c>
      <c r="F2539" s="51" t="s">
        <v>4579</v>
      </c>
      <c r="G2539" s="50" t="s">
        <v>7</v>
      </c>
      <c r="H2539" s="54">
        <v>20680</v>
      </c>
      <c r="I2539" s="53" t="s">
        <v>6216</v>
      </c>
    </row>
    <row r="2540" spans="2:9" ht="15">
      <c r="B2540" s="51" t="s">
        <v>6164</v>
      </c>
      <c r="C2540" s="51" t="s">
        <v>5488</v>
      </c>
      <c r="D2540" s="51" t="s">
        <v>5488</v>
      </c>
      <c r="E2540" s="50">
        <v>8317</v>
      </c>
      <c r="F2540" s="51" t="s">
        <v>4580</v>
      </c>
      <c r="G2540" s="50" t="s">
        <v>6</v>
      </c>
      <c r="H2540" s="52">
        <v>47172</v>
      </c>
      <c r="I2540" s="53" t="s">
        <v>6216</v>
      </c>
    </row>
    <row r="2541" spans="2:9" ht="15">
      <c r="B2541" s="51" t="s">
        <v>6164</v>
      </c>
      <c r="C2541" s="51" t="s">
        <v>5488</v>
      </c>
      <c r="D2541" s="51" t="s">
        <v>5488</v>
      </c>
      <c r="E2541" s="50">
        <v>8318</v>
      </c>
      <c r="F2541" s="51" t="s">
        <v>4581</v>
      </c>
      <c r="G2541" s="50" t="s">
        <v>6</v>
      </c>
      <c r="H2541" s="54">
        <v>67147</v>
      </c>
      <c r="I2541" s="51" t="s">
        <v>6216</v>
      </c>
    </row>
    <row r="2542" spans="2:9" ht="15">
      <c r="B2542" s="51" t="s">
        <v>6164</v>
      </c>
      <c r="C2542" s="51" t="s">
        <v>5488</v>
      </c>
      <c r="D2542" s="51" t="s">
        <v>5488</v>
      </c>
      <c r="E2542" s="50">
        <v>8319</v>
      </c>
      <c r="F2542" s="51" t="s">
        <v>4582</v>
      </c>
      <c r="G2542" s="50" t="s">
        <v>6</v>
      </c>
      <c r="H2542" s="54">
        <v>92620</v>
      </c>
      <c r="I2542" s="51" t="s">
        <v>6216</v>
      </c>
    </row>
    <row r="2543" spans="2:9" ht="15">
      <c r="B2543" s="51" t="s">
        <v>6164</v>
      </c>
      <c r="C2543" s="51" t="s">
        <v>5488</v>
      </c>
      <c r="D2543" s="51" t="s">
        <v>5488</v>
      </c>
      <c r="E2543" s="50">
        <v>8320</v>
      </c>
      <c r="F2543" s="51" t="s">
        <v>4583</v>
      </c>
      <c r="G2543" s="50" t="s">
        <v>7</v>
      </c>
      <c r="H2543" s="52">
        <v>185108</v>
      </c>
      <c r="I2543" s="53" t="s">
        <v>6216</v>
      </c>
    </row>
    <row r="2544" spans="2:9" ht="15">
      <c r="B2544" s="51" t="s">
        <v>6164</v>
      </c>
      <c r="C2544" s="51" t="s">
        <v>5488</v>
      </c>
      <c r="D2544" s="51" t="s">
        <v>5488</v>
      </c>
      <c r="E2544" s="50">
        <v>8321</v>
      </c>
      <c r="F2544" s="51" t="s">
        <v>4584</v>
      </c>
      <c r="G2544" s="50" t="s">
        <v>7</v>
      </c>
      <c r="H2544" s="54">
        <v>339714</v>
      </c>
      <c r="I2544" s="51" t="s">
        <v>6216</v>
      </c>
    </row>
    <row r="2545" spans="2:9" ht="15">
      <c r="B2545" s="51" t="s">
        <v>6164</v>
      </c>
      <c r="C2545" s="51" t="s">
        <v>5488</v>
      </c>
      <c r="D2545" s="51" t="s">
        <v>5488</v>
      </c>
      <c r="E2545" s="50">
        <v>8322</v>
      </c>
      <c r="F2545" s="51" t="s">
        <v>4585</v>
      </c>
      <c r="G2545" s="50" t="s">
        <v>7</v>
      </c>
      <c r="H2545" s="54">
        <v>400964</v>
      </c>
      <c r="I2545" s="51" t="s">
        <v>6216</v>
      </c>
    </row>
    <row r="2546" spans="2:9" ht="15">
      <c r="B2546" s="51" t="s">
        <v>6164</v>
      </c>
      <c r="C2546" s="51" t="s">
        <v>5488</v>
      </c>
      <c r="D2546" s="51" t="s">
        <v>5488</v>
      </c>
      <c r="E2546" s="50">
        <v>8323</v>
      </c>
      <c r="F2546" s="51" t="s">
        <v>4586</v>
      </c>
      <c r="G2546" s="50" t="s">
        <v>7</v>
      </c>
      <c r="H2546" s="52">
        <v>579275</v>
      </c>
      <c r="I2546" s="53" t="s">
        <v>6216</v>
      </c>
    </row>
    <row r="2547" spans="2:9" ht="15">
      <c r="B2547" s="51" t="s">
        <v>6164</v>
      </c>
      <c r="C2547" s="51" t="s">
        <v>5481</v>
      </c>
      <c r="D2547" s="51" t="s">
        <v>5481</v>
      </c>
      <c r="E2547" s="50">
        <v>8324</v>
      </c>
      <c r="F2547" s="51" t="s">
        <v>4587</v>
      </c>
      <c r="G2547" s="50" t="s">
        <v>7</v>
      </c>
      <c r="H2547" s="54">
        <v>4865148</v>
      </c>
      <c r="I2547" s="51" t="s">
        <v>6216</v>
      </c>
    </row>
    <row r="2548" spans="2:9" ht="15">
      <c r="B2548" s="51" t="s">
        <v>6164</v>
      </c>
      <c r="C2548" s="51" t="s">
        <v>5481</v>
      </c>
      <c r="D2548" s="51" t="s">
        <v>5481</v>
      </c>
      <c r="E2548" s="50">
        <v>8325</v>
      </c>
      <c r="F2548" s="51" t="s">
        <v>4588</v>
      </c>
      <c r="G2548" s="50" t="s">
        <v>7</v>
      </c>
      <c r="H2548" s="54">
        <v>4865148</v>
      </c>
      <c r="I2548" s="51" t="s">
        <v>6216</v>
      </c>
    </row>
    <row r="2549" spans="2:9" ht="15">
      <c r="B2549" s="51" t="s">
        <v>6164</v>
      </c>
      <c r="C2549" s="51" t="s">
        <v>5512</v>
      </c>
      <c r="D2549" s="51" t="s">
        <v>5512</v>
      </c>
      <c r="E2549" s="50">
        <v>8330</v>
      </c>
      <c r="F2549" s="51" t="s">
        <v>4589</v>
      </c>
      <c r="G2549" s="50" t="s">
        <v>6</v>
      </c>
      <c r="H2549" s="52">
        <v>162509</v>
      </c>
      <c r="I2549" s="53" t="s">
        <v>6216</v>
      </c>
    </row>
    <row r="2550" spans="2:9" ht="15">
      <c r="B2550" s="51" t="s">
        <v>6164</v>
      </c>
      <c r="C2550" s="51" t="s">
        <v>5512</v>
      </c>
      <c r="D2550" s="51" t="s">
        <v>5512</v>
      </c>
      <c r="E2550" s="50">
        <v>8331</v>
      </c>
      <c r="F2550" s="51" t="s">
        <v>4590</v>
      </c>
      <c r="G2550" s="50" t="s">
        <v>6</v>
      </c>
      <c r="H2550" s="52">
        <v>40949</v>
      </c>
      <c r="I2550" s="53" t="s">
        <v>6216</v>
      </c>
    </row>
    <row r="2551" spans="2:9" ht="15">
      <c r="B2551" s="51" t="s">
        <v>6164</v>
      </c>
      <c r="C2551" s="51" t="s">
        <v>5512</v>
      </c>
      <c r="D2551" s="51" t="s">
        <v>5512</v>
      </c>
      <c r="E2551" s="50">
        <v>8332</v>
      </c>
      <c r="F2551" s="51" t="s">
        <v>4591</v>
      </c>
      <c r="G2551" s="50" t="s">
        <v>6</v>
      </c>
      <c r="H2551" s="52">
        <v>160486</v>
      </c>
      <c r="I2551" s="53" t="s">
        <v>6216</v>
      </c>
    </row>
    <row r="2552" spans="2:9" ht="15">
      <c r="B2552" s="51" t="s">
        <v>6164</v>
      </c>
      <c r="C2552" s="51" t="s">
        <v>5489</v>
      </c>
      <c r="D2552" s="51" t="s">
        <v>5490</v>
      </c>
      <c r="E2552" s="50">
        <v>8333</v>
      </c>
      <c r="F2552" s="51" t="s">
        <v>4592</v>
      </c>
      <c r="G2552" s="50" t="s">
        <v>6</v>
      </c>
      <c r="H2552" s="54">
        <v>99706</v>
      </c>
      <c r="I2552" s="51" t="s">
        <v>6216</v>
      </c>
    </row>
    <row r="2553" spans="2:9" ht="15">
      <c r="B2553" s="51" t="s">
        <v>6164</v>
      </c>
      <c r="C2553" s="51" t="s">
        <v>5489</v>
      </c>
      <c r="D2553" s="51" t="s">
        <v>5490</v>
      </c>
      <c r="E2553" s="50">
        <v>8335</v>
      </c>
      <c r="F2553" s="51" t="s">
        <v>4593</v>
      </c>
      <c r="G2553" s="50" t="s">
        <v>5</v>
      </c>
      <c r="H2553" s="54">
        <v>1225640</v>
      </c>
      <c r="I2553" s="51" t="s">
        <v>6216</v>
      </c>
    </row>
    <row r="2554" spans="2:9" ht="15">
      <c r="B2554" s="51" t="s">
        <v>6164</v>
      </c>
      <c r="C2554" s="51" t="s">
        <v>5472</v>
      </c>
      <c r="D2554" s="51" t="s">
        <v>5472</v>
      </c>
      <c r="E2554" s="50">
        <v>8336</v>
      </c>
      <c r="F2554" s="51" t="s">
        <v>4594</v>
      </c>
      <c r="G2554" s="50" t="s">
        <v>5</v>
      </c>
      <c r="H2554" s="52">
        <v>168203</v>
      </c>
      <c r="I2554" s="53" t="s">
        <v>6216</v>
      </c>
    </row>
    <row r="2555" spans="2:9" ht="15">
      <c r="B2555" s="51" t="s">
        <v>6164</v>
      </c>
      <c r="C2555" s="51" t="s">
        <v>5512</v>
      </c>
      <c r="D2555" s="51" t="s">
        <v>5512</v>
      </c>
      <c r="E2555" s="50">
        <v>8337</v>
      </c>
      <c r="F2555" s="51" t="s">
        <v>4595</v>
      </c>
      <c r="G2555" s="50" t="s">
        <v>6</v>
      </c>
      <c r="H2555" s="54">
        <v>53004</v>
      </c>
      <c r="I2555" s="51" t="s">
        <v>6216</v>
      </c>
    </row>
    <row r="2556" spans="2:9" ht="15">
      <c r="B2556" s="51" t="s">
        <v>6164</v>
      </c>
      <c r="C2556" s="51" t="s">
        <v>5489</v>
      </c>
      <c r="D2556" s="51" t="s">
        <v>5490</v>
      </c>
      <c r="E2556" s="50">
        <v>8338</v>
      </c>
      <c r="F2556" s="51" t="s">
        <v>4596</v>
      </c>
      <c r="G2556" s="50" t="s">
        <v>7</v>
      </c>
      <c r="H2556" s="54">
        <v>122735</v>
      </c>
      <c r="I2556" s="51" t="s">
        <v>6216</v>
      </c>
    </row>
    <row r="2557" spans="2:9" ht="15">
      <c r="B2557" s="51" t="s">
        <v>6164</v>
      </c>
      <c r="C2557" s="51" t="s">
        <v>5481</v>
      </c>
      <c r="D2557" s="51" t="s">
        <v>5481</v>
      </c>
      <c r="E2557" s="50">
        <v>8339</v>
      </c>
      <c r="F2557" s="51" t="s">
        <v>4597</v>
      </c>
      <c r="G2557" s="50" t="s">
        <v>7</v>
      </c>
      <c r="H2557" s="52">
        <v>747027</v>
      </c>
      <c r="I2557" s="53" t="s">
        <v>6216</v>
      </c>
    </row>
    <row r="2558" spans="2:9" ht="15">
      <c r="B2558" s="51" t="s">
        <v>6164</v>
      </c>
      <c r="C2558" s="51" t="s">
        <v>5481</v>
      </c>
      <c r="D2558" s="51" t="s">
        <v>5481</v>
      </c>
      <c r="E2558" s="50">
        <v>8342</v>
      </c>
      <c r="F2558" s="51" t="s">
        <v>4598</v>
      </c>
      <c r="G2558" s="50" t="s">
        <v>7</v>
      </c>
      <c r="H2558" s="52">
        <v>3587010</v>
      </c>
      <c r="I2558" s="53" t="s">
        <v>6216</v>
      </c>
    </row>
    <row r="2559" spans="2:9" ht="15">
      <c r="B2559" s="51" t="s">
        <v>6164</v>
      </c>
      <c r="C2559" s="51" t="s">
        <v>5488</v>
      </c>
      <c r="D2559" s="51" t="s">
        <v>5488</v>
      </c>
      <c r="E2559" s="50">
        <v>8344</v>
      </c>
      <c r="F2559" s="51" t="s">
        <v>4599</v>
      </c>
      <c r="G2559" s="50" t="s">
        <v>7</v>
      </c>
      <c r="H2559" s="52">
        <v>5065423</v>
      </c>
      <c r="I2559" s="53" t="s">
        <v>6216</v>
      </c>
    </row>
    <row r="2560" spans="2:9" ht="15">
      <c r="B2560" s="51" t="s">
        <v>6164</v>
      </c>
      <c r="C2560" s="51" t="s">
        <v>5488</v>
      </c>
      <c r="D2560" s="51" t="s">
        <v>5488</v>
      </c>
      <c r="E2560" s="50">
        <v>8345</v>
      </c>
      <c r="F2560" s="51" t="s">
        <v>4600</v>
      </c>
      <c r="G2560" s="50" t="s">
        <v>7</v>
      </c>
      <c r="H2560" s="52">
        <v>129746</v>
      </c>
      <c r="I2560" s="53" t="s">
        <v>6216</v>
      </c>
    </row>
    <row r="2561" spans="2:9" ht="15">
      <c r="B2561" s="51" t="s">
        <v>6164</v>
      </c>
      <c r="C2561" s="51" t="s">
        <v>5488</v>
      </c>
      <c r="D2561" s="51" t="s">
        <v>5488</v>
      </c>
      <c r="E2561" s="50">
        <v>8346</v>
      </c>
      <c r="F2561" s="51" t="s">
        <v>4601</v>
      </c>
      <c r="G2561" s="50" t="s">
        <v>7</v>
      </c>
      <c r="H2561" s="52">
        <v>2577648</v>
      </c>
      <c r="I2561" s="53" t="s">
        <v>6216</v>
      </c>
    </row>
    <row r="2562" spans="2:9" ht="15">
      <c r="B2562" s="51" t="s">
        <v>6164</v>
      </c>
      <c r="C2562" s="51" t="s">
        <v>5488</v>
      </c>
      <c r="D2562" s="51" t="s">
        <v>5488</v>
      </c>
      <c r="E2562" s="50">
        <v>8347</v>
      </c>
      <c r="F2562" s="51" t="s">
        <v>4602</v>
      </c>
      <c r="G2562" s="50" t="s">
        <v>7</v>
      </c>
      <c r="H2562" s="52">
        <v>1983390</v>
      </c>
      <c r="I2562" s="53" t="s">
        <v>6216</v>
      </c>
    </row>
    <row r="2563" spans="2:9" ht="15">
      <c r="B2563" s="51" t="s">
        <v>6164</v>
      </c>
      <c r="C2563" s="51" t="s">
        <v>5488</v>
      </c>
      <c r="D2563" s="51" t="s">
        <v>5488</v>
      </c>
      <c r="E2563" s="50">
        <v>8348</v>
      </c>
      <c r="F2563" s="51" t="s">
        <v>4603</v>
      </c>
      <c r="G2563" s="50" t="s">
        <v>7</v>
      </c>
      <c r="H2563" s="54">
        <v>758258</v>
      </c>
      <c r="I2563" s="51" t="s">
        <v>6216</v>
      </c>
    </row>
    <row r="2564" spans="2:9" ht="15">
      <c r="B2564" s="51" t="s">
        <v>6164</v>
      </c>
      <c r="C2564" s="51" t="s">
        <v>5488</v>
      </c>
      <c r="D2564" s="51" t="s">
        <v>5488</v>
      </c>
      <c r="E2564" s="50">
        <v>8349</v>
      </c>
      <c r="F2564" s="51" t="s">
        <v>4604</v>
      </c>
      <c r="G2564" s="50" t="s">
        <v>7</v>
      </c>
      <c r="H2564" s="54">
        <v>1117192</v>
      </c>
      <c r="I2564" s="51" t="s">
        <v>6216</v>
      </c>
    </row>
    <row r="2565" spans="2:9" ht="15">
      <c r="B2565" s="51" t="s">
        <v>6164</v>
      </c>
      <c r="C2565" s="51" t="s">
        <v>5488</v>
      </c>
      <c r="D2565" s="51" t="s">
        <v>5488</v>
      </c>
      <c r="E2565" s="50">
        <v>8351</v>
      </c>
      <c r="F2565" s="51" t="s">
        <v>4605</v>
      </c>
      <c r="G2565" s="50" t="s">
        <v>7</v>
      </c>
      <c r="H2565" s="52">
        <v>2245880</v>
      </c>
      <c r="I2565" s="53" t="s">
        <v>6216</v>
      </c>
    </row>
    <row r="2566" spans="2:9" ht="15">
      <c r="B2566" s="51" t="s">
        <v>6164</v>
      </c>
      <c r="C2566" s="51" t="s">
        <v>5488</v>
      </c>
      <c r="D2566" s="51" t="s">
        <v>5488</v>
      </c>
      <c r="E2566" s="50">
        <v>8352</v>
      </c>
      <c r="F2566" s="51" t="s">
        <v>4606</v>
      </c>
      <c r="G2566" s="50" t="s">
        <v>7</v>
      </c>
      <c r="H2566" s="54">
        <v>736170</v>
      </c>
      <c r="I2566" s="51" t="s">
        <v>6216</v>
      </c>
    </row>
    <row r="2567" spans="2:9" ht="15">
      <c r="B2567" s="51" t="s">
        <v>6164</v>
      </c>
      <c r="C2567" s="51" t="s">
        <v>5488</v>
      </c>
      <c r="D2567" s="51" t="s">
        <v>5488</v>
      </c>
      <c r="E2567" s="50">
        <v>8353</v>
      </c>
      <c r="F2567" s="51" t="s">
        <v>4607</v>
      </c>
      <c r="G2567" s="50" t="s">
        <v>7</v>
      </c>
      <c r="H2567" s="52">
        <v>3583198</v>
      </c>
      <c r="I2567" s="53" t="s">
        <v>6216</v>
      </c>
    </row>
    <row r="2568" spans="2:9" ht="15">
      <c r="B2568" s="51" t="s">
        <v>6164</v>
      </c>
      <c r="C2568" s="51" t="s">
        <v>5488</v>
      </c>
      <c r="D2568" s="51" t="s">
        <v>5488</v>
      </c>
      <c r="E2568" s="50">
        <v>8357</v>
      </c>
      <c r="F2568" s="51" t="s">
        <v>4608</v>
      </c>
      <c r="G2568" s="50" t="s">
        <v>7</v>
      </c>
      <c r="H2568" s="54">
        <v>4102579</v>
      </c>
      <c r="I2568" s="51" t="s">
        <v>6216</v>
      </c>
    </row>
    <row r="2569" spans="2:9" ht="15">
      <c r="B2569" s="51" t="s">
        <v>6164</v>
      </c>
      <c r="C2569" s="51" t="s">
        <v>5488</v>
      </c>
      <c r="D2569" s="51" t="s">
        <v>5488</v>
      </c>
      <c r="E2569" s="50">
        <v>8361</v>
      </c>
      <c r="F2569" s="51" t="s">
        <v>4609</v>
      </c>
      <c r="G2569" s="50" t="s">
        <v>7</v>
      </c>
      <c r="H2569" s="54">
        <v>541250</v>
      </c>
      <c r="I2569" s="51" t="s">
        <v>6216</v>
      </c>
    </row>
    <row r="2570" spans="2:9" ht="15">
      <c r="B2570" s="51" t="s">
        <v>6164</v>
      </c>
      <c r="C2570" s="51" t="s">
        <v>5488</v>
      </c>
      <c r="D2570" s="51" t="s">
        <v>5488</v>
      </c>
      <c r="E2570" s="50">
        <v>8362</v>
      </c>
      <c r="F2570" s="51" t="s">
        <v>4610</v>
      </c>
      <c r="G2570" s="50" t="s">
        <v>7</v>
      </c>
      <c r="H2570" s="52">
        <v>401661</v>
      </c>
      <c r="I2570" s="53" t="s">
        <v>6216</v>
      </c>
    </row>
    <row r="2571" spans="2:9" ht="15">
      <c r="B2571" s="51" t="s">
        <v>6164</v>
      </c>
      <c r="C2571" s="51" t="s">
        <v>5488</v>
      </c>
      <c r="D2571" s="51" t="s">
        <v>5488</v>
      </c>
      <c r="E2571" s="50">
        <v>8364</v>
      </c>
      <c r="F2571" s="51" t="s">
        <v>4611</v>
      </c>
      <c r="G2571" s="50" t="s">
        <v>7</v>
      </c>
      <c r="H2571" s="54">
        <v>1325454</v>
      </c>
      <c r="I2571" s="51" t="s">
        <v>6216</v>
      </c>
    </row>
    <row r="2572" spans="2:9" ht="15">
      <c r="B2572" s="51" t="s">
        <v>6164</v>
      </c>
      <c r="C2572" s="51" t="s">
        <v>5481</v>
      </c>
      <c r="D2572" s="51" t="s">
        <v>5481</v>
      </c>
      <c r="E2572" s="50">
        <v>8365</v>
      </c>
      <c r="F2572" s="51" t="s">
        <v>4612</v>
      </c>
      <c r="G2572" s="50" t="s">
        <v>7</v>
      </c>
      <c r="H2572" s="52">
        <v>242290</v>
      </c>
      <c r="I2572" s="53" t="s">
        <v>6216</v>
      </c>
    </row>
    <row r="2573" spans="2:9" ht="15">
      <c r="B2573" s="51" t="s">
        <v>6164</v>
      </c>
      <c r="C2573" s="51" t="s">
        <v>5488</v>
      </c>
      <c r="D2573" s="51" t="s">
        <v>5488</v>
      </c>
      <c r="E2573" s="50">
        <v>8366</v>
      </c>
      <c r="F2573" s="51" t="s">
        <v>4613</v>
      </c>
      <c r="G2573" s="50" t="s">
        <v>7</v>
      </c>
      <c r="H2573" s="52">
        <v>29268167</v>
      </c>
      <c r="I2573" s="53" t="s">
        <v>6216</v>
      </c>
    </row>
    <row r="2574" spans="2:9" ht="15">
      <c r="B2574" s="51" t="s">
        <v>6164</v>
      </c>
      <c r="C2574" s="51" t="s">
        <v>5481</v>
      </c>
      <c r="D2574" s="51" t="s">
        <v>5481</v>
      </c>
      <c r="E2574" s="50">
        <v>8367</v>
      </c>
      <c r="F2574" s="51" t="s">
        <v>4614</v>
      </c>
      <c r="G2574" s="50" t="s">
        <v>6</v>
      </c>
      <c r="H2574" s="52">
        <v>127982</v>
      </c>
      <c r="I2574" s="53" t="s">
        <v>6216</v>
      </c>
    </row>
    <row r="2575" spans="2:9" ht="15">
      <c r="B2575" s="51" t="s">
        <v>6164</v>
      </c>
      <c r="C2575" s="51" t="s">
        <v>5481</v>
      </c>
      <c r="D2575" s="51" t="s">
        <v>5481</v>
      </c>
      <c r="E2575" s="50">
        <v>8368</v>
      </c>
      <c r="F2575" s="51" t="s">
        <v>4615</v>
      </c>
      <c r="G2575" s="50" t="s">
        <v>6</v>
      </c>
      <c r="H2575" s="52">
        <v>280316</v>
      </c>
      <c r="I2575" s="53" t="s">
        <v>6216</v>
      </c>
    </row>
    <row r="2576" spans="2:9" ht="15">
      <c r="B2576" s="51" t="s">
        <v>6164</v>
      </c>
      <c r="C2576" s="51" t="s">
        <v>5481</v>
      </c>
      <c r="D2576" s="51" t="s">
        <v>5481</v>
      </c>
      <c r="E2576" s="50">
        <v>8369</v>
      </c>
      <c r="F2576" s="51" t="s">
        <v>4616</v>
      </c>
      <c r="G2576" s="50" t="s">
        <v>6</v>
      </c>
      <c r="H2576" s="54">
        <v>301911</v>
      </c>
      <c r="I2576" s="51" t="s">
        <v>6216</v>
      </c>
    </row>
    <row r="2577" spans="2:9" ht="15">
      <c r="B2577" s="51" t="s">
        <v>6164</v>
      </c>
      <c r="C2577" s="51" t="s">
        <v>5481</v>
      </c>
      <c r="D2577" s="51" t="s">
        <v>5481</v>
      </c>
      <c r="E2577" s="50">
        <v>8370</v>
      </c>
      <c r="F2577" s="51" t="s">
        <v>4617</v>
      </c>
      <c r="G2577" s="50" t="s">
        <v>6</v>
      </c>
      <c r="H2577" s="52">
        <v>435500</v>
      </c>
      <c r="I2577" s="53" t="s">
        <v>6216</v>
      </c>
    </row>
    <row r="2578" spans="2:9" ht="15">
      <c r="B2578" s="51" t="s">
        <v>6164</v>
      </c>
      <c r="C2578" s="51" t="s">
        <v>5481</v>
      </c>
      <c r="D2578" s="51" t="s">
        <v>5481</v>
      </c>
      <c r="E2578" s="50">
        <v>8371</v>
      </c>
      <c r="F2578" s="51" t="s">
        <v>4618</v>
      </c>
      <c r="G2578" s="50" t="s">
        <v>6</v>
      </c>
      <c r="H2578" s="52">
        <v>679962</v>
      </c>
      <c r="I2578" s="53" t="s">
        <v>6216</v>
      </c>
    </row>
    <row r="2579" spans="2:9" ht="15">
      <c r="B2579" s="51" t="s">
        <v>6164</v>
      </c>
      <c r="C2579" s="51" t="s">
        <v>5488</v>
      </c>
      <c r="D2579" s="51" t="s">
        <v>5488</v>
      </c>
      <c r="E2579" s="50">
        <v>8384</v>
      </c>
      <c r="F2579" s="51" t="s">
        <v>4619</v>
      </c>
      <c r="G2579" s="50" t="s">
        <v>6</v>
      </c>
      <c r="H2579" s="52">
        <v>2317571</v>
      </c>
      <c r="I2579" s="53" t="s">
        <v>6216</v>
      </c>
    </row>
    <row r="2580" spans="2:9" ht="15">
      <c r="B2580" s="51" t="s">
        <v>6164</v>
      </c>
      <c r="C2580" s="51" t="s">
        <v>5488</v>
      </c>
      <c r="D2580" s="51" t="s">
        <v>5488</v>
      </c>
      <c r="E2580" s="50">
        <v>8386</v>
      </c>
      <c r="F2580" s="51" t="s">
        <v>4620</v>
      </c>
      <c r="G2580" s="50" t="s">
        <v>7</v>
      </c>
      <c r="H2580" s="52">
        <v>2269307</v>
      </c>
      <c r="I2580" s="53" t="s">
        <v>6216</v>
      </c>
    </row>
    <row r="2581" spans="2:9" ht="15">
      <c r="B2581" s="51" t="s">
        <v>6164</v>
      </c>
      <c r="C2581" s="51" t="s">
        <v>5488</v>
      </c>
      <c r="D2581" s="51" t="s">
        <v>5488</v>
      </c>
      <c r="E2581" s="50">
        <v>8388</v>
      </c>
      <c r="F2581" s="51" t="s">
        <v>4621</v>
      </c>
      <c r="G2581" s="50" t="s">
        <v>7</v>
      </c>
      <c r="H2581" s="52">
        <v>34745</v>
      </c>
      <c r="I2581" s="53" t="s">
        <v>6216</v>
      </c>
    </row>
    <row r="2582" spans="2:9" ht="15">
      <c r="B2582" s="51" t="s">
        <v>6164</v>
      </c>
      <c r="C2582" s="51" t="s">
        <v>5488</v>
      </c>
      <c r="D2582" s="51" t="s">
        <v>5488</v>
      </c>
      <c r="E2582" s="50">
        <v>8389</v>
      </c>
      <c r="F2582" s="51" t="s">
        <v>4622</v>
      </c>
      <c r="G2582" s="50" t="s">
        <v>6</v>
      </c>
      <c r="H2582" s="52">
        <v>47802</v>
      </c>
      <c r="I2582" s="53" t="s">
        <v>6216</v>
      </c>
    </row>
    <row r="2583" spans="2:9" ht="15">
      <c r="B2583" s="51" t="s">
        <v>6164</v>
      </c>
      <c r="C2583" s="51" t="s">
        <v>5488</v>
      </c>
      <c r="D2583" s="51" t="s">
        <v>5488</v>
      </c>
      <c r="E2583" s="50">
        <v>8390</v>
      </c>
      <c r="F2583" s="51" t="s">
        <v>4623</v>
      </c>
      <c r="G2583" s="50" t="s">
        <v>6</v>
      </c>
      <c r="H2583" s="52">
        <v>89029</v>
      </c>
      <c r="I2583" s="53" t="s">
        <v>6216</v>
      </c>
    </row>
    <row r="2584" spans="2:9" ht="15">
      <c r="B2584" s="51" t="s">
        <v>6164</v>
      </c>
      <c r="C2584" s="51" t="s">
        <v>5481</v>
      </c>
      <c r="D2584" s="51" t="s">
        <v>5481</v>
      </c>
      <c r="E2584" s="50">
        <v>8392</v>
      </c>
      <c r="F2584" s="51" t="s">
        <v>4624</v>
      </c>
      <c r="G2584" s="50" t="s">
        <v>7</v>
      </c>
      <c r="H2584" s="54">
        <v>12206</v>
      </c>
      <c r="I2584" s="51" t="s">
        <v>6216</v>
      </c>
    </row>
    <row r="2585" spans="2:9" ht="15">
      <c r="B2585" s="51" t="s">
        <v>6164</v>
      </c>
      <c r="C2585" s="51" t="s">
        <v>5488</v>
      </c>
      <c r="D2585" s="51" t="s">
        <v>5488</v>
      </c>
      <c r="E2585" s="50">
        <v>8393</v>
      </c>
      <c r="F2585" s="51" t="s">
        <v>4625</v>
      </c>
      <c r="G2585" s="50" t="s">
        <v>7</v>
      </c>
      <c r="H2585" s="52">
        <v>479377</v>
      </c>
      <c r="I2585" s="51" t="s">
        <v>6216</v>
      </c>
    </row>
    <row r="2586" spans="2:9" ht="15">
      <c r="B2586" s="51" t="s">
        <v>6164</v>
      </c>
      <c r="C2586" s="51" t="s">
        <v>5473</v>
      </c>
      <c r="D2586" s="51" t="s">
        <v>5474</v>
      </c>
      <c r="E2586" s="50">
        <v>8402</v>
      </c>
      <c r="F2586" s="51" t="s">
        <v>4626</v>
      </c>
      <c r="G2586" s="50" t="s">
        <v>7</v>
      </c>
      <c r="H2586" s="52">
        <v>6250</v>
      </c>
      <c r="I2586" s="51" t="s">
        <v>6216</v>
      </c>
    </row>
    <row r="2587" spans="2:9" ht="15">
      <c r="B2587" s="51" t="s">
        <v>6165</v>
      </c>
      <c r="C2587" s="51" t="s">
        <v>5489</v>
      </c>
      <c r="D2587" s="51" t="s">
        <v>5490</v>
      </c>
      <c r="E2587" s="50">
        <v>8407</v>
      </c>
      <c r="F2587" s="51" t="s">
        <v>4627</v>
      </c>
      <c r="G2587" s="50" t="s">
        <v>6</v>
      </c>
      <c r="H2587" s="52">
        <v>2020021</v>
      </c>
      <c r="I2587" s="51" t="s">
        <v>6216</v>
      </c>
    </row>
    <row r="2588" spans="2:9" ht="15">
      <c r="B2588" s="51" t="s">
        <v>6165</v>
      </c>
      <c r="C2588" s="51" t="s">
        <v>5488</v>
      </c>
      <c r="D2588" s="51" t="s">
        <v>5488</v>
      </c>
      <c r="E2588" s="50">
        <v>8409</v>
      </c>
      <c r="F2588" s="51" t="s">
        <v>4628</v>
      </c>
      <c r="G2588" s="50" t="s">
        <v>7</v>
      </c>
      <c r="H2588" s="54">
        <v>6893662</v>
      </c>
      <c r="I2588" s="51" t="s">
        <v>6216</v>
      </c>
    </row>
    <row r="2589" spans="2:9" ht="15">
      <c r="B2589" s="51" t="s">
        <v>6165</v>
      </c>
      <c r="C2589" s="51" t="s">
        <v>5488</v>
      </c>
      <c r="D2589" s="51" t="s">
        <v>5488</v>
      </c>
      <c r="E2589" s="50">
        <v>8410</v>
      </c>
      <c r="F2589" s="51" t="s">
        <v>4629</v>
      </c>
      <c r="G2589" s="50" t="s">
        <v>7</v>
      </c>
      <c r="H2589" s="52">
        <v>5724629</v>
      </c>
      <c r="I2589" s="53" t="s">
        <v>6216</v>
      </c>
    </row>
    <row r="2590" spans="2:9" ht="15">
      <c r="B2590" s="51" t="s">
        <v>6165</v>
      </c>
      <c r="C2590" s="51" t="s">
        <v>5489</v>
      </c>
      <c r="D2590" s="51" t="s">
        <v>5490</v>
      </c>
      <c r="E2590" s="50">
        <v>8411</v>
      </c>
      <c r="F2590" s="51" t="s">
        <v>4630</v>
      </c>
      <c r="G2590" s="50" t="s">
        <v>6</v>
      </c>
      <c r="H2590" s="52">
        <v>793606</v>
      </c>
      <c r="I2590" s="53" t="s">
        <v>6216</v>
      </c>
    </row>
    <row r="2591" spans="2:9" ht="15">
      <c r="B2591" s="51" t="s">
        <v>6165</v>
      </c>
      <c r="C2591" s="51" t="s">
        <v>5488</v>
      </c>
      <c r="D2591" s="51" t="s">
        <v>5488</v>
      </c>
      <c r="E2591" s="50">
        <v>8412</v>
      </c>
      <c r="F2591" s="51" t="s">
        <v>4631</v>
      </c>
      <c r="G2591" s="50" t="s">
        <v>7</v>
      </c>
      <c r="H2591" s="52">
        <v>1323717</v>
      </c>
      <c r="I2591" s="51" t="s">
        <v>6216</v>
      </c>
    </row>
    <row r="2592" spans="2:9" ht="15">
      <c r="B2592" s="51" t="s">
        <v>6165</v>
      </c>
      <c r="C2592" s="51" t="s">
        <v>5488</v>
      </c>
      <c r="D2592" s="51" t="s">
        <v>5488</v>
      </c>
      <c r="E2592" s="50">
        <v>8413</v>
      </c>
      <c r="F2592" s="51" t="s">
        <v>4632</v>
      </c>
      <c r="G2592" s="50" t="s">
        <v>7</v>
      </c>
      <c r="H2592" s="54">
        <v>584377</v>
      </c>
      <c r="I2592" s="51" t="s">
        <v>6216</v>
      </c>
    </row>
    <row r="2593" spans="2:9" ht="15">
      <c r="B2593" s="51" t="s">
        <v>6165</v>
      </c>
      <c r="C2593" s="51" t="s">
        <v>5488</v>
      </c>
      <c r="D2593" s="51" t="s">
        <v>5488</v>
      </c>
      <c r="E2593" s="50">
        <v>8414</v>
      </c>
      <c r="F2593" s="51" t="s">
        <v>4633</v>
      </c>
      <c r="G2593" s="50" t="s">
        <v>7</v>
      </c>
      <c r="H2593" s="52">
        <v>5089810</v>
      </c>
      <c r="I2593" s="53" t="s">
        <v>6216</v>
      </c>
    </row>
    <row r="2594" spans="2:9" ht="15">
      <c r="B2594" s="51" t="s">
        <v>6165</v>
      </c>
      <c r="C2594" s="51" t="s">
        <v>5488</v>
      </c>
      <c r="D2594" s="51" t="s">
        <v>5488</v>
      </c>
      <c r="E2594" s="50">
        <v>8415</v>
      </c>
      <c r="F2594" s="51" t="s">
        <v>4634</v>
      </c>
      <c r="G2594" s="50" t="s">
        <v>7</v>
      </c>
      <c r="H2594" s="54">
        <v>1574457</v>
      </c>
      <c r="I2594" s="51" t="s">
        <v>6216</v>
      </c>
    </row>
    <row r="2595" spans="2:9" ht="15">
      <c r="B2595" s="51" t="s">
        <v>6165</v>
      </c>
      <c r="C2595" s="51" t="s">
        <v>5488</v>
      </c>
      <c r="D2595" s="51" t="s">
        <v>5488</v>
      </c>
      <c r="E2595" s="50">
        <v>8416</v>
      </c>
      <c r="F2595" s="51" t="s">
        <v>4635</v>
      </c>
      <c r="G2595" s="50" t="s">
        <v>7</v>
      </c>
      <c r="H2595" s="54">
        <v>1645857</v>
      </c>
      <c r="I2595" s="51" t="s">
        <v>6216</v>
      </c>
    </row>
    <row r="2596" spans="2:9" ht="15">
      <c r="B2596" s="51" t="s">
        <v>6165</v>
      </c>
      <c r="C2596" s="51" t="s">
        <v>5488</v>
      </c>
      <c r="D2596" s="51" t="s">
        <v>5488</v>
      </c>
      <c r="E2596" s="50">
        <v>8418</v>
      </c>
      <c r="F2596" s="51" t="s">
        <v>4636</v>
      </c>
      <c r="G2596" s="50" t="s">
        <v>7</v>
      </c>
      <c r="H2596" s="52">
        <v>21332837</v>
      </c>
      <c r="I2596" s="53" t="s">
        <v>6216</v>
      </c>
    </row>
    <row r="2597" spans="2:9" ht="15">
      <c r="B2597" s="51" t="s">
        <v>6165</v>
      </c>
      <c r="C2597" s="51" t="s">
        <v>5488</v>
      </c>
      <c r="D2597" s="51" t="s">
        <v>5488</v>
      </c>
      <c r="E2597" s="50">
        <v>8419</v>
      </c>
      <c r="F2597" s="51" t="s">
        <v>4637</v>
      </c>
      <c r="G2597" s="50" t="s">
        <v>7</v>
      </c>
      <c r="H2597" s="54">
        <v>241090</v>
      </c>
      <c r="I2597" s="51" t="s">
        <v>6216</v>
      </c>
    </row>
    <row r="2598" spans="2:9" ht="15">
      <c r="B2598" s="51" t="s">
        <v>6165</v>
      </c>
      <c r="C2598" s="51" t="s">
        <v>5488</v>
      </c>
      <c r="D2598" s="51" t="s">
        <v>5488</v>
      </c>
      <c r="E2598" s="50">
        <v>8420</v>
      </c>
      <c r="F2598" s="51" t="s">
        <v>4638</v>
      </c>
      <c r="G2598" s="50" t="s">
        <v>7</v>
      </c>
      <c r="H2598" s="54">
        <v>241090</v>
      </c>
      <c r="I2598" s="51" t="s">
        <v>6216</v>
      </c>
    </row>
    <row r="2599" spans="2:9" ht="15">
      <c r="B2599" s="51" t="s">
        <v>6165</v>
      </c>
      <c r="C2599" s="51" t="s">
        <v>5488</v>
      </c>
      <c r="D2599" s="51" t="s">
        <v>5488</v>
      </c>
      <c r="E2599" s="50">
        <v>8421</v>
      </c>
      <c r="F2599" s="51" t="s">
        <v>4639</v>
      </c>
      <c r="G2599" s="50" t="s">
        <v>7</v>
      </c>
      <c r="H2599" s="52">
        <v>264048</v>
      </c>
      <c r="I2599" s="53" t="s">
        <v>6216</v>
      </c>
    </row>
    <row r="2600" spans="2:9" ht="15">
      <c r="B2600" s="51" t="s">
        <v>6165</v>
      </c>
      <c r="C2600" s="51" t="s">
        <v>5488</v>
      </c>
      <c r="D2600" s="51" t="s">
        <v>5488</v>
      </c>
      <c r="E2600" s="50">
        <v>8422</v>
      </c>
      <c r="F2600" s="51" t="s">
        <v>4640</v>
      </c>
      <c r="G2600" s="50" t="s">
        <v>7</v>
      </c>
      <c r="H2600" s="54">
        <v>767193</v>
      </c>
      <c r="I2600" s="51" t="s">
        <v>6216</v>
      </c>
    </row>
    <row r="2601" spans="2:9" ht="15">
      <c r="B2601" s="51" t="s">
        <v>6165</v>
      </c>
      <c r="C2601" s="51" t="s">
        <v>5488</v>
      </c>
      <c r="D2601" s="51" t="s">
        <v>5488</v>
      </c>
      <c r="E2601" s="50">
        <v>8423</v>
      </c>
      <c r="F2601" s="51" t="s">
        <v>4641</v>
      </c>
      <c r="G2601" s="50" t="s">
        <v>7</v>
      </c>
      <c r="H2601" s="54">
        <v>1388345</v>
      </c>
      <c r="I2601" s="51" t="s">
        <v>6216</v>
      </c>
    </row>
    <row r="2602" spans="2:9" ht="15">
      <c r="B2602" s="51" t="s">
        <v>6165</v>
      </c>
      <c r="C2602" s="51" t="s">
        <v>5488</v>
      </c>
      <c r="D2602" s="51" t="s">
        <v>5488</v>
      </c>
      <c r="E2602" s="50">
        <v>8425</v>
      </c>
      <c r="F2602" s="51" t="s">
        <v>4642</v>
      </c>
      <c r="G2602" s="50" t="s">
        <v>7</v>
      </c>
      <c r="H2602" s="54">
        <v>262333</v>
      </c>
      <c r="I2602" s="51" t="s">
        <v>6216</v>
      </c>
    </row>
    <row r="2603" spans="2:9" ht="15">
      <c r="B2603" s="51" t="s">
        <v>6165</v>
      </c>
      <c r="C2603" s="51" t="s">
        <v>5488</v>
      </c>
      <c r="D2603" s="51" t="s">
        <v>5488</v>
      </c>
      <c r="E2603" s="50">
        <v>8427</v>
      </c>
      <c r="F2603" s="51" t="s">
        <v>4643</v>
      </c>
      <c r="G2603" s="50" t="s">
        <v>7</v>
      </c>
      <c r="H2603" s="54">
        <v>950000</v>
      </c>
      <c r="I2603" s="51" t="s">
        <v>6216</v>
      </c>
    </row>
    <row r="2604" spans="2:9" ht="15">
      <c r="B2604" s="51" t="s">
        <v>6165</v>
      </c>
      <c r="C2604" s="51" t="s">
        <v>5482</v>
      </c>
      <c r="D2604" s="51" t="s">
        <v>5483</v>
      </c>
      <c r="E2604" s="50">
        <v>8436</v>
      </c>
      <c r="F2604" s="51" t="s">
        <v>4644</v>
      </c>
      <c r="G2604" s="50" t="s">
        <v>7</v>
      </c>
      <c r="H2604" s="54">
        <v>281756</v>
      </c>
      <c r="I2604" s="51" t="s">
        <v>6216</v>
      </c>
    </row>
    <row r="2605" spans="2:9" ht="15">
      <c r="B2605" s="51" t="s">
        <v>6165</v>
      </c>
      <c r="C2605" s="51" t="s">
        <v>5486</v>
      </c>
      <c r="D2605" s="51" t="s">
        <v>5524</v>
      </c>
      <c r="E2605" s="50">
        <v>8437</v>
      </c>
      <c r="F2605" s="51" t="s">
        <v>4645</v>
      </c>
      <c r="G2605" s="50" t="s">
        <v>7</v>
      </c>
      <c r="H2605" s="54">
        <v>626671</v>
      </c>
      <c r="I2605" s="51" t="s">
        <v>6216</v>
      </c>
    </row>
    <row r="2606" spans="2:9" ht="15">
      <c r="B2606" s="51" t="s">
        <v>6165</v>
      </c>
      <c r="C2606" s="51" t="s">
        <v>5520</v>
      </c>
      <c r="D2606" s="51" t="s">
        <v>5528</v>
      </c>
      <c r="E2606" s="50">
        <v>8438</v>
      </c>
      <c r="F2606" s="51" t="s">
        <v>4646</v>
      </c>
      <c r="G2606" s="50" t="s">
        <v>4</v>
      </c>
      <c r="H2606" s="52">
        <v>126882</v>
      </c>
      <c r="I2606" s="53" t="s">
        <v>6216</v>
      </c>
    </row>
    <row r="2607" spans="2:9" ht="15">
      <c r="B2607" s="51" t="s">
        <v>6165</v>
      </c>
      <c r="C2607" s="51" t="s">
        <v>5484</v>
      </c>
      <c r="D2607" s="51" t="s">
        <v>5494</v>
      </c>
      <c r="E2607" s="50">
        <v>8439</v>
      </c>
      <c r="F2607" s="51" t="s">
        <v>4647</v>
      </c>
      <c r="G2607" s="50" t="s">
        <v>4</v>
      </c>
      <c r="H2607" s="52">
        <v>126882</v>
      </c>
      <c r="I2607" s="53" t="s">
        <v>6216</v>
      </c>
    </row>
    <row r="2608" spans="2:9" ht="15">
      <c r="B2608" s="51" t="s">
        <v>6165</v>
      </c>
      <c r="C2608" s="51" t="s">
        <v>5484</v>
      </c>
      <c r="D2608" s="51" t="s">
        <v>5494</v>
      </c>
      <c r="E2608" s="50">
        <v>8440</v>
      </c>
      <c r="F2608" s="51" t="s">
        <v>4648</v>
      </c>
      <c r="G2608" s="50" t="s">
        <v>4</v>
      </c>
      <c r="H2608" s="52">
        <v>126882</v>
      </c>
      <c r="I2608" s="53" t="s">
        <v>6216</v>
      </c>
    </row>
    <row r="2609" spans="2:9" ht="15">
      <c r="B2609" s="51" t="s">
        <v>6165</v>
      </c>
      <c r="C2609" s="51" t="s">
        <v>5473</v>
      </c>
      <c r="D2609" s="51" t="s">
        <v>5474</v>
      </c>
      <c r="E2609" s="50">
        <v>8442</v>
      </c>
      <c r="F2609" s="51" t="s">
        <v>4649</v>
      </c>
      <c r="G2609" s="50" t="s">
        <v>6</v>
      </c>
      <c r="H2609" s="54">
        <v>7871</v>
      </c>
      <c r="I2609" s="51" t="s">
        <v>6216</v>
      </c>
    </row>
    <row r="2610" spans="2:9" ht="15">
      <c r="B2610" s="51" t="s">
        <v>6165</v>
      </c>
      <c r="C2610" s="51" t="s">
        <v>5473</v>
      </c>
      <c r="D2610" s="51" t="s">
        <v>5474</v>
      </c>
      <c r="E2610" s="50">
        <v>8445</v>
      </c>
      <c r="F2610" s="51" t="s">
        <v>4650</v>
      </c>
      <c r="G2610" s="50" t="s">
        <v>7</v>
      </c>
      <c r="H2610" s="52">
        <v>1108848</v>
      </c>
      <c r="I2610" s="53" t="s">
        <v>6216</v>
      </c>
    </row>
    <row r="2611" spans="2:9" ht="15">
      <c r="B2611" s="51" t="s">
        <v>6165</v>
      </c>
      <c r="C2611" s="51" t="s">
        <v>5484</v>
      </c>
      <c r="D2611" s="51" t="s">
        <v>5494</v>
      </c>
      <c r="E2611" s="50">
        <v>8448</v>
      </c>
      <c r="F2611" s="51" t="s">
        <v>4651</v>
      </c>
      <c r="G2611" s="50" t="s">
        <v>4</v>
      </c>
      <c r="H2611" s="54">
        <v>126882</v>
      </c>
      <c r="I2611" s="51" t="s">
        <v>6216</v>
      </c>
    </row>
    <row r="2612" spans="2:9" ht="15">
      <c r="B2612" s="51" t="s">
        <v>6165</v>
      </c>
      <c r="C2612" s="51" t="s">
        <v>5484</v>
      </c>
      <c r="D2612" s="51" t="s">
        <v>5494</v>
      </c>
      <c r="E2612" s="50">
        <v>8449</v>
      </c>
      <c r="F2612" s="51" t="s">
        <v>4652</v>
      </c>
      <c r="G2612" s="50" t="s">
        <v>4</v>
      </c>
      <c r="H2612" s="54">
        <v>126882</v>
      </c>
      <c r="I2612" s="51" t="s">
        <v>6216</v>
      </c>
    </row>
    <row r="2613" spans="2:9" ht="15">
      <c r="B2613" s="51" t="s">
        <v>6165</v>
      </c>
      <c r="C2613" s="51" t="s">
        <v>5486</v>
      </c>
      <c r="D2613" s="51" t="s">
        <v>5487</v>
      </c>
      <c r="E2613" s="50">
        <v>8452</v>
      </c>
      <c r="F2613" s="51" t="s">
        <v>4653</v>
      </c>
      <c r="G2613" s="50" t="s">
        <v>6</v>
      </c>
      <c r="H2613" s="52">
        <v>336569</v>
      </c>
      <c r="I2613" s="53" t="s">
        <v>6216</v>
      </c>
    </row>
    <row r="2614" spans="2:9" ht="15">
      <c r="B2614" s="51" t="s">
        <v>6165</v>
      </c>
      <c r="C2614" s="51" t="s">
        <v>5473</v>
      </c>
      <c r="D2614" s="51" t="s">
        <v>5474</v>
      </c>
      <c r="E2614" s="50">
        <v>8453</v>
      </c>
      <c r="F2614" s="51" t="s">
        <v>4654</v>
      </c>
      <c r="G2614" s="50" t="s">
        <v>6</v>
      </c>
      <c r="H2614" s="52">
        <v>29707</v>
      </c>
      <c r="I2614" s="53" t="s">
        <v>6216</v>
      </c>
    </row>
    <row r="2615" spans="2:9" ht="15">
      <c r="B2615" s="51" t="s">
        <v>6165</v>
      </c>
      <c r="C2615" s="51" t="s">
        <v>5473</v>
      </c>
      <c r="D2615" s="51" t="s">
        <v>5474</v>
      </c>
      <c r="E2615" s="50">
        <v>8455</v>
      </c>
      <c r="F2615" s="51" t="s">
        <v>4655</v>
      </c>
      <c r="G2615" s="50" t="s">
        <v>7</v>
      </c>
      <c r="H2615" s="52">
        <v>56231598</v>
      </c>
      <c r="I2615" s="53" t="s">
        <v>6216</v>
      </c>
    </row>
    <row r="2616" spans="2:9" ht="15">
      <c r="B2616" s="51" t="s">
        <v>6165</v>
      </c>
      <c r="C2616" s="51" t="s">
        <v>5473</v>
      </c>
      <c r="D2616" s="51" t="s">
        <v>5474</v>
      </c>
      <c r="E2616" s="50">
        <v>8456</v>
      </c>
      <c r="F2616" s="51" t="s">
        <v>4656</v>
      </c>
      <c r="G2616" s="50" t="s">
        <v>7</v>
      </c>
      <c r="H2616" s="54">
        <v>58627551</v>
      </c>
      <c r="I2616" s="51" t="s">
        <v>6216</v>
      </c>
    </row>
    <row r="2617" spans="2:9" ht="15">
      <c r="B2617" s="51" t="s">
        <v>6165</v>
      </c>
      <c r="C2617" s="51" t="s">
        <v>5473</v>
      </c>
      <c r="D2617" s="51" t="s">
        <v>5474</v>
      </c>
      <c r="E2617" s="50">
        <v>8457</v>
      </c>
      <c r="F2617" s="51" t="s">
        <v>4657</v>
      </c>
      <c r="G2617" s="50" t="s">
        <v>7</v>
      </c>
      <c r="H2617" s="54">
        <v>19975413</v>
      </c>
      <c r="I2617" s="51" t="s">
        <v>6216</v>
      </c>
    </row>
    <row r="2618" spans="2:9" ht="15">
      <c r="B2618" s="51" t="s">
        <v>6165</v>
      </c>
      <c r="C2618" s="51" t="s">
        <v>5473</v>
      </c>
      <c r="D2618" s="51" t="s">
        <v>5474</v>
      </c>
      <c r="E2618" s="50">
        <v>8458</v>
      </c>
      <c r="F2618" s="51" t="s">
        <v>4658</v>
      </c>
      <c r="G2618" s="50" t="s">
        <v>7</v>
      </c>
      <c r="H2618" s="52">
        <v>6694730</v>
      </c>
      <c r="I2618" s="53" t="s">
        <v>6216</v>
      </c>
    </row>
    <row r="2619" spans="2:9" ht="15">
      <c r="B2619" s="51" t="s">
        <v>6165</v>
      </c>
      <c r="C2619" s="51" t="s">
        <v>5473</v>
      </c>
      <c r="D2619" s="51" t="s">
        <v>5474</v>
      </c>
      <c r="E2619" s="50">
        <v>8459</v>
      </c>
      <c r="F2619" s="51" t="s">
        <v>4659</v>
      </c>
      <c r="G2619" s="50" t="s">
        <v>7</v>
      </c>
      <c r="H2619" s="54">
        <v>9132583</v>
      </c>
      <c r="I2619" s="51" t="s">
        <v>6216</v>
      </c>
    </row>
    <row r="2620" spans="2:9" ht="15">
      <c r="B2620" s="51" t="s">
        <v>6165</v>
      </c>
      <c r="C2620" s="51" t="s">
        <v>5473</v>
      </c>
      <c r="D2620" s="51" t="s">
        <v>5474</v>
      </c>
      <c r="E2620" s="50">
        <v>8460</v>
      </c>
      <c r="F2620" s="51" t="s">
        <v>4660</v>
      </c>
      <c r="G2620" s="50" t="s">
        <v>7</v>
      </c>
      <c r="H2620" s="52">
        <v>14133951</v>
      </c>
      <c r="I2620" s="53" t="s">
        <v>6216</v>
      </c>
    </row>
    <row r="2621" spans="2:9" ht="15">
      <c r="B2621" s="51" t="s">
        <v>6166</v>
      </c>
      <c r="C2621" s="51" t="s">
        <v>5479</v>
      </c>
      <c r="D2621" s="51" t="s">
        <v>5480</v>
      </c>
      <c r="E2621" s="50">
        <v>8464</v>
      </c>
      <c r="F2621" s="51" t="s">
        <v>4661</v>
      </c>
      <c r="G2621" s="50" t="s">
        <v>6</v>
      </c>
      <c r="H2621" s="54">
        <v>66014</v>
      </c>
      <c r="I2621" s="51" t="s">
        <v>6216</v>
      </c>
    </row>
    <row r="2622" spans="2:9" ht="15">
      <c r="B2622" s="51" t="s">
        <v>6166</v>
      </c>
      <c r="C2622" s="51" t="s">
        <v>5479</v>
      </c>
      <c r="D2622" s="51" t="s">
        <v>5495</v>
      </c>
      <c r="E2622" s="50">
        <v>8466</v>
      </c>
      <c r="F2622" s="51" t="s">
        <v>4662</v>
      </c>
      <c r="G2622" s="50" t="s">
        <v>6</v>
      </c>
      <c r="H2622" s="52">
        <v>125523</v>
      </c>
      <c r="I2622" s="53" t="s">
        <v>6216</v>
      </c>
    </row>
    <row r="2623" spans="2:9" ht="15">
      <c r="B2623" s="51" t="s">
        <v>6166</v>
      </c>
      <c r="C2623" s="51" t="s">
        <v>5501</v>
      </c>
      <c r="D2623" s="51" t="s">
        <v>5501</v>
      </c>
      <c r="E2623" s="50">
        <v>8467</v>
      </c>
      <c r="F2623" s="51" t="s">
        <v>4663</v>
      </c>
      <c r="G2623" s="50" t="s">
        <v>4</v>
      </c>
      <c r="H2623" s="52">
        <v>34592</v>
      </c>
      <c r="I2623" s="53" t="s">
        <v>6216</v>
      </c>
    </row>
    <row r="2624" spans="2:9" ht="15">
      <c r="B2624" s="51" t="s">
        <v>6166</v>
      </c>
      <c r="C2624" s="51" t="s">
        <v>5500</v>
      </c>
      <c r="D2624" s="51" t="s">
        <v>5500</v>
      </c>
      <c r="E2624" s="50">
        <v>8471</v>
      </c>
      <c r="F2624" s="51" t="s">
        <v>4664</v>
      </c>
      <c r="G2624" s="50" t="s">
        <v>8</v>
      </c>
      <c r="H2624" s="52">
        <v>7085</v>
      </c>
      <c r="I2624" s="53" t="s">
        <v>6216</v>
      </c>
    </row>
    <row r="2625" spans="2:9" ht="15">
      <c r="B2625" s="51" t="s">
        <v>6166</v>
      </c>
      <c r="C2625" s="51" t="s">
        <v>5473</v>
      </c>
      <c r="D2625" s="51" t="s">
        <v>5474</v>
      </c>
      <c r="E2625" s="50">
        <v>8472</v>
      </c>
      <c r="F2625" s="51" t="s">
        <v>4665</v>
      </c>
      <c r="G2625" s="50" t="s">
        <v>7</v>
      </c>
      <c r="H2625" s="54">
        <v>1507751</v>
      </c>
      <c r="I2625" s="51" t="s">
        <v>6216</v>
      </c>
    </row>
    <row r="2626" spans="2:9" ht="15">
      <c r="B2626" s="51" t="s">
        <v>6166</v>
      </c>
      <c r="C2626" s="51" t="s">
        <v>5473</v>
      </c>
      <c r="D2626" s="51" t="s">
        <v>5474</v>
      </c>
      <c r="E2626" s="50">
        <v>8474</v>
      </c>
      <c r="F2626" s="51" t="s">
        <v>4666</v>
      </c>
      <c r="G2626" s="50" t="s">
        <v>7</v>
      </c>
      <c r="H2626" s="52">
        <v>744930</v>
      </c>
      <c r="I2626" s="53" t="s">
        <v>6216</v>
      </c>
    </row>
    <row r="2627" spans="2:9" ht="15">
      <c r="B2627" s="51" t="s">
        <v>6166</v>
      </c>
      <c r="C2627" s="51" t="s">
        <v>5479</v>
      </c>
      <c r="D2627" s="51" t="s">
        <v>5480</v>
      </c>
      <c r="E2627" s="50">
        <v>8475</v>
      </c>
      <c r="F2627" s="51" t="s">
        <v>4667</v>
      </c>
      <c r="G2627" s="50" t="s">
        <v>6</v>
      </c>
      <c r="H2627" s="52">
        <v>68238</v>
      </c>
      <c r="I2627" s="53" t="s">
        <v>6216</v>
      </c>
    </row>
    <row r="2628" spans="2:9" ht="15">
      <c r="B2628" s="51" t="s">
        <v>6166</v>
      </c>
      <c r="C2628" s="51" t="s">
        <v>5484</v>
      </c>
      <c r="D2628" s="51" t="s">
        <v>5494</v>
      </c>
      <c r="E2628" s="50">
        <v>8476</v>
      </c>
      <c r="F2628" s="51" t="s">
        <v>4668</v>
      </c>
      <c r="G2628" s="50" t="s">
        <v>7</v>
      </c>
      <c r="H2628" s="52">
        <v>2278752</v>
      </c>
      <c r="I2628" s="53" t="s">
        <v>6216</v>
      </c>
    </row>
    <row r="2629" spans="2:9" ht="15">
      <c r="B2629" s="51" t="s">
        <v>6166</v>
      </c>
      <c r="C2629" s="51" t="s">
        <v>5473</v>
      </c>
      <c r="D2629" s="51" t="s">
        <v>5474</v>
      </c>
      <c r="E2629" s="50">
        <v>8480</v>
      </c>
      <c r="F2629" s="51" t="s">
        <v>4669</v>
      </c>
      <c r="G2629" s="50" t="s">
        <v>7</v>
      </c>
      <c r="H2629" s="54">
        <v>744930</v>
      </c>
      <c r="I2629" s="51" t="s">
        <v>6216</v>
      </c>
    </row>
    <row r="2630" spans="2:9" ht="15">
      <c r="B2630" s="51" t="s">
        <v>6166</v>
      </c>
      <c r="C2630" s="51" t="s">
        <v>5473</v>
      </c>
      <c r="D2630" s="51" t="s">
        <v>5474</v>
      </c>
      <c r="E2630" s="50">
        <v>8482</v>
      </c>
      <c r="F2630" s="51" t="s">
        <v>4670</v>
      </c>
      <c r="G2630" s="50" t="s">
        <v>7</v>
      </c>
      <c r="H2630" s="54">
        <v>1871871</v>
      </c>
      <c r="I2630" s="51" t="s">
        <v>6216</v>
      </c>
    </row>
    <row r="2631" spans="2:9" ht="15">
      <c r="B2631" s="51" t="s">
        <v>6166</v>
      </c>
      <c r="C2631" s="51" t="s">
        <v>5473</v>
      </c>
      <c r="D2631" s="51" t="s">
        <v>5474</v>
      </c>
      <c r="E2631" s="50">
        <v>8483</v>
      </c>
      <c r="F2631" s="51" t="s">
        <v>4671</v>
      </c>
      <c r="G2631" s="50" t="s">
        <v>7</v>
      </c>
      <c r="H2631" s="54">
        <v>1300910</v>
      </c>
      <c r="I2631" s="51" t="s">
        <v>6216</v>
      </c>
    </row>
    <row r="2632" spans="2:9" ht="15">
      <c r="B2632" s="51" t="s">
        <v>6166</v>
      </c>
      <c r="C2632" s="51" t="s">
        <v>5473</v>
      </c>
      <c r="D2632" s="51" t="s">
        <v>5474</v>
      </c>
      <c r="E2632" s="50">
        <v>8484</v>
      </c>
      <c r="F2632" s="51" t="s">
        <v>4672</v>
      </c>
      <c r="G2632" s="50" t="s">
        <v>7</v>
      </c>
      <c r="H2632" s="52">
        <v>378692</v>
      </c>
      <c r="I2632" s="53" t="s">
        <v>6216</v>
      </c>
    </row>
    <row r="2633" spans="2:9" ht="15">
      <c r="B2633" s="51" t="s">
        <v>6166</v>
      </c>
      <c r="C2633" s="51" t="s">
        <v>5482</v>
      </c>
      <c r="D2633" s="51" t="s">
        <v>5483</v>
      </c>
      <c r="E2633" s="50">
        <v>8486</v>
      </c>
      <c r="F2633" s="51" t="s">
        <v>4673</v>
      </c>
      <c r="G2633" s="50" t="s">
        <v>6</v>
      </c>
      <c r="H2633" s="52">
        <v>1153279</v>
      </c>
      <c r="I2633" s="53" t="s">
        <v>6216</v>
      </c>
    </row>
    <row r="2634" spans="2:9" ht="15">
      <c r="B2634" s="51" t="s">
        <v>6166</v>
      </c>
      <c r="C2634" s="51" t="s">
        <v>5473</v>
      </c>
      <c r="D2634" s="51" t="s">
        <v>5474</v>
      </c>
      <c r="E2634" s="50">
        <v>8487</v>
      </c>
      <c r="F2634" s="51" t="s">
        <v>4674</v>
      </c>
      <c r="G2634" s="50" t="s">
        <v>6</v>
      </c>
      <c r="H2634" s="54">
        <v>35509</v>
      </c>
      <c r="I2634" s="51" t="s">
        <v>6216</v>
      </c>
    </row>
    <row r="2635" spans="2:9" ht="15">
      <c r="B2635" s="51" t="s">
        <v>6166</v>
      </c>
      <c r="C2635" s="51" t="s">
        <v>5473</v>
      </c>
      <c r="D2635" s="51" t="s">
        <v>5474</v>
      </c>
      <c r="E2635" s="50">
        <v>8488</v>
      </c>
      <c r="F2635" s="51" t="s">
        <v>4675</v>
      </c>
      <c r="G2635" s="50" t="s">
        <v>6</v>
      </c>
      <c r="H2635" s="52">
        <v>24246</v>
      </c>
      <c r="I2635" s="53" t="s">
        <v>6216</v>
      </c>
    </row>
    <row r="2636" spans="2:9" ht="15">
      <c r="B2636" s="51" t="s">
        <v>6166</v>
      </c>
      <c r="C2636" s="51" t="s">
        <v>5484</v>
      </c>
      <c r="D2636" s="51" t="s">
        <v>5494</v>
      </c>
      <c r="E2636" s="50">
        <v>8489</v>
      </c>
      <c r="F2636" s="51" t="s">
        <v>4676</v>
      </c>
      <c r="G2636" s="50" t="s">
        <v>7</v>
      </c>
      <c r="H2636" s="52">
        <v>58406</v>
      </c>
      <c r="I2636" s="53" t="s">
        <v>6216</v>
      </c>
    </row>
    <row r="2637" spans="2:9" ht="15">
      <c r="B2637" s="51" t="s">
        <v>6166</v>
      </c>
      <c r="C2637" s="51" t="s">
        <v>5484</v>
      </c>
      <c r="D2637" s="51" t="s">
        <v>5494</v>
      </c>
      <c r="E2637" s="50">
        <v>8491</v>
      </c>
      <c r="F2637" s="51" t="s">
        <v>4677</v>
      </c>
      <c r="G2637" s="50" t="s">
        <v>7</v>
      </c>
      <c r="H2637" s="52">
        <v>12721</v>
      </c>
      <c r="I2637" s="53" t="s">
        <v>6216</v>
      </c>
    </row>
    <row r="2638" spans="2:9" ht="15">
      <c r="B2638" s="51" t="s">
        <v>6166</v>
      </c>
      <c r="C2638" s="51" t="s">
        <v>5484</v>
      </c>
      <c r="D2638" s="51" t="s">
        <v>5494</v>
      </c>
      <c r="E2638" s="50">
        <v>8492</v>
      </c>
      <c r="F2638" s="51" t="s">
        <v>4678</v>
      </c>
      <c r="G2638" s="50" t="s">
        <v>7</v>
      </c>
      <c r="H2638" s="52">
        <v>204406</v>
      </c>
      <c r="I2638" s="53" t="s">
        <v>6216</v>
      </c>
    </row>
    <row r="2639" spans="2:9" ht="15">
      <c r="B2639" s="51" t="s">
        <v>6166</v>
      </c>
      <c r="C2639" s="51" t="s">
        <v>5473</v>
      </c>
      <c r="D2639" s="51" t="s">
        <v>5474</v>
      </c>
      <c r="E2639" s="50">
        <v>8493</v>
      </c>
      <c r="F2639" s="51" t="s">
        <v>4679</v>
      </c>
      <c r="G2639" s="50" t="s">
        <v>7</v>
      </c>
      <c r="H2639" s="54">
        <v>828130</v>
      </c>
      <c r="I2639" s="51" t="s">
        <v>6216</v>
      </c>
    </row>
    <row r="2640" spans="2:9" ht="15">
      <c r="B2640" s="51" t="s">
        <v>6166</v>
      </c>
      <c r="C2640" s="51" t="s">
        <v>5473</v>
      </c>
      <c r="D2640" s="51" t="s">
        <v>5474</v>
      </c>
      <c r="E2640" s="50">
        <v>8494</v>
      </c>
      <c r="F2640" s="51" t="s">
        <v>4680</v>
      </c>
      <c r="G2640" s="50" t="s">
        <v>7</v>
      </c>
      <c r="H2640" s="54">
        <v>1504120</v>
      </c>
      <c r="I2640" s="51" t="s">
        <v>6216</v>
      </c>
    </row>
    <row r="2641" spans="2:9" ht="15">
      <c r="B2641" s="51" t="s">
        <v>6166</v>
      </c>
      <c r="C2641" s="51" t="s">
        <v>5473</v>
      </c>
      <c r="D2641" s="51" t="s">
        <v>5474</v>
      </c>
      <c r="E2641" s="50">
        <v>8495</v>
      </c>
      <c r="F2641" s="51" t="s">
        <v>4681</v>
      </c>
      <c r="G2641" s="50" t="s">
        <v>6</v>
      </c>
      <c r="H2641" s="52">
        <v>35396</v>
      </c>
      <c r="I2641" s="53" t="s">
        <v>6216</v>
      </c>
    </row>
    <row r="2642" spans="2:9" ht="15">
      <c r="B2642" s="51" t="s">
        <v>6166</v>
      </c>
      <c r="C2642" s="51" t="s">
        <v>5473</v>
      </c>
      <c r="D2642" s="51" t="s">
        <v>5474</v>
      </c>
      <c r="E2642" s="50">
        <v>8496</v>
      </c>
      <c r="F2642" s="51" t="s">
        <v>4682</v>
      </c>
      <c r="G2642" s="50" t="s">
        <v>6</v>
      </c>
      <c r="H2642" s="52">
        <v>31491</v>
      </c>
      <c r="I2642" s="53" t="s">
        <v>6216</v>
      </c>
    </row>
    <row r="2643" spans="2:9" ht="15">
      <c r="B2643" s="51" t="s">
        <v>6166</v>
      </c>
      <c r="C2643" s="51" t="s">
        <v>5473</v>
      </c>
      <c r="D2643" s="51" t="s">
        <v>5474</v>
      </c>
      <c r="E2643" s="50">
        <v>8497</v>
      </c>
      <c r="F2643" s="51" t="s">
        <v>4683</v>
      </c>
      <c r="G2643" s="50" t="s">
        <v>6</v>
      </c>
      <c r="H2643" s="52">
        <v>29531</v>
      </c>
      <c r="I2643" s="53" t="s">
        <v>6216</v>
      </c>
    </row>
    <row r="2644" spans="2:9" ht="15">
      <c r="B2644" s="51" t="s">
        <v>6166</v>
      </c>
      <c r="C2644" s="51" t="s">
        <v>5479</v>
      </c>
      <c r="D2644" s="51" t="s">
        <v>5495</v>
      </c>
      <c r="E2644" s="50">
        <v>8498</v>
      </c>
      <c r="F2644" s="51" t="s">
        <v>4684</v>
      </c>
      <c r="G2644" s="50" t="s">
        <v>6</v>
      </c>
      <c r="H2644" s="52">
        <v>12339</v>
      </c>
      <c r="I2644" s="53" t="s">
        <v>6216</v>
      </c>
    </row>
    <row r="2645" spans="2:9" ht="15">
      <c r="B2645" s="51" t="s">
        <v>6166</v>
      </c>
      <c r="C2645" s="51" t="s">
        <v>5479</v>
      </c>
      <c r="D2645" s="51" t="s">
        <v>5499</v>
      </c>
      <c r="E2645" s="50">
        <v>8499</v>
      </c>
      <c r="F2645" s="51" t="s">
        <v>4685</v>
      </c>
      <c r="G2645" s="50" t="s">
        <v>4</v>
      </c>
      <c r="H2645" s="52">
        <v>152558</v>
      </c>
      <c r="I2645" s="53" t="s">
        <v>6216</v>
      </c>
    </row>
    <row r="2646" spans="2:9" ht="15">
      <c r="B2646" s="51" t="s">
        <v>6166</v>
      </c>
      <c r="C2646" s="51" t="s">
        <v>5486</v>
      </c>
      <c r="D2646" s="51" t="s">
        <v>5487</v>
      </c>
      <c r="E2646" s="50">
        <v>8500</v>
      </c>
      <c r="F2646" s="51" t="s">
        <v>4686</v>
      </c>
      <c r="G2646" s="50" t="s">
        <v>4</v>
      </c>
      <c r="H2646" s="52">
        <v>67582</v>
      </c>
      <c r="I2646" s="53" t="s">
        <v>6216</v>
      </c>
    </row>
    <row r="2647" spans="2:9" ht="15">
      <c r="B2647" s="51" t="s">
        <v>6152</v>
      </c>
      <c r="C2647" s="51" t="s">
        <v>5479</v>
      </c>
      <c r="D2647" s="51" t="s">
        <v>5480</v>
      </c>
      <c r="E2647" s="50">
        <v>8501</v>
      </c>
      <c r="F2647" s="51" t="s">
        <v>4687</v>
      </c>
      <c r="G2647" s="50" t="s">
        <v>7</v>
      </c>
      <c r="H2647" s="52">
        <v>135543</v>
      </c>
      <c r="I2647" s="53" t="s">
        <v>6216</v>
      </c>
    </row>
    <row r="2648" spans="2:9" ht="15">
      <c r="B2648" s="51" t="s">
        <v>6152</v>
      </c>
      <c r="C2648" s="51" t="s">
        <v>5479</v>
      </c>
      <c r="D2648" s="51" t="s">
        <v>5480</v>
      </c>
      <c r="E2648" s="50">
        <v>8503</v>
      </c>
      <c r="F2648" s="51" t="s">
        <v>4688</v>
      </c>
      <c r="G2648" s="50" t="s">
        <v>7</v>
      </c>
      <c r="H2648" s="54">
        <v>130381</v>
      </c>
      <c r="I2648" s="51" t="s">
        <v>6216</v>
      </c>
    </row>
    <row r="2649" spans="2:9" ht="15">
      <c r="B2649" s="51" t="s">
        <v>6152</v>
      </c>
      <c r="C2649" s="51" t="s">
        <v>5488</v>
      </c>
      <c r="D2649" s="51" t="s">
        <v>5488</v>
      </c>
      <c r="E2649" s="50">
        <v>8504</v>
      </c>
      <c r="F2649" s="51" t="s">
        <v>4689</v>
      </c>
      <c r="G2649" s="50" t="s">
        <v>7</v>
      </c>
      <c r="H2649" s="52">
        <v>394606</v>
      </c>
      <c r="I2649" s="53" t="s">
        <v>6216</v>
      </c>
    </row>
    <row r="2650" spans="2:9" ht="15">
      <c r="B2650" s="51" t="s">
        <v>6152</v>
      </c>
      <c r="C2650" s="51" t="s">
        <v>5488</v>
      </c>
      <c r="D2650" s="51" t="s">
        <v>5488</v>
      </c>
      <c r="E2650" s="50">
        <v>8505</v>
      </c>
      <c r="F2650" s="51" t="s">
        <v>4690</v>
      </c>
      <c r="G2650" s="50" t="s">
        <v>7</v>
      </c>
      <c r="H2650" s="52">
        <v>1097504</v>
      </c>
      <c r="I2650" s="53" t="s">
        <v>6216</v>
      </c>
    </row>
    <row r="2651" spans="2:9" ht="15">
      <c r="B2651" s="51" t="s">
        <v>6152</v>
      </c>
      <c r="C2651" s="51" t="s">
        <v>5486</v>
      </c>
      <c r="D2651" s="51" t="s">
        <v>5496</v>
      </c>
      <c r="E2651" s="50">
        <v>8506</v>
      </c>
      <c r="F2651" s="51" t="s">
        <v>4691</v>
      </c>
      <c r="G2651" s="50" t="s">
        <v>7</v>
      </c>
      <c r="H2651" s="52">
        <v>737084</v>
      </c>
      <c r="I2651" s="53" t="s">
        <v>6216</v>
      </c>
    </row>
    <row r="2652" spans="2:9" ht="15">
      <c r="B2652" s="51" t="s">
        <v>6152</v>
      </c>
      <c r="C2652" s="51" t="s">
        <v>5481</v>
      </c>
      <c r="D2652" s="51" t="s">
        <v>5481</v>
      </c>
      <c r="E2652" s="50">
        <v>8507</v>
      </c>
      <c r="F2652" s="51" t="s">
        <v>4692</v>
      </c>
      <c r="G2652" s="50" t="s">
        <v>6</v>
      </c>
      <c r="H2652" s="52">
        <v>876809</v>
      </c>
      <c r="I2652" s="53" t="s">
        <v>6216</v>
      </c>
    </row>
    <row r="2653" spans="2:9" ht="15">
      <c r="B2653" s="51" t="s">
        <v>6152</v>
      </c>
      <c r="C2653" s="51" t="s">
        <v>5481</v>
      </c>
      <c r="D2653" s="51" t="s">
        <v>5481</v>
      </c>
      <c r="E2653" s="50">
        <v>8508</v>
      </c>
      <c r="F2653" s="51" t="s">
        <v>4693</v>
      </c>
      <c r="G2653" s="50" t="s">
        <v>6</v>
      </c>
      <c r="H2653" s="54">
        <v>893547</v>
      </c>
      <c r="I2653" s="51" t="s">
        <v>6216</v>
      </c>
    </row>
    <row r="2654" spans="2:9" ht="15">
      <c r="B2654" s="51" t="s">
        <v>6152</v>
      </c>
      <c r="C2654" s="51" t="s">
        <v>5481</v>
      </c>
      <c r="D2654" s="51" t="s">
        <v>5481</v>
      </c>
      <c r="E2654" s="50">
        <v>8509</v>
      </c>
      <c r="F2654" s="51" t="s">
        <v>4694</v>
      </c>
      <c r="G2654" s="50" t="s">
        <v>6</v>
      </c>
      <c r="H2654" s="54">
        <v>1007908</v>
      </c>
      <c r="I2654" s="51" t="s">
        <v>6216</v>
      </c>
    </row>
    <row r="2655" spans="2:9" ht="15">
      <c r="B2655" s="51" t="s">
        <v>6152</v>
      </c>
      <c r="C2655" s="51" t="s">
        <v>5488</v>
      </c>
      <c r="D2655" s="51" t="s">
        <v>5488</v>
      </c>
      <c r="E2655" s="50">
        <v>8511</v>
      </c>
      <c r="F2655" s="51" t="s">
        <v>4695</v>
      </c>
      <c r="G2655" s="50" t="s">
        <v>6</v>
      </c>
      <c r="H2655" s="52">
        <v>530446</v>
      </c>
      <c r="I2655" s="51" t="s">
        <v>6217</v>
      </c>
    </row>
    <row r="2656" spans="2:9" ht="15">
      <c r="B2656" s="51" t="s">
        <v>6152</v>
      </c>
      <c r="C2656" s="51" t="s">
        <v>5479</v>
      </c>
      <c r="D2656" s="51" t="s">
        <v>5480</v>
      </c>
      <c r="E2656" s="50">
        <v>8512</v>
      </c>
      <c r="F2656" s="51" t="s">
        <v>4696</v>
      </c>
      <c r="G2656" s="50" t="s">
        <v>6</v>
      </c>
      <c r="H2656" s="52">
        <v>237638</v>
      </c>
      <c r="I2656" s="51" t="s">
        <v>6216</v>
      </c>
    </row>
    <row r="2657" spans="2:9" ht="15">
      <c r="B2657" s="51" t="s">
        <v>6152</v>
      </c>
      <c r="C2657" s="51" t="s">
        <v>5488</v>
      </c>
      <c r="D2657" s="51" t="s">
        <v>5488</v>
      </c>
      <c r="E2657" s="50">
        <v>8513</v>
      </c>
      <c r="F2657" s="51" t="s">
        <v>4697</v>
      </c>
      <c r="G2657" s="50" t="s">
        <v>7</v>
      </c>
      <c r="H2657" s="52">
        <v>708532</v>
      </c>
      <c r="I2657" s="51" t="s">
        <v>6216</v>
      </c>
    </row>
    <row r="2658" spans="2:9" ht="15">
      <c r="B2658" s="51" t="s">
        <v>6152</v>
      </c>
      <c r="C2658" s="51" t="s">
        <v>5488</v>
      </c>
      <c r="D2658" s="51" t="s">
        <v>5488</v>
      </c>
      <c r="E2658" s="50">
        <v>8514</v>
      </c>
      <c r="F2658" s="51" t="s">
        <v>4698</v>
      </c>
      <c r="G2658" s="50" t="s">
        <v>6</v>
      </c>
      <c r="H2658" s="52">
        <v>23214</v>
      </c>
      <c r="I2658" s="51" t="s">
        <v>6216</v>
      </c>
    </row>
    <row r="2659" spans="2:9" ht="15">
      <c r="B2659" s="51" t="s">
        <v>6152</v>
      </c>
      <c r="C2659" s="51" t="s">
        <v>5488</v>
      </c>
      <c r="D2659" s="51" t="s">
        <v>5488</v>
      </c>
      <c r="E2659" s="50">
        <v>8515</v>
      </c>
      <c r="F2659" s="51" t="s">
        <v>4699</v>
      </c>
      <c r="G2659" s="50" t="s">
        <v>7</v>
      </c>
      <c r="H2659" s="54">
        <v>22503</v>
      </c>
      <c r="I2659" s="51" t="s">
        <v>6216</v>
      </c>
    </row>
    <row r="2660" spans="2:9" ht="15">
      <c r="B2660" s="51" t="s">
        <v>6152</v>
      </c>
      <c r="C2660" s="51" t="s">
        <v>5488</v>
      </c>
      <c r="D2660" s="51" t="s">
        <v>5488</v>
      </c>
      <c r="E2660" s="50">
        <v>8516</v>
      </c>
      <c r="F2660" s="51" t="s">
        <v>4700</v>
      </c>
      <c r="G2660" s="50" t="s">
        <v>7</v>
      </c>
      <c r="H2660" s="54">
        <v>48736</v>
      </c>
      <c r="I2660" s="51" t="s">
        <v>6216</v>
      </c>
    </row>
    <row r="2661" spans="2:9" ht="15">
      <c r="B2661" s="51" t="s">
        <v>6152</v>
      </c>
      <c r="C2661" s="51" t="s">
        <v>5488</v>
      </c>
      <c r="D2661" s="51" t="s">
        <v>5488</v>
      </c>
      <c r="E2661" s="50">
        <v>8518</v>
      </c>
      <c r="F2661" s="51" t="s">
        <v>4701</v>
      </c>
      <c r="G2661" s="50" t="s">
        <v>7</v>
      </c>
      <c r="H2661" s="52">
        <v>37372</v>
      </c>
      <c r="I2661" s="51" t="s">
        <v>6216</v>
      </c>
    </row>
    <row r="2662" spans="2:9" ht="15">
      <c r="B2662" s="51" t="s">
        <v>6152</v>
      </c>
      <c r="C2662" s="51" t="s">
        <v>5488</v>
      </c>
      <c r="D2662" s="51" t="s">
        <v>5488</v>
      </c>
      <c r="E2662" s="50">
        <v>8519</v>
      </c>
      <c r="F2662" s="51" t="s">
        <v>4702</v>
      </c>
      <c r="G2662" s="50" t="s">
        <v>7</v>
      </c>
      <c r="H2662" s="54">
        <v>27458</v>
      </c>
      <c r="I2662" s="51" t="s">
        <v>6216</v>
      </c>
    </row>
    <row r="2663" spans="2:9" ht="15">
      <c r="B2663" s="51" t="s">
        <v>6152</v>
      </c>
      <c r="C2663" s="51" t="s">
        <v>5488</v>
      </c>
      <c r="D2663" s="51" t="s">
        <v>5488</v>
      </c>
      <c r="E2663" s="50">
        <v>8522</v>
      </c>
      <c r="F2663" s="51" t="s">
        <v>4703</v>
      </c>
      <c r="G2663" s="50" t="s">
        <v>6</v>
      </c>
      <c r="H2663" s="52">
        <v>16318</v>
      </c>
      <c r="I2663" s="53" t="s">
        <v>6216</v>
      </c>
    </row>
    <row r="2664" spans="2:9" ht="15">
      <c r="B2664" s="51" t="s">
        <v>6152</v>
      </c>
      <c r="C2664" s="51" t="s">
        <v>5488</v>
      </c>
      <c r="D2664" s="51" t="s">
        <v>5488</v>
      </c>
      <c r="E2664" s="50">
        <v>8523</v>
      </c>
      <c r="F2664" s="51" t="s">
        <v>4704</v>
      </c>
      <c r="G2664" s="50" t="s">
        <v>7</v>
      </c>
      <c r="H2664" s="54">
        <v>7748</v>
      </c>
      <c r="I2664" s="51" t="s">
        <v>6216</v>
      </c>
    </row>
    <row r="2665" spans="2:9" ht="15">
      <c r="B2665" s="51" t="s">
        <v>6152</v>
      </c>
      <c r="C2665" s="51" t="s">
        <v>5488</v>
      </c>
      <c r="D2665" s="51" t="s">
        <v>5488</v>
      </c>
      <c r="E2665" s="50">
        <v>8524</v>
      </c>
      <c r="F2665" s="51" t="s">
        <v>4705</v>
      </c>
      <c r="G2665" s="50" t="s">
        <v>7</v>
      </c>
      <c r="H2665" s="54">
        <v>8552</v>
      </c>
      <c r="I2665" s="51" t="s">
        <v>6216</v>
      </c>
    </row>
    <row r="2666" spans="2:9" ht="15">
      <c r="B2666" s="51" t="s">
        <v>6152</v>
      </c>
      <c r="C2666" s="51" t="s">
        <v>5488</v>
      </c>
      <c r="D2666" s="51" t="s">
        <v>5488</v>
      </c>
      <c r="E2666" s="50">
        <v>8525</v>
      </c>
      <c r="F2666" s="51" t="s">
        <v>4706</v>
      </c>
      <c r="G2666" s="50" t="s">
        <v>7</v>
      </c>
      <c r="H2666" s="52">
        <v>8950</v>
      </c>
      <c r="I2666" s="53" t="s">
        <v>6216</v>
      </c>
    </row>
    <row r="2667" spans="2:9" ht="15">
      <c r="B2667" s="51" t="s">
        <v>6152</v>
      </c>
      <c r="C2667" s="51" t="s">
        <v>5488</v>
      </c>
      <c r="D2667" s="51" t="s">
        <v>5488</v>
      </c>
      <c r="E2667" s="50">
        <v>8526</v>
      </c>
      <c r="F2667" s="51" t="s">
        <v>4707</v>
      </c>
      <c r="G2667" s="50" t="s">
        <v>7</v>
      </c>
      <c r="H2667" s="52">
        <v>20693</v>
      </c>
      <c r="I2667" s="51" t="s">
        <v>6216</v>
      </c>
    </row>
    <row r="2668" spans="2:9" ht="15">
      <c r="B2668" s="51" t="s">
        <v>6152</v>
      </c>
      <c r="C2668" s="51" t="s">
        <v>5488</v>
      </c>
      <c r="D2668" s="51" t="s">
        <v>5488</v>
      </c>
      <c r="E2668" s="50">
        <v>8527</v>
      </c>
      <c r="F2668" s="51" t="s">
        <v>4708</v>
      </c>
      <c r="G2668" s="50" t="s">
        <v>7</v>
      </c>
      <c r="H2668" s="52">
        <v>22493</v>
      </c>
      <c r="I2668" s="53" t="s">
        <v>6216</v>
      </c>
    </row>
    <row r="2669" spans="2:9" ht="15">
      <c r="B2669" s="51" t="s">
        <v>6152</v>
      </c>
      <c r="C2669" s="51" t="s">
        <v>5488</v>
      </c>
      <c r="D2669" s="51" t="s">
        <v>5488</v>
      </c>
      <c r="E2669" s="50">
        <v>8528</v>
      </c>
      <c r="F2669" s="51" t="s">
        <v>4709</v>
      </c>
      <c r="G2669" s="50" t="s">
        <v>7</v>
      </c>
      <c r="H2669" s="54">
        <v>27124</v>
      </c>
      <c r="I2669" s="51" t="s">
        <v>6216</v>
      </c>
    </row>
    <row r="2670" spans="2:9" ht="15">
      <c r="B2670" s="51" t="s">
        <v>6152</v>
      </c>
      <c r="C2670" s="51" t="s">
        <v>5488</v>
      </c>
      <c r="D2670" s="51" t="s">
        <v>5488</v>
      </c>
      <c r="E2670" s="50">
        <v>8529</v>
      </c>
      <c r="F2670" s="51" t="s">
        <v>4710</v>
      </c>
      <c r="G2670" s="50" t="s">
        <v>7</v>
      </c>
      <c r="H2670" s="52">
        <v>27341</v>
      </c>
      <c r="I2670" s="53" t="s">
        <v>6216</v>
      </c>
    </row>
    <row r="2671" spans="2:9" ht="15">
      <c r="B2671" s="51" t="s">
        <v>6152</v>
      </c>
      <c r="C2671" s="51" t="s">
        <v>5488</v>
      </c>
      <c r="D2671" s="51" t="s">
        <v>5488</v>
      </c>
      <c r="E2671" s="50">
        <v>8530</v>
      </c>
      <c r="F2671" s="51" t="s">
        <v>4711</v>
      </c>
      <c r="G2671" s="50" t="s">
        <v>7</v>
      </c>
      <c r="H2671" s="54">
        <v>64492</v>
      </c>
      <c r="I2671" s="51" t="s">
        <v>6216</v>
      </c>
    </row>
    <row r="2672" spans="2:9" ht="15">
      <c r="B2672" s="51" t="s">
        <v>6152</v>
      </c>
      <c r="C2672" s="51" t="s">
        <v>5488</v>
      </c>
      <c r="D2672" s="51" t="s">
        <v>5488</v>
      </c>
      <c r="E2672" s="50">
        <v>8531</v>
      </c>
      <c r="F2672" s="51" t="s">
        <v>4712</v>
      </c>
      <c r="G2672" s="50" t="s">
        <v>7</v>
      </c>
      <c r="H2672" s="54">
        <v>189850</v>
      </c>
      <c r="I2672" s="51" t="s">
        <v>6216</v>
      </c>
    </row>
    <row r="2673" spans="2:9" ht="15">
      <c r="B2673" s="51" t="s">
        <v>6152</v>
      </c>
      <c r="C2673" s="51" t="s">
        <v>5473</v>
      </c>
      <c r="D2673" s="51" t="s">
        <v>5474</v>
      </c>
      <c r="E2673" s="50">
        <v>8533</v>
      </c>
      <c r="F2673" s="51" t="s">
        <v>4713</v>
      </c>
      <c r="G2673" s="50" t="s">
        <v>7</v>
      </c>
      <c r="H2673" s="54">
        <v>33853</v>
      </c>
      <c r="I2673" s="51" t="s">
        <v>6216</v>
      </c>
    </row>
    <row r="2674" spans="2:9" ht="15">
      <c r="B2674" s="51" t="s">
        <v>6167</v>
      </c>
      <c r="C2674" s="51" t="s">
        <v>5484</v>
      </c>
      <c r="D2674" s="51" t="s">
        <v>5485</v>
      </c>
      <c r="E2674" s="50">
        <v>8534</v>
      </c>
      <c r="F2674" s="51" t="s">
        <v>4714</v>
      </c>
      <c r="G2674" s="50" t="s">
        <v>7</v>
      </c>
      <c r="H2674" s="54">
        <v>509917</v>
      </c>
      <c r="I2674" s="51" t="s">
        <v>6217</v>
      </c>
    </row>
    <row r="2675" spans="2:9" ht="15">
      <c r="B2675" s="51" t="s">
        <v>6167</v>
      </c>
      <c r="C2675" s="51" t="s">
        <v>5484</v>
      </c>
      <c r="D2675" s="51" t="s">
        <v>5485</v>
      </c>
      <c r="E2675" s="50">
        <v>8535</v>
      </c>
      <c r="F2675" s="51" t="s">
        <v>4715</v>
      </c>
      <c r="G2675" s="50" t="s">
        <v>7</v>
      </c>
      <c r="H2675" s="54">
        <v>557517</v>
      </c>
      <c r="I2675" s="51" t="s">
        <v>6217</v>
      </c>
    </row>
    <row r="2676" spans="2:9" ht="15">
      <c r="B2676" s="51" t="s">
        <v>6168</v>
      </c>
      <c r="C2676" s="51" t="s">
        <v>5486</v>
      </c>
      <c r="D2676" s="51" t="s">
        <v>5487</v>
      </c>
      <c r="E2676" s="50">
        <v>8536</v>
      </c>
      <c r="F2676" s="51" t="s">
        <v>4716</v>
      </c>
      <c r="G2676" s="50" t="s">
        <v>4</v>
      </c>
      <c r="H2676" s="52">
        <v>24781</v>
      </c>
      <c r="I2676" s="53" t="s">
        <v>6216</v>
      </c>
    </row>
    <row r="2677" spans="2:9" ht="15">
      <c r="B2677" s="51" t="s">
        <v>6168</v>
      </c>
      <c r="C2677" s="51" t="s">
        <v>5482</v>
      </c>
      <c r="D2677" s="51" t="s">
        <v>5483</v>
      </c>
      <c r="E2677" s="50">
        <v>8537</v>
      </c>
      <c r="F2677" s="51" t="s">
        <v>4717</v>
      </c>
      <c r="G2677" s="50" t="s">
        <v>7</v>
      </c>
      <c r="H2677" s="54">
        <v>2252746</v>
      </c>
      <c r="I2677" s="51" t="s">
        <v>6216</v>
      </c>
    </row>
    <row r="2678" spans="2:9" ht="15">
      <c r="B2678" s="51" t="s">
        <v>6168</v>
      </c>
      <c r="C2678" s="51" t="s">
        <v>5473</v>
      </c>
      <c r="D2678" s="51" t="s">
        <v>5474</v>
      </c>
      <c r="E2678" s="50">
        <v>8538</v>
      </c>
      <c r="F2678" s="51" t="s">
        <v>4718</v>
      </c>
      <c r="G2678" s="50" t="s">
        <v>6</v>
      </c>
      <c r="H2678" s="52">
        <v>52124</v>
      </c>
      <c r="I2678" s="53" t="s">
        <v>6216</v>
      </c>
    </row>
    <row r="2679" spans="2:9" ht="15">
      <c r="B2679" s="51" t="s">
        <v>6168</v>
      </c>
      <c r="C2679" s="51" t="s">
        <v>5473</v>
      </c>
      <c r="D2679" s="51" t="s">
        <v>5474</v>
      </c>
      <c r="E2679" s="50">
        <v>8539</v>
      </c>
      <c r="F2679" s="51" t="s">
        <v>4719</v>
      </c>
      <c r="G2679" s="50" t="s">
        <v>6</v>
      </c>
      <c r="H2679" s="52">
        <v>57482</v>
      </c>
      <c r="I2679" s="53" t="s">
        <v>6216</v>
      </c>
    </row>
    <row r="2680" spans="2:9" ht="15">
      <c r="B2680" s="51" t="s">
        <v>6168</v>
      </c>
      <c r="C2680" s="51" t="s">
        <v>5473</v>
      </c>
      <c r="D2680" s="51" t="s">
        <v>5474</v>
      </c>
      <c r="E2680" s="50">
        <v>8540</v>
      </c>
      <c r="F2680" s="51" t="s">
        <v>4720</v>
      </c>
      <c r="G2680" s="50" t="s">
        <v>6</v>
      </c>
      <c r="H2680" s="52">
        <v>118835</v>
      </c>
      <c r="I2680" s="53" t="s">
        <v>6216</v>
      </c>
    </row>
    <row r="2681" spans="2:9" ht="15">
      <c r="B2681" s="51" t="s">
        <v>6168</v>
      </c>
      <c r="C2681" s="51" t="s">
        <v>5473</v>
      </c>
      <c r="D2681" s="51" t="s">
        <v>5474</v>
      </c>
      <c r="E2681" s="50">
        <v>8541</v>
      </c>
      <c r="F2681" s="51" t="s">
        <v>4721</v>
      </c>
      <c r="G2681" s="50" t="s">
        <v>6</v>
      </c>
      <c r="H2681" s="52">
        <v>493114</v>
      </c>
      <c r="I2681" s="53" t="s">
        <v>6216</v>
      </c>
    </row>
    <row r="2682" spans="2:9" ht="15">
      <c r="B2682" s="51" t="s">
        <v>6168</v>
      </c>
      <c r="C2682" s="51" t="s">
        <v>5479</v>
      </c>
      <c r="D2682" s="51" t="s">
        <v>5480</v>
      </c>
      <c r="E2682" s="50">
        <v>8542</v>
      </c>
      <c r="F2682" s="51" t="s">
        <v>4722</v>
      </c>
      <c r="G2682" s="50" t="s">
        <v>7</v>
      </c>
      <c r="H2682" s="54">
        <v>181413</v>
      </c>
      <c r="I2682" s="51" t="s">
        <v>6216</v>
      </c>
    </row>
    <row r="2683" spans="2:9" ht="15">
      <c r="B2683" s="51" t="s">
        <v>6168</v>
      </c>
      <c r="C2683" s="51" t="s">
        <v>5472</v>
      </c>
      <c r="D2683" s="51" t="s">
        <v>5472</v>
      </c>
      <c r="E2683" s="50">
        <v>8543</v>
      </c>
      <c r="F2683" s="51" t="s">
        <v>4723</v>
      </c>
      <c r="G2683" s="50" t="s">
        <v>7</v>
      </c>
      <c r="H2683" s="54">
        <v>1597</v>
      </c>
      <c r="I2683" s="51" t="s">
        <v>6216</v>
      </c>
    </row>
    <row r="2684" spans="2:9" ht="15">
      <c r="B2684" s="51" t="s">
        <v>6168</v>
      </c>
      <c r="C2684" s="51" t="s">
        <v>5472</v>
      </c>
      <c r="D2684" s="51" t="s">
        <v>5472</v>
      </c>
      <c r="E2684" s="50">
        <v>8544</v>
      </c>
      <c r="F2684" s="51" t="s">
        <v>4724</v>
      </c>
      <c r="G2684" s="50" t="s">
        <v>7</v>
      </c>
      <c r="H2684" s="54">
        <v>1597</v>
      </c>
      <c r="I2684" s="51" t="s">
        <v>6216</v>
      </c>
    </row>
    <row r="2685" spans="2:9" ht="15">
      <c r="B2685" s="51" t="s">
        <v>6168</v>
      </c>
      <c r="C2685" s="51" t="s">
        <v>5472</v>
      </c>
      <c r="D2685" s="51" t="s">
        <v>5472</v>
      </c>
      <c r="E2685" s="50">
        <v>8545</v>
      </c>
      <c r="F2685" s="51" t="s">
        <v>4725</v>
      </c>
      <c r="G2685" s="50" t="s">
        <v>5</v>
      </c>
      <c r="H2685" s="54">
        <v>62652</v>
      </c>
      <c r="I2685" s="51" t="s">
        <v>6216</v>
      </c>
    </row>
    <row r="2686" spans="2:9" ht="15">
      <c r="B2686" s="51" t="s">
        <v>6168</v>
      </c>
      <c r="C2686" s="51" t="s">
        <v>5486</v>
      </c>
      <c r="D2686" s="51" t="s">
        <v>5496</v>
      </c>
      <c r="E2686" s="50">
        <v>8546</v>
      </c>
      <c r="F2686" s="51" t="s">
        <v>4726</v>
      </c>
      <c r="G2686" s="50" t="s">
        <v>7</v>
      </c>
      <c r="H2686" s="52">
        <v>561716</v>
      </c>
      <c r="I2686" s="53" t="s">
        <v>6216</v>
      </c>
    </row>
    <row r="2687" spans="2:9" ht="15">
      <c r="B2687" s="51" t="s">
        <v>6168</v>
      </c>
      <c r="C2687" s="51" t="s">
        <v>5486</v>
      </c>
      <c r="D2687" s="51" t="s">
        <v>5496</v>
      </c>
      <c r="E2687" s="50">
        <v>8547</v>
      </c>
      <c r="F2687" s="51" t="s">
        <v>4727</v>
      </c>
      <c r="G2687" s="50" t="s">
        <v>7</v>
      </c>
      <c r="H2687" s="52">
        <v>561716</v>
      </c>
      <c r="I2687" s="53" t="s">
        <v>6216</v>
      </c>
    </row>
    <row r="2688" spans="2:9" ht="15">
      <c r="B2688" s="51" t="s">
        <v>6168</v>
      </c>
      <c r="C2688" s="51" t="s">
        <v>5486</v>
      </c>
      <c r="D2688" s="51" t="s">
        <v>5496</v>
      </c>
      <c r="E2688" s="50">
        <v>8548</v>
      </c>
      <c r="F2688" s="51" t="s">
        <v>4728</v>
      </c>
      <c r="G2688" s="50" t="s">
        <v>7</v>
      </c>
      <c r="H2688" s="52">
        <v>418432</v>
      </c>
      <c r="I2688" s="53" t="s">
        <v>6216</v>
      </c>
    </row>
    <row r="2689" spans="2:9" ht="15">
      <c r="B2689" s="51" t="s">
        <v>6168</v>
      </c>
      <c r="C2689" s="51" t="s">
        <v>5486</v>
      </c>
      <c r="D2689" s="51" t="s">
        <v>5496</v>
      </c>
      <c r="E2689" s="50">
        <v>8549</v>
      </c>
      <c r="F2689" s="51" t="s">
        <v>4729</v>
      </c>
      <c r="G2689" s="50" t="s">
        <v>7</v>
      </c>
      <c r="H2689" s="52">
        <v>648090</v>
      </c>
      <c r="I2689" s="53" t="s">
        <v>6216</v>
      </c>
    </row>
    <row r="2690" spans="2:9" ht="15">
      <c r="B2690" s="51" t="s">
        <v>6169</v>
      </c>
      <c r="C2690" s="51" t="s">
        <v>5484</v>
      </c>
      <c r="D2690" s="51" t="s">
        <v>5494</v>
      </c>
      <c r="E2690" s="50">
        <v>8553</v>
      </c>
      <c r="F2690" s="51" t="s">
        <v>4730</v>
      </c>
      <c r="G2690" s="50" t="s">
        <v>7</v>
      </c>
      <c r="H2690" s="52">
        <v>65948</v>
      </c>
      <c r="I2690" s="53" t="s">
        <v>6216</v>
      </c>
    </row>
    <row r="2691" spans="2:9" ht="15">
      <c r="B2691" s="51" t="s">
        <v>6169</v>
      </c>
      <c r="C2691" s="51" t="s">
        <v>5520</v>
      </c>
      <c r="D2691" s="51" t="s">
        <v>5528</v>
      </c>
      <c r="E2691" s="50">
        <v>8556</v>
      </c>
      <c r="F2691" s="51" t="s">
        <v>4731</v>
      </c>
      <c r="G2691" s="50" t="s">
        <v>4</v>
      </c>
      <c r="H2691" s="54">
        <v>79992</v>
      </c>
      <c r="I2691" s="51" t="s">
        <v>6216</v>
      </c>
    </row>
    <row r="2692" spans="2:9" ht="15">
      <c r="B2692" s="51" t="s">
        <v>6169</v>
      </c>
      <c r="C2692" s="51" t="s">
        <v>5479</v>
      </c>
      <c r="D2692" s="51" t="s">
        <v>5499</v>
      </c>
      <c r="E2692" s="50">
        <v>8557</v>
      </c>
      <c r="F2692" s="51" t="s">
        <v>4732</v>
      </c>
      <c r="G2692" s="50" t="s">
        <v>4</v>
      </c>
      <c r="H2692" s="54">
        <v>154498</v>
      </c>
      <c r="I2692" s="51" t="s">
        <v>6216</v>
      </c>
    </row>
    <row r="2693" spans="2:9" ht="15">
      <c r="B2693" s="51" t="s">
        <v>6169</v>
      </c>
      <c r="C2693" s="51" t="s">
        <v>5473</v>
      </c>
      <c r="D2693" s="51" t="s">
        <v>5474</v>
      </c>
      <c r="E2693" s="50">
        <v>8558</v>
      </c>
      <c r="F2693" s="51" t="s">
        <v>4733</v>
      </c>
      <c r="G2693" s="50" t="s">
        <v>7</v>
      </c>
      <c r="H2693" s="52">
        <v>25209604</v>
      </c>
      <c r="I2693" s="53" t="s">
        <v>6216</v>
      </c>
    </row>
    <row r="2694" spans="2:9" ht="15">
      <c r="B2694" s="51" t="s">
        <v>6169</v>
      </c>
      <c r="C2694" s="51" t="s">
        <v>5473</v>
      </c>
      <c r="D2694" s="51" t="s">
        <v>5474</v>
      </c>
      <c r="E2694" s="50">
        <v>8559</v>
      </c>
      <c r="F2694" s="51" t="s">
        <v>4734</v>
      </c>
      <c r="G2694" s="50" t="s">
        <v>7</v>
      </c>
      <c r="H2694" s="54">
        <v>18873494</v>
      </c>
      <c r="I2694" s="51" t="s">
        <v>6216</v>
      </c>
    </row>
    <row r="2695" spans="2:9" ht="15">
      <c r="B2695" s="51" t="s">
        <v>6169</v>
      </c>
      <c r="C2695" s="51" t="s">
        <v>5473</v>
      </c>
      <c r="D2695" s="51" t="s">
        <v>5474</v>
      </c>
      <c r="E2695" s="50">
        <v>8560</v>
      </c>
      <c r="F2695" s="51" t="s">
        <v>4735</v>
      </c>
      <c r="G2695" s="50" t="s">
        <v>7</v>
      </c>
      <c r="H2695" s="54">
        <v>2692984</v>
      </c>
      <c r="I2695" s="51" t="s">
        <v>6216</v>
      </c>
    </row>
    <row r="2696" spans="2:9" ht="15">
      <c r="B2696" s="51" t="s">
        <v>6169</v>
      </c>
      <c r="C2696" s="51" t="s">
        <v>5486</v>
      </c>
      <c r="D2696" s="51" t="s">
        <v>5496</v>
      </c>
      <c r="E2696" s="50">
        <v>8561</v>
      </c>
      <c r="F2696" s="51" t="s">
        <v>4736</v>
      </c>
      <c r="G2696" s="50" t="s">
        <v>7</v>
      </c>
      <c r="H2696" s="52">
        <v>438683</v>
      </c>
      <c r="I2696" s="53" t="s">
        <v>6216</v>
      </c>
    </row>
    <row r="2697" spans="2:9" ht="15">
      <c r="B2697" s="51" t="s">
        <v>6169</v>
      </c>
      <c r="C2697" s="51" t="s">
        <v>5486</v>
      </c>
      <c r="D2697" s="51" t="s">
        <v>5524</v>
      </c>
      <c r="E2697" s="50">
        <v>8562</v>
      </c>
      <c r="F2697" s="51" t="s">
        <v>4737</v>
      </c>
      <c r="G2697" s="50" t="s">
        <v>7</v>
      </c>
      <c r="H2697" s="52">
        <v>397706</v>
      </c>
      <c r="I2697" s="53" t="s">
        <v>6216</v>
      </c>
    </row>
    <row r="2698" spans="2:9" ht="15">
      <c r="B2698" s="51" t="s">
        <v>6169</v>
      </c>
      <c r="C2698" s="51" t="s">
        <v>5486</v>
      </c>
      <c r="D2698" s="51" t="s">
        <v>5524</v>
      </c>
      <c r="E2698" s="50">
        <v>8563</v>
      </c>
      <c r="F2698" s="51" t="s">
        <v>4738</v>
      </c>
      <c r="G2698" s="50" t="s">
        <v>7</v>
      </c>
      <c r="H2698" s="52">
        <v>438683</v>
      </c>
      <c r="I2698" s="53" t="s">
        <v>6216</v>
      </c>
    </row>
    <row r="2699" spans="2:9" ht="15">
      <c r="B2699" s="51" t="s">
        <v>6169</v>
      </c>
      <c r="C2699" s="51" t="s">
        <v>5486</v>
      </c>
      <c r="D2699" s="51" t="s">
        <v>5524</v>
      </c>
      <c r="E2699" s="50">
        <v>8564</v>
      </c>
      <c r="F2699" s="51" t="s">
        <v>4739</v>
      </c>
      <c r="G2699" s="50" t="s">
        <v>7</v>
      </c>
      <c r="H2699" s="52">
        <v>438683</v>
      </c>
      <c r="I2699" s="53" t="s">
        <v>6216</v>
      </c>
    </row>
    <row r="2700" spans="2:9" ht="15">
      <c r="B2700" s="51" t="s">
        <v>6169</v>
      </c>
      <c r="C2700" s="51" t="s">
        <v>5486</v>
      </c>
      <c r="D2700" s="51" t="s">
        <v>5487</v>
      </c>
      <c r="E2700" s="50">
        <v>8566</v>
      </c>
      <c r="F2700" s="51" t="s">
        <v>4740</v>
      </c>
      <c r="G2700" s="50" t="s">
        <v>4</v>
      </c>
      <c r="H2700" s="52">
        <v>148233</v>
      </c>
      <c r="I2700" s="53" t="s">
        <v>6216</v>
      </c>
    </row>
    <row r="2701" spans="2:9" ht="15">
      <c r="B2701" s="51" t="s">
        <v>6169</v>
      </c>
      <c r="C2701" s="51" t="s">
        <v>5473</v>
      </c>
      <c r="D2701" s="51" t="s">
        <v>5474</v>
      </c>
      <c r="E2701" s="50">
        <v>8569</v>
      </c>
      <c r="F2701" s="51" t="s">
        <v>4741</v>
      </c>
      <c r="G2701" s="50" t="s">
        <v>7</v>
      </c>
      <c r="H2701" s="52">
        <v>26978207</v>
      </c>
      <c r="I2701" s="53" t="s">
        <v>6216</v>
      </c>
    </row>
    <row r="2702" spans="2:9" ht="15">
      <c r="B2702" s="51" t="s">
        <v>6161</v>
      </c>
      <c r="C2702" s="51" t="s">
        <v>5488</v>
      </c>
      <c r="D2702" s="51" t="s">
        <v>5488</v>
      </c>
      <c r="E2702" s="50">
        <v>8574</v>
      </c>
      <c r="F2702" s="51" t="s">
        <v>4742</v>
      </c>
      <c r="G2702" s="50" t="s">
        <v>7</v>
      </c>
      <c r="H2702" s="52">
        <v>168754</v>
      </c>
      <c r="I2702" s="53" t="s">
        <v>6216</v>
      </c>
    </row>
    <row r="2703" spans="2:9" ht="15">
      <c r="B2703" s="51" t="s">
        <v>6161</v>
      </c>
      <c r="C2703" s="51" t="s">
        <v>5488</v>
      </c>
      <c r="D2703" s="51" t="s">
        <v>5488</v>
      </c>
      <c r="E2703" s="50">
        <v>8575</v>
      </c>
      <c r="F2703" s="51" t="s">
        <v>4743</v>
      </c>
      <c r="G2703" s="50" t="s">
        <v>7</v>
      </c>
      <c r="H2703" s="52">
        <v>10394</v>
      </c>
      <c r="I2703" s="53" t="s">
        <v>6216</v>
      </c>
    </row>
    <row r="2704" spans="2:9" ht="15">
      <c r="B2704" s="51" t="s">
        <v>6161</v>
      </c>
      <c r="C2704" s="51" t="s">
        <v>5488</v>
      </c>
      <c r="D2704" s="51" t="s">
        <v>5488</v>
      </c>
      <c r="E2704" s="50">
        <v>8576</v>
      </c>
      <c r="F2704" s="51" t="s">
        <v>4744</v>
      </c>
      <c r="G2704" s="50" t="s">
        <v>7</v>
      </c>
      <c r="H2704" s="52">
        <v>207927</v>
      </c>
      <c r="I2704" s="53" t="s">
        <v>6216</v>
      </c>
    </row>
    <row r="2705" spans="2:9" ht="15">
      <c r="B2705" s="51" t="s">
        <v>6161</v>
      </c>
      <c r="C2705" s="51" t="s">
        <v>5488</v>
      </c>
      <c r="D2705" s="51" t="s">
        <v>5488</v>
      </c>
      <c r="E2705" s="50">
        <v>8579</v>
      </c>
      <c r="F2705" s="51" t="s">
        <v>4745</v>
      </c>
      <c r="G2705" s="50" t="s">
        <v>7</v>
      </c>
      <c r="H2705" s="52">
        <v>192408</v>
      </c>
      <c r="I2705" s="53" t="s">
        <v>6216</v>
      </c>
    </row>
    <row r="2706" spans="2:9" ht="15">
      <c r="B2706" s="51" t="s">
        <v>6161</v>
      </c>
      <c r="C2706" s="51" t="s">
        <v>5488</v>
      </c>
      <c r="D2706" s="51" t="s">
        <v>5488</v>
      </c>
      <c r="E2706" s="50">
        <v>8581</v>
      </c>
      <c r="F2706" s="51" t="s">
        <v>4746</v>
      </c>
      <c r="G2706" s="50" t="s">
        <v>7</v>
      </c>
      <c r="H2706" s="52">
        <v>7629</v>
      </c>
      <c r="I2706" s="53" t="s">
        <v>6216</v>
      </c>
    </row>
    <row r="2707" spans="2:9" ht="15">
      <c r="B2707" s="51" t="s">
        <v>6161</v>
      </c>
      <c r="C2707" s="51" t="s">
        <v>5488</v>
      </c>
      <c r="D2707" s="51" t="s">
        <v>5488</v>
      </c>
      <c r="E2707" s="50">
        <v>8582</v>
      </c>
      <c r="F2707" s="51" t="s">
        <v>4747</v>
      </c>
      <c r="G2707" s="50" t="s">
        <v>7</v>
      </c>
      <c r="H2707" s="52">
        <v>9452</v>
      </c>
      <c r="I2707" s="51" t="s">
        <v>6216</v>
      </c>
    </row>
    <row r="2708" spans="2:9" ht="15">
      <c r="B2708" s="51" t="s">
        <v>6161</v>
      </c>
      <c r="C2708" s="51" t="s">
        <v>5488</v>
      </c>
      <c r="D2708" s="51" t="s">
        <v>5488</v>
      </c>
      <c r="E2708" s="50">
        <v>8583</v>
      </c>
      <c r="F2708" s="51" t="s">
        <v>4748</v>
      </c>
      <c r="G2708" s="50" t="s">
        <v>6</v>
      </c>
      <c r="H2708" s="52">
        <v>10881</v>
      </c>
      <c r="I2708" s="53" t="s">
        <v>6216</v>
      </c>
    </row>
    <row r="2709" spans="2:9" ht="15">
      <c r="B2709" s="51" t="s">
        <v>6161</v>
      </c>
      <c r="C2709" s="51" t="s">
        <v>5488</v>
      </c>
      <c r="D2709" s="51" t="s">
        <v>5488</v>
      </c>
      <c r="E2709" s="50">
        <v>8584</v>
      </c>
      <c r="F2709" s="51" t="s">
        <v>4749</v>
      </c>
      <c r="G2709" s="50" t="s">
        <v>7</v>
      </c>
      <c r="H2709" s="52">
        <v>9972</v>
      </c>
      <c r="I2709" s="53" t="s">
        <v>6216</v>
      </c>
    </row>
    <row r="2710" spans="2:9" ht="15">
      <c r="B2710" s="51" t="s">
        <v>6161</v>
      </c>
      <c r="C2710" s="51" t="s">
        <v>5488</v>
      </c>
      <c r="D2710" s="51" t="s">
        <v>5488</v>
      </c>
      <c r="E2710" s="50">
        <v>8585</v>
      </c>
      <c r="F2710" s="51" t="s">
        <v>4750</v>
      </c>
      <c r="G2710" s="50" t="s">
        <v>7</v>
      </c>
      <c r="H2710" s="52">
        <v>7015</v>
      </c>
      <c r="I2710" s="53" t="s">
        <v>6216</v>
      </c>
    </row>
    <row r="2711" spans="2:9" ht="15">
      <c r="B2711" s="51" t="s">
        <v>6161</v>
      </c>
      <c r="C2711" s="51" t="s">
        <v>5488</v>
      </c>
      <c r="D2711" s="51" t="s">
        <v>5488</v>
      </c>
      <c r="E2711" s="50">
        <v>8586</v>
      </c>
      <c r="F2711" s="51" t="s">
        <v>4751</v>
      </c>
      <c r="G2711" s="50" t="s">
        <v>7</v>
      </c>
      <c r="H2711" s="52">
        <v>9364</v>
      </c>
      <c r="I2711" s="53" t="s">
        <v>6216</v>
      </c>
    </row>
    <row r="2712" spans="2:9" ht="15">
      <c r="B2712" s="51" t="s">
        <v>6161</v>
      </c>
      <c r="C2712" s="51" t="s">
        <v>5488</v>
      </c>
      <c r="D2712" s="51" t="s">
        <v>5488</v>
      </c>
      <c r="E2712" s="50">
        <v>8587</v>
      </c>
      <c r="F2712" s="51" t="s">
        <v>4752</v>
      </c>
      <c r="G2712" s="50" t="s">
        <v>7</v>
      </c>
      <c r="H2712" s="54">
        <v>21581</v>
      </c>
      <c r="I2712" s="51" t="s">
        <v>6216</v>
      </c>
    </row>
    <row r="2713" spans="2:9" ht="15">
      <c r="B2713" s="51" t="s">
        <v>6161</v>
      </c>
      <c r="C2713" s="51" t="s">
        <v>5488</v>
      </c>
      <c r="D2713" s="51" t="s">
        <v>5488</v>
      </c>
      <c r="E2713" s="50">
        <v>8588</v>
      </c>
      <c r="F2713" s="51" t="s">
        <v>4753</v>
      </c>
      <c r="G2713" s="50" t="s">
        <v>7</v>
      </c>
      <c r="H2713" s="54">
        <v>21581</v>
      </c>
      <c r="I2713" s="51" t="s">
        <v>6216</v>
      </c>
    </row>
    <row r="2714" spans="2:9" ht="15">
      <c r="B2714" s="51" t="s">
        <v>6161</v>
      </c>
      <c r="C2714" s="51" t="s">
        <v>5488</v>
      </c>
      <c r="D2714" s="51" t="s">
        <v>5488</v>
      </c>
      <c r="E2714" s="50">
        <v>8589</v>
      </c>
      <c r="F2714" s="51" t="s">
        <v>4754</v>
      </c>
      <c r="G2714" s="50" t="s">
        <v>7</v>
      </c>
      <c r="H2714" s="52">
        <v>21581</v>
      </c>
      <c r="I2714" s="53" t="s">
        <v>6216</v>
      </c>
    </row>
    <row r="2715" spans="2:9" ht="15">
      <c r="B2715" s="51" t="s">
        <v>6161</v>
      </c>
      <c r="C2715" s="51" t="s">
        <v>5489</v>
      </c>
      <c r="D2715" s="51" t="s">
        <v>5490</v>
      </c>
      <c r="E2715" s="50">
        <v>8590</v>
      </c>
      <c r="F2715" s="51" t="s">
        <v>4755</v>
      </c>
      <c r="G2715" s="50" t="s">
        <v>7</v>
      </c>
      <c r="H2715" s="54">
        <v>2761263</v>
      </c>
      <c r="I2715" s="51" t="s">
        <v>6216</v>
      </c>
    </row>
    <row r="2716" spans="2:9" ht="15">
      <c r="B2716" s="51" t="s">
        <v>6161</v>
      </c>
      <c r="C2716" s="51" t="s">
        <v>5520</v>
      </c>
      <c r="D2716" s="51" t="s">
        <v>5520</v>
      </c>
      <c r="E2716" s="50">
        <v>8591</v>
      </c>
      <c r="F2716" s="51" t="s">
        <v>4756</v>
      </c>
      <c r="G2716" s="50" t="s">
        <v>4</v>
      </c>
      <c r="H2716" s="52">
        <v>85907</v>
      </c>
      <c r="I2716" s="53" t="s">
        <v>6216</v>
      </c>
    </row>
    <row r="2717" spans="2:9" ht="15">
      <c r="B2717" s="51" t="s">
        <v>6161</v>
      </c>
      <c r="C2717" s="51" t="s">
        <v>5479</v>
      </c>
      <c r="D2717" s="51" t="s">
        <v>5480</v>
      </c>
      <c r="E2717" s="50">
        <v>8592</v>
      </c>
      <c r="F2717" s="51" t="s">
        <v>4757</v>
      </c>
      <c r="G2717" s="50" t="s">
        <v>6</v>
      </c>
      <c r="H2717" s="54">
        <v>143324</v>
      </c>
      <c r="I2717" s="51" t="s">
        <v>6216</v>
      </c>
    </row>
    <row r="2718" spans="2:9" ht="15">
      <c r="B2718" s="51" t="s">
        <v>6161</v>
      </c>
      <c r="C2718" s="51" t="s">
        <v>5488</v>
      </c>
      <c r="D2718" s="51" t="s">
        <v>5488</v>
      </c>
      <c r="E2718" s="50">
        <v>8593</v>
      </c>
      <c r="F2718" s="51" t="s">
        <v>4758</v>
      </c>
      <c r="G2718" s="50" t="s">
        <v>7</v>
      </c>
      <c r="H2718" s="54">
        <v>63525</v>
      </c>
      <c r="I2718" s="51" t="s">
        <v>6216</v>
      </c>
    </row>
    <row r="2719" spans="2:9" ht="15">
      <c r="B2719" s="51" t="s">
        <v>6161</v>
      </c>
      <c r="C2719" s="51" t="s">
        <v>5488</v>
      </c>
      <c r="D2719" s="51" t="s">
        <v>5488</v>
      </c>
      <c r="E2719" s="50">
        <v>8594</v>
      </c>
      <c r="F2719" s="51" t="s">
        <v>4759</v>
      </c>
      <c r="G2719" s="50" t="s">
        <v>7</v>
      </c>
      <c r="H2719" s="54">
        <v>256169</v>
      </c>
      <c r="I2719" s="51" t="s">
        <v>6216</v>
      </c>
    </row>
    <row r="2720" spans="2:9" ht="15">
      <c r="B2720" s="51" t="s">
        <v>6161</v>
      </c>
      <c r="C2720" s="51" t="s">
        <v>5488</v>
      </c>
      <c r="D2720" s="51" t="s">
        <v>5488</v>
      </c>
      <c r="E2720" s="50">
        <v>8595</v>
      </c>
      <c r="F2720" s="51" t="s">
        <v>4760</v>
      </c>
      <c r="G2720" s="50" t="s">
        <v>7</v>
      </c>
      <c r="H2720" s="54">
        <v>278779</v>
      </c>
      <c r="I2720" s="51" t="s">
        <v>6216</v>
      </c>
    </row>
    <row r="2721" spans="2:9" ht="15">
      <c r="B2721" s="51" t="s">
        <v>6161</v>
      </c>
      <c r="C2721" s="51" t="s">
        <v>5488</v>
      </c>
      <c r="D2721" s="51" t="s">
        <v>5488</v>
      </c>
      <c r="E2721" s="50">
        <v>8597</v>
      </c>
      <c r="F2721" s="51" t="s">
        <v>4761</v>
      </c>
      <c r="G2721" s="50" t="s">
        <v>7</v>
      </c>
      <c r="H2721" s="54">
        <v>181458</v>
      </c>
      <c r="I2721" s="51" t="s">
        <v>6216</v>
      </c>
    </row>
    <row r="2722" spans="2:9" ht="15">
      <c r="B2722" s="51" t="s">
        <v>6161</v>
      </c>
      <c r="C2722" s="51" t="s">
        <v>5488</v>
      </c>
      <c r="D2722" s="51" t="s">
        <v>5488</v>
      </c>
      <c r="E2722" s="50">
        <v>8598</v>
      </c>
      <c r="F2722" s="51" t="s">
        <v>4762</v>
      </c>
      <c r="G2722" s="50" t="s">
        <v>7</v>
      </c>
      <c r="H2722" s="52">
        <v>434666</v>
      </c>
      <c r="I2722" s="51" t="s">
        <v>6216</v>
      </c>
    </row>
    <row r="2723" spans="2:9" ht="15">
      <c r="B2723" s="51" t="s">
        <v>6161</v>
      </c>
      <c r="C2723" s="51" t="s">
        <v>5488</v>
      </c>
      <c r="D2723" s="51" t="s">
        <v>5488</v>
      </c>
      <c r="E2723" s="50">
        <v>8599</v>
      </c>
      <c r="F2723" s="51" t="s">
        <v>4763</v>
      </c>
      <c r="G2723" s="50" t="s">
        <v>7</v>
      </c>
      <c r="H2723" s="54">
        <v>78727</v>
      </c>
      <c r="I2723" s="51" t="s">
        <v>6216</v>
      </c>
    </row>
    <row r="2724" spans="2:9" ht="15">
      <c r="B2724" s="51" t="s">
        <v>6161</v>
      </c>
      <c r="C2724" s="51" t="s">
        <v>5488</v>
      </c>
      <c r="D2724" s="51" t="s">
        <v>5488</v>
      </c>
      <c r="E2724" s="50">
        <v>8601</v>
      </c>
      <c r="F2724" s="51" t="s">
        <v>4764</v>
      </c>
      <c r="G2724" s="50" t="s">
        <v>7</v>
      </c>
      <c r="H2724" s="52">
        <v>300413</v>
      </c>
      <c r="I2724" s="53" t="s">
        <v>6216</v>
      </c>
    </row>
    <row r="2725" spans="2:9" ht="15">
      <c r="B2725" s="51" t="s">
        <v>6161</v>
      </c>
      <c r="C2725" s="51" t="s">
        <v>5488</v>
      </c>
      <c r="D2725" s="51" t="s">
        <v>5488</v>
      </c>
      <c r="E2725" s="50">
        <v>8603</v>
      </c>
      <c r="F2725" s="51" t="s">
        <v>4765</v>
      </c>
      <c r="G2725" s="50" t="s">
        <v>7</v>
      </c>
      <c r="H2725" s="52">
        <v>68587</v>
      </c>
      <c r="I2725" s="53" t="s">
        <v>6216</v>
      </c>
    </row>
    <row r="2726" spans="2:9" ht="15">
      <c r="B2726" s="51" t="s">
        <v>6161</v>
      </c>
      <c r="C2726" s="51" t="s">
        <v>5520</v>
      </c>
      <c r="D2726" s="51" t="s">
        <v>5520</v>
      </c>
      <c r="E2726" s="50">
        <v>8605</v>
      </c>
      <c r="F2726" s="51" t="s">
        <v>4766</v>
      </c>
      <c r="G2726" s="50" t="s">
        <v>4</v>
      </c>
      <c r="H2726" s="52">
        <v>91990</v>
      </c>
      <c r="I2726" s="53" t="s">
        <v>6216</v>
      </c>
    </row>
    <row r="2727" spans="2:9" ht="15">
      <c r="B2727" s="51" t="s">
        <v>6169</v>
      </c>
      <c r="C2727" s="51" t="s">
        <v>5472</v>
      </c>
      <c r="D2727" s="51" t="s">
        <v>5472</v>
      </c>
      <c r="E2727" s="50">
        <v>8606</v>
      </c>
      <c r="F2727" s="51" t="s">
        <v>4767</v>
      </c>
      <c r="G2727" s="50" t="s">
        <v>4</v>
      </c>
      <c r="H2727" s="52">
        <v>14157</v>
      </c>
      <c r="I2727" s="53" t="s">
        <v>6216</v>
      </c>
    </row>
    <row r="2728" spans="2:9" ht="15">
      <c r="B2728" s="51" t="s">
        <v>6169</v>
      </c>
      <c r="C2728" s="51" t="s">
        <v>5473</v>
      </c>
      <c r="D2728" s="51" t="s">
        <v>5474</v>
      </c>
      <c r="E2728" s="50">
        <v>8610</v>
      </c>
      <c r="F2728" s="51" t="s">
        <v>4768</v>
      </c>
      <c r="G2728" s="50" t="s">
        <v>7</v>
      </c>
      <c r="H2728" s="52">
        <v>37189990</v>
      </c>
      <c r="I2728" s="53" t="s">
        <v>6216</v>
      </c>
    </row>
    <row r="2729" spans="2:9" ht="15">
      <c r="B2729" s="51" t="s">
        <v>6170</v>
      </c>
      <c r="C2729" s="51" t="s">
        <v>5489</v>
      </c>
      <c r="D2729" s="51" t="s">
        <v>5505</v>
      </c>
      <c r="E2729" s="50">
        <v>8611</v>
      </c>
      <c r="F2729" s="51" t="s">
        <v>4769</v>
      </c>
      <c r="G2729" s="50" t="s">
        <v>8</v>
      </c>
      <c r="H2729" s="52">
        <v>5653</v>
      </c>
      <c r="I2729" s="53" t="s">
        <v>6216</v>
      </c>
    </row>
    <row r="2730" spans="2:9" ht="15">
      <c r="B2730" s="51" t="s">
        <v>6170</v>
      </c>
      <c r="C2730" s="51" t="s">
        <v>5501</v>
      </c>
      <c r="D2730" s="51" t="s">
        <v>5501</v>
      </c>
      <c r="E2730" s="50">
        <v>8612</v>
      </c>
      <c r="F2730" s="51" t="s">
        <v>4770</v>
      </c>
      <c r="G2730" s="50" t="s">
        <v>4</v>
      </c>
      <c r="H2730" s="52">
        <v>236716</v>
      </c>
      <c r="I2730" s="53" t="s">
        <v>6216</v>
      </c>
    </row>
    <row r="2731" spans="2:9" ht="15">
      <c r="B2731" s="51" t="s">
        <v>6170</v>
      </c>
      <c r="C2731" s="51" t="s">
        <v>5491</v>
      </c>
      <c r="D2731" s="51" t="s">
        <v>5506</v>
      </c>
      <c r="E2731" s="50">
        <v>8613</v>
      </c>
      <c r="F2731" s="51" t="s">
        <v>4771</v>
      </c>
      <c r="G2731" s="50" t="s">
        <v>5</v>
      </c>
      <c r="H2731" s="54">
        <v>1472746</v>
      </c>
      <c r="I2731" s="51" t="s">
        <v>6216</v>
      </c>
    </row>
    <row r="2732" spans="2:9" ht="15">
      <c r="B2732" s="51" t="s">
        <v>6170</v>
      </c>
      <c r="C2732" s="51" t="s">
        <v>5491</v>
      </c>
      <c r="D2732" s="51" t="s">
        <v>5506</v>
      </c>
      <c r="E2732" s="50">
        <v>8614</v>
      </c>
      <c r="F2732" s="51" t="s">
        <v>4772</v>
      </c>
      <c r="G2732" s="50" t="s">
        <v>5</v>
      </c>
      <c r="H2732" s="52">
        <v>1365015</v>
      </c>
      <c r="I2732" s="53" t="s">
        <v>6216</v>
      </c>
    </row>
    <row r="2733" spans="2:9" ht="15">
      <c r="B2733" s="51" t="s">
        <v>6170</v>
      </c>
      <c r="C2733" s="51" t="s">
        <v>5476</v>
      </c>
      <c r="D2733" s="51" t="s">
        <v>5497</v>
      </c>
      <c r="E2733" s="50">
        <v>8615</v>
      </c>
      <c r="F2733" s="51" t="s">
        <v>4773</v>
      </c>
      <c r="G2733" s="50" t="s">
        <v>5</v>
      </c>
      <c r="H2733" s="52">
        <v>251932</v>
      </c>
      <c r="I2733" s="53" t="s">
        <v>6216</v>
      </c>
    </row>
    <row r="2734" spans="2:9" ht="15">
      <c r="B2734" s="51" t="s">
        <v>6170</v>
      </c>
      <c r="C2734" s="51" t="s">
        <v>5476</v>
      </c>
      <c r="D2734" s="51" t="s">
        <v>5497</v>
      </c>
      <c r="E2734" s="50">
        <v>8616</v>
      </c>
      <c r="F2734" s="51" t="s">
        <v>4774</v>
      </c>
      <c r="G2734" s="50" t="s">
        <v>5</v>
      </c>
      <c r="H2734" s="54">
        <v>230570</v>
      </c>
      <c r="I2734" s="51" t="s">
        <v>6216</v>
      </c>
    </row>
    <row r="2735" spans="2:9" ht="15">
      <c r="B2735" s="51" t="s">
        <v>6170</v>
      </c>
      <c r="C2735" s="51" t="s">
        <v>5476</v>
      </c>
      <c r="D2735" s="51" t="s">
        <v>5497</v>
      </c>
      <c r="E2735" s="50">
        <v>8617</v>
      </c>
      <c r="F2735" s="51" t="s">
        <v>4775</v>
      </c>
      <c r="G2735" s="50" t="s">
        <v>5</v>
      </c>
      <c r="H2735" s="52">
        <v>204760</v>
      </c>
      <c r="I2735" s="53" t="s">
        <v>6216</v>
      </c>
    </row>
    <row r="2736" spans="2:9" ht="15">
      <c r="B2736" s="51" t="s">
        <v>6170</v>
      </c>
      <c r="C2736" s="51" t="s">
        <v>5491</v>
      </c>
      <c r="D2736" s="51" t="s">
        <v>5506</v>
      </c>
      <c r="E2736" s="50">
        <v>8618</v>
      </c>
      <c r="F2736" s="51" t="s">
        <v>4776</v>
      </c>
      <c r="G2736" s="50" t="s">
        <v>5</v>
      </c>
      <c r="H2736" s="52">
        <v>1340339</v>
      </c>
      <c r="I2736" s="53" t="s">
        <v>6216</v>
      </c>
    </row>
    <row r="2737" spans="2:9" ht="15">
      <c r="B2737" s="51" t="s">
        <v>6170</v>
      </c>
      <c r="C2737" s="51" t="s">
        <v>5491</v>
      </c>
      <c r="D2737" s="51" t="s">
        <v>5506</v>
      </c>
      <c r="E2737" s="50">
        <v>8619</v>
      </c>
      <c r="F2737" s="51" t="s">
        <v>4777</v>
      </c>
      <c r="G2737" s="50" t="s">
        <v>5</v>
      </c>
      <c r="H2737" s="52">
        <v>1512912</v>
      </c>
      <c r="I2737" s="53" t="s">
        <v>6216</v>
      </c>
    </row>
    <row r="2738" spans="2:9" ht="15">
      <c r="B2738" s="51" t="s">
        <v>6170</v>
      </c>
      <c r="C2738" s="51" t="s">
        <v>5491</v>
      </c>
      <c r="D2738" s="51" t="s">
        <v>5506</v>
      </c>
      <c r="E2738" s="50">
        <v>8620</v>
      </c>
      <c r="F2738" s="51" t="s">
        <v>4778</v>
      </c>
      <c r="G2738" s="50" t="s">
        <v>5</v>
      </c>
      <c r="H2738" s="52">
        <v>1383715</v>
      </c>
      <c r="I2738" s="53" t="s">
        <v>6216</v>
      </c>
    </row>
    <row r="2739" spans="2:9" ht="15">
      <c r="B2739" s="51" t="s">
        <v>6170</v>
      </c>
      <c r="C2739" s="51" t="s">
        <v>5491</v>
      </c>
      <c r="D2739" s="51" t="s">
        <v>5506</v>
      </c>
      <c r="E2739" s="50">
        <v>8621</v>
      </c>
      <c r="F2739" s="51" t="s">
        <v>4779</v>
      </c>
      <c r="G2739" s="50" t="s">
        <v>5</v>
      </c>
      <c r="H2739" s="52">
        <v>1342830</v>
      </c>
      <c r="I2739" s="53" t="s">
        <v>6216</v>
      </c>
    </row>
    <row r="2740" spans="2:9" ht="15">
      <c r="B2740" s="51" t="s">
        <v>6171</v>
      </c>
      <c r="C2740" s="51" t="s">
        <v>5482</v>
      </c>
      <c r="D2740" s="51" t="s">
        <v>5483</v>
      </c>
      <c r="E2740" s="50">
        <v>8624</v>
      </c>
      <c r="F2740" s="51" t="s">
        <v>4780</v>
      </c>
      <c r="G2740" s="50" t="s">
        <v>7</v>
      </c>
      <c r="H2740" s="54">
        <v>5970804</v>
      </c>
      <c r="I2740" s="51" t="s">
        <v>6216</v>
      </c>
    </row>
    <row r="2741" spans="2:9" ht="15">
      <c r="B2741" s="51" t="s">
        <v>6171</v>
      </c>
      <c r="C2741" s="51" t="s">
        <v>5482</v>
      </c>
      <c r="D2741" s="51" t="s">
        <v>5537</v>
      </c>
      <c r="E2741" s="50">
        <v>8625</v>
      </c>
      <c r="F2741" s="51" t="s">
        <v>4781</v>
      </c>
      <c r="G2741" s="50" t="s">
        <v>7</v>
      </c>
      <c r="H2741" s="52">
        <v>427196</v>
      </c>
      <c r="I2741" s="53" t="s">
        <v>6216</v>
      </c>
    </row>
    <row r="2742" spans="2:9" ht="15">
      <c r="B2742" s="51" t="s">
        <v>6171</v>
      </c>
      <c r="C2742" s="51" t="s">
        <v>5482</v>
      </c>
      <c r="D2742" s="51" t="s">
        <v>5537</v>
      </c>
      <c r="E2742" s="50">
        <v>8626</v>
      </c>
      <c r="F2742" s="51" t="s">
        <v>4782</v>
      </c>
      <c r="G2742" s="50" t="s">
        <v>7</v>
      </c>
      <c r="H2742" s="52">
        <v>3060420</v>
      </c>
      <c r="I2742" s="53" t="s">
        <v>6216</v>
      </c>
    </row>
    <row r="2743" spans="2:9" ht="15">
      <c r="B2743" s="51" t="s">
        <v>6171</v>
      </c>
      <c r="C2743" s="51" t="s">
        <v>5482</v>
      </c>
      <c r="D2743" s="51" t="s">
        <v>5537</v>
      </c>
      <c r="E2743" s="50">
        <v>8627</v>
      </c>
      <c r="F2743" s="51" t="s">
        <v>4783</v>
      </c>
      <c r="G2743" s="50" t="s">
        <v>7</v>
      </c>
      <c r="H2743" s="52">
        <v>716953</v>
      </c>
      <c r="I2743" s="53" t="s">
        <v>6216</v>
      </c>
    </row>
    <row r="2744" spans="2:9" ht="15">
      <c r="B2744" s="51" t="s">
        <v>6171</v>
      </c>
      <c r="C2744" s="51" t="s">
        <v>5482</v>
      </c>
      <c r="D2744" s="51" t="s">
        <v>5537</v>
      </c>
      <c r="E2744" s="50">
        <v>8628</v>
      </c>
      <c r="F2744" s="51" t="s">
        <v>4784</v>
      </c>
      <c r="G2744" s="50" t="s">
        <v>7</v>
      </c>
      <c r="H2744" s="52">
        <v>244110</v>
      </c>
      <c r="I2744" s="53" t="s">
        <v>6216</v>
      </c>
    </row>
    <row r="2745" spans="2:9" ht="15">
      <c r="B2745" s="51" t="s">
        <v>6171</v>
      </c>
      <c r="C2745" s="51" t="s">
        <v>5481</v>
      </c>
      <c r="D2745" s="51" t="s">
        <v>5481</v>
      </c>
      <c r="E2745" s="50">
        <v>8629</v>
      </c>
      <c r="F2745" s="51" t="s">
        <v>4785</v>
      </c>
      <c r="G2745" s="50" t="s">
        <v>6</v>
      </c>
      <c r="H2745" s="52">
        <v>1295750</v>
      </c>
      <c r="I2745" s="53" t="s">
        <v>6216</v>
      </c>
    </row>
    <row r="2746" spans="2:9" ht="15">
      <c r="B2746" s="51" t="s">
        <v>6171</v>
      </c>
      <c r="C2746" s="51" t="s">
        <v>5488</v>
      </c>
      <c r="D2746" s="51" t="s">
        <v>5488</v>
      </c>
      <c r="E2746" s="50">
        <v>8631</v>
      </c>
      <c r="F2746" s="51" t="s">
        <v>4786</v>
      </c>
      <c r="G2746" s="50" t="s">
        <v>7</v>
      </c>
      <c r="H2746" s="54">
        <v>1487237</v>
      </c>
      <c r="I2746" s="51" t="s">
        <v>6216</v>
      </c>
    </row>
    <row r="2747" spans="2:9" ht="15">
      <c r="B2747" s="51" t="s">
        <v>6171</v>
      </c>
      <c r="C2747" s="51" t="s">
        <v>5481</v>
      </c>
      <c r="D2747" s="51" t="s">
        <v>5481</v>
      </c>
      <c r="E2747" s="50">
        <v>8632</v>
      </c>
      <c r="F2747" s="51" t="s">
        <v>4787</v>
      </c>
      <c r="G2747" s="50" t="s">
        <v>6</v>
      </c>
      <c r="H2747" s="54">
        <v>585621</v>
      </c>
      <c r="I2747" s="51" t="s">
        <v>6216</v>
      </c>
    </row>
    <row r="2748" spans="2:9" ht="15">
      <c r="B2748" s="51" t="s">
        <v>6171</v>
      </c>
      <c r="C2748" s="51" t="s">
        <v>5481</v>
      </c>
      <c r="D2748" s="51" t="s">
        <v>5481</v>
      </c>
      <c r="E2748" s="50">
        <v>8633</v>
      </c>
      <c r="F2748" s="51" t="s">
        <v>4788</v>
      </c>
      <c r="G2748" s="50" t="s">
        <v>6</v>
      </c>
      <c r="H2748" s="54">
        <v>1287421</v>
      </c>
      <c r="I2748" s="51" t="s">
        <v>6216</v>
      </c>
    </row>
    <row r="2749" spans="2:9" ht="15">
      <c r="B2749" s="51" t="s">
        <v>6171</v>
      </c>
      <c r="C2749" s="51" t="s">
        <v>5488</v>
      </c>
      <c r="D2749" s="51" t="s">
        <v>5488</v>
      </c>
      <c r="E2749" s="50">
        <v>8634</v>
      </c>
      <c r="F2749" s="51" t="s">
        <v>4789</v>
      </c>
      <c r="G2749" s="50" t="s">
        <v>7</v>
      </c>
      <c r="H2749" s="54">
        <v>1511563</v>
      </c>
      <c r="I2749" s="53" t="s">
        <v>6216</v>
      </c>
    </row>
    <row r="2750" spans="2:9" ht="15">
      <c r="B2750" s="51" t="s">
        <v>6171</v>
      </c>
      <c r="C2750" s="51" t="s">
        <v>5488</v>
      </c>
      <c r="D2750" s="51" t="s">
        <v>5488</v>
      </c>
      <c r="E2750" s="50">
        <v>8636</v>
      </c>
      <c r="F2750" s="51" t="s">
        <v>4790</v>
      </c>
      <c r="G2750" s="50" t="s">
        <v>7</v>
      </c>
      <c r="H2750" s="54">
        <v>930322</v>
      </c>
      <c r="I2750" s="51" t="s">
        <v>6216</v>
      </c>
    </row>
    <row r="2751" spans="2:9" ht="15">
      <c r="B2751" s="51" t="s">
        <v>6171</v>
      </c>
      <c r="C2751" s="51" t="s">
        <v>5488</v>
      </c>
      <c r="D2751" s="51" t="s">
        <v>5488</v>
      </c>
      <c r="E2751" s="50">
        <v>8637</v>
      </c>
      <c r="F2751" s="51" t="s">
        <v>4791</v>
      </c>
      <c r="G2751" s="50" t="s">
        <v>7</v>
      </c>
      <c r="H2751" s="54">
        <v>2507646</v>
      </c>
      <c r="I2751" s="53" t="s">
        <v>6216</v>
      </c>
    </row>
    <row r="2752" spans="2:9" ht="15">
      <c r="B2752" s="51" t="s">
        <v>6171</v>
      </c>
      <c r="C2752" s="51" t="s">
        <v>5481</v>
      </c>
      <c r="D2752" s="51" t="s">
        <v>5481</v>
      </c>
      <c r="E2752" s="50">
        <v>8638</v>
      </c>
      <c r="F2752" s="51" t="s">
        <v>4792</v>
      </c>
      <c r="G2752" s="50" t="s">
        <v>7</v>
      </c>
      <c r="H2752" s="54">
        <v>5067962</v>
      </c>
      <c r="I2752" s="53" t="s">
        <v>6216</v>
      </c>
    </row>
    <row r="2753" spans="2:9" ht="15">
      <c r="B2753" s="51" t="s">
        <v>6171</v>
      </c>
      <c r="C2753" s="51" t="s">
        <v>5481</v>
      </c>
      <c r="D2753" s="51" t="s">
        <v>5481</v>
      </c>
      <c r="E2753" s="50">
        <v>8639</v>
      </c>
      <c r="F2753" s="51" t="s">
        <v>4793</v>
      </c>
      <c r="G2753" s="50" t="s">
        <v>7</v>
      </c>
      <c r="H2753" s="54">
        <v>8622265</v>
      </c>
      <c r="I2753" s="51" t="s">
        <v>6216</v>
      </c>
    </row>
    <row r="2754" spans="2:9" ht="15">
      <c r="B2754" s="51" t="s">
        <v>6171</v>
      </c>
      <c r="C2754" s="51" t="s">
        <v>5488</v>
      </c>
      <c r="D2754" s="51" t="s">
        <v>5488</v>
      </c>
      <c r="E2754" s="50">
        <v>8640</v>
      </c>
      <c r="F2754" s="51" t="s">
        <v>4794</v>
      </c>
      <c r="G2754" s="50" t="s">
        <v>7</v>
      </c>
      <c r="H2754" s="52">
        <v>183922</v>
      </c>
      <c r="I2754" s="53" t="s">
        <v>6216</v>
      </c>
    </row>
    <row r="2755" spans="2:9" ht="15">
      <c r="B2755" s="51" t="s">
        <v>6171</v>
      </c>
      <c r="C2755" s="51" t="s">
        <v>5488</v>
      </c>
      <c r="D2755" s="51" t="s">
        <v>5488</v>
      </c>
      <c r="E2755" s="50">
        <v>8641</v>
      </c>
      <c r="F2755" s="51" t="s">
        <v>4795</v>
      </c>
      <c r="G2755" s="50" t="s">
        <v>7</v>
      </c>
      <c r="H2755" s="54">
        <v>2225964</v>
      </c>
      <c r="I2755" s="51" t="s">
        <v>6216</v>
      </c>
    </row>
    <row r="2756" spans="2:9" ht="15">
      <c r="B2756" s="51" t="s">
        <v>6171</v>
      </c>
      <c r="C2756" s="51" t="s">
        <v>5488</v>
      </c>
      <c r="D2756" s="51" t="s">
        <v>5488</v>
      </c>
      <c r="E2756" s="50">
        <v>8642</v>
      </c>
      <c r="F2756" s="51" t="s">
        <v>4796</v>
      </c>
      <c r="G2756" s="50" t="s">
        <v>7</v>
      </c>
      <c r="H2756" s="54">
        <v>153183</v>
      </c>
      <c r="I2756" s="51" t="s">
        <v>6216</v>
      </c>
    </row>
    <row r="2757" spans="2:9" ht="15">
      <c r="B2757" s="51" t="s">
        <v>6171</v>
      </c>
      <c r="C2757" s="51" t="s">
        <v>5481</v>
      </c>
      <c r="D2757" s="51" t="s">
        <v>5481</v>
      </c>
      <c r="E2757" s="50">
        <v>8644</v>
      </c>
      <c r="F2757" s="51" t="s">
        <v>4797</v>
      </c>
      <c r="G2757" s="50" t="s">
        <v>7</v>
      </c>
      <c r="H2757" s="52">
        <v>5149669</v>
      </c>
      <c r="I2757" s="53" t="s">
        <v>6216</v>
      </c>
    </row>
    <row r="2758" spans="2:9" ht="15">
      <c r="B2758" s="51" t="s">
        <v>6171</v>
      </c>
      <c r="C2758" s="51" t="s">
        <v>5488</v>
      </c>
      <c r="D2758" s="51" t="s">
        <v>5488</v>
      </c>
      <c r="E2758" s="50">
        <v>8645</v>
      </c>
      <c r="F2758" s="51" t="s">
        <v>4798</v>
      </c>
      <c r="G2758" s="50" t="s">
        <v>7</v>
      </c>
      <c r="H2758" s="52">
        <v>3063571</v>
      </c>
      <c r="I2758" s="53" t="s">
        <v>6216</v>
      </c>
    </row>
    <row r="2759" spans="2:9" ht="15">
      <c r="B2759" s="51" t="s">
        <v>6171</v>
      </c>
      <c r="C2759" s="51" t="s">
        <v>5488</v>
      </c>
      <c r="D2759" s="51" t="s">
        <v>5488</v>
      </c>
      <c r="E2759" s="50">
        <v>8647</v>
      </c>
      <c r="F2759" s="51" t="s">
        <v>4799</v>
      </c>
      <c r="G2759" s="50" t="s">
        <v>7</v>
      </c>
      <c r="H2759" s="52">
        <v>6112710</v>
      </c>
      <c r="I2759" s="53" t="s">
        <v>6216</v>
      </c>
    </row>
    <row r="2760" spans="2:9" ht="15">
      <c r="B2760" s="51" t="s">
        <v>6171</v>
      </c>
      <c r="C2760" s="51" t="s">
        <v>5489</v>
      </c>
      <c r="D2760" s="51" t="s">
        <v>5490</v>
      </c>
      <c r="E2760" s="50">
        <v>8648</v>
      </c>
      <c r="F2760" s="51" t="s">
        <v>4800</v>
      </c>
      <c r="G2760" s="50" t="s">
        <v>6</v>
      </c>
      <c r="H2760" s="52">
        <v>690169</v>
      </c>
      <c r="I2760" s="53" t="s">
        <v>6216</v>
      </c>
    </row>
    <row r="2761" spans="2:9" ht="15">
      <c r="B2761" s="51" t="s">
        <v>6171</v>
      </c>
      <c r="C2761" s="51" t="s">
        <v>5489</v>
      </c>
      <c r="D2761" s="51" t="s">
        <v>5490</v>
      </c>
      <c r="E2761" s="50">
        <v>8649</v>
      </c>
      <c r="F2761" s="51" t="s">
        <v>4801</v>
      </c>
      <c r="G2761" s="50" t="s">
        <v>6</v>
      </c>
      <c r="H2761" s="52">
        <v>575407</v>
      </c>
      <c r="I2761" s="53" t="s">
        <v>6216</v>
      </c>
    </row>
    <row r="2762" spans="2:9" ht="15">
      <c r="B2762" s="51" t="s">
        <v>6171</v>
      </c>
      <c r="C2762" s="51" t="s">
        <v>5501</v>
      </c>
      <c r="D2762" s="51" t="s">
        <v>5501</v>
      </c>
      <c r="E2762" s="50">
        <v>8650</v>
      </c>
      <c r="F2762" s="51" t="s">
        <v>4802</v>
      </c>
      <c r="G2762" s="50" t="s">
        <v>4803</v>
      </c>
      <c r="H2762" s="52">
        <v>70</v>
      </c>
      <c r="I2762" s="53" t="s">
        <v>6217</v>
      </c>
    </row>
    <row r="2763" spans="2:9" ht="15">
      <c r="B2763" s="51" t="s">
        <v>6171</v>
      </c>
      <c r="C2763" s="51" t="s">
        <v>5484</v>
      </c>
      <c r="D2763" s="51" t="s">
        <v>5485</v>
      </c>
      <c r="E2763" s="50">
        <v>8651</v>
      </c>
      <c r="F2763" s="51" t="s">
        <v>4804</v>
      </c>
      <c r="G2763" s="50" t="s">
        <v>7</v>
      </c>
      <c r="H2763" s="52">
        <v>204483</v>
      </c>
      <c r="I2763" s="53" t="s">
        <v>6217</v>
      </c>
    </row>
    <row r="2764" spans="2:9" ht="15">
      <c r="B2764" s="51" t="s">
        <v>6171</v>
      </c>
      <c r="C2764" s="51" t="s">
        <v>5484</v>
      </c>
      <c r="D2764" s="51" t="s">
        <v>5485</v>
      </c>
      <c r="E2764" s="50">
        <v>8652</v>
      </c>
      <c r="F2764" s="51" t="s">
        <v>4805</v>
      </c>
      <c r="G2764" s="50" t="s">
        <v>7</v>
      </c>
      <c r="H2764" s="52">
        <v>160223</v>
      </c>
      <c r="I2764" s="53" t="s">
        <v>6217</v>
      </c>
    </row>
    <row r="2765" spans="2:9" ht="15">
      <c r="B2765" s="51" t="s">
        <v>6171</v>
      </c>
      <c r="C2765" s="51" t="s">
        <v>5484</v>
      </c>
      <c r="D2765" s="51" t="s">
        <v>5485</v>
      </c>
      <c r="E2765" s="50">
        <v>8653</v>
      </c>
      <c r="F2765" s="51" t="s">
        <v>4806</v>
      </c>
      <c r="G2765" s="50" t="s">
        <v>7</v>
      </c>
      <c r="H2765" s="52">
        <v>232050</v>
      </c>
      <c r="I2765" s="53" t="s">
        <v>6217</v>
      </c>
    </row>
    <row r="2766" spans="2:9" ht="15">
      <c r="B2766" s="51" t="s">
        <v>6171</v>
      </c>
      <c r="C2766" s="51" t="s">
        <v>5484</v>
      </c>
      <c r="D2766" s="51" t="s">
        <v>5485</v>
      </c>
      <c r="E2766" s="50">
        <v>8654</v>
      </c>
      <c r="F2766" s="51" t="s">
        <v>4807</v>
      </c>
      <c r="G2766" s="50" t="s">
        <v>7</v>
      </c>
      <c r="H2766" s="52">
        <v>324685</v>
      </c>
      <c r="I2766" s="53" t="s">
        <v>6217</v>
      </c>
    </row>
    <row r="2767" spans="2:9" ht="15">
      <c r="B2767" s="51" t="s">
        <v>6171</v>
      </c>
      <c r="C2767" s="51" t="s">
        <v>5476</v>
      </c>
      <c r="D2767" s="51" t="s">
        <v>5478</v>
      </c>
      <c r="E2767" s="50">
        <v>8655</v>
      </c>
      <c r="F2767" s="51" t="s">
        <v>4808</v>
      </c>
      <c r="G2767" s="50" t="s">
        <v>5</v>
      </c>
      <c r="H2767" s="54">
        <v>107957</v>
      </c>
      <c r="I2767" s="51" t="s">
        <v>6216</v>
      </c>
    </row>
    <row r="2768" spans="2:9" ht="15">
      <c r="B2768" s="51" t="s">
        <v>6171</v>
      </c>
      <c r="C2768" s="51" t="s">
        <v>5501</v>
      </c>
      <c r="D2768" s="51" t="s">
        <v>5501</v>
      </c>
      <c r="E2768" s="50">
        <v>8656</v>
      </c>
      <c r="F2768" s="51" t="s">
        <v>4809</v>
      </c>
      <c r="G2768" s="50" t="s">
        <v>5</v>
      </c>
      <c r="H2768" s="54">
        <v>25458</v>
      </c>
      <c r="I2768" s="51" t="s">
        <v>6216</v>
      </c>
    </row>
    <row r="2769" spans="2:9" ht="15">
      <c r="B2769" s="51" t="s">
        <v>6170</v>
      </c>
      <c r="C2769" s="51" t="s">
        <v>5501</v>
      </c>
      <c r="D2769" s="51" t="s">
        <v>5501</v>
      </c>
      <c r="E2769" s="50">
        <v>8657</v>
      </c>
      <c r="F2769" s="51" t="s">
        <v>4810</v>
      </c>
      <c r="G2769" s="50" t="s">
        <v>4</v>
      </c>
      <c r="H2769" s="54">
        <v>14560</v>
      </c>
      <c r="I2769" s="51" t="s">
        <v>6216</v>
      </c>
    </row>
    <row r="2770" spans="2:9" ht="15">
      <c r="B2770" s="51" t="s">
        <v>5575</v>
      </c>
      <c r="C2770" s="51" t="s">
        <v>5501</v>
      </c>
      <c r="D2770" s="51" t="s">
        <v>5501</v>
      </c>
      <c r="E2770" s="50">
        <v>8659</v>
      </c>
      <c r="F2770" s="51" t="s">
        <v>4811</v>
      </c>
      <c r="G2770" s="50" t="s">
        <v>4</v>
      </c>
      <c r="H2770" s="54">
        <v>23852</v>
      </c>
      <c r="I2770" s="51" t="s">
        <v>6216</v>
      </c>
    </row>
    <row r="2771" spans="2:9" ht="15">
      <c r="B2771" s="51" t="s">
        <v>5575</v>
      </c>
      <c r="C2771" s="51" t="s">
        <v>5501</v>
      </c>
      <c r="D2771" s="51" t="s">
        <v>5501</v>
      </c>
      <c r="E2771" s="50">
        <v>8660</v>
      </c>
      <c r="F2771" s="51" t="s">
        <v>4812</v>
      </c>
      <c r="G2771" s="50" t="s">
        <v>4</v>
      </c>
      <c r="H2771" s="52">
        <v>193940</v>
      </c>
      <c r="I2771" s="53" t="s">
        <v>6216</v>
      </c>
    </row>
    <row r="2772" spans="2:9" ht="15">
      <c r="B2772" s="51" t="s">
        <v>5575</v>
      </c>
      <c r="C2772" s="51" t="s">
        <v>5501</v>
      </c>
      <c r="D2772" s="51" t="s">
        <v>5501</v>
      </c>
      <c r="E2772" s="50">
        <v>8661</v>
      </c>
      <c r="F2772" s="51" t="s">
        <v>4813</v>
      </c>
      <c r="G2772" s="50" t="s">
        <v>4</v>
      </c>
      <c r="H2772" s="54">
        <v>378668</v>
      </c>
      <c r="I2772" s="51" t="s">
        <v>6216</v>
      </c>
    </row>
    <row r="2773" spans="2:9" ht="15">
      <c r="B2773" s="51" t="s">
        <v>5575</v>
      </c>
      <c r="C2773" s="51" t="s">
        <v>5501</v>
      </c>
      <c r="D2773" s="51" t="s">
        <v>5501</v>
      </c>
      <c r="E2773" s="50">
        <v>8662</v>
      </c>
      <c r="F2773" s="51" t="s">
        <v>4814</v>
      </c>
      <c r="G2773" s="50" t="s">
        <v>4</v>
      </c>
      <c r="H2773" s="54">
        <v>581986</v>
      </c>
      <c r="I2773" s="51" t="s">
        <v>6216</v>
      </c>
    </row>
    <row r="2774" spans="2:9" ht="15">
      <c r="B2774" s="51" t="s">
        <v>5575</v>
      </c>
      <c r="C2774" s="51" t="s">
        <v>5501</v>
      </c>
      <c r="D2774" s="51" t="s">
        <v>5501</v>
      </c>
      <c r="E2774" s="50">
        <v>8663</v>
      </c>
      <c r="F2774" s="51" t="s">
        <v>4815</v>
      </c>
      <c r="G2774" s="50" t="s">
        <v>4</v>
      </c>
      <c r="H2774" s="54">
        <v>575268</v>
      </c>
      <c r="I2774" s="51" t="s">
        <v>6216</v>
      </c>
    </row>
    <row r="2775" spans="2:9" ht="15">
      <c r="B2775" s="51" t="s">
        <v>5575</v>
      </c>
      <c r="C2775" s="51" t="s">
        <v>5501</v>
      </c>
      <c r="D2775" s="51" t="s">
        <v>5501</v>
      </c>
      <c r="E2775" s="50">
        <v>8664</v>
      </c>
      <c r="F2775" s="51" t="s">
        <v>4816</v>
      </c>
      <c r="G2775" s="50" t="s">
        <v>4</v>
      </c>
      <c r="H2775" s="54">
        <v>637937</v>
      </c>
      <c r="I2775" s="51" t="s">
        <v>6216</v>
      </c>
    </row>
    <row r="2776" spans="2:9" ht="15">
      <c r="B2776" s="51" t="s">
        <v>5575</v>
      </c>
      <c r="C2776" s="51" t="s">
        <v>5501</v>
      </c>
      <c r="D2776" s="51" t="s">
        <v>5501</v>
      </c>
      <c r="E2776" s="50">
        <v>8665</v>
      </c>
      <c r="F2776" s="51" t="s">
        <v>4817</v>
      </c>
      <c r="G2776" s="50" t="s">
        <v>4</v>
      </c>
      <c r="H2776" s="52">
        <v>657569</v>
      </c>
      <c r="I2776" s="53" t="s">
        <v>6216</v>
      </c>
    </row>
    <row r="2777" spans="2:9" ht="15">
      <c r="B2777" s="51" t="s">
        <v>5575</v>
      </c>
      <c r="C2777" s="51" t="s">
        <v>5501</v>
      </c>
      <c r="D2777" s="51" t="s">
        <v>5501</v>
      </c>
      <c r="E2777" s="50">
        <v>8667</v>
      </c>
      <c r="F2777" s="51" t="s">
        <v>4818</v>
      </c>
      <c r="G2777" s="50" t="s">
        <v>4</v>
      </c>
      <c r="H2777" s="52">
        <v>20371</v>
      </c>
      <c r="I2777" s="53" t="s">
        <v>6216</v>
      </c>
    </row>
    <row r="2778" spans="2:9" ht="15">
      <c r="B2778" s="51" t="s">
        <v>5575</v>
      </c>
      <c r="C2778" s="51" t="s">
        <v>5501</v>
      </c>
      <c r="D2778" s="51" t="s">
        <v>5501</v>
      </c>
      <c r="E2778" s="50">
        <v>8668</v>
      </c>
      <c r="F2778" s="51" t="s">
        <v>4819</v>
      </c>
      <c r="G2778" s="50" t="s">
        <v>4</v>
      </c>
      <c r="H2778" s="52">
        <v>191873</v>
      </c>
      <c r="I2778" s="53" t="s">
        <v>6216</v>
      </c>
    </row>
    <row r="2779" spans="2:9" ht="15">
      <c r="B2779" s="51" t="s">
        <v>5575</v>
      </c>
      <c r="C2779" s="51" t="s">
        <v>5501</v>
      </c>
      <c r="D2779" s="51" t="s">
        <v>5501</v>
      </c>
      <c r="E2779" s="50">
        <v>8669</v>
      </c>
      <c r="F2779" s="51" t="s">
        <v>4820</v>
      </c>
      <c r="G2779" s="50" t="s">
        <v>4</v>
      </c>
      <c r="H2779" s="52">
        <v>252605</v>
      </c>
      <c r="I2779" s="53" t="s">
        <v>6216</v>
      </c>
    </row>
    <row r="2780" spans="2:9" ht="15">
      <c r="B2780" s="51" t="s">
        <v>5575</v>
      </c>
      <c r="C2780" s="51" t="s">
        <v>5501</v>
      </c>
      <c r="D2780" s="51" t="s">
        <v>5501</v>
      </c>
      <c r="E2780" s="50">
        <v>8670</v>
      </c>
      <c r="F2780" s="51" t="s">
        <v>4821</v>
      </c>
      <c r="G2780" s="50" t="s">
        <v>4</v>
      </c>
      <c r="H2780" s="52">
        <v>577197</v>
      </c>
      <c r="I2780" s="53" t="s">
        <v>6216</v>
      </c>
    </row>
    <row r="2781" spans="2:9" ht="15">
      <c r="B2781" s="51" t="s">
        <v>5575</v>
      </c>
      <c r="C2781" s="51" t="s">
        <v>5501</v>
      </c>
      <c r="D2781" s="51" t="s">
        <v>5501</v>
      </c>
      <c r="E2781" s="50">
        <v>8671</v>
      </c>
      <c r="F2781" s="51" t="s">
        <v>4822</v>
      </c>
      <c r="G2781" s="50" t="s">
        <v>4</v>
      </c>
      <c r="H2781" s="54">
        <v>568233</v>
      </c>
      <c r="I2781" s="51" t="s">
        <v>6216</v>
      </c>
    </row>
    <row r="2782" spans="2:9" ht="15">
      <c r="B2782" s="51" t="s">
        <v>5575</v>
      </c>
      <c r="C2782" s="51" t="s">
        <v>5501</v>
      </c>
      <c r="D2782" s="51" t="s">
        <v>5501</v>
      </c>
      <c r="E2782" s="50">
        <v>8672</v>
      </c>
      <c r="F2782" s="51" t="s">
        <v>4823</v>
      </c>
      <c r="G2782" s="50" t="s">
        <v>4</v>
      </c>
      <c r="H2782" s="52">
        <v>632700</v>
      </c>
      <c r="I2782" s="53" t="s">
        <v>6216</v>
      </c>
    </row>
    <row r="2783" spans="2:9" ht="15">
      <c r="B2783" s="51" t="s">
        <v>5575</v>
      </c>
      <c r="C2783" s="51" t="s">
        <v>5501</v>
      </c>
      <c r="D2783" s="51" t="s">
        <v>5501</v>
      </c>
      <c r="E2783" s="50">
        <v>8673</v>
      </c>
      <c r="F2783" s="51" t="s">
        <v>4824</v>
      </c>
      <c r="G2783" s="50" t="s">
        <v>4</v>
      </c>
      <c r="H2783" s="52">
        <v>653011</v>
      </c>
      <c r="I2783" s="53" t="s">
        <v>6216</v>
      </c>
    </row>
    <row r="2784" spans="2:9" ht="15">
      <c r="B2784" s="51" t="s">
        <v>5575</v>
      </c>
      <c r="C2784" s="51" t="s">
        <v>5501</v>
      </c>
      <c r="D2784" s="51" t="s">
        <v>5501</v>
      </c>
      <c r="E2784" s="50">
        <v>8675</v>
      </c>
      <c r="F2784" s="51" t="s">
        <v>4825</v>
      </c>
      <c r="G2784" s="50" t="s">
        <v>4</v>
      </c>
      <c r="H2784" s="54">
        <v>13458</v>
      </c>
      <c r="I2784" s="51" t="s">
        <v>6216</v>
      </c>
    </row>
    <row r="2785" spans="2:9" ht="15">
      <c r="B2785" s="51" t="s">
        <v>5575</v>
      </c>
      <c r="C2785" s="51" t="s">
        <v>5501</v>
      </c>
      <c r="D2785" s="51" t="s">
        <v>5501</v>
      </c>
      <c r="E2785" s="50">
        <v>8676</v>
      </c>
      <c r="F2785" s="51" t="s">
        <v>4826</v>
      </c>
      <c r="G2785" s="50" t="s">
        <v>4</v>
      </c>
      <c r="H2785" s="54">
        <v>129582</v>
      </c>
      <c r="I2785" s="51" t="s">
        <v>6216</v>
      </c>
    </row>
    <row r="2786" spans="2:9" ht="15">
      <c r="B2786" s="51" t="s">
        <v>5575</v>
      </c>
      <c r="C2786" s="51" t="s">
        <v>5501</v>
      </c>
      <c r="D2786" s="51" t="s">
        <v>5501</v>
      </c>
      <c r="E2786" s="50">
        <v>8677</v>
      </c>
      <c r="F2786" s="51" t="s">
        <v>4827</v>
      </c>
      <c r="G2786" s="50" t="s">
        <v>4</v>
      </c>
      <c r="H2786" s="54">
        <v>251949</v>
      </c>
      <c r="I2786" s="51" t="s">
        <v>6216</v>
      </c>
    </row>
    <row r="2787" spans="2:9" ht="15">
      <c r="B2787" s="51" t="s">
        <v>5575</v>
      </c>
      <c r="C2787" s="51" t="s">
        <v>5501</v>
      </c>
      <c r="D2787" s="51" t="s">
        <v>5501</v>
      </c>
      <c r="E2787" s="50">
        <v>8678</v>
      </c>
      <c r="F2787" s="51" t="s">
        <v>4828</v>
      </c>
      <c r="G2787" s="50" t="s">
        <v>4</v>
      </c>
      <c r="H2787" s="52">
        <v>442035</v>
      </c>
      <c r="I2787" s="53" t="s">
        <v>6216</v>
      </c>
    </row>
    <row r="2788" spans="2:9" ht="15">
      <c r="B2788" s="51" t="s">
        <v>5575</v>
      </c>
      <c r="C2788" s="51" t="s">
        <v>5501</v>
      </c>
      <c r="D2788" s="51" t="s">
        <v>5501</v>
      </c>
      <c r="E2788" s="50">
        <v>8679</v>
      </c>
      <c r="F2788" s="51" t="s">
        <v>4829</v>
      </c>
      <c r="G2788" s="50" t="s">
        <v>4</v>
      </c>
      <c r="H2788" s="54">
        <v>529969</v>
      </c>
      <c r="I2788" s="51" t="s">
        <v>6216</v>
      </c>
    </row>
    <row r="2789" spans="2:9" ht="15">
      <c r="B2789" s="51" t="s">
        <v>5575</v>
      </c>
      <c r="C2789" s="51" t="s">
        <v>5501</v>
      </c>
      <c r="D2789" s="51" t="s">
        <v>5501</v>
      </c>
      <c r="E2789" s="50">
        <v>8680</v>
      </c>
      <c r="F2789" s="51" t="s">
        <v>4830</v>
      </c>
      <c r="G2789" s="50" t="s">
        <v>4</v>
      </c>
      <c r="H2789" s="52">
        <v>551764</v>
      </c>
      <c r="I2789" s="53" t="s">
        <v>6216</v>
      </c>
    </row>
    <row r="2790" spans="2:9" ht="15">
      <c r="B2790" s="51" t="s">
        <v>5575</v>
      </c>
      <c r="C2790" s="51" t="s">
        <v>5501</v>
      </c>
      <c r="D2790" s="51" t="s">
        <v>5501</v>
      </c>
      <c r="E2790" s="50">
        <v>8681</v>
      </c>
      <c r="F2790" s="51" t="s">
        <v>4831</v>
      </c>
      <c r="G2790" s="50" t="s">
        <v>4</v>
      </c>
      <c r="H2790" s="54">
        <v>604814</v>
      </c>
      <c r="I2790" s="51" t="s">
        <v>6216</v>
      </c>
    </row>
    <row r="2791" spans="2:9" ht="15">
      <c r="B2791" s="51" t="s">
        <v>5575</v>
      </c>
      <c r="C2791" s="51" t="s">
        <v>5501</v>
      </c>
      <c r="D2791" s="51" t="s">
        <v>5501</v>
      </c>
      <c r="E2791" s="50">
        <v>8683</v>
      </c>
      <c r="F2791" s="51" t="s">
        <v>4832</v>
      </c>
      <c r="G2791" s="50" t="s">
        <v>4</v>
      </c>
      <c r="H2791" s="54">
        <v>13458</v>
      </c>
      <c r="I2791" s="51" t="s">
        <v>6216</v>
      </c>
    </row>
    <row r="2792" spans="2:9" ht="15">
      <c r="B2792" s="51" t="s">
        <v>5575</v>
      </c>
      <c r="C2792" s="51" t="s">
        <v>5501</v>
      </c>
      <c r="D2792" s="51" t="s">
        <v>5501</v>
      </c>
      <c r="E2792" s="50">
        <v>8684</v>
      </c>
      <c r="F2792" s="51" t="s">
        <v>4833</v>
      </c>
      <c r="G2792" s="50" t="s">
        <v>4</v>
      </c>
      <c r="H2792" s="54">
        <v>111663</v>
      </c>
      <c r="I2792" s="51" t="s">
        <v>6216</v>
      </c>
    </row>
    <row r="2793" spans="2:9" ht="15">
      <c r="B2793" s="51" t="s">
        <v>5575</v>
      </c>
      <c r="C2793" s="51" t="s">
        <v>5501</v>
      </c>
      <c r="D2793" s="51" t="s">
        <v>5501</v>
      </c>
      <c r="E2793" s="50">
        <v>8685</v>
      </c>
      <c r="F2793" s="51" t="s">
        <v>4834</v>
      </c>
      <c r="G2793" s="50" t="s">
        <v>4</v>
      </c>
      <c r="H2793" s="52">
        <v>251949</v>
      </c>
      <c r="I2793" s="53" t="s">
        <v>6216</v>
      </c>
    </row>
    <row r="2794" spans="2:9" ht="15">
      <c r="B2794" s="51" t="s">
        <v>5575</v>
      </c>
      <c r="C2794" s="51" t="s">
        <v>5501</v>
      </c>
      <c r="D2794" s="51" t="s">
        <v>5501</v>
      </c>
      <c r="E2794" s="50">
        <v>8686</v>
      </c>
      <c r="F2794" s="51" t="s">
        <v>4835</v>
      </c>
      <c r="G2794" s="50" t="s">
        <v>4</v>
      </c>
      <c r="H2794" s="52">
        <v>398659</v>
      </c>
      <c r="I2794" s="53" t="s">
        <v>6216</v>
      </c>
    </row>
    <row r="2795" spans="2:9" ht="15">
      <c r="B2795" s="51" t="s">
        <v>5575</v>
      </c>
      <c r="C2795" s="51" t="s">
        <v>5501</v>
      </c>
      <c r="D2795" s="51" t="s">
        <v>5501</v>
      </c>
      <c r="E2795" s="50">
        <v>8687</v>
      </c>
      <c r="F2795" s="51" t="s">
        <v>4836</v>
      </c>
      <c r="G2795" s="50" t="s">
        <v>4</v>
      </c>
      <c r="H2795" s="52">
        <v>370429</v>
      </c>
      <c r="I2795" s="53" t="s">
        <v>6216</v>
      </c>
    </row>
    <row r="2796" spans="2:9" ht="15">
      <c r="B2796" s="51" t="s">
        <v>5575</v>
      </c>
      <c r="C2796" s="51" t="s">
        <v>5501</v>
      </c>
      <c r="D2796" s="51" t="s">
        <v>5501</v>
      </c>
      <c r="E2796" s="50">
        <v>8688</v>
      </c>
      <c r="F2796" s="51" t="s">
        <v>4837</v>
      </c>
      <c r="G2796" s="50" t="s">
        <v>4</v>
      </c>
      <c r="H2796" s="52">
        <v>508277</v>
      </c>
      <c r="I2796" s="53" t="s">
        <v>6216</v>
      </c>
    </row>
    <row r="2797" spans="2:9" ht="15">
      <c r="B2797" s="51" t="s">
        <v>5575</v>
      </c>
      <c r="C2797" s="51" t="s">
        <v>5501</v>
      </c>
      <c r="D2797" s="51" t="s">
        <v>5501</v>
      </c>
      <c r="E2797" s="50">
        <v>8689</v>
      </c>
      <c r="F2797" s="51" t="s">
        <v>4838</v>
      </c>
      <c r="G2797" s="50" t="s">
        <v>4</v>
      </c>
      <c r="H2797" s="52">
        <v>445876</v>
      </c>
      <c r="I2797" s="53" t="s">
        <v>6216</v>
      </c>
    </row>
    <row r="2798" spans="2:9" ht="15">
      <c r="B2798" s="51" t="s">
        <v>5575</v>
      </c>
      <c r="C2798" s="51" t="s">
        <v>5501</v>
      </c>
      <c r="D2798" s="51" t="s">
        <v>5501</v>
      </c>
      <c r="E2798" s="50">
        <v>8690</v>
      </c>
      <c r="F2798" s="51" t="s">
        <v>4839</v>
      </c>
      <c r="G2798" s="50" t="s">
        <v>4</v>
      </c>
      <c r="H2798" s="54">
        <v>30516</v>
      </c>
      <c r="I2798" s="51" t="s">
        <v>6216</v>
      </c>
    </row>
    <row r="2799" spans="2:9" ht="15">
      <c r="B2799" s="51" t="s">
        <v>5575</v>
      </c>
      <c r="C2799" s="51" t="s">
        <v>5501</v>
      </c>
      <c r="D2799" s="51" t="s">
        <v>5501</v>
      </c>
      <c r="E2799" s="50">
        <v>8691</v>
      </c>
      <c r="F2799" s="51" t="s">
        <v>4840</v>
      </c>
      <c r="G2799" s="50" t="s">
        <v>4</v>
      </c>
      <c r="H2799" s="54">
        <v>55976</v>
      </c>
      <c r="I2799" s="51" t="s">
        <v>6216</v>
      </c>
    </row>
    <row r="2800" spans="2:9" ht="15">
      <c r="B2800" s="51" t="s">
        <v>5575</v>
      </c>
      <c r="C2800" s="51" t="s">
        <v>5501</v>
      </c>
      <c r="D2800" s="51" t="s">
        <v>5501</v>
      </c>
      <c r="E2800" s="50">
        <v>8692</v>
      </c>
      <c r="F2800" s="51" t="s">
        <v>4841</v>
      </c>
      <c r="G2800" s="50" t="s">
        <v>4</v>
      </c>
      <c r="H2800" s="54">
        <v>74146</v>
      </c>
      <c r="I2800" s="51" t="s">
        <v>6216</v>
      </c>
    </row>
    <row r="2801" spans="2:9" ht="15">
      <c r="B2801" s="51" t="s">
        <v>5575</v>
      </c>
      <c r="C2801" s="51" t="s">
        <v>5501</v>
      </c>
      <c r="D2801" s="51" t="s">
        <v>5501</v>
      </c>
      <c r="E2801" s="50">
        <v>8693</v>
      </c>
      <c r="F2801" s="51" t="s">
        <v>4842</v>
      </c>
      <c r="G2801" s="50" t="s">
        <v>4</v>
      </c>
      <c r="H2801" s="52">
        <v>30298</v>
      </c>
      <c r="I2801" s="53" t="s">
        <v>6216</v>
      </c>
    </row>
    <row r="2802" spans="2:9" ht="15">
      <c r="B2802" s="51" t="s">
        <v>5575</v>
      </c>
      <c r="C2802" s="51" t="s">
        <v>5501</v>
      </c>
      <c r="D2802" s="51" t="s">
        <v>5501</v>
      </c>
      <c r="E2802" s="50">
        <v>8694</v>
      </c>
      <c r="F2802" s="51" t="s">
        <v>4843</v>
      </c>
      <c r="G2802" s="50" t="s">
        <v>4</v>
      </c>
      <c r="H2802" s="54">
        <v>59254</v>
      </c>
      <c r="I2802" s="51" t="s">
        <v>6216</v>
      </c>
    </row>
    <row r="2803" spans="2:9" ht="15">
      <c r="B2803" s="51" t="s">
        <v>5575</v>
      </c>
      <c r="C2803" s="51" t="s">
        <v>5501</v>
      </c>
      <c r="D2803" s="51" t="s">
        <v>5501</v>
      </c>
      <c r="E2803" s="50">
        <v>8695</v>
      </c>
      <c r="F2803" s="51" t="s">
        <v>4844</v>
      </c>
      <c r="G2803" s="50" t="s">
        <v>4</v>
      </c>
      <c r="H2803" s="52">
        <v>74146</v>
      </c>
      <c r="I2803" s="53" t="s">
        <v>6216</v>
      </c>
    </row>
    <row r="2804" spans="2:9" ht="15">
      <c r="B2804" s="51" t="s">
        <v>5575</v>
      </c>
      <c r="C2804" s="51" t="s">
        <v>5501</v>
      </c>
      <c r="D2804" s="51" t="s">
        <v>5501</v>
      </c>
      <c r="E2804" s="50">
        <v>8697</v>
      </c>
      <c r="F2804" s="51" t="s">
        <v>4845</v>
      </c>
      <c r="G2804" s="50" t="s">
        <v>4</v>
      </c>
      <c r="H2804" s="52">
        <v>20338</v>
      </c>
      <c r="I2804" s="53" t="s">
        <v>6216</v>
      </c>
    </row>
    <row r="2805" spans="2:9" ht="15">
      <c r="B2805" s="51" t="s">
        <v>5575</v>
      </c>
      <c r="C2805" s="51" t="s">
        <v>5501</v>
      </c>
      <c r="D2805" s="51" t="s">
        <v>5501</v>
      </c>
      <c r="E2805" s="50">
        <v>8698</v>
      </c>
      <c r="F2805" s="51" t="s">
        <v>4846</v>
      </c>
      <c r="G2805" s="50" t="s">
        <v>4</v>
      </c>
      <c r="H2805" s="52">
        <v>62653</v>
      </c>
      <c r="I2805" s="53" t="s">
        <v>6216</v>
      </c>
    </row>
    <row r="2806" spans="2:9" ht="15">
      <c r="B2806" s="51" t="s">
        <v>5575</v>
      </c>
      <c r="C2806" s="51" t="s">
        <v>5501</v>
      </c>
      <c r="D2806" s="51" t="s">
        <v>5501</v>
      </c>
      <c r="E2806" s="50">
        <v>8699</v>
      </c>
      <c r="F2806" s="51" t="s">
        <v>4847</v>
      </c>
      <c r="G2806" s="50" t="s">
        <v>4</v>
      </c>
      <c r="H2806" s="52">
        <v>202725</v>
      </c>
      <c r="I2806" s="53" t="s">
        <v>6216</v>
      </c>
    </row>
    <row r="2807" spans="2:9" ht="15">
      <c r="B2807" s="51" t="s">
        <v>5575</v>
      </c>
      <c r="C2807" s="51" t="s">
        <v>5501</v>
      </c>
      <c r="D2807" s="51" t="s">
        <v>5501</v>
      </c>
      <c r="E2807" s="50">
        <v>8700</v>
      </c>
      <c r="F2807" s="51" t="s">
        <v>4848</v>
      </c>
      <c r="G2807" s="50" t="s">
        <v>4</v>
      </c>
      <c r="H2807" s="52">
        <v>404185</v>
      </c>
      <c r="I2807" s="53" t="s">
        <v>6216</v>
      </c>
    </row>
    <row r="2808" spans="2:9" ht="15">
      <c r="B2808" s="51" t="s">
        <v>5575</v>
      </c>
      <c r="C2808" s="51" t="s">
        <v>5501</v>
      </c>
      <c r="D2808" s="51" t="s">
        <v>5501</v>
      </c>
      <c r="E2808" s="50">
        <v>8701</v>
      </c>
      <c r="F2808" s="51" t="s">
        <v>4849</v>
      </c>
      <c r="G2808" s="50" t="s">
        <v>4</v>
      </c>
      <c r="H2808" s="54">
        <v>422701</v>
      </c>
      <c r="I2808" s="51" t="s">
        <v>6216</v>
      </c>
    </row>
    <row r="2809" spans="2:9" ht="15">
      <c r="B2809" s="51" t="s">
        <v>5575</v>
      </c>
      <c r="C2809" s="51" t="s">
        <v>5501</v>
      </c>
      <c r="D2809" s="51" t="s">
        <v>5501</v>
      </c>
      <c r="E2809" s="50">
        <v>8702</v>
      </c>
      <c r="F2809" s="51" t="s">
        <v>4850</v>
      </c>
      <c r="G2809" s="50" t="s">
        <v>4</v>
      </c>
      <c r="H2809" s="52">
        <v>459761</v>
      </c>
      <c r="I2809" s="53" t="s">
        <v>6216</v>
      </c>
    </row>
    <row r="2810" spans="2:9" ht="15">
      <c r="B2810" s="51" t="s">
        <v>5575</v>
      </c>
      <c r="C2810" s="51" t="s">
        <v>5501</v>
      </c>
      <c r="D2810" s="51" t="s">
        <v>5501</v>
      </c>
      <c r="E2810" s="50">
        <v>8703</v>
      </c>
      <c r="F2810" s="51" t="s">
        <v>4851</v>
      </c>
      <c r="G2810" s="50" t="s">
        <v>4</v>
      </c>
      <c r="H2810" s="52">
        <v>478652</v>
      </c>
      <c r="I2810" s="53" t="s">
        <v>6216</v>
      </c>
    </row>
    <row r="2811" spans="2:9" ht="15">
      <c r="B2811" s="51" t="s">
        <v>5575</v>
      </c>
      <c r="C2811" s="51" t="s">
        <v>5501</v>
      </c>
      <c r="D2811" s="51" t="s">
        <v>5501</v>
      </c>
      <c r="E2811" s="50">
        <v>8705</v>
      </c>
      <c r="F2811" s="51" t="s">
        <v>4852</v>
      </c>
      <c r="G2811" s="50" t="s">
        <v>4</v>
      </c>
      <c r="H2811" s="52">
        <v>12085</v>
      </c>
      <c r="I2811" s="53" t="s">
        <v>6216</v>
      </c>
    </row>
    <row r="2812" spans="2:9" ht="15">
      <c r="B2812" s="51" t="s">
        <v>5575</v>
      </c>
      <c r="C2812" s="51" t="s">
        <v>5501</v>
      </c>
      <c r="D2812" s="51" t="s">
        <v>5501</v>
      </c>
      <c r="E2812" s="50">
        <v>8706</v>
      </c>
      <c r="F2812" s="51" t="s">
        <v>4853</v>
      </c>
      <c r="G2812" s="50" t="s">
        <v>4</v>
      </c>
      <c r="H2812" s="52">
        <v>36650</v>
      </c>
      <c r="I2812" s="53" t="s">
        <v>6216</v>
      </c>
    </row>
    <row r="2813" spans="2:9" ht="15">
      <c r="B2813" s="51" t="s">
        <v>5575</v>
      </c>
      <c r="C2813" s="51" t="s">
        <v>5501</v>
      </c>
      <c r="D2813" s="51" t="s">
        <v>5501</v>
      </c>
      <c r="E2813" s="50">
        <v>8707</v>
      </c>
      <c r="F2813" s="51" t="s">
        <v>4854</v>
      </c>
      <c r="G2813" s="50" t="s">
        <v>4</v>
      </c>
      <c r="H2813" s="52">
        <v>211851</v>
      </c>
      <c r="I2813" s="53" t="s">
        <v>6216</v>
      </c>
    </row>
    <row r="2814" spans="2:9" ht="15">
      <c r="B2814" s="51" t="s">
        <v>5575</v>
      </c>
      <c r="C2814" s="51" t="s">
        <v>5501</v>
      </c>
      <c r="D2814" s="51" t="s">
        <v>5501</v>
      </c>
      <c r="E2814" s="50">
        <v>8708</v>
      </c>
      <c r="F2814" s="51" t="s">
        <v>4855</v>
      </c>
      <c r="G2814" s="50" t="s">
        <v>4</v>
      </c>
      <c r="H2814" s="52">
        <v>396304</v>
      </c>
      <c r="I2814" s="53" t="s">
        <v>6216</v>
      </c>
    </row>
    <row r="2815" spans="2:9" ht="15">
      <c r="B2815" s="51" t="s">
        <v>5575</v>
      </c>
      <c r="C2815" s="51" t="s">
        <v>5501</v>
      </c>
      <c r="D2815" s="51" t="s">
        <v>5501</v>
      </c>
      <c r="E2815" s="50">
        <v>8709</v>
      </c>
      <c r="F2815" s="51" t="s">
        <v>4856</v>
      </c>
      <c r="G2815" s="50" t="s">
        <v>4</v>
      </c>
      <c r="H2815" s="52">
        <v>442769</v>
      </c>
      <c r="I2815" s="53" t="s">
        <v>6216</v>
      </c>
    </row>
    <row r="2816" spans="2:9" ht="15">
      <c r="B2816" s="51" t="s">
        <v>5575</v>
      </c>
      <c r="C2816" s="51" t="s">
        <v>5501</v>
      </c>
      <c r="D2816" s="51" t="s">
        <v>5501</v>
      </c>
      <c r="E2816" s="50">
        <v>8710</v>
      </c>
      <c r="F2816" s="51" t="s">
        <v>4857</v>
      </c>
      <c r="G2816" s="50" t="s">
        <v>4</v>
      </c>
      <c r="H2816" s="52">
        <v>451830</v>
      </c>
      <c r="I2816" s="53" t="s">
        <v>6216</v>
      </c>
    </row>
    <row r="2817" spans="2:9" ht="15">
      <c r="B2817" s="51" t="s">
        <v>5575</v>
      </c>
      <c r="C2817" s="51" t="s">
        <v>5501</v>
      </c>
      <c r="D2817" s="51" t="s">
        <v>5501</v>
      </c>
      <c r="E2817" s="50">
        <v>8711</v>
      </c>
      <c r="F2817" s="51" t="s">
        <v>4858</v>
      </c>
      <c r="G2817" s="50" t="s">
        <v>4</v>
      </c>
      <c r="H2817" s="52">
        <v>498720</v>
      </c>
      <c r="I2817" s="53" t="s">
        <v>6216</v>
      </c>
    </row>
    <row r="2818" spans="2:9" ht="15">
      <c r="B2818" s="51" t="s">
        <v>6162</v>
      </c>
      <c r="C2818" s="51" t="s">
        <v>5473</v>
      </c>
      <c r="D2818" s="51" t="s">
        <v>5474</v>
      </c>
      <c r="E2818" s="50">
        <v>8712</v>
      </c>
      <c r="F2818" s="51" t="s">
        <v>4859</v>
      </c>
      <c r="G2818" s="50" t="s">
        <v>6</v>
      </c>
      <c r="H2818" s="52">
        <v>414516</v>
      </c>
      <c r="I2818" s="53" t="s">
        <v>6216</v>
      </c>
    </row>
    <row r="2819" spans="2:9" ht="15">
      <c r="B2819" s="51" t="s">
        <v>6162</v>
      </c>
      <c r="C2819" s="51" t="s">
        <v>5473</v>
      </c>
      <c r="D2819" s="51" t="s">
        <v>5474</v>
      </c>
      <c r="E2819" s="50">
        <v>8713</v>
      </c>
      <c r="F2819" s="51" t="s">
        <v>4860</v>
      </c>
      <c r="G2819" s="50" t="s">
        <v>6</v>
      </c>
      <c r="H2819" s="52">
        <v>171771</v>
      </c>
      <c r="I2819" s="53" t="s">
        <v>6216</v>
      </c>
    </row>
    <row r="2820" spans="2:9" ht="15">
      <c r="B2820" s="51" t="s">
        <v>6162</v>
      </c>
      <c r="C2820" s="51" t="s">
        <v>5473</v>
      </c>
      <c r="D2820" s="51" t="s">
        <v>5474</v>
      </c>
      <c r="E2820" s="50">
        <v>8714</v>
      </c>
      <c r="F2820" s="51" t="s">
        <v>4861</v>
      </c>
      <c r="G2820" s="50" t="s">
        <v>6</v>
      </c>
      <c r="H2820" s="52">
        <v>214073</v>
      </c>
      <c r="I2820" s="51" t="s">
        <v>6216</v>
      </c>
    </row>
    <row r="2821" spans="2:9" ht="15">
      <c r="B2821" s="51" t="s">
        <v>6162</v>
      </c>
      <c r="C2821" s="51" t="s">
        <v>5482</v>
      </c>
      <c r="D2821" s="51" t="s">
        <v>5537</v>
      </c>
      <c r="E2821" s="50">
        <v>8715</v>
      </c>
      <c r="F2821" s="51" t="s">
        <v>4862</v>
      </c>
      <c r="G2821" s="50" t="s">
        <v>7</v>
      </c>
      <c r="H2821" s="54">
        <v>772008</v>
      </c>
      <c r="I2821" s="53" t="s">
        <v>6216</v>
      </c>
    </row>
    <row r="2822" spans="2:9" ht="15">
      <c r="B2822" s="51" t="s">
        <v>6162</v>
      </c>
      <c r="C2822" s="51" t="s">
        <v>5473</v>
      </c>
      <c r="D2822" s="51" t="s">
        <v>5474</v>
      </c>
      <c r="E2822" s="50">
        <v>8716</v>
      </c>
      <c r="F2822" s="51" t="s">
        <v>4863</v>
      </c>
      <c r="G2822" s="50" t="s">
        <v>6</v>
      </c>
      <c r="H2822" s="54">
        <v>67172</v>
      </c>
      <c r="I2822" s="53" t="s">
        <v>6216</v>
      </c>
    </row>
    <row r="2823" spans="2:9" ht="15">
      <c r="B2823" s="51" t="s">
        <v>6162</v>
      </c>
      <c r="C2823" s="51" t="s">
        <v>5482</v>
      </c>
      <c r="D2823" s="51" t="s">
        <v>5537</v>
      </c>
      <c r="E2823" s="50">
        <v>8717</v>
      </c>
      <c r="F2823" s="51" t="s">
        <v>4864</v>
      </c>
      <c r="G2823" s="50" t="s">
        <v>7</v>
      </c>
      <c r="H2823" s="52">
        <v>1269256</v>
      </c>
      <c r="I2823" s="53" t="s">
        <v>6216</v>
      </c>
    </row>
    <row r="2824" spans="2:9" ht="15">
      <c r="B2824" s="51" t="s">
        <v>6162</v>
      </c>
      <c r="C2824" s="51" t="s">
        <v>5488</v>
      </c>
      <c r="D2824" s="51" t="s">
        <v>5488</v>
      </c>
      <c r="E2824" s="50">
        <v>8718</v>
      </c>
      <c r="F2824" s="51" t="s">
        <v>4865</v>
      </c>
      <c r="G2824" s="50" t="s">
        <v>7</v>
      </c>
      <c r="H2824" s="52">
        <v>2923080</v>
      </c>
      <c r="I2824" s="53" t="s">
        <v>6216</v>
      </c>
    </row>
    <row r="2825" spans="2:9" ht="15">
      <c r="B2825" s="51" t="s">
        <v>6162</v>
      </c>
      <c r="C2825" s="51" t="s">
        <v>5488</v>
      </c>
      <c r="D2825" s="51" t="s">
        <v>5488</v>
      </c>
      <c r="E2825" s="50">
        <v>8719</v>
      </c>
      <c r="F2825" s="51" t="s">
        <v>4866</v>
      </c>
      <c r="G2825" s="50" t="s">
        <v>7</v>
      </c>
      <c r="H2825" s="52">
        <v>2042131</v>
      </c>
      <c r="I2825" s="53" t="s">
        <v>6216</v>
      </c>
    </row>
    <row r="2826" spans="2:9" ht="15">
      <c r="B2826" s="51" t="s">
        <v>6162</v>
      </c>
      <c r="C2826" s="51" t="s">
        <v>5488</v>
      </c>
      <c r="D2826" s="51" t="s">
        <v>5488</v>
      </c>
      <c r="E2826" s="50">
        <v>8720</v>
      </c>
      <c r="F2826" s="51" t="s">
        <v>4867</v>
      </c>
      <c r="G2826" s="50" t="s">
        <v>7</v>
      </c>
      <c r="H2826" s="52">
        <v>774798</v>
      </c>
      <c r="I2826" s="53" t="s">
        <v>6216</v>
      </c>
    </row>
    <row r="2827" spans="2:9" ht="15">
      <c r="B2827" s="51" t="s">
        <v>6162</v>
      </c>
      <c r="C2827" s="51" t="s">
        <v>5488</v>
      </c>
      <c r="D2827" s="51" t="s">
        <v>5488</v>
      </c>
      <c r="E2827" s="50">
        <v>8722</v>
      </c>
      <c r="F2827" s="51" t="s">
        <v>4868</v>
      </c>
      <c r="G2827" s="50" t="s">
        <v>7</v>
      </c>
      <c r="H2827" s="54">
        <v>228656</v>
      </c>
      <c r="I2827" s="51" t="s">
        <v>6216</v>
      </c>
    </row>
    <row r="2828" spans="2:9" ht="15">
      <c r="B2828" s="51" t="s">
        <v>6162</v>
      </c>
      <c r="C2828" s="51" t="s">
        <v>5484</v>
      </c>
      <c r="D2828" s="51" t="s">
        <v>5485</v>
      </c>
      <c r="E2828" s="50">
        <v>8724</v>
      </c>
      <c r="F2828" s="51" t="s">
        <v>4869</v>
      </c>
      <c r="G2828" s="50" t="s">
        <v>7</v>
      </c>
      <c r="H2828" s="54">
        <v>153259</v>
      </c>
      <c r="I2828" s="51" t="s">
        <v>6217</v>
      </c>
    </row>
    <row r="2829" spans="2:9" ht="15">
      <c r="B2829" s="51" t="s">
        <v>6162</v>
      </c>
      <c r="C2829" s="51" t="s">
        <v>5516</v>
      </c>
      <c r="D2829" s="51" t="s">
        <v>5516</v>
      </c>
      <c r="E2829" s="50">
        <v>8725</v>
      </c>
      <c r="F2829" s="51" t="s">
        <v>4870</v>
      </c>
      <c r="G2829" s="50" t="s">
        <v>6</v>
      </c>
      <c r="H2829" s="54">
        <v>69354</v>
      </c>
      <c r="I2829" s="51" t="s">
        <v>6216</v>
      </c>
    </row>
    <row r="2830" spans="2:9" ht="15">
      <c r="B2830" s="51" t="s">
        <v>6162</v>
      </c>
      <c r="C2830" s="51" t="s">
        <v>5481</v>
      </c>
      <c r="D2830" s="51" t="s">
        <v>5481</v>
      </c>
      <c r="E2830" s="50">
        <v>8726</v>
      </c>
      <c r="F2830" s="51" t="s">
        <v>4871</v>
      </c>
      <c r="G2830" s="50" t="s">
        <v>7</v>
      </c>
      <c r="H2830" s="54">
        <v>1378994</v>
      </c>
      <c r="I2830" s="51" t="s">
        <v>6216</v>
      </c>
    </row>
    <row r="2831" spans="2:9" ht="15">
      <c r="B2831" s="51" t="s">
        <v>6162</v>
      </c>
      <c r="C2831" s="51" t="s">
        <v>5484</v>
      </c>
      <c r="D2831" s="51" t="s">
        <v>5485</v>
      </c>
      <c r="E2831" s="50">
        <v>8727</v>
      </c>
      <c r="F2831" s="51" t="s">
        <v>6239</v>
      </c>
      <c r="G2831" s="50" t="s">
        <v>4</v>
      </c>
      <c r="H2831" s="52">
        <v>797330</v>
      </c>
      <c r="I2831" s="53" t="s">
        <v>6216</v>
      </c>
    </row>
    <row r="2832" spans="2:9" ht="15">
      <c r="B2832" s="51" t="s">
        <v>6162</v>
      </c>
      <c r="C2832" s="51" t="s">
        <v>5488</v>
      </c>
      <c r="D2832" s="51" t="s">
        <v>5488</v>
      </c>
      <c r="E2832" s="50">
        <v>8728</v>
      </c>
      <c r="F2832" s="51" t="s">
        <v>4872</v>
      </c>
      <c r="G2832" s="50" t="s">
        <v>6</v>
      </c>
      <c r="H2832" s="52">
        <v>758403</v>
      </c>
      <c r="I2832" s="53" t="s">
        <v>6217</v>
      </c>
    </row>
    <row r="2833" spans="2:9" ht="15">
      <c r="B2833" s="51" t="s">
        <v>6162</v>
      </c>
      <c r="C2833" s="51" t="s">
        <v>5488</v>
      </c>
      <c r="D2833" s="51" t="s">
        <v>5488</v>
      </c>
      <c r="E2833" s="50">
        <v>8729</v>
      </c>
      <c r="F2833" s="51" t="s">
        <v>4873</v>
      </c>
      <c r="G2833" s="50" t="s">
        <v>6</v>
      </c>
      <c r="H2833" s="52">
        <v>2004311</v>
      </c>
      <c r="I2833" s="53" t="s">
        <v>6216</v>
      </c>
    </row>
    <row r="2834" spans="2:9" ht="15">
      <c r="B2834" s="51" t="s">
        <v>6162</v>
      </c>
      <c r="C2834" s="51" t="s">
        <v>5482</v>
      </c>
      <c r="D2834" s="51" t="s">
        <v>5483</v>
      </c>
      <c r="E2834" s="50">
        <v>8730</v>
      </c>
      <c r="F2834" s="51" t="s">
        <v>4874</v>
      </c>
      <c r="G2834" s="50" t="s">
        <v>7</v>
      </c>
      <c r="H2834" s="52">
        <v>5107308</v>
      </c>
      <c r="I2834" s="53" t="s">
        <v>6216</v>
      </c>
    </row>
    <row r="2835" spans="2:9" ht="15">
      <c r="B2835" s="51" t="s">
        <v>6162</v>
      </c>
      <c r="C2835" s="51" t="s">
        <v>5482</v>
      </c>
      <c r="D2835" s="51" t="s">
        <v>5537</v>
      </c>
      <c r="E2835" s="50">
        <v>8731</v>
      </c>
      <c r="F2835" s="51" t="s">
        <v>4875</v>
      </c>
      <c r="G2835" s="50" t="s">
        <v>7</v>
      </c>
      <c r="H2835" s="54">
        <v>424704</v>
      </c>
      <c r="I2835" s="51" t="s">
        <v>6216</v>
      </c>
    </row>
    <row r="2836" spans="2:9" ht="15">
      <c r="B2836" s="51" t="s">
        <v>6162</v>
      </c>
      <c r="C2836" s="51" t="s">
        <v>5482</v>
      </c>
      <c r="D2836" s="51" t="s">
        <v>5537</v>
      </c>
      <c r="E2836" s="50">
        <v>8732</v>
      </c>
      <c r="F2836" s="51" t="s">
        <v>4876</v>
      </c>
      <c r="G2836" s="50" t="s">
        <v>7</v>
      </c>
      <c r="H2836" s="52">
        <v>716918</v>
      </c>
      <c r="I2836" s="53" t="s">
        <v>6216</v>
      </c>
    </row>
    <row r="2837" spans="2:9" ht="15">
      <c r="B2837" s="51" t="s">
        <v>6162</v>
      </c>
      <c r="C2837" s="51" t="s">
        <v>5473</v>
      </c>
      <c r="D2837" s="51" t="s">
        <v>5474</v>
      </c>
      <c r="E2837" s="50">
        <v>8733</v>
      </c>
      <c r="F2837" s="51" t="s">
        <v>4877</v>
      </c>
      <c r="G2837" s="50" t="s">
        <v>6</v>
      </c>
      <c r="H2837" s="54">
        <v>254336</v>
      </c>
      <c r="I2837" s="51" t="s">
        <v>6216</v>
      </c>
    </row>
    <row r="2838" spans="2:9" ht="15">
      <c r="B2838" s="51" t="s">
        <v>6162</v>
      </c>
      <c r="C2838" s="51" t="s">
        <v>5473</v>
      </c>
      <c r="D2838" s="51" t="s">
        <v>5474</v>
      </c>
      <c r="E2838" s="50">
        <v>8734</v>
      </c>
      <c r="F2838" s="51" t="s">
        <v>4878</v>
      </c>
      <c r="G2838" s="50" t="s">
        <v>6</v>
      </c>
      <c r="H2838" s="52">
        <v>321709</v>
      </c>
      <c r="I2838" s="53" t="s">
        <v>6216</v>
      </c>
    </row>
    <row r="2839" spans="2:9" ht="15">
      <c r="B2839" s="51" t="s">
        <v>6162</v>
      </c>
      <c r="C2839" s="51" t="s">
        <v>5473</v>
      </c>
      <c r="D2839" s="51" t="s">
        <v>5474</v>
      </c>
      <c r="E2839" s="50">
        <v>8735</v>
      </c>
      <c r="F2839" s="51" t="s">
        <v>4879</v>
      </c>
      <c r="G2839" s="50" t="s">
        <v>6</v>
      </c>
      <c r="H2839" s="52">
        <v>684826</v>
      </c>
      <c r="I2839" s="53" t="s">
        <v>6216</v>
      </c>
    </row>
    <row r="2840" spans="2:9" ht="15">
      <c r="B2840" s="51" t="s">
        <v>6162</v>
      </c>
      <c r="C2840" s="51" t="s">
        <v>5473</v>
      </c>
      <c r="D2840" s="51" t="s">
        <v>5474</v>
      </c>
      <c r="E2840" s="50">
        <v>8736</v>
      </c>
      <c r="F2840" s="51" t="s">
        <v>4880</v>
      </c>
      <c r="G2840" s="50" t="s">
        <v>6</v>
      </c>
      <c r="H2840" s="52">
        <v>347702</v>
      </c>
      <c r="I2840" s="53" t="s">
        <v>6216</v>
      </c>
    </row>
    <row r="2841" spans="2:9" ht="15">
      <c r="B2841" s="51" t="s">
        <v>6162</v>
      </c>
      <c r="C2841" s="51" t="s">
        <v>5488</v>
      </c>
      <c r="D2841" s="51" t="s">
        <v>5488</v>
      </c>
      <c r="E2841" s="50">
        <v>8737</v>
      </c>
      <c r="F2841" s="51" t="s">
        <v>4881</v>
      </c>
      <c r="G2841" s="50" t="s">
        <v>7</v>
      </c>
      <c r="H2841" s="52">
        <v>8829</v>
      </c>
      <c r="I2841" s="53" t="s">
        <v>6216</v>
      </c>
    </row>
    <row r="2842" spans="2:9" ht="15">
      <c r="B2842" s="51" t="s">
        <v>6162</v>
      </c>
      <c r="C2842" s="51" t="s">
        <v>5473</v>
      </c>
      <c r="D2842" s="51" t="s">
        <v>5474</v>
      </c>
      <c r="E2842" s="50">
        <v>8738</v>
      </c>
      <c r="F2842" s="51" t="s">
        <v>4882</v>
      </c>
      <c r="G2842" s="50" t="s">
        <v>7</v>
      </c>
      <c r="H2842" s="52">
        <v>438658</v>
      </c>
      <c r="I2842" s="53" t="s">
        <v>6216</v>
      </c>
    </row>
    <row r="2843" spans="2:9" ht="15">
      <c r="B2843" s="51" t="s">
        <v>6162</v>
      </c>
      <c r="C2843" s="51" t="s">
        <v>5473</v>
      </c>
      <c r="D2843" s="51" t="s">
        <v>5474</v>
      </c>
      <c r="E2843" s="50">
        <v>8739</v>
      </c>
      <c r="F2843" s="51" t="s">
        <v>4883</v>
      </c>
      <c r="G2843" s="50" t="s">
        <v>6</v>
      </c>
      <c r="H2843" s="52">
        <v>187343</v>
      </c>
      <c r="I2843" s="53" t="s">
        <v>6216</v>
      </c>
    </row>
    <row r="2844" spans="2:9" ht="15">
      <c r="B2844" s="51" t="s">
        <v>6162</v>
      </c>
      <c r="C2844" s="51" t="s">
        <v>5473</v>
      </c>
      <c r="D2844" s="51" t="s">
        <v>5474</v>
      </c>
      <c r="E2844" s="50">
        <v>8740</v>
      </c>
      <c r="F2844" s="51" t="s">
        <v>4884</v>
      </c>
      <c r="G2844" s="50" t="s">
        <v>6</v>
      </c>
      <c r="H2844" s="52">
        <v>388092</v>
      </c>
      <c r="I2844" s="53" t="s">
        <v>6216</v>
      </c>
    </row>
    <row r="2845" spans="2:9" ht="15">
      <c r="B2845" s="51" t="s">
        <v>6162</v>
      </c>
      <c r="C2845" s="51" t="s">
        <v>5473</v>
      </c>
      <c r="D2845" s="51" t="s">
        <v>5474</v>
      </c>
      <c r="E2845" s="50">
        <v>8741</v>
      </c>
      <c r="F2845" s="51" t="s">
        <v>4885</v>
      </c>
      <c r="G2845" s="50" t="s">
        <v>6</v>
      </c>
      <c r="H2845" s="52">
        <v>120071</v>
      </c>
      <c r="I2845" s="53" t="s">
        <v>6216</v>
      </c>
    </row>
    <row r="2846" spans="2:9" ht="15">
      <c r="B2846" s="51" t="s">
        <v>6162</v>
      </c>
      <c r="C2846" s="51" t="s">
        <v>5473</v>
      </c>
      <c r="D2846" s="51" t="s">
        <v>5474</v>
      </c>
      <c r="E2846" s="50">
        <v>8742</v>
      </c>
      <c r="F2846" s="51" t="s">
        <v>4886</v>
      </c>
      <c r="G2846" s="50" t="s">
        <v>6</v>
      </c>
      <c r="H2846" s="54">
        <v>280709</v>
      </c>
      <c r="I2846" s="51" t="s">
        <v>6216</v>
      </c>
    </row>
    <row r="2847" spans="2:9" ht="15">
      <c r="B2847" s="51" t="s">
        <v>6162</v>
      </c>
      <c r="C2847" s="51" t="s">
        <v>5481</v>
      </c>
      <c r="D2847" s="51" t="s">
        <v>5481</v>
      </c>
      <c r="E2847" s="50">
        <v>8743</v>
      </c>
      <c r="F2847" s="51" t="s">
        <v>4887</v>
      </c>
      <c r="G2847" s="50" t="s">
        <v>7</v>
      </c>
      <c r="H2847" s="52">
        <v>5646890</v>
      </c>
      <c r="I2847" s="53" t="s">
        <v>6216</v>
      </c>
    </row>
    <row r="2848" spans="2:9" ht="15">
      <c r="B2848" s="51" t="s">
        <v>6162</v>
      </c>
      <c r="C2848" s="51" t="s">
        <v>5488</v>
      </c>
      <c r="D2848" s="51" t="s">
        <v>5488</v>
      </c>
      <c r="E2848" s="50">
        <v>8744</v>
      </c>
      <c r="F2848" s="51" t="s">
        <v>4888</v>
      </c>
      <c r="G2848" s="50" t="s">
        <v>7</v>
      </c>
      <c r="H2848" s="52">
        <v>2609494</v>
      </c>
      <c r="I2848" s="53" t="s">
        <v>6216</v>
      </c>
    </row>
    <row r="2849" spans="2:9" ht="15">
      <c r="B2849" s="51" t="s">
        <v>6162</v>
      </c>
      <c r="C2849" s="51" t="s">
        <v>5482</v>
      </c>
      <c r="D2849" s="51" t="s">
        <v>5510</v>
      </c>
      <c r="E2849" s="50">
        <v>8745</v>
      </c>
      <c r="F2849" s="51" t="s">
        <v>4889</v>
      </c>
      <c r="G2849" s="50" t="s">
        <v>7</v>
      </c>
      <c r="H2849" s="52">
        <v>4443670</v>
      </c>
      <c r="I2849" s="53" t="s">
        <v>6216</v>
      </c>
    </row>
    <row r="2850" spans="2:9" ht="15">
      <c r="B2850" s="51" t="s">
        <v>6162</v>
      </c>
      <c r="C2850" s="51" t="s">
        <v>5482</v>
      </c>
      <c r="D2850" s="51" t="s">
        <v>5510</v>
      </c>
      <c r="E2850" s="50">
        <v>8746</v>
      </c>
      <c r="F2850" s="51" t="s">
        <v>4890</v>
      </c>
      <c r="G2850" s="50" t="s">
        <v>7</v>
      </c>
      <c r="H2850" s="52">
        <v>1396418</v>
      </c>
      <c r="I2850" s="53" t="s">
        <v>6216</v>
      </c>
    </row>
    <row r="2851" spans="2:9" ht="15">
      <c r="B2851" s="51" t="s">
        <v>6162</v>
      </c>
      <c r="C2851" s="51" t="s">
        <v>5482</v>
      </c>
      <c r="D2851" s="51" t="s">
        <v>5510</v>
      </c>
      <c r="E2851" s="50">
        <v>8747</v>
      </c>
      <c r="F2851" s="51" t="s">
        <v>4891</v>
      </c>
      <c r="G2851" s="50" t="s">
        <v>7</v>
      </c>
      <c r="H2851" s="52">
        <v>904272</v>
      </c>
      <c r="I2851" s="53" t="s">
        <v>6216</v>
      </c>
    </row>
    <row r="2852" spans="2:9" ht="15">
      <c r="B2852" s="51" t="s">
        <v>6162</v>
      </c>
      <c r="C2852" s="51" t="s">
        <v>5481</v>
      </c>
      <c r="D2852" s="51" t="s">
        <v>5481</v>
      </c>
      <c r="E2852" s="50">
        <v>8748</v>
      </c>
      <c r="F2852" s="51" t="s">
        <v>4892</v>
      </c>
      <c r="G2852" s="50" t="s">
        <v>7</v>
      </c>
      <c r="H2852" s="52">
        <v>655166</v>
      </c>
      <c r="I2852" s="53" t="s">
        <v>6216</v>
      </c>
    </row>
    <row r="2853" spans="2:9" ht="15">
      <c r="B2853" s="51" t="s">
        <v>6162</v>
      </c>
      <c r="C2853" s="51" t="s">
        <v>5481</v>
      </c>
      <c r="D2853" s="51" t="s">
        <v>5481</v>
      </c>
      <c r="E2853" s="50">
        <v>8749</v>
      </c>
      <c r="F2853" s="51" t="s">
        <v>4893</v>
      </c>
      <c r="G2853" s="50" t="s">
        <v>7</v>
      </c>
      <c r="H2853" s="52">
        <v>235706</v>
      </c>
      <c r="I2853" s="53" t="s">
        <v>6216</v>
      </c>
    </row>
    <row r="2854" spans="2:9" ht="15">
      <c r="B2854" s="51" t="s">
        <v>6162</v>
      </c>
      <c r="C2854" s="51" t="s">
        <v>5488</v>
      </c>
      <c r="D2854" s="51" t="s">
        <v>5488</v>
      </c>
      <c r="E2854" s="50">
        <v>8750</v>
      </c>
      <c r="F2854" s="51" t="s">
        <v>4894</v>
      </c>
      <c r="G2854" s="50" t="s">
        <v>7</v>
      </c>
      <c r="H2854" s="52">
        <v>1738875</v>
      </c>
      <c r="I2854" s="53" t="s">
        <v>6216</v>
      </c>
    </row>
    <row r="2855" spans="2:9" ht="15">
      <c r="B2855" s="51" t="s">
        <v>6162</v>
      </c>
      <c r="C2855" s="51" t="s">
        <v>5486</v>
      </c>
      <c r="D2855" s="51" t="s">
        <v>5524</v>
      </c>
      <c r="E2855" s="50">
        <v>8753</v>
      </c>
      <c r="F2855" s="51" t="s">
        <v>4895</v>
      </c>
      <c r="G2855" s="50" t="s">
        <v>7</v>
      </c>
      <c r="H2855" s="52">
        <v>179522</v>
      </c>
      <c r="I2855" s="53" t="s">
        <v>6216</v>
      </c>
    </row>
    <row r="2856" spans="2:9" ht="15">
      <c r="B2856" s="51" t="s">
        <v>6162</v>
      </c>
      <c r="C2856" s="51" t="s">
        <v>5486</v>
      </c>
      <c r="D2856" s="51" t="s">
        <v>5524</v>
      </c>
      <c r="E2856" s="50">
        <v>8754</v>
      </c>
      <c r="F2856" s="51" t="s">
        <v>4896</v>
      </c>
      <c r="G2856" s="50" t="s">
        <v>7</v>
      </c>
      <c r="H2856" s="52">
        <v>86526</v>
      </c>
      <c r="I2856" s="53" t="s">
        <v>6216</v>
      </c>
    </row>
    <row r="2857" spans="2:9" ht="15">
      <c r="B2857" s="51" t="s">
        <v>6162</v>
      </c>
      <c r="C2857" s="51" t="s">
        <v>5486</v>
      </c>
      <c r="D2857" s="51" t="s">
        <v>5524</v>
      </c>
      <c r="E2857" s="50">
        <v>8755</v>
      </c>
      <c r="F2857" s="51" t="s">
        <v>4897</v>
      </c>
      <c r="G2857" s="50" t="s">
        <v>7</v>
      </c>
      <c r="H2857" s="52">
        <v>41927</v>
      </c>
      <c r="I2857" s="53" t="s">
        <v>6216</v>
      </c>
    </row>
    <row r="2858" spans="2:9" ht="15">
      <c r="B2858" s="51" t="s">
        <v>6162</v>
      </c>
      <c r="C2858" s="51" t="s">
        <v>5486</v>
      </c>
      <c r="D2858" s="51" t="s">
        <v>5524</v>
      </c>
      <c r="E2858" s="50">
        <v>8756</v>
      </c>
      <c r="F2858" s="51" t="s">
        <v>4898</v>
      </c>
      <c r="G2858" s="50" t="s">
        <v>7</v>
      </c>
      <c r="H2858" s="52">
        <v>41927</v>
      </c>
      <c r="I2858" s="53" t="s">
        <v>6216</v>
      </c>
    </row>
    <row r="2859" spans="2:9" ht="15">
      <c r="B2859" s="51" t="s">
        <v>6172</v>
      </c>
      <c r="C2859" s="51" t="s">
        <v>62</v>
      </c>
      <c r="D2859" s="51" t="s">
        <v>62</v>
      </c>
      <c r="E2859" s="50">
        <v>8764</v>
      </c>
      <c r="F2859" s="51" t="s">
        <v>4899</v>
      </c>
      <c r="G2859" s="50" t="s">
        <v>11</v>
      </c>
      <c r="H2859" s="52">
        <v>4443</v>
      </c>
      <c r="I2859" s="53" t="s">
        <v>6216</v>
      </c>
    </row>
    <row r="2860" spans="2:9" ht="15">
      <c r="B2860" s="51" t="s">
        <v>6172</v>
      </c>
      <c r="C2860" s="51" t="s">
        <v>62</v>
      </c>
      <c r="D2860" s="51" t="s">
        <v>62</v>
      </c>
      <c r="E2860" s="50">
        <v>8765</v>
      </c>
      <c r="F2860" s="51" t="s">
        <v>4900</v>
      </c>
      <c r="G2860" s="50" t="s">
        <v>11</v>
      </c>
      <c r="H2860" s="52">
        <v>8093</v>
      </c>
      <c r="I2860" s="53" t="s">
        <v>6216</v>
      </c>
    </row>
    <row r="2861" spans="2:9" ht="15">
      <c r="B2861" s="51" t="s">
        <v>6172</v>
      </c>
      <c r="C2861" s="51" t="s">
        <v>62</v>
      </c>
      <c r="D2861" s="51" t="s">
        <v>62</v>
      </c>
      <c r="E2861" s="50">
        <v>8766</v>
      </c>
      <c r="F2861" s="51" t="s">
        <v>4901</v>
      </c>
      <c r="G2861" s="50" t="s">
        <v>11</v>
      </c>
      <c r="H2861" s="52">
        <v>5858</v>
      </c>
      <c r="I2861" s="53" t="s">
        <v>6216</v>
      </c>
    </row>
    <row r="2862" spans="2:9" ht="15">
      <c r="B2862" s="51" t="s">
        <v>6172</v>
      </c>
      <c r="C2862" s="51" t="s">
        <v>62</v>
      </c>
      <c r="D2862" s="51" t="s">
        <v>62</v>
      </c>
      <c r="E2862" s="50">
        <v>8768</v>
      </c>
      <c r="F2862" s="51" t="s">
        <v>4902</v>
      </c>
      <c r="G2862" s="50" t="s">
        <v>11</v>
      </c>
      <c r="H2862" s="52">
        <v>82500</v>
      </c>
      <c r="I2862" s="53" t="s">
        <v>6216</v>
      </c>
    </row>
    <row r="2863" spans="2:9" ht="15">
      <c r="B2863" s="51" t="s">
        <v>6172</v>
      </c>
      <c r="C2863" s="51" t="s">
        <v>62</v>
      </c>
      <c r="D2863" s="51" t="s">
        <v>62</v>
      </c>
      <c r="E2863" s="50">
        <v>8771</v>
      </c>
      <c r="F2863" s="51" t="s">
        <v>4903</v>
      </c>
      <c r="G2863" s="50" t="s">
        <v>11</v>
      </c>
      <c r="H2863" s="54">
        <v>13388</v>
      </c>
      <c r="I2863" s="53" t="s">
        <v>6217</v>
      </c>
    </row>
    <row r="2864" spans="2:9" ht="15">
      <c r="B2864" s="51" t="s">
        <v>6172</v>
      </c>
      <c r="C2864" s="51" t="s">
        <v>62</v>
      </c>
      <c r="D2864" s="51" t="s">
        <v>62</v>
      </c>
      <c r="E2864" s="50">
        <v>8772</v>
      </c>
      <c r="F2864" s="51" t="s">
        <v>4904</v>
      </c>
      <c r="G2864" s="50" t="s">
        <v>11</v>
      </c>
      <c r="H2864" s="52">
        <v>8163</v>
      </c>
      <c r="I2864" s="53" t="s">
        <v>6216</v>
      </c>
    </row>
    <row r="2865" spans="2:9" ht="15">
      <c r="B2865" s="51" t="s">
        <v>6172</v>
      </c>
      <c r="C2865" s="51" t="s">
        <v>62</v>
      </c>
      <c r="D2865" s="51" t="s">
        <v>62</v>
      </c>
      <c r="E2865" s="50">
        <v>8773</v>
      </c>
      <c r="F2865" s="51" t="s">
        <v>4905</v>
      </c>
      <c r="G2865" s="50" t="s">
        <v>11</v>
      </c>
      <c r="H2865" s="52">
        <v>794576</v>
      </c>
      <c r="I2865" s="53" t="s">
        <v>6216</v>
      </c>
    </row>
    <row r="2866" spans="2:9" ht="15">
      <c r="B2866" s="51" t="s">
        <v>6172</v>
      </c>
      <c r="C2866" s="51" t="s">
        <v>62</v>
      </c>
      <c r="D2866" s="51" t="s">
        <v>62</v>
      </c>
      <c r="E2866" s="50">
        <v>8774</v>
      </c>
      <c r="F2866" s="51" t="s">
        <v>4906</v>
      </c>
      <c r="G2866" s="50" t="s">
        <v>11</v>
      </c>
      <c r="H2866" s="52">
        <v>583892</v>
      </c>
      <c r="I2866" s="53" t="s">
        <v>6216</v>
      </c>
    </row>
    <row r="2867" spans="2:9" ht="15">
      <c r="B2867" s="51" t="s">
        <v>6172</v>
      </c>
      <c r="C2867" s="51" t="s">
        <v>62</v>
      </c>
      <c r="D2867" s="51" t="s">
        <v>62</v>
      </c>
      <c r="E2867" s="50">
        <v>8775</v>
      </c>
      <c r="F2867" s="51" t="s">
        <v>4907</v>
      </c>
      <c r="G2867" s="50" t="s">
        <v>11</v>
      </c>
      <c r="H2867" s="52">
        <v>53843</v>
      </c>
      <c r="I2867" s="53" t="s">
        <v>6216</v>
      </c>
    </row>
    <row r="2868" spans="2:9" ht="15">
      <c r="B2868" s="51" t="s">
        <v>6162</v>
      </c>
      <c r="C2868" s="51" t="s">
        <v>5479</v>
      </c>
      <c r="D2868" s="51" t="s">
        <v>5499</v>
      </c>
      <c r="E2868" s="50">
        <v>8776</v>
      </c>
      <c r="F2868" s="51" t="s">
        <v>4908</v>
      </c>
      <c r="G2868" s="50" t="s">
        <v>6</v>
      </c>
      <c r="H2868" s="54">
        <v>38206</v>
      </c>
      <c r="I2868" s="51" t="s">
        <v>6216</v>
      </c>
    </row>
    <row r="2869" spans="2:9" ht="15">
      <c r="B2869" s="51" t="s">
        <v>6162</v>
      </c>
      <c r="C2869" s="51" t="s">
        <v>5484</v>
      </c>
      <c r="D2869" s="51" t="s">
        <v>5485</v>
      </c>
      <c r="E2869" s="50">
        <v>8779</v>
      </c>
      <c r="F2869" s="51" t="s">
        <v>4909</v>
      </c>
      <c r="G2869" s="50" t="s">
        <v>4</v>
      </c>
      <c r="H2869" s="54">
        <v>3991</v>
      </c>
      <c r="I2869" s="51" t="s">
        <v>6216</v>
      </c>
    </row>
    <row r="2870" spans="2:9" ht="15">
      <c r="B2870" s="51" t="s">
        <v>6162</v>
      </c>
      <c r="C2870" s="51" t="s">
        <v>5484</v>
      </c>
      <c r="D2870" s="51" t="s">
        <v>5485</v>
      </c>
      <c r="E2870" s="50">
        <v>8780</v>
      </c>
      <c r="F2870" s="51" t="s">
        <v>4910</v>
      </c>
      <c r="G2870" s="50" t="s">
        <v>5</v>
      </c>
      <c r="H2870" s="54">
        <v>109359</v>
      </c>
      <c r="I2870" s="51" t="s">
        <v>6216</v>
      </c>
    </row>
    <row r="2871" spans="2:9" ht="15">
      <c r="B2871" s="51" t="s">
        <v>6162</v>
      </c>
      <c r="C2871" s="51" t="s">
        <v>5488</v>
      </c>
      <c r="D2871" s="51" t="s">
        <v>5488</v>
      </c>
      <c r="E2871" s="50">
        <v>8781</v>
      </c>
      <c r="F2871" s="51" t="s">
        <v>4911</v>
      </c>
      <c r="G2871" s="50" t="s">
        <v>7</v>
      </c>
      <c r="H2871" s="52">
        <v>3449696</v>
      </c>
      <c r="I2871" s="53" t="s">
        <v>6216</v>
      </c>
    </row>
    <row r="2872" spans="2:9" ht="15">
      <c r="B2872" s="51" t="s">
        <v>6162</v>
      </c>
      <c r="C2872" s="51" t="s">
        <v>5488</v>
      </c>
      <c r="D2872" s="51" t="s">
        <v>5488</v>
      </c>
      <c r="E2872" s="50">
        <v>8782</v>
      </c>
      <c r="F2872" s="51" t="s">
        <v>4912</v>
      </c>
      <c r="G2872" s="50" t="s">
        <v>7</v>
      </c>
      <c r="H2872" s="54">
        <v>155114</v>
      </c>
      <c r="I2872" s="51" t="s">
        <v>6216</v>
      </c>
    </row>
    <row r="2873" spans="2:9" ht="15">
      <c r="B2873" s="51" t="s">
        <v>6162</v>
      </c>
      <c r="C2873" s="51" t="s">
        <v>5488</v>
      </c>
      <c r="D2873" s="51" t="s">
        <v>5488</v>
      </c>
      <c r="E2873" s="50">
        <v>8785</v>
      </c>
      <c r="F2873" s="51" t="s">
        <v>4913</v>
      </c>
      <c r="G2873" s="50" t="s">
        <v>7</v>
      </c>
      <c r="H2873" s="52">
        <v>702672</v>
      </c>
      <c r="I2873" s="53" t="s">
        <v>6216</v>
      </c>
    </row>
    <row r="2874" spans="2:9" ht="15">
      <c r="B2874" s="51" t="s">
        <v>6162</v>
      </c>
      <c r="C2874" s="51" t="s">
        <v>5488</v>
      </c>
      <c r="D2874" s="51" t="s">
        <v>5488</v>
      </c>
      <c r="E2874" s="50">
        <v>8786</v>
      </c>
      <c r="F2874" s="51" t="s">
        <v>4914</v>
      </c>
      <c r="G2874" s="50" t="s">
        <v>7</v>
      </c>
      <c r="H2874" s="54">
        <v>1121945</v>
      </c>
      <c r="I2874" s="51" t="s">
        <v>6216</v>
      </c>
    </row>
    <row r="2875" spans="2:9" ht="15">
      <c r="B2875" s="51" t="s">
        <v>6162</v>
      </c>
      <c r="C2875" s="51" t="s">
        <v>5488</v>
      </c>
      <c r="D2875" s="51" t="s">
        <v>5488</v>
      </c>
      <c r="E2875" s="50">
        <v>8787</v>
      </c>
      <c r="F2875" s="51" t="s">
        <v>4915</v>
      </c>
      <c r="G2875" s="50" t="s">
        <v>7</v>
      </c>
      <c r="H2875" s="54">
        <v>4055300</v>
      </c>
      <c r="I2875" s="51" t="s">
        <v>6216</v>
      </c>
    </row>
    <row r="2876" spans="2:9" ht="15">
      <c r="B2876" s="51" t="s">
        <v>6162</v>
      </c>
      <c r="C2876" s="51" t="s">
        <v>5488</v>
      </c>
      <c r="D2876" s="51" t="s">
        <v>5488</v>
      </c>
      <c r="E2876" s="50">
        <v>8788</v>
      </c>
      <c r="F2876" s="51" t="s">
        <v>4916</v>
      </c>
      <c r="G2876" s="50" t="s">
        <v>7</v>
      </c>
      <c r="H2876" s="52">
        <v>4055300</v>
      </c>
      <c r="I2876" s="53" t="s">
        <v>6216</v>
      </c>
    </row>
    <row r="2877" spans="2:9" ht="15">
      <c r="B2877" s="51" t="s">
        <v>6162</v>
      </c>
      <c r="C2877" s="51" t="s">
        <v>5484</v>
      </c>
      <c r="D2877" s="51" t="s">
        <v>5485</v>
      </c>
      <c r="E2877" s="50">
        <v>8789</v>
      </c>
      <c r="F2877" s="51" t="s">
        <v>4917</v>
      </c>
      <c r="G2877" s="50" t="s">
        <v>5</v>
      </c>
      <c r="H2877" s="52">
        <v>12487427</v>
      </c>
      <c r="I2877" s="53" t="s">
        <v>6216</v>
      </c>
    </row>
    <row r="2878" spans="2:9" ht="15">
      <c r="B2878" s="51" t="s">
        <v>6162</v>
      </c>
      <c r="C2878" s="51" t="s">
        <v>5501</v>
      </c>
      <c r="D2878" s="51" t="s">
        <v>5501</v>
      </c>
      <c r="E2878" s="50">
        <v>8791</v>
      </c>
      <c r="F2878" s="51" t="s">
        <v>4918</v>
      </c>
      <c r="G2878" s="50" t="s">
        <v>6</v>
      </c>
      <c r="H2878" s="52">
        <v>954919</v>
      </c>
      <c r="I2878" s="53" t="s">
        <v>6216</v>
      </c>
    </row>
    <row r="2879" spans="2:9" ht="15">
      <c r="B2879" s="51" t="s">
        <v>6162</v>
      </c>
      <c r="C2879" s="51" t="s">
        <v>5481</v>
      </c>
      <c r="D2879" s="51" t="s">
        <v>5481</v>
      </c>
      <c r="E2879" s="50">
        <v>8792</v>
      </c>
      <c r="F2879" s="51" t="s">
        <v>4919</v>
      </c>
      <c r="G2879" s="50" t="s">
        <v>6</v>
      </c>
      <c r="H2879" s="54">
        <v>242906</v>
      </c>
      <c r="I2879" s="51" t="s">
        <v>6216</v>
      </c>
    </row>
    <row r="2880" spans="2:9" ht="15">
      <c r="B2880" s="51" t="s">
        <v>6162</v>
      </c>
      <c r="C2880" s="51" t="s">
        <v>5481</v>
      </c>
      <c r="D2880" s="51" t="s">
        <v>5481</v>
      </c>
      <c r="E2880" s="50">
        <v>8793</v>
      </c>
      <c r="F2880" s="51" t="s">
        <v>4920</v>
      </c>
      <c r="G2880" s="50" t="s">
        <v>7</v>
      </c>
      <c r="H2880" s="54">
        <v>260914</v>
      </c>
      <c r="I2880" s="51" t="s">
        <v>6216</v>
      </c>
    </row>
    <row r="2881" spans="2:9" ht="15">
      <c r="B2881" s="51" t="s">
        <v>6162</v>
      </c>
      <c r="C2881" s="51" t="s">
        <v>5488</v>
      </c>
      <c r="D2881" s="51" t="s">
        <v>5488</v>
      </c>
      <c r="E2881" s="50">
        <v>8799</v>
      </c>
      <c r="F2881" s="51" t="s">
        <v>4921</v>
      </c>
      <c r="G2881" s="50" t="s">
        <v>7</v>
      </c>
      <c r="H2881" s="54">
        <v>441945</v>
      </c>
      <c r="I2881" s="51" t="s">
        <v>6216</v>
      </c>
    </row>
    <row r="2882" spans="2:9" ht="15">
      <c r="B2882" s="51" t="s">
        <v>6162</v>
      </c>
      <c r="C2882" s="51" t="s">
        <v>5489</v>
      </c>
      <c r="D2882" s="51" t="s">
        <v>5505</v>
      </c>
      <c r="E2882" s="50">
        <v>8827</v>
      </c>
      <c r="F2882" s="51" t="s">
        <v>4922</v>
      </c>
      <c r="G2882" s="50" t="s">
        <v>4</v>
      </c>
      <c r="H2882" s="54">
        <v>116506</v>
      </c>
      <c r="I2882" s="51" t="s">
        <v>6216</v>
      </c>
    </row>
    <row r="2883" spans="2:9" ht="15">
      <c r="B2883" s="51" t="s">
        <v>5575</v>
      </c>
      <c r="C2883" s="51" t="s">
        <v>5501</v>
      </c>
      <c r="D2883" s="51" t="s">
        <v>5501</v>
      </c>
      <c r="E2883" s="50">
        <v>8830</v>
      </c>
      <c r="F2883" s="51" t="s">
        <v>4923</v>
      </c>
      <c r="G2883" s="50" t="s">
        <v>4</v>
      </c>
      <c r="H2883" s="54">
        <v>44316</v>
      </c>
      <c r="I2883" s="51" t="s">
        <v>6216</v>
      </c>
    </row>
    <row r="2884" spans="2:9" ht="15">
      <c r="B2884" s="51" t="s">
        <v>5575</v>
      </c>
      <c r="C2884" s="51" t="s">
        <v>5501</v>
      </c>
      <c r="D2884" s="51" t="s">
        <v>5501</v>
      </c>
      <c r="E2884" s="50">
        <v>8831</v>
      </c>
      <c r="F2884" s="51" t="s">
        <v>4924</v>
      </c>
      <c r="G2884" s="50" t="s">
        <v>4</v>
      </c>
      <c r="H2884" s="54">
        <v>41796</v>
      </c>
      <c r="I2884" s="51" t="s">
        <v>6216</v>
      </c>
    </row>
    <row r="2885" spans="2:9" ht="15">
      <c r="B2885" s="51" t="s">
        <v>5575</v>
      </c>
      <c r="C2885" s="51" t="s">
        <v>5501</v>
      </c>
      <c r="D2885" s="51" t="s">
        <v>5501</v>
      </c>
      <c r="E2885" s="50">
        <v>8832</v>
      </c>
      <c r="F2885" s="51" t="s">
        <v>4925</v>
      </c>
      <c r="G2885" s="50" t="s">
        <v>4</v>
      </c>
      <c r="H2885" s="54">
        <v>14191</v>
      </c>
      <c r="I2885" s="51" t="s">
        <v>6216</v>
      </c>
    </row>
    <row r="2886" spans="2:9" ht="15">
      <c r="B2886" s="51" t="s">
        <v>5575</v>
      </c>
      <c r="C2886" s="51" t="s">
        <v>5501</v>
      </c>
      <c r="D2886" s="51" t="s">
        <v>5501</v>
      </c>
      <c r="E2886" s="50">
        <v>8833</v>
      </c>
      <c r="F2886" s="51" t="s">
        <v>4926</v>
      </c>
      <c r="G2886" s="50" t="s">
        <v>4</v>
      </c>
      <c r="H2886" s="54">
        <v>17777</v>
      </c>
      <c r="I2886" s="51" t="s">
        <v>6216</v>
      </c>
    </row>
    <row r="2887" spans="2:9" ht="15">
      <c r="B2887" s="51" t="s">
        <v>5575</v>
      </c>
      <c r="C2887" s="51" t="s">
        <v>5501</v>
      </c>
      <c r="D2887" s="51" t="s">
        <v>5501</v>
      </c>
      <c r="E2887" s="50">
        <v>8834</v>
      </c>
      <c r="F2887" s="51" t="s">
        <v>4927</v>
      </c>
      <c r="G2887" s="50" t="s">
        <v>4</v>
      </c>
      <c r="H2887" s="54">
        <v>11974</v>
      </c>
      <c r="I2887" s="53" t="s">
        <v>6216</v>
      </c>
    </row>
    <row r="2888" spans="2:9" ht="15">
      <c r="B2888" s="51" t="s">
        <v>5575</v>
      </c>
      <c r="C2888" s="51" t="s">
        <v>5501</v>
      </c>
      <c r="D2888" s="51" t="s">
        <v>5501</v>
      </c>
      <c r="E2888" s="50">
        <v>8835</v>
      </c>
      <c r="F2888" s="51" t="s">
        <v>4928</v>
      </c>
      <c r="G2888" s="50" t="s">
        <v>4</v>
      </c>
      <c r="H2888" s="54">
        <v>14203</v>
      </c>
      <c r="I2888" s="51" t="s">
        <v>6216</v>
      </c>
    </row>
    <row r="2889" spans="2:9" ht="15">
      <c r="B2889" s="51" t="s">
        <v>6162</v>
      </c>
      <c r="C2889" s="51" t="s">
        <v>5481</v>
      </c>
      <c r="D2889" s="51" t="s">
        <v>5481</v>
      </c>
      <c r="E2889" s="50">
        <v>8951</v>
      </c>
      <c r="F2889" s="51" t="s">
        <v>4929</v>
      </c>
      <c r="G2889" s="50" t="s">
        <v>7</v>
      </c>
      <c r="H2889" s="52">
        <v>542315</v>
      </c>
      <c r="I2889" s="53" t="s">
        <v>6216</v>
      </c>
    </row>
    <row r="2890" spans="2:9" ht="15">
      <c r="B2890" s="51" t="s">
        <v>6162</v>
      </c>
      <c r="C2890" s="51" t="s">
        <v>5489</v>
      </c>
      <c r="D2890" s="51" t="s">
        <v>5523</v>
      </c>
      <c r="E2890" s="50">
        <v>8953</v>
      </c>
      <c r="F2890" s="51" t="s">
        <v>4930</v>
      </c>
      <c r="G2890" s="50" t="s">
        <v>6</v>
      </c>
      <c r="H2890" s="54">
        <v>639161</v>
      </c>
      <c r="I2890" s="51" t="s">
        <v>6216</v>
      </c>
    </row>
    <row r="2891" spans="2:9" ht="15">
      <c r="B2891" s="51" t="s">
        <v>6162</v>
      </c>
      <c r="C2891" s="51" t="s">
        <v>5489</v>
      </c>
      <c r="D2891" s="51" t="s">
        <v>5523</v>
      </c>
      <c r="E2891" s="50">
        <v>8955</v>
      </c>
      <c r="F2891" s="51" t="s">
        <v>4931</v>
      </c>
      <c r="G2891" s="50" t="s">
        <v>6</v>
      </c>
      <c r="H2891" s="52">
        <v>610014</v>
      </c>
      <c r="I2891" s="51" t="s">
        <v>6216</v>
      </c>
    </row>
    <row r="2892" spans="2:9" ht="15">
      <c r="B2892" s="51" t="s">
        <v>6162</v>
      </c>
      <c r="C2892" s="51" t="s">
        <v>5479</v>
      </c>
      <c r="D2892" s="51" t="s">
        <v>5499</v>
      </c>
      <c r="E2892" s="50">
        <v>8958</v>
      </c>
      <c r="F2892" s="51" t="s">
        <v>4932</v>
      </c>
      <c r="G2892" s="50" t="s">
        <v>4</v>
      </c>
      <c r="H2892" s="54">
        <v>130890</v>
      </c>
      <c r="I2892" s="51" t="s">
        <v>6216</v>
      </c>
    </row>
    <row r="2893" spans="2:9" ht="15">
      <c r="B2893" s="51" t="s">
        <v>6162</v>
      </c>
      <c r="C2893" s="51" t="s">
        <v>62</v>
      </c>
      <c r="D2893" s="51" t="s">
        <v>62</v>
      </c>
      <c r="E2893" s="50">
        <v>8960</v>
      </c>
      <c r="F2893" s="51" t="s">
        <v>4933</v>
      </c>
      <c r="G2893" s="50" t="s">
        <v>11</v>
      </c>
      <c r="H2893" s="54">
        <v>82343</v>
      </c>
      <c r="I2893" s="51" t="s">
        <v>6216</v>
      </c>
    </row>
    <row r="2894" spans="2:9" ht="15">
      <c r="B2894" s="51" t="s">
        <v>6162</v>
      </c>
      <c r="C2894" s="51" t="s">
        <v>62</v>
      </c>
      <c r="D2894" s="51" t="s">
        <v>62</v>
      </c>
      <c r="E2894" s="50">
        <v>8961</v>
      </c>
      <c r="F2894" s="51" t="s">
        <v>4934</v>
      </c>
      <c r="G2894" s="50" t="s">
        <v>11</v>
      </c>
      <c r="H2894" s="54">
        <v>74862</v>
      </c>
      <c r="I2894" s="51" t="s">
        <v>6216</v>
      </c>
    </row>
    <row r="2895" spans="2:9" ht="15">
      <c r="B2895" s="51" t="s">
        <v>6162</v>
      </c>
      <c r="C2895" s="51" t="s">
        <v>62</v>
      </c>
      <c r="D2895" s="51" t="s">
        <v>62</v>
      </c>
      <c r="E2895" s="50">
        <v>8962</v>
      </c>
      <c r="F2895" s="51" t="s">
        <v>4935</v>
      </c>
      <c r="G2895" s="50" t="s">
        <v>11</v>
      </c>
      <c r="H2895" s="52">
        <v>7200</v>
      </c>
      <c r="I2895" s="53" t="s">
        <v>6216</v>
      </c>
    </row>
    <row r="2896" spans="2:9" ht="15">
      <c r="B2896" s="51" t="s">
        <v>6162</v>
      </c>
      <c r="C2896" s="51" t="s">
        <v>62</v>
      </c>
      <c r="D2896" s="51" t="s">
        <v>62</v>
      </c>
      <c r="E2896" s="50">
        <v>8963</v>
      </c>
      <c r="F2896" s="51" t="s">
        <v>4936</v>
      </c>
      <c r="G2896" s="50" t="s">
        <v>11</v>
      </c>
      <c r="H2896" s="54">
        <v>4443</v>
      </c>
      <c r="I2896" s="51" t="s">
        <v>6216</v>
      </c>
    </row>
    <row r="2897" spans="2:9" ht="15">
      <c r="B2897" s="51" t="s">
        <v>6162</v>
      </c>
      <c r="C2897" s="51" t="s">
        <v>62</v>
      </c>
      <c r="D2897" s="51" t="s">
        <v>62</v>
      </c>
      <c r="E2897" s="50">
        <v>8964</v>
      </c>
      <c r="F2897" s="51" t="s">
        <v>4937</v>
      </c>
      <c r="G2897" s="50" t="s">
        <v>11</v>
      </c>
      <c r="H2897" s="54">
        <v>665372</v>
      </c>
      <c r="I2897" s="53" t="s">
        <v>6217</v>
      </c>
    </row>
    <row r="2898" spans="2:9" ht="15">
      <c r="B2898" s="51" t="s">
        <v>6162</v>
      </c>
      <c r="C2898" s="51" t="s">
        <v>62</v>
      </c>
      <c r="D2898" s="51" t="s">
        <v>62</v>
      </c>
      <c r="E2898" s="50">
        <v>8965</v>
      </c>
      <c r="F2898" s="51" t="s">
        <v>1874</v>
      </c>
      <c r="G2898" s="50" t="s">
        <v>5</v>
      </c>
      <c r="H2898" s="52">
        <v>399826</v>
      </c>
      <c r="I2898" s="53" t="s">
        <v>6216</v>
      </c>
    </row>
    <row r="2899" spans="2:9" ht="15">
      <c r="B2899" s="51" t="s">
        <v>6162</v>
      </c>
      <c r="C2899" s="51" t="s">
        <v>62</v>
      </c>
      <c r="D2899" s="51" t="s">
        <v>62</v>
      </c>
      <c r="E2899" s="50">
        <v>8966</v>
      </c>
      <c r="F2899" s="51" t="s">
        <v>4938</v>
      </c>
      <c r="G2899" s="50" t="s">
        <v>11</v>
      </c>
      <c r="H2899" s="52">
        <v>29093</v>
      </c>
      <c r="I2899" s="51" t="s">
        <v>6216</v>
      </c>
    </row>
    <row r="2900" spans="2:9" ht="15">
      <c r="B2900" s="51" t="s">
        <v>6162</v>
      </c>
      <c r="C2900" s="51" t="s">
        <v>5488</v>
      </c>
      <c r="D2900" s="51" t="s">
        <v>5488</v>
      </c>
      <c r="E2900" s="50">
        <v>8970</v>
      </c>
      <c r="F2900" s="51" t="s">
        <v>4939</v>
      </c>
      <c r="G2900" s="50" t="s">
        <v>7</v>
      </c>
      <c r="H2900" s="52">
        <v>425210</v>
      </c>
      <c r="I2900" s="53" t="s">
        <v>6216</v>
      </c>
    </row>
    <row r="2901" spans="2:9" ht="15">
      <c r="B2901" s="51" t="s">
        <v>6162</v>
      </c>
      <c r="C2901" s="51" t="s">
        <v>5502</v>
      </c>
      <c r="D2901" s="51" t="s">
        <v>5532</v>
      </c>
      <c r="E2901" s="50">
        <v>8972</v>
      </c>
      <c r="F2901" s="51" t="s">
        <v>4940</v>
      </c>
      <c r="G2901" s="50" t="s">
        <v>9</v>
      </c>
      <c r="H2901" s="52">
        <v>251285</v>
      </c>
      <c r="I2901" s="53" t="s">
        <v>6216</v>
      </c>
    </row>
    <row r="2902" spans="2:9" ht="15">
      <c r="B2902" s="51" t="s">
        <v>6173</v>
      </c>
      <c r="C2902" s="51" t="s">
        <v>5473</v>
      </c>
      <c r="D2902" s="51" t="s">
        <v>5474</v>
      </c>
      <c r="E2902" s="50">
        <v>9030</v>
      </c>
      <c r="F2902" s="51" t="s">
        <v>4941</v>
      </c>
      <c r="G2902" s="50" t="s">
        <v>7</v>
      </c>
      <c r="H2902" s="52">
        <v>1250839</v>
      </c>
      <c r="I2902" s="53" t="s">
        <v>6216</v>
      </c>
    </row>
    <row r="2903" spans="2:9" ht="15">
      <c r="B2903" s="51" t="s">
        <v>6173</v>
      </c>
      <c r="C2903" s="51" t="s">
        <v>5473</v>
      </c>
      <c r="D2903" s="51" t="s">
        <v>5474</v>
      </c>
      <c r="E2903" s="50">
        <v>9031</v>
      </c>
      <c r="F2903" s="51" t="s">
        <v>4942</v>
      </c>
      <c r="G2903" s="50" t="s">
        <v>7</v>
      </c>
      <c r="H2903" s="52">
        <v>2424307</v>
      </c>
      <c r="I2903" s="53" t="s">
        <v>6216</v>
      </c>
    </row>
    <row r="2904" spans="2:9" ht="15">
      <c r="B2904" s="51" t="s">
        <v>6173</v>
      </c>
      <c r="C2904" s="51" t="s">
        <v>5473</v>
      </c>
      <c r="D2904" s="51" t="s">
        <v>5474</v>
      </c>
      <c r="E2904" s="50">
        <v>9032</v>
      </c>
      <c r="F2904" s="51" t="s">
        <v>4943</v>
      </c>
      <c r="G2904" s="50" t="s">
        <v>7</v>
      </c>
      <c r="H2904" s="52">
        <v>3981431</v>
      </c>
      <c r="I2904" s="51" t="s">
        <v>6216</v>
      </c>
    </row>
    <row r="2905" spans="2:9" ht="15">
      <c r="B2905" s="51" t="s">
        <v>6173</v>
      </c>
      <c r="C2905" s="51" t="s">
        <v>5473</v>
      </c>
      <c r="D2905" s="51" t="s">
        <v>5474</v>
      </c>
      <c r="E2905" s="50">
        <v>9033</v>
      </c>
      <c r="F2905" s="51" t="s">
        <v>4944</v>
      </c>
      <c r="G2905" s="50" t="s">
        <v>7</v>
      </c>
      <c r="H2905" s="52">
        <v>5304265</v>
      </c>
      <c r="I2905" s="53" t="s">
        <v>6216</v>
      </c>
    </row>
    <row r="2906" spans="2:9" ht="15">
      <c r="B2906" s="51" t="s">
        <v>6173</v>
      </c>
      <c r="C2906" s="51" t="s">
        <v>5473</v>
      </c>
      <c r="D2906" s="51" t="s">
        <v>5474</v>
      </c>
      <c r="E2906" s="50">
        <v>9034</v>
      </c>
      <c r="F2906" s="51" t="s">
        <v>4945</v>
      </c>
      <c r="G2906" s="50" t="s">
        <v>7</v>
      </c>
      <c r="H2906" s="52">
        <v>5330508</v>
      </c>
      <c r="I2906" s="53" t="s">
        <v>6216</v>
      </c>
    </row>
    <row r="2907" spans="2:9" ht="15">
      <c r="B2907" s="51" t="s">
        <v>6173</v>
      </c>
      <c r="C2907" s="51" t="s">
        <v>5473</v>
      </c>
      <c r="D2907" s="51" t="s">
        <v>5474</v>
      </c>
      <c r="E2907" s="50">
        <v>9035</v>
      </c>
      <c r="F2907" s="51" t="s">
        <v>4946</v>
      </c>
      <c r="G2907" s="50" t="s">
        <v>7</v>
      </c>
      <c r="H2907" s="52">
        <v>8411153</v>
      </c>
      <c r="I2907" s="51" t="s">
        <v>6216</v>
      </c>
    </row>
    <row r="2908" spans="2:9" ht="15">
      <c r="B2908" s="51" t="s">
        <v>6173</v>
      </c>
      <c r="C2908" s="51" t="s">
        <v>5512</v>
      </c>
      <c r="D2908" s="51" t="s">
        <v>5512</v>
      </c>
      <c r="E2908" s="50">
        <v>9042</v>
      </c>
      <c r="F2908" s="51" t="s">
        <v>4947</v>
      </c>
      <c r="G2908" s="50" t="s">
        <v>6</v>
      </c>
      <c r="H2908" s="54">
        <v>91209</v>
      </c>
      <c r="I2908" s="51" t="s">
        <v>6216</v>
      </c>
    </row>
    <row r="2909" spans="2:9" ht="15">
      <c r="B2909" s="51" t="s">
        <v>6173</v>
      </c>
      <c r="C2909" s="51" t="s">
        <v>5472</v>
      </c>
      <c r="D2909" s="51" t="s">
        <v>5472</v>
      </c>
      <c r="E2909" s="50">
        <v>9045</v>
      </c>
      <c r="F2909" s="51" t="s">
        <v>4948</v>
      </c>
      <c r="G2909" s="50" t="s">
        <v>6</v>
      </c>
      <c r="H2909" s="52">
        <v>10856</v>
      </c>
      <c r="I2909" s="53" t="s">
        <v>6216</v>
      </c>
    </row>
    <row r="2910" spans="2:9" ht="15">
      <c r="B2910" s="51" t="s">
        <v>6173</v>
      </c>
      <c r="C2910" s="51" t="s">
        <v>5472</v>
      </c>
      <c r="D2910" s="51" t="s">
        <v>5472</v>
      </c>
      <c r="E2910" s="50">
        <v>9046</v>
      </c>
      <c r="F2910" s="51" t="s">
        <v>4949</v>
      </c>
      <c r="G2910" s="50" t="s">
        <v>7</v>
      </c>
      <c r="H2910" s="54">
        <v>40045</v>
      </c>
      <c r="I2910" s="51" t="s">
        <v>6216</v>
      </c>
    </row>
    <row r="2911" spans="2:9" ht="15">
      <c r="B2911" s="51" t="s">
        <v>6173</v>
      </c>
      <c r="C2911" s="51" t="s">
        <v>5472</v>
      </c>
      <c r="D2911" s="51" t="s">
        <v>5472</v>
      </c>
      <c r="E2911" s="50">
        <v>9047</v>
      </c>
      <c r="F2911" s="51" t="s">
        <v>4950</v>
      </c>
      <c r="G2911" s="50" t="s">
        <v>7</v>
      </c>
      <c r="H2911" s="54">
        <v>113949</v>
      </c>
      <c r="I2911" s="51" t="s">
        <v>6216</v>
      </c>
    </row>
    <row r="2912" spans="2:9" ht="15">
      <c r="B2912" s="51" t="s">
        <v>6173</v>
      </c>
      <c r="C2912" s="51" t="s">
        <v>5472</v>
      </c>
      <c r="D2912" s="51" t="s">
        <v>5472</v>
      </c>
      <c r="E2912" s="50">
        <v>9048</v>
      </c>
      <c r="F2912" s="51" t="s">
        <v>4951</v>
      </c>
      <c r="G2912" s="50" t="s">
        <v>6</v>
      </c>
      <c r="H2912" s="54">
        <v>5429</v>
      </c>
      <c r="I2912" s="51" t="s">
        <v>6216</v>
      </c>
    </row>
    <row r="2913" spans="2:9" ht="15">
      <c r="B2913" s="51" t="s">
        <v>6173</v>
      </c>
      <c r="C2913" s="51" t="s">
        <v>5489</v>
      </c>
      <c r="D2913" s="51" t="s">
        <v>5523</v>
      </c>
      <c r="E2913" s="50">
        <v>9052</v>
      </c>
      <c r="F2913" s="51" t="s">
        <v>4952</v>
      </c>
      <c r="G2913" s="50" t="s">
        <v>3848</v>
      </c>
      <c r="H2913" s="52">
        <v>3573</v>
      </c>
      <c r="I2913" s="53" t="s">
        <v>6216</v>
      </c>
    </row>
    <row r="2914" spans="2:9" ht="15">
      <c r="B2914" s="51" t="s">
        <v>6173</v>
      </c>
      <c r="C2914" s="51" t="s">
        <v>5489</v>
      </c>
      <c r="D2914" s="51" t="s">
        <v>5505</v>
      </c>
      <c r="E2914" s="50">
        <v>9055</v>
      </c>
      <c r="F2914" s="51" t="s">
        <v>4953</v>
      </c>
      <c r="G2914" s="50" t="s">
        <v>6</v>
      </c>
      <c r="H2914" s="52">
        <v>19806</v>
      </c>
      <c r="I2914" s="53" t="s">
        <v>6216</v>
      </c>
    </row>
    <row r="2915" spans="2:9" ht="15">
      <c r="B2915" s="51" t="s">
        <v>6173</v>
      </c>
      <c r="C2915" s="51" t="s">
        <v>5512</v>
      </c>
      <c r="D2915" s="51" t="s">
        <v>5513</v>
      </c>
      <c r="E2915" s="50">
        <v>9056</v>
      </c>
      <c r="F2915" s="51" t="s">
        <v>4954</v>
      </c>
      <c r="G2915" s="50" t="s">
        <v>6</v>
      </c>
      <c r="H2915" s="52">
        <v>823706</v>
      </c>
      <c r="I2915" s="53" t="s">
        <v>6216</v>
      </c>
    </row>
    <row r="2916" spans="2:9" ht="15">
      <c r="B2916" s="51" t="s">
        <v>6173</v>
      </c>
      <c r="C2916" s="51" t="s">
        <v>5501</v>
      </c>
      <c r="D2916" s="51" t="s">
        <v>5501</v>
      </c>
      <c r="E2916" s="50">
        <v>9058</v>
      </c>
      <c r="F2916" s="51" t="s">
        <v>4955</v>
      </c>
      <c r="G2916" s="50" t="s">
        <v>4</v>
      </c>
      <c r="H2916" s="52">
        <v>147167</v>
      </c>
      <c r="I2916" s="53" t="s">
        <v>6216</v>
      </c>
    </row>
    <row r="2917" spans="2:9" ht="15">
      <c r="B2917" s="51" t="s">
        <v>6173</v>
      </c>
      <c r="C2917" s="51" t="s">
        <v>5489</v>
      </c>
      <c r="D2917" s="51" t="s">
        <v>5490</v>
      </c>
      <c r="E2917" s="50">
        <v>9072</v>
      </c>
      <c r="F2917" s="51" t="s">
        <v>4956</v>
      </c>
      <c r="G2917" s="50" t="s">
        <v>5</v>
      </c>
      <c r="H2917" s="54">
        <v>1002716</v>
      </c>
      <c r="I2917" s="51" t="s">
        <v>6216</v>
      </c>
    </row>
    <row r="2918" spans="2:9" ht="15">
      <c r="B2918" s="51" t="s">
        <v>6173</v>
      </c>
      <c r="C2918" s="51" t="s">
        <v>5488</v>
      </c>
      <c r="D2918" s="51" t="s">
        <v>5488</v>
      </c>
      <c r="E2918" s="50">
        <v>9075</v>
      </c>
      <c r="F2918" s="51" t="s">
        <v>4957</v>
      </c>
      <c r="G2918" s="50" t="s">
        <v>7</v>
      </c>
      <c r="H2918" s="54">
        <v>3137706</v>
      </c>
      <c r="I2918" s="51" t="s">
        <v>6216</v>
      </c>
    </row>
    <row r="2919" spans="2:9" ht="15">
      <c r="B2919" s="51" t="s">
        <v>6173</v>
      </c>
      <c r="C2919" s="51" t="s">
        <v>5488</v>
      </c>
      <c r="D2919" s="51" t="s">
        <v>5488</v>
      </c>
      <c r="E2919" s="50">
        <v>9076</v>
      </c>
      <c r="F2919" s="51" t="s">
        <v>4958</v>
      </c>
      <c r="G2919" s="50" t="s">
        <v>7</v>
      </c>
      <c r="H2919" s="54">
        <v>11137040</v>
      </c>
      <c r="I2919" s="51" t="s">
        <v>6216</v>
      </c>
    </row>
    <row r="2920" spans="2:9" ht="15">
      <c r="B2920" s="51" t="s">
        <v>6173</v>
      </c>
      <c r="C2920" s="51" t="s">
        <v>5488</v>
      </c>
      <c r="D2920" s="51" t="s">
        <v>5488</v>
      </c>
      <c r="E2920" s="50">
        <v>9077</v>
      </c>
      <c r="F2920" s="51" t="s">
        <v>4959</v>
      </c>
      <c r="G2920" s="50" t="s">
        <v>7</v>
      </c>
      <c r="H2920" s="52">
        <v>841309</v>
      </c>
      <c r="I2920" s="51" t="s">
        <v>6216</v>
      </c>
    </row>
    <row r="2921" spans="2:9" ht="15">
      <c r="B2921" s="51" t="s">
        <v>6173</v>
      </c>
      <c r="C2921" s="51" t="s">
        <v>5491</v>
      </c>
      <c r="D2921" s="51" t="s">
        <v>5504</v>
      </c>
      <c r="E2921" s="50">
        <v>9087</v>
      </c>
      <c r="F2921" s="51" t="s">
        <v>4960</v>
      </c>
      <c r="G2921" s="50" t="s">
        <v>6</v>
      </c>
      <c r="H2921" s="52">
        <v>4005674</v>
      </c>
      <c r="I2921" s="51" t="s">
        <v>6216</v>
      </c>
    </row>
    <row r="2922" spans="2:9" ht="15">
      <c r="B2922" s="51" t="s">
        <v>6173</v>
      </c>
      <c r="C2922" s="51" t="s">
        <v>5491</v>
      </c>
      <c r="D2922" s="51" t="s">
        <v>5504</v>
      </c>
      <c r="E2922" s="50">
        <v>9088</v>
      </c>
      <c r="F2922" s="51" t="s">
        <v>4961</v>
      </c>
      <c r="G2922" s="50" t="s">
        <v>6</v>
      </c>
      <c r="H2922" s="52">
        <v>7185905</v>
      </c>
      <c r="I2922" s="53" t="s">
        <v>6216</v>
      </c>
    </row>
    <row r="2923" spans="2:9" ht="15">
      <c r="B2923" s="51" t="s">
        <v>6173</v>
      </c>
      <c r="C2923" s="51" t="s">
        <v>5489</v>
      </c>
      <c r="D2923" s="51" t="s">
        <v>5490</v>
      </c>
      <c r="E2923" s="50">
        <v>9094</v>
      </c>
      <c r="F2923" s="51" t="s">
        <v>4962</v>
      </c>
      <c r="G2923" s="50" t="s">
        <v>5</v>
      </c>
      <c r="H2923" s="52">
        <v>1163460</v>
      </c>
      <c r="I2923" s="53" t="s">
        <v>6216</v>
      </c>
    </row>
    <row r="2924" spans="2:9" ht="15">
      <c r="B2924" s="51" t="s">
        <v>6173</v>
      </c>
      <c r="C2924" s="51" t="s">
        <v>5489</v>
      </c>
      <c r="D2924" s="51" t="s">
        <v>5490</v>
      </c>
      <c r="E2924" s="50">
        <v>9095</v>
      </c>
      <c r="F2924" s="51" t="s">
        <v>4963</v>
      </c>
      <c r="G2924" s="50" t="s">
        <v>5</v>
      </c>
      <c r="H2924" s="52">
        <v>875426</v>
      </c>
      <c r="I2924" s="53" t="s">
        <v>6216</v>
      </c>
    </row>
    <row r="2925" spans="2:9" ht="15">
      <c r="B2925" s="51" t="s">
        <v>6173</v>
      </c>
      <c r="C2925" s="51" t="s">
        <v>5489</v>
      </c>
      <c r="D2925" s="51" t="s">
        <v>5489</v>
      </c>
      <c r="E2925" s="50">
        <v>9096</v>
      </c>
      <c r="F2925" s="51" t="s">
        <v>4964</v>
      </c>
      <c r="G2925" s="50" t="s">
        <v>5</v>
      </c>
      <c r="H2925" s="52">
        <v>1330922</v>
      </c>
      <c r="I2925" s="53" t="s">
        <v>6216</v>
      </c>
    </row>
    <row r="2926" spans="2:9" ht="15">
      <c r="B2926" s="51" t="s">
        <v>6173</v>
      </c>
      <c r="C2926" s="51" t="s">
        <v>5540</v>
      </c>
      <c r="D2926" s="51" t="s">
        <v>5540</v>
      </c>
      <c r="E2926" s="50">
        <v>9097</v>
      </c>
      <c r="F2926" s="51" t="s">
        <v>4965</v>
      </c>
      <c r="G2926" s="50" t="s">
        <v>7</v>
      </c>
      <c r="H2926" s="52">
        <v>2320500</v>
      </c>
      <c r="I2926" s="51" t="s">
        <v>6216</v>
      </c>
    </row>
    <row r="2927" spans="2:9" ht="15">
      <c r="B2927" s="51" t="s">
        <v>6173</v>
      </c>
      <c r="C2927" s="51" t="s">
        <v>5540</v>
      </c>
      <c r="D2927" s="51" t="s">
        <v>5540</v>
      </c>
      <c r="E2927" s="50">
        <v>9098</v>
      </c>
      <c r="F2927" s="51" t="s">
        <v>4966</v>
      </c>
      <c r="G2927" s="50" t="s">
        <v>7</v>
      </c>
      <c r="H2927" s="52">
        <v>5048618</v>
      </c>
      <c r="I2927" s="53" t="s">
        <v>6216</v>
      </c>
    </row>
    <row r="2928" spans="2:9" ht="15">
      <c r="B2928" s="51" t="s">
        <v>6173</v>
      </c>
      <c r="C2928" s="51" t="s">
        <v>5540</v>
      </c>
      <c r="D2928" s="51" t="s">
        <v>5540</v>
      </c>
      <c r="E2928" s="50">
        <v>9099</v>
      </c>
      <c r="F2928" s="51" t="s">
        <v>4967</v>
      </c>
      <c r="G2928" s="50" t="s">
        <v>7</v>
      </c>
      <c r="H2928" s="52">
        <v>1433935</v>
      </c>
      <c r="I2928" s="53" t="s">
        <v>6216</v>
      </c>
    </row>
    <row r="2929" spans="2:9" ht="15">
      <c r="B2929" s="51" t="s">
        <v>6173</v>
      </c>
      <c r="C2929" s="51" t="s">
        <v>5512</v>
      </c>
      <c r="D2929" s="51" t="s">
        <v>5541</v>
      </c>
      <c r="E2929" s="50">
        <v>9100</v>
      </c>
      <c r="F2929" s="51" t="s">
        <v>4968</v>
      </c>
      <c r="G2929" s="50" t="s">
        <v>7</v>
      </c>
      <c r="H2929" s="52">
        <v>19499839</v>
      </c>
      <c r="I2929" s="53" t="s">
        <v>6216</v>
      </c>
    </row>
    <row r="2930" spans="2:9" ht="15">
      <c r="B2930" s="51" t="s">
        <v>6173</v>
      </c>
      <c r="C2930" s="51" t="s">
        <v>5540</v>
      </c>
      <c r="D2930" s="51" t="s">
        <v>5540</v>
      </c>
      <c r="E2930" s="50">
        <v>9101</v>
      </c>
      <c r="F2930" s="51" t="s">
        <v>4969</v>
      </c>
      <c r="G2930" s="50" t="s">
        <v>7</v>
      </c>
      <c r="H2930" s="52">
        <v>2750000</v>
      </c>
      <c r="I2930" s="53" t="s">
        <v>6216</v>
      </c>
    </row>
    <row r="2931" spans="2:9" ht="15">
      <c r="B2931" s="51" t="s">
        <v>6173</v>
      </c>
      <c r="C2931" s="51" t="s">
        <v>5489</v>
      </c>
      <c r="D2931" s="51" t="s">
        <v>5490</v>
      </c>
      <c r="E2931" s="50">
        <v>9109</v>
      </c>
      <c r="F2931" s="51" t="s">
        <v>4970</v>
      </c>
      <c r="G2931" s="50" t="s">
        <v>5</v>
      </c>
      <c r="H2931" s="52">
        <v>666000</v>
      </c>
      <c r="I2931" s="53" t="s">
        <v>6216</v>
      </c>
    </row>
    <row r="2932" spans="2:9" ht="15">
      <c r="B2932" s="51" t="s">
        <v>6173</v>
      </c>
      <c r="C2932" s="51" t="s">
        <v>5489</v>
      </c>
      <c r="D2932" s="51" t="s">
        <v>5505</v>
      </c>
      <c r="E2932" s="50">
        <v>9122</v>
      </c>
      <c r="F2932" s="51" t="s">
        <v>4971</v>
      </c>
      <c r="G2932" s="50" t="s">
        <v>8</v>
      </c>
      <c r="H2932" s="52">
        <v>6308</v>
      </c>
      <c r="I2932" s="53" t="s">
        <v>6216</v>
      </c>
    </row>
    <row r="2933" spans="2:9" ht="15">
      <c r="B2933" s="51" t="s">
        <v>6174</v>
      </c>
      <c r="C2933" s="51" t="s">
        <v>5542</v>
      </c>
      <c r="D2933" s="51" t="s">
        <v>5542</v>
      </c>
      <c r="E2933" s="50">
        <v>9129</v>
      </c>
      <c r="F2933" s="51" t="s">
        <v>4972</v>
      </c>
      <c r="G2933" s="50" t="s">
        <v>11</v>
      </c>
      <c r="H2933" s="52">
        <v>491545</v>
      </c>
      <c r="I2933" s="53" t="s">
        <v>6216</v>
      </c>
    </row>
    <row r="2934" spans="2:9" ht="15">
      <c r="B2934" s="51" t="s">
        <v>6174</v>
      </c>
      <c r="C2934" s="51" t="s">
        <v>5542</v>
      </c>
      <c r="D2934" s="51" t="s">
        <v>5542</v>
      </c>
      <c r="E2934" s="50">
        <v>9130</v>
      </c>
      <c r="F2934" s="51" t="s">
        <v>4973</v>
      </c>
      <c r="G2934" s="50" t="s">
        <v>11</v>
      </c>
      <c r="H2934" s="54">
        <v>689057</v>
      </c>
      <c r="I2934" s="51" t="s">
        <v>6216</v>
      </c>
    </row>
    <row r="2935" spans="2:9" ht="15">
      <c r="B2935" s="51" t="s">
        <v>6174</v>
      </c>
      <c r="C2935" s="51" t="s">
        <v>5542</v>
      </c>
      <c r="D2935" s="51" t="s">
        <v>5542</v>
      </c>
      <c r="E2935" s="50">
        <v>9131</v>
      </c>
      <c r="F2935" s="51" t="s">
        <v>4974</v>
      </c>
      <c r="G2935" s="50" t="s">
        <v>11</v>
      </c>
      <c r="H2935" s="52">
        <v>579615</v>
      </c>
      <c r="I2935" s="53" t="s">
        <v>6216</v>
      </c>
    </row>
    <row r="2936" spans="2:9" ht="15">
      <c r="B2936" s="51" t="s">
        <v>6174</v>
      </c>
      <c r="C2936" s="51" t="s">
        <v>5542</v>
      </c>
      <c r="D2936" s="51" t="s">
        <v>5542</v>
      </c>
      <c r="E2936" s="50">
        <v>9132</v>
      </c>
      <c r="F2936" s="51" t="s">
        <v>1909</v>
      </c>
      <c r="G2936" s="50" t="s">
        <v>5</v>
      </c>
      <c r="H2936" s="52">
        <v>335988</v>
      </c>
      <c r="I2936" s="51" t="s">
        <v>6216</v>
      </c>
    </row>
    <row r="2937" spans="2:9" ht="15">
      <c r="B2937" s="51" t="s">
        <v>6174</v>
      </c>
      <c r="C2937" s="51" t="s">
        <v>5542</v>
      </c>
      <c r="D2937" s="51" t="s">
        <v>5542</v>
      </c>
      <c r="E2937" s="50">
        <v>9133</v>
      </c>
      <c r="F2937" s="51" t="s">
        <v>6175</v>
      </c>
      <c r="G2937" s="50" t="s">
        <v>11</v>
      </c>
      <c r="H2937" s="52">
        <v>9385</v>
      </c>
      <c r="I2937" s="53" t="s">
        <v>6216</v>
      </c>
    </row>
    <row r="2938" spans="2:9" ht="15">
      <c r="B2938" s="51" t="s">
        <v>6174</v>
      </c>
      <c r="C2938" s="51" t="s">
        <v>5542</v>
      </c>
      <c r="D2938" s="51" t="s">
        <v>5542</v>
      </c>
      <c r="E2938" s="50">
        <v>9134</v>
      </c>
      <c r="F2938" s="51" t="s">
        <v>4975</v>
      </c>
      <c r="G2938" s="50" t="s">
        <v>11</v>
      </c>
      <c r="H2938" s="52">
        <v>143032</v>
      </c>
      <c r="I2938" s="53" t="s">
        <v>6216</v>
      </c>
    </row>
    <row r="2939" spans="2:9" ht="15">
      <c r="B2939" s="51" t="s">
        <v>6174</v>
      </c>
      <c r="C2939" s="51" t="s">
        <v>5542</v>
      </c>
      <c r="D2939" s="51" t="s">
        <v>5542</v>
      </c>
      <c r="E2939" s="50">
        <v>9135</v>
      </c>
      <c r="F2939" s="51" t="s">
        <v>4976</v>
      </c>
      <c r="G2939" s="50" t="s">
        <v>11</v>
      </c>
      <c r="H2939" s="52">
        <v>6051</v>
      </c>
      <c r="I2939" s="51" t="s">
        <v>6216</v>
      </c>
    </row>
    <row r="2940" spans="2:9" ht="15">
      <c r="B2940" s="51" t="s">
        <v>6174</v>
      </c>
      <c r="C2940" s="51" t="s">
        <v>5542</v>
      </c>
      <c r="D2940" s="51" t="s">
        <v>5542</v>
      </c>
      <c r="E2940" s="50">
        <v>9136</v>
      </c>
      <c r="F2940" s="51" t="s">
        <v>4977</v>
      </c>
      <c r="G2940" s="50" t="s">
        <v>11</v>
      </c>
      <c r="H2940" s="52">
        <v>7148</v>
      </c>
      <c r="I2940" s="53" t="s">
        <v>6216</v>
      </c>
    </row>
    <row r="2941" spans="2:9" ht="15">
      <c r="B2941" s="51" t="s">
        <v>6174</v>
      </c>
      <c r="C2941" s="51" t="s">
        <v>5542</v>
      </c>
      <c r="D2941" s="51" t="s">
        <v>5542</v>
      </c>
      <c r="E2941" s="50">
        <v>9137</v>
      </c>
      <c r="F2941" s="51" t="s">
        <v>4978</v>
      </c>
      <c r="G2941" s="50" t="s">
        <v>11</v>
      </c>
      <c r="H2941" s="54">
        <v>3734</v>
      </c>
      <c r="I2941" s="53" t="s">
        <v>6216</v>
      </c>
    </row>
    <row r="2942" spans="2:9" ht="15">
      <c r="B2942" s="51" t="s">
        <v>6174</v>
      </c>
      <c r="C2942" s="51" t="s">
        <v>5542</v>
      </c>
      <c r="D2942" s="51" t="s">
        <v>5542</v>
      </c>
      <c r="E2942" s="50">
        <v>9138</v>
      </c>
      <c r="F2942" s="51" t="s">
        <v>4979</v>
      </c>
      <c r="G2942" s="50" t="s">
        <v>11</v>
      </c>
      <c r="H2942" s="52">
        <v>3734</v>
      </c>
      <c r="I2942" s="53" t="s">
        <v>6216</v>
      </c>
    </row>
    <row r="2943" spans="2:9" ht="15">
      <c r="B2943" s="51" t="s">
        <v>6174</v>
      </c>
      <c r="C2943" s="51" t="s">
        <v>5542</v>
      </c>
      <c r="D2943" s="51" t="s">
        <v>5542</v>
      </c>
      <c r="E2943" s="50">
        <v>9139</v>
      </c>
      <c r="F2943" s="51" t="s">
        <v>4980</v>
      </c>
      <c r="G2943" s="50" t="s">
        <v>11</v>
      </c>
      <c r="H2943" s="52">
        <v>46222</v>
      </c>
      <c r="I2943" s="53" t="s">
        <v>6216</v>
      </c>
    </row>
    <row r="2944" spans="2:9" ht="15">
      <c r="B2944" s="51" t="s">
        <v>6174</v>
      </c>
      <c r="C2944" s="51" t="s">
        <v>5542</v>
      </c>
      <c r="D2944" s="51" t="s">
        <v>5542</v>
      </c>
      <c r="E2944" s="50">
        <v>9140</v>
      </c>
      <c r="F2944" s="51" t="s">
        <v>4981</v>
      </c>
      <c r="G2944" s="50" t="s">
        <v>11</v>
      </c>
      <c r="H2944" s="52">
        <v>69196</v>
      </c>
      <c r="I2944" s="53" t="s">
        <v>6216</v>
      </c>
    </row>
    <row r="2945" spans="2:9" ht="15">
      <c r="B2945" s="51" t="s">
        <v>6174</v>
      </c>
      <c r="C2945" s="51" t="s">
        <v>5542</v>
      </c>
      <c r="D2945" s="51" t="s">
        <v>5542</v>
      </c>
      <c r="E2945" s="50">
        <v>9141</v>
      </c>
      <c r="F2945" s="51" t="s">
        <v>4982</v>
      </c>
      <c r="G2945" s="50" t="s">
        <v>11</v>
      </c>
      <c r="H2945" s="52">
        <v>6801</v>
      </c>
      <c r="I2945" s="53" t="s">
        <v>6216</v>
      </c>
    </row>
    <row r="2946" spans="2:9" ht="15">
      <c r="B2946" s="51" t="s">
        <v>6174</v>
      </c>
      <c r="C2946" s="51" t="s">
        <v>5542</v>
      </c>
      <c r="D2946" s="51" t="s">
        <v>5542</v>
      </c>
      <c r="E2946" s="50">
        <v>9142</v>
      </c>
      <c r="F2946" s="51" t="s">
        <v>4983</v>
      </c>
      <c r="G2946" s="50" t="s">
        <v>11</v>
      </c>
      <c r="H2946" s="52">
        <v>2554</v>
      </c>
      <c r="I2946" s="53" t="s">
        <v>6216</v>
      </c>
    </row>
    <row r="2947" spans="2:9" ht="15">
      <c r="B2947" s="51" t="s">
        <v>6174</v>
      </c>
      <c r="C2947" s="51" t="s">
        <v>5542</v>
      </c>
      <c r="D2947" s="51" t="s">
        <v>5542</v>
      </c>
      <c r="E2947" s="50">
        <v>9143</v>
      </c>
      <c r="F2947" s="51" t="s">
        <v>4984</v>
      </c>
      <c r="G2947" s="50" t="s">
        <v>11</v>
      </c>
      <c r="H2947" s="52">
        <v>62910</v>
      </c>
      <c r="I2947" s="53" t="s">
        <v>6216</v>
      </c>
    </row>
    <row r="2948" spans="2:9" ht="15">
      <c r="B2948" s="51" t="s">
        <v>6174</v>
      </c>
      <c r="C2948" s="51" t="s">
        <v>5542</v>
      </c>
      <c r="D2948" s="51" t="s">
        <v>5542</v>
      </c>
      <c r="E2948" s="50">
        <v>9144</v>
      </c>
      <c r="F2948" s="51" t="s">
        <v>4985</v>
      </c>
      <c r="G2948" s="50" t="s">
        <v>11</v>
      </c>
      <c r="H2948" s="54">
        <v>4923</v>
      </c>
      <c r="I2948" s="53" t="s">
        <v>6216</v>
      </c>
    </row>
    <row r="2949" spans="2:9" ht="15">
      <c r="B2949" s="51" t="s">
        <v>6174</v>
      </c>
      <c r="C2949" s="51" t="s">
        <v>5542</v>
      </c>
      <c r="D2949" s="51" t="s">
        <v>5542</v>
      </c>
      <c r="E2949" s="50">
        <v>9145</v>
      </c>
      <c r="F2949" s="51" t="s">
        <v>4986</v>
      </c>
      <c r="G2949" s="50" t="s">
        <v>11</v>
      </c>
      <c r="H2949" s="54">
        <v>69328</v>
      </c>
      <c r="I2949" s="53" t="s">
        <v>6216</v>
      </c>
    </row>
    <row r="2950" spans="2:9" ht="15">
      <c r="B2950" s="51" t="s">
        <v>6156</v>
      </c>
      <c r="C2950" s="51" t="s">
        <v>5469</v>
      </c>
      <c r="D2950" s="51" t="s">
        <v>5518</v>
      </c>
      <c r="E2950" s="50">
        <v>9146</v>
      </c>
      <c r="F2950" s="51" t="s">
        <v>4987</v>
      </c>
      <c r="G2950" s="50" t="s">
        <v>4</v>
      </c>
      <c r="H2950" s="52">
        <v>31368</v>
      </c>
      <c r="I2950" s="53" t="s">
        <v>6216</v>
      </c>
    </row>
    <row r="2951" spans="2:9" ht="15">
      <c r="B2951" s="51" t="s">
        <v>6156</v>
      </c>
      <c r="C2951" s="51" t="s">
        <v>5469</v>
      </c>
      <c r="D2951" s="51" t="s">
        <v>5518</v>
      </c>
      <c r="E2951" s="50">
        <v>9147</v>
      </c>
      <c r="F2951" s="51" t="s">
        <v>4988</v>
      </c>
      <c r="G2951" s="50" t="s">
        <v>4</v>
      </c>
      <c r="H2951" s="54">
        <v>34276</v>
      </c>
      <c r="I2951" s="51" t="s">
        <v>6216</v>
      </c>
    </row>
    <row r="2952" spans="2:9" ht="15">
      <c r="B2952" s="51" t="s">
        <v>6156</v>
      </c>
      <c r="C2952" s="51" t="s">
        <v>62</v>
      </c>
      <c r="D2952" s="51" t="s">
        <v>62</v>
      </c>
      <c r="E2952" s="50">
        <v>9148</v>
      </c>
      <c r="F2952" s="51" t="s">
        <v>4989</v>
      </c>
      <c r="G2952" s="50" t="s">
        <v>7</v>
      </c>
      <c r="H2952" s="54">
        <v>1249834</v>
      </c>
      <c r="I2952" s="51" t="s">
        <v>6216</v>
      </c>
    </row>
    <row r="2953" spans="2:9" ht="15">
      <c r="B2953" s="51" t="s">
        <v>6174</v>
      </c>
      <c r="C2953" s="51" t="s">
        <v>5542</v>
      </c>
      <c r="D2953" s="51" t="s">
        <v>5542</v>
      </c>
      <c r="E2953" s="50">
        <v>9149</v>
      </c>
      <c r="F2953" s="51" t="s">
        <v>4990</v>
      </c>
      <c r="G2953" s="50" t="s">
        <v>5</v>
      </c>
      <c r="H2953" s="52">
        <v>335988</v>
      </c>
      <c r="I2953" s="51" t="s">
        <v>6216</v>
      </c>
    </row>
    <row r="2954" spans="2:9" ht="15">
      <c r="B2954" s="51" t="s">
        <v>6174</v>
      </c>
      <c r="C2954" s="51" t="s">
        <v>5542</v>
      </c>
      <c r="D2954" s="51" t="s">
        <v>5542</v>
      </c>
      <c r="E2954" s="50">
        <v>9150</v>
      </c>
      <c r="F2954" s="51" t="s">
        <v>4991</v>
      </c>
      <c r="G2954" s="50" t="s">
        <v>11</v>
      </c>
      <c r="H2954" s="54">
        <v>3734</v>
      </c>
      <c r="I2954" s="53" t="s">
        <v>6216</v>
      </c>
    </row>
    <row r="2955" spans="2:9" ht="15">
      <c r="B2955" s="51" t="s">
        <v>6174</v>
      </c>
      <c r="C2955" s="51" t="s">
        <v>5542</v>
      </c>
      <c r="D2955" s="51" t="s">
        <v>5542</v>
      </c>
      <c r="E2955" s="50">
        <v>9151</v>
      </c>
      <c r="F2955" s="51" t="s">
        <v>4992</v>
      </c>
      <c r="G2955" s="50" t="s">
        <v>11</v>
      </c>
      <c r="H2955" s="52">
        <v>46222</v>
      </c>
      <c r="I2955" s="53" t="s">
        <v>6216</v>
      </c>
    </row>
    <row r="2956" spans="2:9" ht="15">
      <c r="B2956" s="51" t="s">
        <v>6174</v>
      </c>
      <c r="C2956" s="51" t="s">
        <v>5542</v>
      </c>
      <c r="D2956" s="51" t="s">
        <v>5542</v>
      </c>
      <c r="E2956" s="50">
        <v>9152</v>
      </c>
      <c r="F2956" s="51" t="s">
        <v>4993</v>
      </c>
      <c r="G2956" s="50" t="s">
        <v>11</v>
      </c>
      <c r="H2956" s="52">
        <v>69196</v>
      </c>
      <c r="I2956" s="51" t="s">
        <v>6216</v>
      </c>
    </row>
    <row r="2957" spans="2:9" ht="15">
      <c r="B2957" s="51" t="s">
        <v>6174</v>
      </c>
      <c r="C2957" s="51" t="s">
        <v>5542</v>
      </c>
      <c r="D2957" s="51" t="s">
        <v>5542</v>
      </c>
      <c r="E2957" s="50">
        <v>9153</v>
      </c>
      <c r="F2957" s="51" t="s">
        <v>4994</v>
      </c>
      <c r="G2957" s="50" t="s">
        <v>11</v>
      </c>
      <c r="H2957" s="52">
        <v>442668</v>
      </c>
      <c r="I2957" s="51" t="s">
        <v>6216</v>
      </c>
    </row>
    <row r="2958" spans="2:9" ht="15">
      <c r="B2958" s="51" t="s">
        <v>6174</v>
      </c>
      <c r="C2958" s="51" t="s">
        <v>5542</v>
      </c>
      <c r="D2958" s="51" t="s">
        <v>5542</v>
      </c>
      <c r="E2958" s="50">
        <v>9154</v>
      </c>
      <c r="F2958" s="51" t="s">
        <v>4995</v>
      </c>
      <c r="G2958" s="50" t="s">
        <v>11</v>
      </c>
      <c r="H2958" s="52">
        <v>6051</v>
      </c>
      <c r="I2958" s="51" t="s">
        <v>6216</v>
      </c>
    </row>
    <row r="2959" spans="2:9" ht="15">
      <c r="B2959" s="51" t="s">
        <v>6176</v>
      </c>
      <c r="C2959" s="51" t="s">
        <v>5512</v>
      </c>
      <c r="D2959" s="51" t="s">
        <v>5513</v>
      </c>
      <c r="E2959" s="50">
        <v>9322</v>
      </c>
      <c r="F2959" s="51" t="s">
        <v>4996</v>
      </c>
      <c r="G2959" s="50" t="s">
        <v>4</v>
      </c>
      <c r="H2959" s="52">
        <v>2076848</v>
      </c>
      <c r="I2959" s="51" t="s">
        <v>6216</v>
      </c>
    </row>
    <row r="2960" spans="2:9" ht="15">
      <c r="B2960" s="51" t="s">
        <v>6176</v>
      </c>
      <c r="C2960" s="51" t="s">
        <v>5512</v>
      </c>
      <c r="D2960" s="51" t="s">
        <v>5513</v>
      </c>
      <c r="E2960" s="50">
        <v>9323</v>
      </c>
      <c r="F2960" s="51" t="s">
        <v>4997</v>
      </c>
      <c r="G2960" s="50" t="s">
        <v>4</v>
      </c>
      <c r="H2960" s="52">
        <v>2872692</v>
      </c>
      <c r="I2960" s="53" t="s">
        <v>6216</v>
      </c>
    </row>
    <row r="2961" spans="2:9" ht="15">
      <c r="B2961" s="51" t="s">
        <v>6176</v>
      </c>
      <c r="C2961" s="51" t="s">
        <v>5512</v>
      </c>
      <c r="D2961" s="51" t="s">
        <v>5513</v>
      </c>
      <c r="E2961" s="50">
        <v>9324</v>
      </c>
      <c r="F2961" s="51" t="s">
        <v>4998</v>
      </c>
      <c r="G2961" s="50" t="s">
        <v>4</v>
      </c>
      <c r="H2961" s="54">
        <v>2867366</v>
      </c>
      <c r="I2961" s="53" t="s">
        <v>6216</v>
      </c>
    </row>
    <row r="2962" spans="2:9" ht="15">
      <c r="B2962" s="51" t="s">
        <v>6176</v>
      </c>
      <c r="C2962" s="51" t="s">
        <v>5512</v>
      </c>
      <c r="D2962" s="51" t="s">
        <v>5513</v>
      </c>
      <c r="E2962" s="50">
        <v>9325</v>
      </c>
      <c r="F2962" s="51" t="s">
        <v>4999</v>
      </c>
      <c r="G2962" s="50" t="s">
        <v>6</v>
      </c>
      <c r="H2962" s="52">
        <v>1072223</v>
      </c>
      <c r="I2962" s="53" t="s">
        <v>6216</v>
      </c>
    </row>
    <row r="2963" spans="2:9" ht="15">
      <c r="B2963" s="51" t="s">
        <v>6176</v>
      </c>
      <c r="C2963" s="51" t="s">
        <v>5512</v>
      </c>
      <c r="D2963" s="51" t="s">
        <v>5513</v>
      </c>
      <c r="E2963" s="50">
        <v>9326</v>
      </c>
      <c r="F2963" s="51" t="s">
        <v>5000</v>
      </c>
      <c r="G2963" s="50" t="s">
        <v>6</v>
      </c>
      <c r="H2963" s="52">
        <v>1592761</v>
      </c>
      <c r="I2963" s="51" t="s">
        <v>6216</v>
      </c>
    </row>
    <row r="2964" spans="2:9" ht="15">
      <c r="B2964" s="51" t="s">
        <v>6176</v>
      </c>
      <c r="C2964" s="51" t="s">
        <v>5512</v>
      </c>
      <c r="D2964" s="51" t="s">
        <v>5513</v>
      </c>
      <c r="E2964" s="50">
        <v>9327</v>
      </c>
      <c r="F2964" s="51" t="s">
        <v>5001</v>
      </c>
      <c r="G2964" s="50" t="s">
        <v>6</v>
      </c>
      <c r="H2964" s="52">
        <v>1590737</v>
      </c>
      <c r="I2964" s="53" t="s">
        <v>6216</v>
      </c>
    </row>
    <row r="2965" spans="2:9" ht="15">
      <c r="B2965" s="51" t="s">
        <v>6177</v>
      </c>
      <c r="C2965" s="51" t="s">
        <v>5488</v>
      </c>
      <c r="D2965" s="51" t="s">
        <v>5488</v>
      </c>
      <c r="E2965" s="50">
        <v>9394</v>
      </c>
      <c r="F2965" s="51" t="s">
        <v>5002</v>
      </c>
      <c r="G2965" s="50" t="s">
        <v>6</v>
      </c>
      <c r="H2965" s="52">
        <v>2321399</v>
      </c>
      <c r="I2965" s="53" t="s">
        <v>6216</v>
      </c>
    </row>
    <row r="2966" spans="2:9" ht="15">
      <c r="B2966" s="51" t="s">
        <v>6177</v>
      </c>
      <c r="C2966" s="51" t="s">
        <v>5488</v>
      </c>
      <c r="D2966" s="51" t="s">
        <v>5488</v>
      </c>
      <c r="E2966" s="50">
        <v>9395</v>
      </c>
      <c r="F2966" s="51" t="s">
        <v>5003</v>
      </c>
      <c r="G2966" s="50" t="s">
        <v>6</v>
      </c>
      <c r="H2966" s="52">
        <v>2748202</v>
      </c>
      <c r="I2966" s="53" t="s">
        <v>6216</v>
      </c>
    </row>
    <row r="2967" spans="2:9" ht="15">
      <c r="B2967" s="51" t="s">
        <v>6177</v>
      </c>
      <c r="C2967" s="51" t="s">
        <v>5488</v>
      </c>
      <c r="D2967" s="51" t="s">
        <v>5488</v>
      </c>
      <c r="E2967" s="50">
        <v>9396</v>
      </c>
      <c r="F2967" s="51" t="s">
        <v>5004</v>
      </c>
      <c r="G2967" s="50" t="s">
        <v>6</v>
      </c>
      <c r="H2967" s="52">
        <v>1237212</v>
      </c>
      <c r="I2967" s="53" t="s">
        <v>6216</v>
      </c>
    </row>
    <row r="2968" spans="2:9" ht="15">
      <c r="B2968" s="51" t="s">
        <v>6177</v>
      </c>
      <c r="C2968" s="51" t="s">
        <v>5488</v>
      </c>
      <c r="D2968" s="51" t="s">
        <v>5488</v>
      </c>
      <c r="E2968" s="50">
        <v>9397</v>
      </c>
      <c r="F2968" s="51" t="s">
        <v>5005</v>
      </c>
      <c r="G2968" s="50" t="s">
        <v>6</v>
      </c>
      <c r="H2968" s="52">
        <v>1237212</v>
      </c>
      <c r="I2968" s="53" t="s">
        <v>6216</v>
      </c>
    </row>
    <row r="2969" spans="2:9" ht="15">
      <c r="B2969" s="51" t="s">
        <v>6177</v>
      </c>
      <c r="C2969" s="51" t="s">
        <v>5488</v>
      </c>
      <c r="D2969" s="51" t="s">
        <v>5488</v>
      </c>
      <c r="E2969" s="50">
        <v>9398</v>
      </c>
      <c r="F2969" s="51" t="s">
        <v>5006</v>
      </c>
      <c r="G2969" s="50" t="s">
        <v>6</v>
      </c>
      <c r="H2969" s="52">
        <v>1237212</v>
      </c>
      <c r="I2969" s="53" t="s">
        <v>6216</v>
      </c>
    </row>
    <row r="2970" spans="2:9" ht="15">
      <c r="B2970" s="51" t="s">
        <v>6178</v>
      </c>
      <c r="C2970" s="51" t="s">
        <v>5488</v>
      </c>
      <c r="D2970" s="51" t="s">
        <v>5488</v>
      </c>
      <c r="E2970" s="50">
        <v>9425</v>
      </c>
      <c r="F2970" s="51" t="s">
        <v>5007</v>
      </c>
      <c r="G2970" s="50" t="s">
        <v>6</v>
      </c>
      <c r="H2970" s="52">
        <v>2989892</v>
      </c>
      <c r="I2970" s="53" t="s">
        <v>6216</v>
      </c>
    </row>
    <row r="2971" spans="2:9" ht="15">
      <c r="B2971" s="51" t="s">
        <v>6174</v>
      </c>
      <c r="C2971" s="51" t="s">
        <v>5542</v>
      </c>
      <c r="D2971" s="51" t="s">
        <v>5542</v>
      </c>
      <c r="E2971" s="50">
        <v>9466</v>
      </c>
      <c r="F2971" s="51" t="s">
        <v>5008</v>
      </c>
      <c r="G2971" s="50" t="s">
        <v>11</v>
      </c>
      <c r="H2971" s="54">
        <v>442668</v>
      </c>
      <c r="I2971" s="51" t="s">
        <v>6216</v>
      </c>
    </row>
    <row r="2972" spans="2:9" ht="15">
      <c r="B2972" s="51" t="s">
        <v>6174</v>
      </c>
      <c r="C2972" s="51" t="s">
        <v>5542</v>
      </c>
      <c r="D2972" s="51" t="s">
        <v>5542</v>
      </c>
      <c r="E2972" s="50">
        <v>9467</v>
      </c>
      <c r="F2972" s="51" t="s">
        <v>5009</v>
      </c>
      <c r="G2972" s="50" t="s">
        <v>5</v>
      </c>
      <c r="H2972" s="52">
        <v>335988</v>
      </c>
      <c r="I2972" s="53" t="s">
        <v>6216</v>
      </c>
    </row>
    <row r="2973" spans="2:9" ht="15">
      <c r="B2973" s="51" t="s">
        <v>6174</v>
      </c>
      <c r="C2973" s="51" t="s">
        <v>5542</v>
      </c>
      <c r="D2973" s="51" t="s">
        <v>5542</v>
      </c>
      <c r="E2973" s="50">
        <v>9468</v>
      </c>
      <c r="F2973" s="51" t="s">
        <v>5010</v>
      </c>
      <c r="G2973" s="50" t="s">
        <v>11</v>
      </c>
      <c r="H2973" s="54">
        <v>69196</v>
      </c>
      <c r="I2973" s="53" t="s">
        <v>6216</v>
      </c>
    </row>
    <row r="2974" spans="2:9" ht="15">
      <c r="B2974" s="51" t="s">
        <v>6174</v>
      </c>
      <c r="C2974" s="51" t="s">
        <v>5542</v>
      </c>
      <c r="D2974" s="51" t="s">
        <v>5542</v>
      </c>
      <c r="E2974" s="50">
        <v>9469</v>
      </c>
      <c r="F2974" s="51" t="s">
        <v>5011</v>
      </c>
      <c r="G2974" s="50" t="s">
        <v>11</v>
      </c>
      <c r="H2974" s="52">
        <v>6051</v>
      </c>
      <c r="I2974" s="53" t="s">
        <v>6216</v>
      </c>
    </row>
    <row r="2975" spans="2:9" ht="15">
      <c r="B2975" s="51" t="s">
        <v>6174</v>
      </c>
      <c r="C2975" s="51" t="s">
        <v>5542</v>
      </c>
      <c r="D2975" s="51" t="s">
        <v>5542</v>
      </c>
      <c r="E2975" s="50">
        <v>9470</v>
      </c>
      <c r="F2975" s="51" t="s">
        <v>5012</v>
      </c>
      <c r="G2975" s="50" t="s">
        <v>11</v>
      </c>
      <c r="H2975" s="52">
        <v>3734</v>
      </c>
      <c r="I2975" s="53" t="s">
        <v>6216</v>
      </c>
    </row>
    <row r="2976" spans="2:9" ht="15">
      <c r="B2976" s="51" t="s">
        <v>6179</v>
      </c>
      <c r="C2976" s="51" t="s">
        <v>5481</v>
      </c>
      <c r="D2976" s="51" t="s">
        <v>5481</v>
      </c>
      <c r="E2976" s="50">
        <v>9563</v>
      </c>
      <c r="F2976" s="51" t="s">
        <v>5013</v>
      </c>
      <c r="G2976" s="50" t="s">
        <v>6</v>
      </c>
      <c r="H2976" s="52">
        <v>168369</v>
      </c>
      <c r="I2976" s="53" t="s">
        <v>6216</v>
      </c>
    </row>
    <row r="2977" spans="2:9" ht="15">
      <c r="B2977" s="51" t="s">
        <v>5575</v>
      </c>
      <c r="C2977" s="51" t="s">
        <v>5476</v>
      </c>
      <c r="D2977" s="51" t="s">
        <v>5497</v>
      </c>
      <c r="E2977" s="50">
        <v>9997</v>
      </c>
      <c r="F2977" s="51" t="s">
        <v>5014</v>
      </c>
      <c r="G2977" s="50" t="s">
        <v>4</v>
      </c>
      <c r="H2977" s="52">
        <v>2880</v>
      </c>
      <c r="I2977" s="53" t="s">
        <v>6216</v>
      </c>
    </row>
    <row r="2978" spans="2:9" ht="15">
      <c r="B2978" s="51" t="s">
        <v>5575</v>
      </c>
      <c r="C2978" s="51" t="s">
        <v>5491</v>
      </c>
      <c r="D2978" s="51" t="s">
        <v>5506</v>
      </c>
      <c r="E2978" s="50">
        <v>9998</v>
      </c>
      <c r="F2978" s="51" t="s">
        <v>5015</v>
      </c>
      <c r="G2978" s="50" t="s">
        <v>5</v>
      </c>
      <c r="H2978" s="54">
        <v>1570181</v>
      </c>
      <c r="I2978" s="51" t="s">
        <v>6216</v>
      </c>
    </row>
    <row r="2979" spans="2:9" ht="15">
      <c r="B2979" s="51" t="s">
        <v>6173</v>
      </c>
      <c r="C2979" s="51" t="s">
        <v>5479</v>
      </c>
      <c r="D2979" s="51" t="s">
        <v>5499</v>
      </c>
      <c r="E2979" s="50">
        <v>9999</v>
      </c>
      <c r="F2979" s="51" t="s">
        <v>5016</v>
      </c>
      <c r="G2979" s="50" t="s">
        <v>4</v>
      </c>
      <c r="H2979" s="52">
        <v>183361</v>
      </c>
      <c r="I2979" s="53" t="s">
        <v>6216</v>
      </c>
    </row>
    <row r="2980" spans="2:9" ht="15">
      <c r="B2980" s="51" t="s">
        <v>6173</v>
      </c>
      <c r="C2980" s="51" t="s">
        <v>5479</v>
      </c>
      <c r="D2980" s="51" t="s">
        <v>5499</v>
      </c>
      <c r="E2980" s="50">
        <v>10000</v>
      </c>
      <c r="F2980" s="51" t="s">
        <v>5017</v>
      </c>
      <c r="G2980" s="50" t="s">
        <v>4</v>
      </c>
      <c r="H2980" s="52">
        <v>153607</v>
      </c>
      <c r="I2980" s="53" t="s">
        <v>6216</v>
      </c>
    </row>
    <row r="2981" spans="2:9" ht="15">
      <c r="B2981" s="51" t="s">
        <v>6176</v>
      </c>
      <c r="C2981" s="51" t="s">
        <v>5476</v>
      </c>
      <c r="D2981" s="51" t="s">
        <v>5497</v>
      </c>
      <c r="E2981" s="50">
        <v>10014</v>
      </c>
      <c r="F2981" s="51" t="s">
        <v>5018</v>
      </c>
      <c r="G2981" s="50" t="s">
        <v>5</v>
      </c>
      <c r="H2981" s="54">
        <v>183113</v>
      </c>
      <c r="I2981" s="51" t="s">
        <v>6216</v>
      </c>
    </row>
    <row r="2982" spans="2:9" ht="15">
      <c r="B2982" s="51" t="s">
        <v>6176</v>
      </c>
      <c r="C2982" s="51" t="s">
        <v>5476</v>
      </c>
      <c r="D2982" s="51" t="s">
        <v>5497</v>
      </c>
      <c r="E2982" s="50">
        <v>10015</v>
      </c>
      <c r="F2982" s="51" t="s">
        <v>5019</v>
      </c>
      <c r="G2982" s="50" t="s">
        <v>5</v>
      </c>
      <c r="H2982" s="52">
        <v>182509</v>
      </c>
      <c r="I2982" s="53" t="s">
        <v>6216</v>
      </c>
    </row>
    <row r="2983" spans="2:9" ht="15">
      <c r="B2983" s="51" t="s">
        <v>6176</v>
      </c>
      <c r="C2983" s="51" t="s">
        <v>5476</v>
      </c>
      <c r="D2983" s="51" t="s">
        <v>5497</v>
      </c>
      <c r="E2983" s="50">
        <v>10016</v>
      </c>
      <c r="F2983" s="51" t="s">
        <v>5020</v>
      </c>
      <c r="G2983" s="50" t="s">
        <v>5</v>
      </c>
      <c r="H2983" s="54">
        <v>191937</v>
      </c>
      <c r="I2983" s="51" t="s">
        <v>6216</v>
      </c>
    </row>
    <row r="2984" spans="2:9" ht="15">
      <c r="B2984" s="51" t="s">
        <v>6176</v>
      </c>
      <c r="C2984" s="51" t="s">
        <v>5476</v>
      </c>
      <c r="D2984" s="51" t="s">
        <v>5497</v>
      </c>
      <c r="E2984" s="50">
        <v>10017</v>
      </c>
      <c r="F2984" s="51" t="s">
        <v>5021</v>
      </c>
      <c r="G2984" s="50" t="s">
        <v>5</v>
      </c>
      <c r="H2984" s="54">
        <v>186090</v>
      </c>
      <c r="I2984" s="51" t="s">
        <v>6216</v>
      </c>
    </row>
    <row r="2985" spans="2:9" ht="15">
      <c r="B2985" s="51" t="s">
        <v>6176</v>
      </c>
      <c r="C2985" s="51" t="s">
        <v>5476</v>
      </c>
      <c r="D2985" s="51" t="s">
        <v>5497</v>
      </c>
      <c r="E2985" s="50">
        <v>10018</v>
      </c>
      <c r="F2985" s="51" t="s">
        <v>5022</v>
      </c>
      <c r="G2985" s="50" t="s">
        <v>5</v>
      </c>
      <c r="H2985" s="54">
        <v>185484</v>
      </c>
      <c r="I2985" s="51" t="s">
        <v>6216</v>
      </c>
    </row>
    <row r="2986" spans="2:9" ht="15">
      <c r="B2986" s="51" t="s">
        <v>6176</v>
      </c>
      <c r="C2986" s="51" t="s">
        <v>5476</v>
      </c>
      <c r="D2986" s="51" t="s">
        <v>5497</v>
      </c>
      <c r="E2986" s="50">
        <v>10019</v>
      </c>
      <c r="F2986" s="51" t="s">
        <v>5023</v>
      </c>
      <c r="G2986" s="50" t="s">
        <v>5</v>
      </c>
      <c r="H2986" s="54">
        <v>194912</v>
      </c>
      <c r="I2986" s="53" t="s">
        <v>6216</v>
      </c>
    </row>
    <row r="2987" spans="2:9" ht="15">
      <c r="B2987" s="51" t="s">
        <v>6176</v>
      </c>
      <c r="C2987" s="51" t="s">
        <v>5476</v>
      </c>
      <c r="D2987" s="51" t="s">
        <v>5497</v>
      </c>
      <c r="E2987" s="50">
        <v>10020</v>
      </c>
      <c r="F2987" s="51" t="s">
        <v>5024</v>
      </c>
      <c r="G2987" s="50" t="s">
        <v>5</v>
      </c>
      <c r="H2987" s="54">
        <v>185292</v>
      </c>
      <c r="I2987" s="53" t="s">
        <v>6216</v>
      </c>
    </row>
    <row r="2988" spans="2:9" ht="15">
      <c r="B2988" s="51" t="s">
        <v>6176</v>
      </c>
      <c r="C2988" s="51" t="s">
        <v>5476</v>
      </c>
      <c r="D2988" s="51" t="s">
        <v>5497</v>
      </c>
      <c r="E2988" s="50">
        <v>10021</v>
      </c>
      <c r="F2988" s="51" t="s">
        <v>5025</v>
      </c>
      <c r="G2988" s="50" t="s">
        <v>5</v>
      </c>
      <c r="H2988" s="52">
        <v>184686</v>
      </c>
      <c r="I2988" s="53" t="s">
        <v>6216</v>
      </c>
    </row>
    <row r="2989" spans="2:9" ht="15">
      <c r="B2989" s="51" t="s">
        <v>6176</v>
      </c>
      <c r="C2989" s="51" t="s">
        <v>5476</v>
      </c>
      <c r="D2989" s="51" t="s">
        <v>5497</v>
      </c>
      <c r="E2989" s="50">
        <v>10022</v>
      </c>
      <c r="F2989" s="51" t="s">
        <v>5026</v>
      </c>
      <c r="G2989" s="50" t="s">
        <v>5</v>
      </c>
      <c r="H2989" s="52">
        <v>194114</v>
      </c>
      <c r="I2989" s="51" t="s">
        <v>6216</v>
      </c>
    </row>
    <row r="2990" spans="2:9" ht="15">
      <c r="B2990" s="51" t="s">
        <v>6180</v>
      </c>
      <c r="C2990" s="51" t="s">
        <v>5476</v>
      </c>
      <c r="D2990" s="51" t="s">
        <v>5497</v>
      </c>
      <c r="E2990" s="50">
        <v>10030</v>
      </c>
      <c r="F2990" s="51" t="s">
        <v>5027</v>
      </c>
      <c r="G2990" s="50" t="s">
        <v>5</v>
      </c>
      <c r="H2990" s="52">
        <v>212974</v>
      </c>
      <c r="I2990" s="53" t="s">
        <v>6216</v>
      </c>
    </row>
    <row r="2991" spans="2:9" ht="15">
      <c r="B2991" s="51" t="s">
        <v>6177</v>
      </c>
      <c r="C2991" s="51" t="s">
        <v>5476</v>
      </c>
      <c r="D2991" s="51" t="s">
        <v>5478</v>
      </c>
      <c r="E2991" s="50">
        <v>10072</v>
      </c>
      <c r="F2991" s="51" t="s">
        <v>5028</v>
      </c>
      <c r="G2991" s="50" t="s">
        <v>5</v>
      </c>
      <c r="H2991" s="52">
        <v>197892</v>
      </c>
      <c r="I2991" s="53" t="s">
        <v>6216</v>
      </c>
    </row>
    <row r="2992" spans="2:9" ht="15">
      <c r="B2992" s="51" t="s">
        <v>6181</v>
      </c>
      <c r="C2992" s="51" t="s">
        <v>62</v>
      </c>
      <c r="D2992" s="51" t="s">
        <v>62</v>
      </c>
      <c r="E2992" s="50">
        <v>10074</v>
      </c>
      <c r="F2992" s="51" t="s">
        <v>2008</v>
      </c>
      <c r="G2992" s="50" t="s">
        <v>7</v>
      </c>
      <c r="H2992" s="52">
        <v>7360812</v>
      </c>
      <c r="I2992" s="53" t="s">
        <v>6216</v>
      </c>
    </row>
    <row r="2993" spans="2:9" ht="15">
      <c r="B2993" s="51" t="s">
        <v>6181</v>
      </c>
      <c r="C2993" s="51" t="s">
        <v>62</v>
      </c>
      <c r="D2993" s="51" t="s">
        <v>62</v>
      </c>
      <c r="E2993" s="50">
        <v>10075</v>
      </c>
      <c r="F2993" s="51" t="s">
        <v>2009</v>
      </c>
      <c r="G2993" s="50" t="s">
        <v>7</v>
      </c>
      <c r="H2993" s="54">
        <v>9812204</v>
      </c>
      <c r="I2993" s="51" t="s">
        <v>6216</v>
      </c>
    </row>
    <row r="2994" spans="2:9" ht="15">
      <c r="B2994" s="51" t="s">
        <v>6182</v>
      </c>
      <c r="C2994" s="51" t="s">
        <v>5489</v>
      </c>
      <c r="D2994" s="51" t="s">
        <v>5490</v>
      </c>
      <c r="E2994" s="50">
        <v>10214</v>
      </c>
      <c r="F2994" s="51" t="s">
        <v>5029</v>
      </c>
      <c r="G2994" s="50" t="s">
        <v>6</v>
      </c>
      <c r="H2994" s="52">
        <v>406766</v>
      </c>
      <c r="I2994" s="53" t="s">
        <v>6216</v>
      </c>
    </row>
    <row r="2995" spans="2:9" ht="15">
      <c r="B2995" s="51" t="s">
        <v>6183</v>
      </c>
      <c r="C2995" s="51" t="s">
        <v>5479</v>
      </c>
      <c r="D2995" s="51" t="s">
        <v>5495</v>
      </c>
      <c r="E2995" s="50">
        <v>10246</v>
      </c>
      <c r="F2995" s="51" t="s">
        <v>5030</v>
      </c>
      <c r="G2995" s="50" t="s">
        <v>4</v>
      </c>
      <c r="H2995" s="52">
        <v>123747</v>
      </c>
      <c r="I2995" s="51" t="s">
        <v>6216</v>
      </c>
    </row>
    <row r="2996" spans="2:9" ht="15">
      <c r="B2996" s="51" t="s">
        <v>6183</v>
      </c>
      <c r="C2996" s="51" t="s">
        <v>5479</v>
      </c>
      <c r="D2996" s="51" t="s">
        <v>5495</v>
      </c>
      <c r="E2996" s="50">
        <v>10247</v>
      </c>
      <c r="F2996" s="51" t="s">
        <v>5031</v>
      </c>
      <c r="G2996" s="50" t="s">
        <v>4</v>
      </c>
      <c r="H2996" s="52">
        <v>126655</v>
      </c>
      <c r="I2996" s="51" t="s">
        <v>6216</v>
      </c>
    </row>
    <row r="2997" spans="2:9" ht="15">
      <c r="B2997" s="51" t="s">
        <v>6183</v>
      </c>
      <c r="C2997" s="51" t="s">
        <v>5479</v>
      </c>
      <c r="D2997" s="51" t="s">
        <v>5495</v>
      </c>
      <c r="E2997" s="50">
        <v>10248</v>
      </c>
      <c r="F2997" s="51" t="s">
        <v>5032</v>
      </c>
      <c r="G2997" s="50" t="s">
        <v>4</v>
      </c>
      <c r="H2997" s="52">
        <v>127617</v>
      </c>
      <c r="I2997" s="51" t="s">
        <v>6216</v>
      </c>
    </row>
    <row r="2998" spans="2:9" ht="15">
      <c r="B2998" s="51" t="s">
        <v>6183</v>
      </c>
      <c r="C2998" s="51" t="s">
        <v>5479</v>
      </c>
      <c r="D2998" s="51" t="s">
        <v>5495</v>
      </c>
      <c r="E2998" s="50">
        <v>10249</v>
      </c>
      <c r="F2998" s="51" t="s">
        <v>5033</v>
      </c>
      <c r="G2998" s="50" t="s">
        <v>4</v>
      </c>
      <c r="H2998" s="52">
        <v>126160</v>
      </c>
      <c r="I2998" s="51" t="s">
        <v>6216</v>
      </c>
    </row>
    <row r="2999" spans="2:9" ht="15">
      <c r="B2999" s="51" t="s">
        <v>6184</v>
      </c>
      <c r="C2999" s="51" t="s">
        <v>5484</v>
      </c>
      <c r="D2999" s="51" t="s">
        <v>5485</v>
      </c>
      <c r="E2999" s="50">
        <v>10250</v>
      </c>
      <c r="F2999" s="51" t="s">
        <v>5034</v>
      </c>
      <c r="G2999" s="50" t="s">
        <v>4</v>
      </c>
      <c r="H2999" s="52">
        <v>113180</v>
      </c>
      <c r="I2999" s="51" t="s">
        <v>6216</v>
      </c>
    </row>
    <row r="3000" spans="2:9" ht="15">
      <c r="B3000" s="51" t="s">
        <v>6184</v>
      </c>
      <c r="C3000" s="51" t="s">
        <v>5484</v>
      </c>
      <c r="D3000" s="51" t="s">
        <v>5485</v>
      </c>
      <c r="E3000" s="50">
        <v>10251</v>
      </c>
      <c r="F3000" s="51" t="s">
        <v>5035</v>
      </c>
      <c r="G3000" s="50" t="s">
        <v>4</v>
      </c>
      <c r="H3000" s="52">
        <v>122393</v>
      </c>
      <c r="I3000" s="51" t="s">
        <v>6216</v>
      </c>
    </row>
    <row r="3001" spans="2:9" ht="15">
      <c r="B3001" s="51" t="s">
        <v>6184</v>
      </c>
      <c r="C3001" s="51" t="s">
        <v>5489</v>
      </c>
      <c r="D3001" s="51" t="s">
        <v>5523</v>
      </c>
      <c r="E3001" s="50">
        <v>10252</v>
      </c>
      <c r="F3001" s="51" t="s">
        <v>5036</v>
      </c>
      <c r="G3001" s="50" t="s">
        <v>15</v>
      </c>
      <c r="H3001" s="54">
        <v>8537</v>
      </c>
      <c r="I3001" s="51" t="s">
        <v>6216</v>
      </c>
    </row>
    <row r="3002" spans="2:9" ht="15">
      <c r="B3002" s="51" t="s">
        <v>6184</v>
      </c>
      <c r="C3002" s="51" t="s">
        <v>5482</v>
      </c>
      <c r="D3002" s="51" t="s">
        <v>5510</v>
      </c>
      <c r="E3002" s="50">
        <v>10253</v>
      </c>
      <c r="F3002" s="51" t="s">
        <v>6240</v>
      </c>
      <c r="G3002" s="50" t="s">
        <v>7</v>
      </c>
      <c r="H3002" s="52">
        <v>139588930</v>
      </c>
      <c r="I3002" s="51" t="s">
        <v>6217</v>
      </c>
    </row>
    <row r="3003" spans="2:9" ht="15">
      <c r="B3003" s="51" t="s">
        <v>6184</v>
      </c>
      <c r="C3003" s="51" t="s">
        <v>5482</v>
      </c>
      <c r="D3003" s="51" t="s">
        <v>5510</v>
      </c>
      <c r="E3003" s="50">
        <v>10254</v>
      </c>
      <c r="F3003" s="51" t="s">
        <v>6241</v>
      </c>
      <c r="G3003" s="50" t="s">
        <v>7</v>
      </c>
      <c r="H3003" s="52">
        <v>158302102</v>
      </c>
      <c r="I3003" s="51" t="s">
        <v>6217</v>
      </c>
    </row>
    <row r="3004" spans="2:9" ht="15">
      <c r="B3004" s="51" t="s">
        <v>6184</v>
      </c>
      <c r="C3004" s="51" t="s">
        <v>5482</v>
      </c>
      <c r="D3004" s="51" t="s">
        <v>5510</v>
      </c>
      <c r="E3004" s="50">
        <v>10255</v>
      </c>
      <c r="F3004" s="51" t="s">
        <v>6242</v>
      </c>
      <c r="G3004" s="50" t="s">
        <v>7</v>
      </c>
      <c r="H3004" s="54">
        <v>175904917</v>
      </c>
      <c r="I3004" s="51" t="s">
        <v>6217</v>
      </c>
    </row>
    <row r="3005" spans="2:9" ht="15">
      <c r="B3005" s="51" t="s">
        <v>6184</v>
      </c>
      <c r="C3005" s="51" t="s">
        <v>5482</v>
      </c>
      <c r="D3005" s="51" t="s">
        <v>5510</v>
      </c>
      <c r="E3005" s="50">
        <v>10256</v>
      </c>
      <c r="F3005" s="51" t="s">
        <v>5037</v>
      </c>
      <c r="G3005" s="50" t="s">
        <v>7</v>
      </c>
      <c r="H3005" s="52">
        <v>1848266</v>
      </c>
      <c r="I3005" s="51" t="s">
        <v>6217</v>
      </c>
    </row>
    <row r="3006" spans="2:9" ht="15">
      <c r="B3006" s="51" t="s">
        <v>6184</v>
      </c>
      <c r="C3006" s="51" t="s">
        <v>5486</v>
      </c>
      <c r="D3006" s="51" t="s">
        <v>5487</v>
      </c>
      <c r="E3006" s="50">
        <v>10257</v>
      </c>
      <c r="F3006" s="51" t="s">
        <v>5038</v>
      </c>
      <c r="G3006" s="50" t="s">
        <v>4</v>
      </c>
      <c r="H3006" s="52">
        <v>142832</v>
      </c>
      <c r="I3006" s="51" t="s">
        <v>6216</v>
      </c>
    </row>
    <row r="3007" spans="2:9" ht="15">
      <c r="B3007" s="51" t="s">
        <v>6184</v>
      </c>
      <c r="C3007" s="51" t="s">
        <v>5489</v>
      </c>
      <c r="D3007" s="51" t="s">
        <v>5523</v>
      </c>
      <c r="E3007" s="50">
        <v>10258</v>
      </c>
      <c r="F3007" s="51" t="s">
        <v>5039</v>
      </c>
      <c r="G3007" s="50" t="s">
        <v>8</v>
      </c>
      <c r="H3007" s="54">
        <v>19333</v>
      </c>
      <c r="I3007" s="51" t="s">
        <v>6216</v>
      </c>
    </row>
    <row r="3008" spans="2:9" ht="15">
      <c r="B3008" s="51" t="s">
        <v>6184</v>
      </c>
      <c r="C3008" s="51" t="s">
        <v>5516</v>
      </c>
      <c r="D3008" s="51" t="s">
        <v>5516</v>
      </c>
      <c r="E3008" s="50">
        <v>10259</v>
      </c>
      <c r="F3008" s="51" t="s">
        <v>5040</v>
      </c>
      <c r="G3008" s="50" t="s">
        <v>4</v>
      </c>
      <c r="H3008" s="52">
        <v>2147</v>
      </c>
      <c r="I3008" s="51" t="s">
        <v>6216</v>
      </c>
    </row>
    <row r="3009" spans="2:9" ht="15">
      <c r="B3009" s="51" t="s">
        <v>6184</v>
      </c>
      <c r="C3009" s="51" t="s">
        <v>5486</v>
      </c>
      <c r="D3009" s="51" t="s">
        <v>5487</v>
      </c>
      <c r="E3009" s="50">
        <v>10260</v>
      </c>
      <c r="F3009" s="51" t="s">
        <v>5041</v>
      </c>
      <c r="G3009" s="50" t="s">
        <v>4</v>
      </c>
      <c r="H3009" s="52">
        <v>50360</v>
      </c>
      <c r="I3009" s="51" t="s">
        <v>6216</v>
      </c>
    </row>
    <row r="3010" spans="2:9" ht="15">
      <c r="B3010" s="51" t="s">
        <v>6184</v>
      </c>
      <c r="C3010" s="51" t="s">
        <v>5486</v>
      </c>
      <c r="D3010" s="51" t="s">
        <v>5487</v>
      </c>
      <c r="E3010" s="50">
        <v>10261</v>
      </c>
      <c r="F3010" s="51" t="s">
        <v>5042</v>
      </c>
      <c r="G3010" s="50" t="s">
        <v>4</v>
      </c>
      <c r="H3010" s="54">
        <v>99255</v>
      </c>
      <c r="I3010" s="51" t="s">
        <v>6216</v>
      </c>
    </row>
    <row r="3011" spans="2:9" ht="15">
      <c r="B3011" s="51" t="s">
        <v>6184</v>
      </c>
      <c r="C3011" s="51" t="s">
        <v>5486</v>
      </c>
      <c r="D3011" s="51" t="s">
        <v>5524</v>
      </c>
      <c r="E3011" s="50">
        <v>10262</v>
      </c>
      <c r="F3011" s="51" t="s">
        <v>5043</v>
      </c>
      <c r="G3011" s="50" t="s">
        <v>6</v>
      </c>
      <c r="H3011" s="54">
        <v>60466</v>
      </c>
      <c r="I3011" s="51" t="s">
        <v>6216</v>
      </c>
    </row>
    <row r="3012" spans="2:9" ht="15">
      <c r="B3012" s="51" t="s">
        <v>6184</v>
      </c>
      <c r="C3012" s="51" t="s">
        <v>5486</v>
      </c>
      <c r="D3012" s="51" t="s">
        <v>5524</v>
      </c>
      <c r="E3012" s="50">
        <v>10263</v>
      </c>
      <c r="F3012" s="51" t="s">
        <v>5044</v>
      </c>
      <c r="G3012" s="50" t="s">
        <v>4</v>
      </c>
      <c r="H3012" s="54">
        <v>251250</v>
      </c>
      <c r="I3012" s="51" t="s">
        <v>6216</v>
      </c>
    </row>
    <row r="3013" spans="2:9" ht="15">
      <c r="B3013" s="51" t="s">
        <v>6184</v>
      </c>
      <c r="C3013" s="51" t="s">
        <v>5486</v>
      </c>
      <c r="D3013" s="51" t="s">
        <v>5524</v>
      </c>
      <c r="E3013" s="50">
        <v>10264</v>
      </c>
      <c r="F3013" s="51" t="s">
        <v>5045</v>
      </c>
      <c r="G3013" s="50" t="s">
        <v>4</v>
      </c>
      <c r="H3013" s="54">
        <v>252298</v>
      </c>
      <c r="I3013" s="51" t="s">
        <v>6216</v>
      </c>
    </row>
    <row r="3014" spans="2:9" ht="15">
      <c r="B3014" s="51" t="s">
        <v>6184</v>
      </c>
      <c r="C3014" s="51" t="s">
        <v>5489</v>
      </c>
      <c r="D3014" s="51" t="s">
        <v>5490</v>
      </c>
      <c r="E3014" s="50">
        <v>10265</v>
      </c>
      <c r="F3014" s="51" t="s">
        <v>5046</v>
      </c>
      <c r="G3014" s="50" t="s">
        <v>5</v>
      </c>
      <c r="H3014" s="52">
        <v>1361268</v>
      </c>
      <c r="I3014" s="51" t="s">
        <v>6216</v>
      </c>
    </row>
    <row r="3015" spans="2:9" ht="15">
      <c r="B3015" s="51" t="s">
        <v>6184</v>
      </c>
      <c r="C3015" s="51" t="s">
        <v>5489</v>
      </c>
      <c r="D3015" s="51" t="s">
        <v>5490</v>
      </c>
      <c r="E3015" s="50">
        <v>10266</v>
      </c>
      <c r="F3015" s="51" t="s">
        <v>5047</v>
      </c>
      <c r="G3015" s="50" t="s">
        <v>5</v>
      </c>
      <c r="H3015" s="52">
        <v>1113988</v>
      </c>
      <c r="I3015" s="51" t="s">
        <v>6216</v>
      </c>
    </row>
    <row r="3016" spans="2:9" ht="15">
      <c r="B3016" s="51" t="s">
        <v>6184</v>
      </c>
      <c r="C3016" s="51" t="s">
        <v>5479</v>
      </c>
      <c r="D3016" s="51" t="s">
        <v>5499</v>
      </c>
      <c r="E3016" s="50">
        <v>10267</v>
      </c>
      <c r="F3016" s="51" t="s">
        <v>5048</v>
      </c>
      <c r="G3016" s="50" t="s">
        <v>4</v>
      </c>
      <c r="H3016" s="52">
        <v>159398</v>
      </c>
      <c r="I3016" s="51" t="s">
        <v>6216</v>
      </c>
    </row>
    <row r="3017" spans="2:9" ht="15">
      <c r="B3017" s="51" t="s">
        <v>6184</v>
      </c>
      <c r="C3017" s="51" t="s">
        <v>5491</v>
      </c>
      <c r="D3017" s="51" t="s">
        <v>5492</v>
      </c>
      <c r="E3017" s="50">
        <v>10268</v>
      </c>
      <c r="F3017" s="51" t="s">
        <v>5049</v>
      </c>
      <c r="G3017" s="50" t="s">
        <v>4</v>
      </c>
      <c r="H3017" s="52">
        <v>267477</v>
      </c>
      <c r="I3017" s="51" t="s">
        <v>6216</v>
      </c>
    </row>
    <row r="3018" spans="2:9" ht="15">
      <c r="B3018" s="51" t="s">
        <v>6184</v>
      </c>
      <c r="C3018" s="51" t="s">
        <v>5491</v>
      </c>
      <c r="D3018" s="51" t="s">
        <v>5492</v>
      </c>
      <c r="E3018" s="50">
        <v>10269</v>
      </c>
      <c r="F3018" s="51" t="s">
        <v>5050</v>
      </c>
      <c r="G3018" s="50" t="s">
        <v>4</v>
      </c>
      <c r="H3018" s="54">
        <v>323391</v>
      </c>
      <c r="I3018" s="51" t="s">
        <v>6216</v>
      </c>
    </row>
    <row r="3019" spans="2:9" ht="15">
      <c r="B3019" s="51" t="s">
        <v>6184</v>
      </c>
      <c r="C3019" s="51" t="s">
        <v>5491</v>
      </c>
      <c r="D3019" s="51" t="s">
        <v>5492</v>
      </c>
      <c r="E3019" s="50">
        <v>10270</v>
      </c>
      <c r="F3019" s="51" t="s">
        <v>5051</v>
      </c>
      <c r="G3019" s="50" t="s">
        <v>4</v>
      </c>
      <c r="H3019" s="54">
        <v>294162</v>
      </c>
      <c r="I3019" s="51" t="s">
        <v>6216</v>
      </c>
    </row>
    <row r="3020" spans="2:9" ht="15">
      <c r="B3020" s="51" t="s">
        <v>6184</v>
      </c>
      <c r="C3020" s="51" t="s">
        <v>5479</v>
      </c>
      <c r="D3020" s="51" t="s">
        <v>5499</v>
      </c>
      <c r="E3020" s="50">
        <v>10271</v>
      </c>
      <c r="F3020" s="51" t="s">
        <v>5052</v>
      </c>
      <c r="G3020" s="50" t="s">
        <v>4</v>
      </c>
      <c r="H3020" s="52">
        <v>54247</v>
      </c>
      <c r="I3020" s="53" t="s">
        <v>6216</v>
      </c>
    </row>
    <row r="3021" spans="2:9" ht="15">
      <c r="B3021" s="51" t="s">
        <v>6184</v>
      </c>
      <c r="C3021" s="51" t="s">
        <v>5491</v>
      </c>
      <c r="D3021" s="51" t="s">
        <v>5492</v>
      </c>
      <c r="E3021" s="50">
        <v>10272</v>
      </c>
      <c r="F3021" s="51" t="s">
        <v>5053</v>
      </c>
      <c r="G3021" s="50" t="s">
        <v>4</v>
      </c>
      <c r="H3021" s="54">
        <v>201952</v>
      </c>
      <c r="I3021" s="51" t="s">
        <v>6216</v>
      </c>
    </row>
    <row r="3022" spans="2:9" ht="15">
      <c r="B3022" s="51" t="s">
        <v>6184</v>
      </c>
      <c r="C3022" s="51" t="s">
        <v>5491</v>
      </c>
      <c r="D3022" s="51" t="s">
        <v>5492</v>
      </c>
      <c r="E3022" s="50">
        <v>10273</v>
      </c>
      <c r="F3022" s="51" t="s">
        <v>5054</v>
      </c>
      <c r="G3022" s="50" t="s">
        <v>5</v>
      </c>
      <c r="H3022" s="52">
        <v>1547743</v>
      </c>
      <c r="I3022" s="53" t="s">
        <v>6216</v>
      </c>
    </row>
    <row r="3023" spans="2:9" ht="15">
      <c r="B3023" s="51" t="s">
        <v>6184</v>
      </c>
      <c r="C3023" s="51" t="s">
        <v>5491</v>
      </c>
      <c r="D3023" s="51" t="s">
        <v>5492</v>
      </c>
      <c r="E3023" s="50">
        <v>10274</v>
      </c>
      <c r="F3023" s="51" t="s">
        <v>5055</v>
      </c>
      <c r="G3023" s="50" t="s">
        <v>5</v>
      </c>
      <c r="H3023" s="52">
        <v>1979469</v>
      </c>
      <c r="I3023" s="53" t="s">
        <v>6216</v>
      </c>
    </row>
    <row r="3024" spans="2:9" ht="15">
      <c r="B3024" s="51" t="s">
        <v>6184</v>
      </c>
      <c r="C3024" s="51" t="s">
        <v>5489</v>
      </c>
      <c r="D3024" s="51" t="s">
        <v>5490</v>
      </c>
      <c r="E3024" s="50">
        <v>10275</v>
      </c>
      <c r="F3024" s="51" t="s">
        <v>5056</v>
      </c>
      <c r="G3024" s="50" t="s">
        <v>4</v>
      </c>
      <c r="H3024" s="52">
        <v>327717</v>
      </c>
      <c r="I3024" s="53" t="s">
        <v>6216</v>
      </c>
    </row>
    <row r="3025" spans="2:9" ht="15">
      <c r="B3025" s="51" t="s">
        <v>6184</v>
      </c>
      <c r="C3025" s="51" t="s">
        <v>5491</v>
      </c>
      <c r="D3025" s="51" t="s">
        <v>5492</v>
      </c>
      <c r="E3025" s="50">
        <v>10276</v>
      </c>
      <c r="F3025" s="51" t="s">
        <v>5057</v>
      </c>
      <c r="G3025" s="50" t="s">
        <v>5</v>
      </c>
      <c r="H3025" s="52">
        <v>1154644</v>
      </c>
      <c r="I3025" s="53" t="s">
        <v>6216</v>
      </c>
    </row>
    <row r="3026" spans="2:9" ht="15">
      <c r="B3026" s="51" t="s">
        <v>6184</v>
      </c>
      <c r="C3026" s="51" t="s">
        <v>5491</v>
      </c>
      <c r="D3026" s="51" t="s">
        <v>5492</v>
      </c>
      <c r="E3026" s="50">
        <v>10277</v>
      </c>
      <c r="F3026" s="51" t="s">
        <v>5058</v>
      </c>
      <c r="G3026" s="50" t="s">
        <v>5</v>
      </c>
      <c r="H3026" s="52">
        <v>1605576</v>
      </c>
      <c r="I3026" s="53" t="s">
        <v>6216</v>
      </c>
    </row>
    <row r="3027" spans="2:9" ht="15">
      <c r="B3027" s="51" t="s">
        <v>6185</v>
      </c>
      <c r="C3027" s="51" t="s">
        <v>5543</v>
      </c>
      <c r="D3027" s="51" t="s">
        <v>5544</v>
      </c>
      <c r="E3027" s="50">
        <v>10321</v>
      </c>
      <c r="F3027" s="51" t="s">
        <v>5059</v>
      </c>
      <c r="G3027" s="50" t="s">
        <v>7</v>
      </c>
      <c r="H3027" s="52">
        <v>57566</v>
      </c>
      <c r="I3027" s="53" t="s">
        <v>6217</v>
      </c>
    </row>
    <row r="3028" spans="2:9" ht="15">
      <c r="B3028" s="51" t="s">
        <v>6185</v>
      </c>
      <c r="C3028" s="51" t="s">
        <v>5543</v>
      </c>
      <c r="D3028" s="51" t="s">
        <v>5544</v>
      </c>
      <c r="E3028" s="50">
        <v>10322</v>
      </c>
      <c r="F3028" s="51" t="s">
        <v>5060</v>
      </c>
      <c r="G3028" s="50" t="s">
        <v>7</v>
      </c>
      <c r="H3028" s="54">
        <v>83072</v>
      </c>
      <c r="I3028" s="51" t="s">
        <v>6217</v>
      </c>
    </row>
    <row r="3029" spans="2:9" ht="15">
      <c r="B3029" s="51" t="s">
        <v>6185</v>
      </c>
      <c r="C3029" s="51" t="s">
        <v>5543</v>
      </c>
      <c r="D3029" s="51" t="s">
        <v>5544</v>
      </c>
      <c r="E3029" s="50">
        <v>10323</v>
      </c>
      <c r="F3029" s="51" t="s">
        <v>5061</v>
      </c>
      <c r="G3029" s="50" t="s">
        <v>7</v>
      </c>
      <c r="H3029" s="54">
        <v>63003</v>
      </c>
      <c r="I3029" s="51" t="s">
        <v>6217</v>
      </c>
    </row>
    <row r="3030" spans="2:9" ht="15">
      <c r="B3030" s="51" t="s">
        <v>6185</v>
      </c>
      <c r="C3030" s="51" t="s">
        <v>5543</v>
      </c>
      <c r="D3030" s="51" t="s">
        <v>5544</v>
      </c>
      <c r="E3030" s="50">
        <v>10324</v>
      </c>
      <c r="F3030" s="51" t="s">
        <v>5062</v>
      </c>
      <c r="G3030" s="50" t="s">
        <v>7</v>
      </c>
      <c r="H3030" s="52">
        <v>262470</v>
      </c>
      <c r="I3030" s="53" t="s">
        <v>6217</v>
      </c>
    </row>
    <row r="3031" spans="2:9" ht="15">
      <c r="B3031" s="51" t="s">
        <v>6185</v>
      </c>
      <c r="C3031" s="51" t="s">
        <v>5543</v>
      </c>
      <c r="D3031" s="51" t="s">
        <v>5544</v>
      </c>
      <c r="E3031" s="50">
        <v>10325</v>
      </c>
      <c r="F3031" s="51" t="s">
        <v>5063</v>
      </c>
      <c r="G3031" s="50" t="s">
        <v>6</v>
      </c>
      <c r="H3031" s="52">
        <v>265615</v>
      </c>
      <c r="I3031" s="53" t="s">
        <v>6217</v>
      </c>
    </row>
    <row r="3032" spans="2:9" ht="15">
      <c r="B3032" s="51" t="s">
        <v>6185</v>
      </c>
      <c r="C3032" s="51" t="s">
        <v>5543</v>
      </c>
      <c r="D3032" s="51" t="s">
        <v>5544</v>
      </c>
      <c r="E3032" s="50">
        <v>10326</v>
      </c>
      <c r="F3032" s="51" t="s">
        <v>5064</v>
      </c>
      <c r="G3032" s="50" t="s">
        <v>7</v>
      </c>
      <c r="H3032" s="52">
        <v>1707455</v>
      </c>
      <c r="I3032" s="51" t="s">
        <v>6217</v>
      </c>
    </row>
    <row r="3033" spans="2:9" ht="15">
      <c r="B3033" s="51" t="s">
        <v>6185</v>
      </c>
      <c r="C3033" s="51" t="s">
        <v>5543</v>
      </c>
      <c r="D3033" s="51" t="s">
        <v>5544</v>
      </c>
      <c r="E3033" s="50">
        <v>10327</v>
      </c>
      <c r="F3033" s="51" t="s">
        <v>5065</v>
      </c>
      <c r="G3033" s="50" t="s">
        <v>7</v>
      </c>
      <c r="H3033" s="54">
        <v>1468835</v>
      </c>
      <c r="I3033" s="51" t="s">
        <v>6217</v>
      </c>
    </row>
    <row r="3034" spans="2:9" ht="15">
      <c r="B3034" s="51" t="s">
        <v>6185</v>
      </c>
      <c r="C3034" s="51" t="s">
        <v>5543</v>
      </c>
      <c r="D3034" s="51" t="s">
        <v>5544</v>
      </c>
      <c r="E3034" s="50">
        <v>10328</v>
      </c>
      <c r="F3034" s="51" t="s">
        <v>5066</v>
      </c>
      <c r="G3034" s="50" t="s">
        <v>7</v>
      </c>
      <c r="H3034" s="54">
        <v>1383189</v>
      </c>
      <c r="I3034" s="51" t="s">
        <v>6217</v>
      </c>
    </row>
    <row r="3035" spans="2:9" ht="15">
      <c r="B3035" s="51" t="s">
        <v>6185</v>
      </c>
      <c r="C3035" s="51" t="s">
        <v>5543</v>
      </c>
      <c r="D3035" s="51" t="s">
        <v>5544</v>
      </c>
      <c r="E3035" s="50">
        <v>10329</v>
      </c>
      <c r="F3035" s="51" t="s">
        <v>5067</v>
      </c>
      <c r="G3035" s="50" t="s">
        <v>7</v>
      </c>
      <c r="H3035" s="52">
        <v>1407846</v>
      </c>
      <c r="I3035" s="51" t="s">
        <v>6217</v>
      </c>
    </row>
    <row r="3036" spans="2:9" ht="15">
      <c r="B3036" s="51" t="s">
        <v>6185</v>
      </c>
      <c r="C3036" s="51" t="s">
        <v>5543</v>
      </c>
      <c r="D3036" s="51" t="s">
        <v>5544</v>
      </c>
      <c r="E3036" s="50">
        <v>10330</v>
      </c>
      <c r="F3036" s="51" t="s">
        <v>5068</v>
      </c>
      <c r="G3036" s="50" t="s">
        <v>7</v>
      </c>
      <c r="H3036" s="52">
        <v>1407846</v>
      </c>
      <c r="I3036" s="51" t="s">
        <v>6217</v>
      </c>
    </row>
    <row r="3037" spans="2:9" ht="15">
      <c r="B3037" s="51" t="s">
        <v>6185</v>
      </c>
      <c r="C3037" s="51" t="s">
        <v>5543</v>
      </c>
      <c r="D3037" s="51" t="s">
        <v>5544</v>
      </c>
      <c r="E3037" s="50">
        <v>10331</v>
      </c>
      <c r="F3037" s="51" t="s">
        <v>5069</v>
      </c>
      <c r="G3037" s="50" t="s">
        <v>7</v>
      </c>
      <c r="H3037" s="52">
        <v>3703234</v>
      </c>
      <c r="I3037" s="53" t="s">
        <v>6217</v>
      </c>
    </row>
    <row r="3038" spans="2:9" ht="15">
      <c r="B3038" s="51" t="s">
        <v>6185</v>
      </c>
      <c r="C3038" s="51" t="s">
        <v>5543</v>
      </c>
      <c r="D3038" s="51" t="s">
        <v>5544</v>
      </c>
      <c r="E3038" s="50">
        <v>10332</v>
      </c>
      <c r="F3038" s="51" t="s">
        <v>5070</v>
      </c>
      <c r="G3038" s="50" t="s">
        <v>7</v>
      </c>
      <c r="H3038" s="52">
        <v>4281858</v>
      </c>
      <c r="I3038" s="53" t="s">
        <v>6217</v>
      </c>
    </row>
    <row r="3039" spans="2:9" ht="15">
      <c r="B3039" s="51" t="s">
        <v>6185</v>
      </c>
      <c r="C3039" s="51" t="s">
        <v>5543</v>
      </c>
      <c r="D3039" s="51" t="s">
        <v>5544</v>
      </c>
      <c r="E3039" s="50">
        <v>10333</v>
      </c>
      <c r="F3039" s="51" t="s">
        <v>5071</v>
      </c>
      <c r="G3039" s="50" t="s">
        <v>7</v>
      </c>
      <c r="H3039" s="52">
        <v>4768460</v>
      </c>
      <c r="I3039" s="53" t="s">
        <v>6217</v>
      </c>
    </row>
    <row r="3040" spans="2:9" ht="15">
      <c r="B3040" s="51" t="s">
        <v>6185</v>
      </c>
      <c r="C3040" s="51" t="s">
        <v>5543</v>
      </c>
      <c r="D3040" s="51" t="s">
        <v>5544</v>
      </c>
      <c r="E3040" s="50">
        <v>10334</v>
      </c>
      <c r="F3040" s="51" t="s">
        <v>5072</v>
      </c>
      <c r="G3040" s="50" t="s">
        <v>7</v>
      </c>
      <c r="H3040" s="52">
        <v>5035408</v>
      </c>
      <c r="I3040" s="53" t="s">
        <v>6217</v>
      </c>
    </row>
    <row r="3041" spans="2:9" ht="15">
      <c r="B3041" s="51" t="s">
        <v>6185</v>
      </c>
      <c r="C3041" s="51" t="s">
        <v>5543</v>
      </c>
      <c r="D3041" s="51" t="s">
        <v>5544</v>
      </c>
      <c r="E3041" s="50">
        <v>10335</v>
      </c>
      <c r="F3041" s="51" t="s">
        <v>5073</v>
      </c>
      <c r="G3041" s="50" t="s">
        <v>7</v>
      </c>
      <c r="H3041" s="54">
        <v>14096122</v>
      </c>
      <c r="I3041" s="51" t="s">
        <v>6217</v>
      </c>
    </row>
    <row r="3042" spans="2:9" ht="15">
      <c r="B3042" s="51" t="s">
        <v>6185</v>
      </c>
      <c r="C3042" s="51" t="s">
        <v>5543</v>
      </c>
      <c r="D3042" s="51" t="s">
        <v>5544</v>
      </c>
      <c r="E3042" s="50">
        <v>10336</v>
      </c>
      <c r="F3042" s="51" t="s">
        <v>5074</v>
      </c>
      <c r="G3042" s="50" t="s">
        <v>7</v>
      </c>
      <c r="H3042" s="52">
        <v>18038517</v>
      </c>
      <c r="I3042" s="53" t="s">
        <v>6217</v>
      </c>
    </row>
    <row r="3043" spans="2:9" ht="15">
      <c r="B3043" s="51" t="s">
        <v>6186</v>
      </c>
      <c r="C3043" s="51" t="s">
        <v>5472</v>
      </c>
      <c r="D3043" s="51" t="s">
        <v>5472</v>
      </c>
      <c r="E3043" s="50">
        <v>10338</v>
      </c>
      <c r="F3043" s="51" t="s">
        <v>5075</v>
      </c>
      <c r="G3043" s="50" t="s">
        <v>5</v>
      </c>
      <c r="H3043" s="52">
        <v>156403</v>
      </c>
      <c r="I3043" s="53" t="s">
        <v>6216</v>
      </c>
    </row>
    <row r="3044" spans="2:9" ht="15">
      <c r="B3044" s="51" t="s">
        <v>6186</v>
      </c>
      <c r="C3044" s="51" t="s">
        <v>5472</v>
      </c>
      <c r="D3044" s="51" t="s">
        <v>5472</v>
      </c>
      <c r="E3044" s="50">
        <v>10339</v>
      </c>
      <c r="F3044" s="51" t="s">
        <v>5076</v>
      </c>
      <c r="G3044" s="50" t="s">
        <v>5</v>
      </c>
      <c r="H3044" s="52">
        <v>180145</v>
      </c>
      <c r="I3044" s="53" t="s">
        <v>6216</v>
      </c>
    </row>
    <row r="3045" spans="2:9" ht="15">
      <c r="B3045" s="51" t="s">
        <v>6186</v>
      </c>
      <c r="C3045" s="51" t="s">
        <v>5472</v>
      </c>
      <c r="D3045" s="51" t="s">
        <v>5472</v>
      </c>
      <c r="E3045" s="50">
        <v>10340</v>
      </c>
      <c r="F3045" s="51" t="s">
        <v>5077</v>
      </c>
      <c r="G3045" s="50" t="s">
        <v>5</v>
      </c>
      <c r="H3045" s="54">
        <v>144132</v>
      </c>
      <c r="I3045" s="51" t="s">
        <v>6216</v>
      </c>
    </row>
    <row r="3046" spans="2:9" ht="15">
      <c r="B3046" s="51" t="s">
        <v>6186</v>
      </c>
      <c r="C3046" s="51" t="s">
        <v>5472</v>
      </c>
      <c r="D3046" s="51" t="s">
        <v>5472</v>
      </c>
      <c r="E3046" s="50">
        <v>10341</v>
      </c>
      <c r="F3046" s="51" t="s">
        <v>5078</v>
      </c>
      <c r="G3046" s="50" t="s">
        <v>5</v>
      </c>
      <c r="H3046" s="54">
        <v>167874</v>
      </c>
      <c r="I3046" s="51" t="s">
        <v>6216</v>
      </c>
    </row>
    <row r="3047" spans="2:9" ht="15">
      <c r="B3047" s="51" t="s">
        <v>6187</v>
      </c>
      <c r="C3047" s="51" t="s">
        <v>5482</v>
      </c>
      <c r="D3047" s="51" t="s">
        <v>5545</v>
      </c>
      <c r="E3047" s="50">
        <v>10342</v>
      </c>
      <c r="F3047" s="51" t="s">
        <v>5079</v>
      </c>
      <c r="G3047" s="50" t="s">
        <v>7</v>
      </c>
      <c r="H3047" s="54">
        <v>1979014</v>
      </c>
      <c r="I3047" s="51" t="s">
        <v>6216</v>
      </c>
    </row>
    <row r="3048" spans="2:9" ht="15">
      <c r="B3048" s="51" t="s">
        <v>6187</v>
      </c>
      <c r="C3048" s="51" t="s">
        <v>5482</v>
      </c>
      <c r="D3048" s="51" t="s">
        <v>5545</v>
      </c>
      <c r="E3048" s="50">
        <v>10343</v>
      </c>
      <c r="F3048" s="51" t="s">
        <v>5080</v>
      </c>
      <c r="G3048" s="50" t="s">
        <v>7</v>
      </c>
      <c r="H3048" s="54">
        <v>2398016</v>
      </c>
      <c r="I3048" s="51" t="s">
        <v>6216</v>
      </c>
    </row>
    <row r="3049" spans="2:9" ht="15">
      <c r="B3049" s="51" t="s">
        <v>6188</v>
      </c>
      <c r="C3049" s="51" t="s">
        <v>62</v>
      </c>
      <c r="D3049" s="51" t="s">
        <v>62</v>
      </c>
      <c r="E3049" s="50">
        <v>10344</v>
      </c>
      <c r="F3049" s="51" t="s">
        <v>2052</v>
      </c>
      <c r="G3049" s="50" t="s">
        <v>7</v>
      </c>
      <c r="H3049" s="54">
        <v>273700</v>
      </c>
      <c r="I3049" s="51" t="s">
        <v>6216</v>
      </c>
    </row>
    <row r="3050" spans="2:9" ht="15">
      <c r="B3050" s="51" t="s">
        <v>6188</v>
      </c>
      <c r="C3050" s="51" t="s">
        <v>62</v>
      </c>
      <c r="D3050" s="51" t="s">
        <v>62</v>
      </c>
      <c r="E3050" s="50">
        <v>10345</v>
      </c>
      <c r="F3050" s="51" t="s">
        <v>2053</v>
      </c>
      <c r="G3050" s="50" t="s">
        <v>7</v>
      </c>
      <c r="H3050" s="54">
        <v>196350</v>
      </c>
      <c r="I3050" s="53" t="s">
        <v>6216</v>
      </c>
    </row>
    <row r="3051" spans="2:9" ht="15">
      <c r="B3051" s="51" t="s">
        <v>6188</v>
      </c>
      <c r="C3051" s="51" t="s">
        <v>62</v>
      </c>
      <c r="D3051" s="51" t="s">
        <v>62</v>
      </c>
      <c r="E3051" s="50">
        <v>10346</v>
      </c>
      <c r="F3051" s="51" t="s">
        <v>2055</v>
      </c>
      <c r="G3051" s="50" t="s">
        <v>7</v>
      </c>
      <c r="H3051" s="54">
        <v>856800</v>
      </c>
      <c r="I3051" s="53" t="s">
        <v>6216</v>
      </c>
    </row>
    <row r="3052" spans="2:9" ht="15">
      <c r="B3052" s="51" t="s">
        <v>6188</v>
      </c>
      <c r="C3052" s="51" t="s">
        <v>62</v>
      </c>
      <c r="D3052" s="51" t="s">
        <v>62</v>
      </c>
      <c r="E3052" s="50">
        <v>10347</v>
      </c>
      <c r="F3052" s="51" t="s">
        <v>2054</v>
      </c>
      <c r="G3052" s="50" t="s">
        <v>7</v>
      </c>
      <c r="H3052" s="52">
        <v>214200</v>
      </c>
      <c r="I3052" s="53" t="s">
        <v>6216</v>
      </c>
    </row>
    <row r="3053" spans="2:9" ht="15">
      <c r="B3053" s="51" t="s">
        <v>6189</v>
      </c>
      <c r="C3053" s="51" t="s">
        <v>62</v>
      </c>
      <c r="D3053" s="51" t="s">
        <v>62</v>
      </c>
      <c r="E3053" s="50">
        <v>10348</v>
      </c>
      <c r="F3053" s="51" t="s">
        <v>5081</v>
      </c>
      <c r="G3053" s="50" t="s">
        <v>7</v>
      </c>
      <c r="H3053" s="54">
        <v>410726</v>
      </c>
      <c r="I3053" s="53" t="s">
        <v>6216</v>
      </c>
    </row>
    <row r="3054" spans="2:9" ht="15">
      <c r="B3054" s="51" t="s">
        <v>6189</v>
      </c>
      <c r="C3054" s="51" t="s">
        <v>5488</v>
      </c>
      <c r="D3054" s="51" t="s">
        <v>5488</v>
      </c>
      <c r="E3054" s="50">
        <v>10349</v>
      </c>
      <c r="F3054" s="51" t="s">
        <v>5082</v>
      </c>
      <c r="G3054" s="50" t="s">
        <v>6</v>
      </c>
      <c r="H3054" s="52">
        <v>532612</v>
      </c>
      <c r="I3054" s="53" t="s">
        <v>6216</v>
      </c>
    </row>
    <row r="3055" spans="2:9" ht="15">
      <c r="B3055" s="51" t="s">
        <v>6189</v>
      </c>
      <c r="C3055" s="51" t="s">
        <v>5476</v>
      </c>
      <c r="D3055" s="51" t="s">
        <v>5497</v>
      </c>
      <c r="E3055" s="50">
        <v>10350</v>
      </c>
      <c r="F3055" s="51" t="s">
        <v>5083</v>
      </c>
      <c r="G3055" s="50" t="s">
        <v>5</v>
      </c>
      <c r="H3055" s="52">
        <v>226228</v>
      </c>
      <c r="I3055" s="53" t="s">
        <v>6216</v>
      </c>
    </row>
    <row r="3056" spans="2:9" ht="15">
      <c r="B3056" s="51" t="s">
        <v>6189</v>
      </c>
      <c r="C3056" s="51" t="s">
        <v>5476</v>
      </c>
      <c r="D3056" s="51" t="s">
        <v>5497</v>
      </c>
      <c r="E3056" s="50">
        <v>10351</v>
      </c>
      <c r="F3056" s="51" t="s">
        <v>5084</v>
      </c>
      <c r="G3056" s="50" t="s">
        <v>5</v>
      </c>
      <c r="H3056" s="52">
        <v>204866</v>
      </c>
      <c r="I3056" s="53" t="s">
        <v>6216</v>
      </c>
    </row>
    <row r="3057" spans="2:9" ht="15">
      <c r="B3057" s="51" t="s">
        <v>6189</v>
      </c>
      <c r="C3057" s="51" t="s">
        <v>5488</v>
      </c>
      <c r="D3057" s="51" t="s">
        <v>5488</v>
      </c>
      <c r="E3057" s="50">
        <v>10352</v>
      </c>
      <c r="F3057" s="51" t="s">
        <v>5085</v>
      </c>
      <c r="G3057" s="50" t="s">
        <v>6</v>
      </c>
      <c r="H3057" s="52">
        <v>927826</v>
      </c>
      <c r="I3057" s="53" t="s">
        <v>6216</v>
      </c>
    </row>
    <row r="3058" spans="2:9" ht="15">
      <c r="B3058" s="51" t="s">
        <v>6189</v>
      </c>
      <c r="C3058" s="51" t="s">
        <v>5488</v>
      </c>
      <c r="D3058" s="51" t="s">
        <v>5488</v>
      </c>
      <c r="E3058" s="50">
        <v>10353</v>
      </c>
      <c r="F3058" s="51" t="s">
        <v>5086</v>
      </c>
      <c r="G3058" s="50" t="s">
        <v>6</v>
      </c>
      <c r="H3058" s="52">
        <v>953583</v>
      </c>
      <c r="I3058" s="53" t="s">
        <v>6216</v>
      </c>
    </row>
    <row r="3059" spans="2:9" ht="15">
      <c r="B3059" s="51" t="s">
        <v>6189</v>
      </c>
      <c r="C3059" s="51" t="s">
        <v>5488</v>
      </c>
      <c r="D3059" s="51" t="s">
        <v>5488</v>
      </c>
      <c r="E3059" s="50">
        <v>10354</v>
      </c>
      <c r="F3059" s="51" t="s">
        <v>5087</v>
      </c>
      <c r="G3059" s="50" t="s">
        <v>6</v>
      </c>
      <c r="H3059" s="52">
        <v>1042659</v>
      </c>
      <c r="I3059" s="53" t="s">
        <v>6216</v>
      </c>
    </row>
    <row r="3060" spans="2:9" ht="15">
      <c r="B3060" s="51" t="s">
        <v>6189</v>
      </c>
      <c r="C3060" s="51" t="s">
        <v>5488</v>
      </c>
      <c r="D3060" s="51" t="s">
        <v>5488</v>
      </c>
      <c r="E3060" s="50">
        <v>10355</v>
      </c>
      <c r="F3060" s="51" t="s">
        <v>5088</v>
      </c>
      <c r="G3060" s="50" t="s">
        <v>6</v>
      </c>
      <c r="H3060" s="52">
        <v>1281124</v>
      </c>
      <c r="I3060" s="51" t="s">
        <v>6216</v>
      </c>
    </row>
    <row r="3061" spans="2:9" ht="15">
      <c r="B3061" s="51" t="s">
        <v>6189</v>
      </c>
      <c r="C3061" s="51" t="s">
        <v>5488</v>
      </c>
      <c r="D3061" s="51" t="s">
        <v>5488</v>
      </c>
      <c r="E3061" s="50">
        <v>10356</v>
      </c>
      <c r="F3061" s="51" t="s">
        <v>5089</v>
      </c>
      <c r="G3061" s="50" t="s">
        <v>6</v>
      </c>
      <c r="H3061" s="52">
        <v>1347754</v>
      </c>
      <c r="I3061" s="53" t="s">
        <v>6216</v>
      </c>
    </row>
    <row r="3062" spans="2:9" ht="15">
      <c r="B3062" s="51" t="s">
        <v>6189</v>
      </c>
      <c r="C3062" s="51" t="s">
        <v>5488</v>
      </c>
      <c r="D3062" s="51" t="s">
        <v>5488</v>
      </c>
      <c r="E3062" s="50">
        <v>10357</v>
      </c>
      <c r="F3062" s="51" t="s">
        <v>5090</v>
      </c>
      <c r="G3062" s="50" t="s">
        <v>6</v>
      </c>
      <c r="H3062" s="52">
        <v>1462597</v>
      </c>
      <c r="I3062" s="53" t="s">
        <v>6216</v>
      </c>
    </row>
    <row r="3063" spans="2:9" ht="15">
      <c r="B3063" s="51" t="s">
        <v>6189</v>
      </c>
      <c r="C3063" s="51" t="s">
        <v>5488</v>
      </c>
      <c r="D3063" s="51" t="s">
        <v>5488</v>
      </c>
      <c r="E3063" s="50">
        <v>10358</v>
      </c>
      <c r="F3063" s="51" t="s">
        <v>5091</v>
      </c>
      <c r="G3063" s="50" t="s">
        <v>6</v>
      </c>
      <c r="H3063" s="52">
        <v>1726736</v>
      </c>
      <c r="I3063" s="51" t="s">
        <v>6216</v>
      </c>
    </row>
    <row r="3064" spans="2:9" ht="15">
      <c r="B3064" s="51" t="s">
        <v>6189</v>
      </c>
      <c r="C3064" s="51" t="s">
        <v>5488</v>
      </c>
      <c r="D3064" s="51" t="s">
        <v>5488</v>
      </c>
      <c r="E3064" s="50">
        <v>10359</v>
      </c>
      <c r="F3064" s="51" t="s">
        <v>5092</v>
      </c>
      <c r="G3064" s="50" t="s">
        <v>6</v>
      </c>
      <c r="H3064" s="52">
        <v>2104388</v>
      </c>
      <c r="I3064" s="51" t="s">
        <v>6216</v>
      </c>
    </row>
    <row r="3065" spans="2:9" ht="15">
      <c r="B3065" s="51" t="s">
        <v>6189</v>
      </c>
      <c r="C3065" s="51" t="s">
        <v>5488</v>
      </c>
      <c r="D3065" s="51" t="s">
        <v>5488</v>
      </c>
      <c r="E3065" s="50">
        <v>10360</v>
      </c>
      <c r="F3065" s="51" t="s">
        <v>5093</v>
      </c>
      <c r="G3065" s="50" t="s">
        <v>6</v>
      </c>
      <c r="H3065" s="52">
        <v>2282686</v>
      </c>
      <c r="I3065" s="51" t="s">
        <v>6216</v>
      </c>
    </row>
    <row r="3066" spans="2:9" ht="15">
      <c r="B3066" s="51" t="s">
        <v>6189</v>
      </c>
      <c r="C3066" s="51" t="s">
        <v>5488</v>
      </c>
      <c r="D3066" s="51" t="s">
        <v>5488</v>
      </c>
      <c r="E3066" s="50">
        <v>10361</v>
      </c>
      <c r="F3066" s="51" t="s">
        <v>5094</v>
      </c>
      <c r="G3066" s="50" t="s">
        <v>6</v>
      </c>
      <c r="H3066" s="52">
        <v>2411756</v>
      </c>
      <c r="I3066" s="51" t="s">
        <v>6216</v>
      </c>
    </row>
    <row r="3067" spans="2:9" ht="15">
      <c r="B3067" s="51" t="s">
        <v>6189</v>
      </c>
      <c r="C3067" s="51" t="s">
        <v>5488</v>
      </c>
      <c r="D3067" s="51" t="s">
        <v>5488</v>
      </c>
      <c r="E3067" s="50">
        <v>10362</v>
      </c>
      <c r="F3067" s="51" t="s">
        <v>5095</v>
      </c>
      <c r="G3067" s="50" t="s">
        <v>6</v>
      </c>
      <c r="H3067" s="52">
        <v>2531894</v>
      </c>
      <c r="I3067" s="53" t="s">
        <v>6216</v>
      </c>
    </row>
    <row r="3068" spans="2:9" ht="15">
      <c r="B3068" s="51" t="s">
        <v>6189</v>
      </c>
      <c r="C3068" s="51" t="s">
        <v>5488</v>
      </c>
      <c r="D3068" s="51" t="s">
        <v>5488</v>
      </c>
      <c r="E3068" s="50">
        <v>10363</v>
      </c>
      <c r="F3068" s="51" t="s">
        <v>5096</v>
      </c>
      <c r="G3068" s="50" t="s">
        <v>6</v>
      </c>
      <c r="H3068" s="52">
        <v>962792</v>
      </c>
      <c r="I3068" s="53" t="s">
        <v>6216</v>
      </c>
    </row>
    <row r="3069" spans="2:9" ht="15">
      <c r="B3069" s="51" t="s">
        <v>6189</v>
      </c>
      <c r="C3069" s="51" t="s">
        <v>5488</v>
      </c>
      <c r="D3069" s="51" t="s">
        <v>5488</v>
      </c>
      <c r="E3069" s="50">
        <v>10364</v>
      </c>
      <c r="F3069" s="51" t="s">
        <v>5097</v>
      </c>
      <c r="G3069" s="50" t="s">
        <v>6</v>
      </c>
      <c r="H3069" s="52">
        <v>1011231</v>
      </c>
      <c r="I3069" s="53" t="s">
        <v>6216</v>
      </c>
    </row>
    <row r="3070" spans="2:9" ht="15">
      <c r="B3070" s="51" t="s">
        <v>6189</v>
      </c>
      <c r="C3070" s="51" t="s">
        <v>5488</v>
      </c>
      <c r="D3070" s="51" t="s">
        <v>5488</v>
      </c>
      <c r="E3070" s="50">
        <v>10365</v>
      </c>
      <c r="F3070" s="51" t="s">
        <v>5098</v>
      </c>
      <c r="G3070" s="50" t="s">
        <v>6</v>
      </c>
      <c r="H3070" s="52">
        <v>1112716</v>
      </c>
      <c r="I3070" s="53" t="s">
        <v>6216</v>
      </c>
    </row>
    <row r="3071" spans="2:9" ht="15">
      <c r="B3071" s="51" t="s">
        <v>6189</v>
      </c>
      <c r="C3071" s="51" t="s">
        <v>5488</v>
      </c>
      <c r="D3071" s="51" t="s">
        <v>5488</v>
      </c>
      <c r="E3071" s="50">
        <v>10366</v>
      </c>
      <c r="F3071" s="51" t="s">
        <v>5099</v>
      </c>
      <c r="G3071" s="50" t="s">
        <v>6</v>
      </c>
      <c r="H3071" s="52">
        <v>1342837</v>
      </c>
      <c r="I3071" s="53" t="s">
        <v>6216</v>
      </c>
    </row>
    <row r="3072" spans="2:9" ht="15">
      <c r="B3072" s="51" t="s">
        <v>6189</v>
      </c>
      <c r="C3072" s="51" t="s">
        <v>5488</v>
      </c>
      <c r="D3072" s="51" t="s">
        <v>5488</v>
      </c>
      <c r="E3072" s="50">
        <v>10367</v>
      </c>
      <c r="F3072" s="51" t="s">
        <v>5100</v>
      </c>
      <c r="G3072" s="50" t="s">
        <v>6</v>
      </c>
      <c r="H3072" s="52">
        <v>1436077</v>
      </c>
      <c r="I3072" s="53" t="s">
        <v>6216</v>
      </c>
    </row>
    <row r="3073" spans="2:9" ht="15">
      <c r="B3073" s="51" t="s">
        <v>6189</v>
      </c>
      <c r="C3073" s="51" t="s">
        <v>5488</v>
      </c>
      <c r="D3073" s="51" t="s">
        <v>5488</v>
      </c>
      <c r="E3073" s="50">
        <v>10368</v>
      </c>
      <c r="F3073" s="51" t="s">
        <v>5101</v>
      </c>
      <c r="G3073" s="50" t="s">
        <v>6</v>
      </c>
      <c r="H3073" s="52">
        <v>1581375</v>
      </c>
      <c r="I3073" s="53" t="s">
        <v>6216</v>
      </c>
    </row>
    <row r="3074" spans="2:9" ht="15">
      <c r="B3074" s="51" t="s">
        <v>6189</v>
      </c>
      <c r="C3074" s="51" t="s">
        <v>5488</v>
      </c>
      <c r="D3074" s="51" t="s">
        <v>5488</v>
      </c>
      <c r="E3074" s="50">
        <v>10369</v>
      </c>
      <c r="F3074" s="51" t="s">
        <v>5102</v>
      </c>
      <c r="G3074" s="50" t="s">
        <v>6</v>
      </c>
      <c r="H3074" s="54">
        <v>1751043</v>
      </c>
      <c r="I3074" s="51" t="s">
        <v>6216</v>
      </c>
    </row>
    <row r="3075" spans="2:9" ht="15">
      <c r="B3075" s="51" t="s">
        <v>6189</v>
      </c>
      <c r="C3075" s="51" t="s">
        <v>5488</v>
      </c>
      <c r="D3075" s="51" t="s">
        <v>5488</v>
      </c>
      <c r="E3075" s="50">
        <v>10370</v>
      </c>
      <c r="F3075" s="51" t="s">
        <v>5103</v>
      </c>
      <c r="G3075" s="50" t="s">
        <v>6</v>
      </c>
      <c r="H3075" s="54">
        <v>2108442</v>
      </c>
      <c r="I3075" s="51" t="s">
        <v>6216</v>
      </c>
    </row>
    <row r="3076" spans="2:9" ht="15">
      <c r="B3076" s="51" t="s">
        <v>6189</v>
      </c>
      <c r="C3076" s="51" t="s">
        <v>5488</v>
      </c>
      <c r="D3076" s="51" t="s">
        <v>5488</v>
      </c>
      <c r="E3076" s="50">
        <v>10371</v>
      </c>
      <c r="F3076" s="51" t="s">
        <v>5104</v>
      </c>
      <c r="G3076" s="50" t="s">
        <v>6</v>
      </c>
      <c r="H3076" s="52">
        <v>2287770</v>
      </c>
      <c r="I3076" s="53" t="s">
        <v>6216</v>
      </c>
    </row>
    <row r="3077" spans="2:9" ht="15">
      <c r="B3077" s="51" t="s">
        <v>6189</v>
      </c>
      <c r="C3077" s="51" t="s">
        <v>5488</v>
      </c>
      <c r="D3077" s="51" t="s">
        <v>5488</v>
      </c>
      <c r="E3077" s="50">
        <v>10372</v>
      </c>
      <c r="F3077" s="51" t="s">
        <v>5105</v>
      </c>
      <c r="G3077" s="50" t="s">
        <v>6</v>
      </c>
      <c r="H3077" s="52">
        <v>2406566</v>
      </c>
      <c r="I3077" s="53" t="s">
        <v>6216</v>
      </c>
    </row>
    <row r="3078" spans="2:9" ht="15">
      <c r="B3078" s="51" t="s">
        <v>6189</v>
      </c>
      <c r="C3078" s="51" t="s">
        <v>5488</v>
      </c>
      <c r="D3078" s="51" t="s">
        <v>5488</v>
      </c>
      <c r="E3078" s="50">
        <v>10373</v>
      </c>
      <c r="F3078" s="51" t="s">
        <v>5106</v>
      </c>
      <c r="G3078" s="50" t="s">
        <v>6</v>
      </c>
      <c r="H3078" s="52">
        <v>2550050</v>
      </c>
      <c r="I3078" s="53" t="s">
        <v>6216</v>
      </c>
    </row>
    <row r="3079" spans="2:9" ht="15">
      <c r="B3079" s="51" t="s">
        <v>6189</v>
      </c>
      <c r="C3079" s="51" t="s">
        <v>5484</v>
      </c>
      <c r="D3079" s="51" t="s">
        <v>5485</v>
      </c>
      <c r="E3079" s="50">
        <v>10374</v>
      </c>
      <c r="F3079" s="51" t="s">
        <v>5107</v>
      </c>
      <c r="G3079" s="50" t="s">
        <v>7</v>
      </c>
      <c r="H3079" s="54">
        <v>299254</v>
      </c>
      <c r="I3079" s="51" t="s">
        <v>6216</v>
      </c>
    </row>
    <row r="3080" spans="2:9" ht="15">
      <c r="B3080" s="51" t="s">
        <v>6189</v>
      </c>
      <c r="C3080" s="51" t="s">
        <v>5484</v>
      </c>
      <c r="D3080" s="51" t="s">
        <v>5485</v>
      </c>
      <c r="E3080" s="50">
        <v>10375</v>
      </c>
      <c r="F3080" s="51" t="s">
        <v>5108</v>
      </c>
      <c r="G3080" s="50" t="s">
        <v>7</v>
      </c>
      <c r="H3080" s="52">
        <v>684422</v>
      </c>
      <c r="I3080" s="53" t="s">
        <v>6216</v>
      </c>
    </row>
    <row r="3081" spans="2:9" ht="15">
      <c r="B3081" s="51" t="s">
        <v>6189</v>
      </c>
      <c r="C3081" s="51" t="s">
        <v>5484</v>
      </c>
      <c r="D3081" s="51" t="s">
        <v>5485</v>
      </c>
      <c r="E3081" s="50">
        <v>10376</v>
      </c>
      <c r="F3081" s="51" t="s">
        <v>5109</v>
      </c>
      <c r="G3081" s="50" t="s">
        <v>7</v>
      </c>
      <c r="H3081" s="54">
        <v>1488576</v>
      </c>
      <c r="I3081" s="51" t="s">
        <v>6216</v>
      </c>
    </row>
    <row r="3082" spans="2:9" ht="15">
      <c r="B3082" s="51" t="s">
        <v>6189</v>
      </c>
      <c r="C3082" s="51" t="s">
        <v>5484</v>
      </c>
      <c r="D3082" s="51" t="s">
        <v>5485</v>
      </c>
      <c r="E3082" s="50">
        <v>10377</v>
      </c>
      <c r="F3082" s="51" t="s">
        <v>5110</v>
      </c>
      <c r="G3082" s="50" t="s">
        <v>7</v>
      </c>
      <c r="H3082" s="54">
        <v>2079679</v>
      </c>
      <c r="I3082" s="51" t="s">
        <v>6216</v>
      </c>
    </row>
    <row r="3083" spans="2:9" ht="15">
      <c r="B3083" s="51" t="s">
        <v>6189</v>
      </c>
      <c r="C3083" s="51" t="s">
        <v>5484</v>
      </c>
      <c r="D3083" s="51" t="s">
        <v>5485</v>
      </c>
      <c r="E3083" s="50">
        <v>10378</v>
      </c>
      <c r="F3083" s="51" t="s">
        <v>5111</v>
      </c>
      <c r="G3083" s="50" t="s">
        <v>7</v>
      </c>
      <c r="H3083" s="54">
        <v>2373699</v>
      </c>
      <c r="I3083" s="51" t="s">
        <v>6216</v>
      </c>
    </row>
    <row r="3084" spans="2:9" ht="15">
      <c r="B3084" s="51" t="s">
        <v>5575</v>
      </c>
      <c r="C3084" s="51" t="s">
        <v>5482</v>
      </c>
      <c r="D3084" s="51" t="s">
        <v>5510</v>
      </c>
      <c r="E3084" s="50">
        <v>10454</v>
      </c>
      <c r="F3084" s="51" t="s">
        <v>5112</v>
      </c>
      <c r="G3084" s="50" t="s">
        <v>6</v>
      </c>
      <c r="H3084" s="54">
        <v>250207</v>
      </c>
      <c r="I3084" s="51" t="s">
        <v>6216</v>
      </c>
    </row>
    <row r="3085" spans="2:9" ht="15">
      <c r="B3085" s="51" t="s">
        <v>5575</v>
      </c>
      <c r="C3085" s="51" t="s">
        <v>5482</v>
      </c>
      <c r="D3085" s="51" t="s">
        <v>5510</v>
      </c>
      <c r="E3085" s="50">
        <v>10455</v>
      </c>
      <c r="F3085" s="51" t="s">
        <v>5113</v>
      </c>
      <c r="G3085" s="50" t="s">
        <v>6</v>
      </c>
      <c r="H3085" s="52">
        <v>312429</v>
      </c>
      <c r="I3085" s="53" t="s">
        <v>6216</v>
      </c>
    </row>
    <row r="3086" spans="2:9" ht="15">
      <c r="B3086" s="51" t="s">
        <v>5575</v>
      </c>
      <c r="C3086" s="51" t="s">
        <v>5482</v>
      </c>
      <c r="D3086" s="51" t="s">
        <v>5510</v>
      </c>
      <c r="E3086" s="50">
        <v>10456</v>
      </c>
      <c r="F3086" s="51" t="s">
        <v>5114</v>
      </c>
      <c r="G3086" s="50" t="s">
        <v>6</v>
      </c>
      <c r="H3086" s="54">
        <v>371416</v>
      </c>
      <c r="I3086" s="51" t="s">
        <v>6216</v>
      </c>
    </row>
    <row r="3087" spans="2:9" ht="15">
      <c r="B3087" s="51" t="s">
        <v>5575</v>
      </c>
      <c r="C3087" s="51" t="s">
        <v>5482</v>
      </c>
      <c r="D3087" s="51" t="s">
        <v>5510</v>
      </c>
      <c r="E3087" s="50">
        <v>10457</v>
      </c>
      <c r="F3087" s="51" t="s">
        <v>5115</v>
      </c>
      <c r="G3087" s="50" t="s">
        <v>6</v>
      </c>
      <c r="H3087" s="54">
        <v>403571</v>
      </c>
      <c r="I3087" s="51" t="s">
        <v>6216</v>
      </c>
    </row>
    <row r="3088" spans="2:9" ht="15">
      <c r="B3088" s="51" t="s">
        <v>5575</v>
      </c>
      <c r="C3088" s="51" t="s">
        <v>5482</v>
      </c>
      <c r="D3088" s="51" t="s">
        <v>5510</v>
      </c>
      <c r="E3088" s="50">
        <v>10458</v>
      </c>
      <c r="F3088" s="51" t="s">
        <v>5116</v>
      </c>
      <c r="G3088" s="50" t="s">
        <v>6</v>
      </c>
      <c r="H3088" s="54">
        <v>257853</v>
      </c>
      <c r="I3088" s="51" t="s">
        <v>6216</v>
      </c>
    </row>
    <row r="3089" spans="2:9" ht="15">
      <c r="B3089" s="51" t="s">
        <v>5575</v>
      </c>
      <c r="C3089" s="51" t="s">
        <v>5482</v>
      </c>
      <c r="D3089" s="51" t="s">
        <v>5510</v>
      </c>
      <c r="E3089" s="50">
        <v>10459</v>
      </c>
      <c r="F3089" s="51" t="s">
        <v>5117</v>
      </c>
      <c r="G3089" s="50" t="s">
        <v>6</v>
      </c>
      <c r="H3089" s="54">
        <v>323924</v>
      </c>
      <c r="I3089" s="51" t="s">
        <v>6216</v>
      </c>
    </row>
    <row r="3090" spans="2:9" ht="15">
      <c r="B3090" s="51" t="s">
        <v>5575</v>
      </c>
      <c r="C3090" s="51" t="s">
        <v>5482</v>
      </c>
      <c r="D3090" s="51" t="s">
        <v>5510</v>
      </c>
      <c r="E3090" s="50">
        <v>10460</v>
      </c>
      <c r="F3090" s="51" t="s">
        <v>5118</v>
      </c>
      <c r="G3090" s="50" t="s">
        <v>6</v>
      </c>
      <c r="H3090" s="54">
        <v>383210</v>
      </c>
      <c r="I3090" s="51" t="s">
        <v>6216</v>
      </c>
    </row>
    <row r="3091" spans="2:9" ht="15">
      <c r="B3091" s="51" t="s">
        <v>5575</v>
      </c>
      <c r="C3091" s="51" t="s">
        <v>5482</v>
      </c>
      <c r="D3091" s="51" t="s">
        <v>5510</v>
      </c>
      <c r="E3091" s="50">
        <v>10461</v>
      </c>
      <c r="F3091" s="51" t="s">
        <v>5119</v>
      </c>
      <c r="G3091" s="50" t="s">
        <v>6</v>
      </c>
      <c r="H3091" s="54">
        <v>415723</v>
      </c>
      <c r="I3091" s="51" t="s">
        <v>6216</v>
      </c>
    </row>
    <row r="3092" spans="2:9" ht="15">
      <c r="B3092" s="51" t="s">
        <v>5575</v>
      </c>
      <c r="C3092" s="51" t="s">
        <v>5501</v>
      </c>
      <c r="D3092" s="51" t="s">
        <v>5501</v>
      </c>
      <c r="E3092" s="50">
        <v>10462</v>
      </c>
      <c r="F3092" s="51" t="s">
        <v>5120</v>
      </c>
      <c r="G3092" s="50" t="s">
        <v>4</v>
      </c>
      <c r="H3092" s="54">
        <v>349454</v>
      </c>
      <c r="I3092" s="51" t="s">
        <v>6216</v>
      </c>
    </row>
    <row r="3093" spans="2:9" ht="15">
      <c r="B3093" s="51" t="s">
        <v>5575</v>
      </c>
      <c r="C3093" s="51" t="s">
        <v>5501</v>
      </c>
      <c r="D3093" s="51" t="s">
        <v>5501</v>
      </c>
      <c r="E3093" s="50">
        <v>10465</v>
      </c>
      <c r="F3093" s="51" t="s">
        <v>5121</v>
      </c>
      <c r="G3093" s="50" t="s">
        <v>4</v>
      </c>
      <c r="H3093" s="54">
        <v>101072</v>
      </c>
      <c r="I3093" s="51" t="s">
        <v>6216</v>
      </c>
    </row>
    <row r="3094" spans="2:9" ht="15">
      <c r="B3094" s="51" t="s">
        <v>5575</v>
      </c>
      <c r="C3094" s="51" t="s">
        <v>5482</v>
      </c>
      <c r="D3094" s="51" t="s">
        <v>5510</v>
      </c>
      <c r="E3094" s="50">
        <v>10484</v>
      </c>
      <c r="F3094" s="51" t="s">
        <v>5122</v>
      </c>
      <c r="G3094" s="50" t="s">
        <v>6</v>
      </c>
      <c r="H3094" s="54">
        <v>356356</v>
      </c>
      <c r="I3094" s="51" t="s">
        <v>6216</v>
      </c>
    </row>
    <row r="3095" spans="2:9" ht="15">
      <c r="B3095" s="51" t="s">
        <v>5575</v>
      </c>
      <c r="C3095" s="51" t="s">
        <v>5482</v>
      </c>
      <c r="D3095" s="51" t="s">
        <v>5510</v>
      </c>
      <c r="E3095" s="50">
        <v>10485</v>
      </c>
      <c r="F3095" s="51" t="s">
        <v>5123</v>
      </c>
      <c r="G3095" s="50" t="s">
        <v>6</v>
      </c>
      <c r="H3095" s="54">
        <v>460878</v>
      </c>
      <c r="I3095" s="51" t="s">
        <v>6216</v>
      </c>
    </row>
    <row r="3096" spans="2:9" ht="15">
      <c r="B3096" s="51" t="s">
        <v>5575</v>
      </c>
      <c r="C3096" s="51" t="s">
        <v>5482</v>
      </c>
      <c r="D3096" s="51" t="s">
        <v>5510</v>
      </c>
      <c r="E3096" s="50">
        <v>10486</v>
      </c>
      <c r="F3096" s="51" t="s">
        <v>5124</v>
      </c>
      <c r="G3096" s="50" t="s">
        <v>6</v>
      </c>
      <c r="H3096" s="54">
        <v>554338</v>
      </c>
      <c r="I3096" s="51" t="s">
        <v>6216</v>
      </c>
    </row>
    <row r="3097" spans="2:9" ht="15">
      <c r="B3097" s="51" t="s">
        <v>5575</v>
      </c>
      <c r="C3097" s="51" t="s">
        <v>5482</v>
      </c>
      <c r="D3097" s="51" t="s">
        <v>5510</v>
      </c>
      <c r="E3097" s="50">
        <v>10487</v>
      </c>
      <c r="F3097" s="51" t="s">
        <v>5125</v>
      </c>
      <c r="G3097" s="50" t="s">
        <v>6</v>
      </c>
      <c r="H3097" s="54">
        <v>602582</v>
      </c>
      <c r="I3097" s="51" t="s">
        <v>6216</v>
      </c>
    </row>
    <row r="3098" spans="2:9" ht="15">
      <c r="B3098" s="51" t="s">
        <v>5575</v>
      </c>
      <c r="C3098" s="51" t="s">
        <v>5482</v>
      </c>
      <c r="D3098" s="51" t="s">
        <v>5510</v>
      </c>
      <c r="E3098" s="50">
        <v>10488</v>
      </c>
      <c r="F3098" s="51" t="s">
        <v>5126</v>
      </c>
      <c r="G3098" s="50" t="s">
        <v>6</v>
      </c>
      <c r="H3098" s="54">
        <v>373901</v>
      </c>
      <c r="I3098" s="51" t="s">
        <v>6216</v>
      </c>
    </row>
    <row r="3099" spans="2:9" ht="15">
      <c r="B3099" s="51" t="s">
        <v>5575</v>
      </c>
      <c r="C3099" s="51" t="s">
        <v>5482</v>
      </c>
      <c r="D3099" s="51" t="s">
        <v>5510</v>
      </c>
      <c r="E3099" s="50">
        <v>10489</v>
      </c>
      <c r="F3099" s="51" t="s">
        <v>5127</v>
      </c>
      <c r="G3099" s="50" t="s">
        <v>6</v>
      </c>
      <c r="H3099" s="54">
        <v>486127</v>
      </c>
      <c r="I3099" s="51" t="s">
        <v>6216</v>
      </c>
    </row>
    <row r="3100" spans="2:9" ht="15">
      <c r="B3100" s="51" t="s">
        <v>5575</v>
      </c>
      <c r="C3100" s="51" t="s">
        <v>5482</v>
      </c>
      <c r="D3100" s="51" t="s">
        <v>5510</v>
      </c>
      <c r="E3100" s="50">
        <v>10490</v>
      </c>
      <c r="F3100" s="51" t="s">
        <v>5128</v>
      </c>
      <c r="G3100" s="50" t="s">
        <v>6</v>
      </c>
      <c r="H3100" s="54">
        <v>586116</v>
      </c>
      <c r="I3100" s="51" t="s">
        <v>6216</v>
      </c>
    </row>
    <row r="3101" spans="2:9" ht="15">
      <c r="B3101" s="51" t="s">
        <v>5575</v>
      </c>
      <c r="C3101" s="51" t="s">
        <v>5482</v>
      </c>
      <c r="D3101" s="51" t="s">
        <v>5510</v>
      </c>
      <c r="E3101" s="50">
        <v>10491</v>
      </c>
      <c r="F3101" s="51" t="s">
        <v>5129</v>
      </c>
      <c r="G3101" s="50" t="s">
        <v>6</v>
      </c>
      <c r="H3101" s="54">
        <v>635330</v>
      </c>
      <c r="I3101" s="51" t="s">
        <v>6216</v>
      </c>
    </row>
    <row r="3102" spans="2:9" ht="15">
      <c r="B3102" s="51" t="s">
        <v>5575</v>
      </c>
      <c r="C3102" s="51" t="s">
        <v>5482</v>
      </c>
      <c r="D3102" s="51" t="s">
        <v>5510</v>
      </c>
      <c r="E3102" s="50">
        <v>10492</v>
      </c>
      <c r="F3102" s="51" t="s">
        <v>5130</v>
      </c>
      <c r="G3102" s="50" t="s">
        <v>6</v>
      </c>
      <c r="H3102" s="54">
        <v>431097</v>
      </c>
      <c r="I3102" s="51" t="s">
        <v>6216</v>
      </c>
    </row>
    <row r="3103" spans="2:9" ht="15">
      <c r="B3103" s="51" t="s">
        <v>5575</v>
      </c>
      <c r="C3103" s="51" t="s">
        <v>5482</v>
      </c>
      <c r="D3103" s="51" t="s">
        <v>5510</v>
      </c>
      <c r="E3103" s="50">
        <v>10493</v>
      </c>
      <c r="F3103" s="51" t="s">
        <v>5131</v>
      </c>
      <c r="G3103" s="50" t="s">
        <v>6</v>
      </c>
      <c r="H3103" s="54">
        <v>560017</v>
      </c>
      <c r="I3103" s="51" t="s">
        <v>6216</v>
      </c>
    </row>
    <row r="3104" spans="2:9" ht="15">
      <c r="B3104" s="51" t="s">
        <v>5575</v>
      </c>
      <c r="C3104" s="51" t="s">
        <v>5482</v>
      </c>
      <c r="D3104" s="51" t="s">
        <v>5510</v>
      </c>
      <c r="E3104" s="50">
        <v>10494</v>
      </c>
      <c r="F3104" s="51" t="s">
        <v>5132</v>
      </c>
      <c r="G3104" s="50" t="s">
        <v>6</v>
      </c>
      <c r="H3104" s="54">
        <v>672131</v>
      </c>
      <c r="I3104" s="51" t="s">
        <v>6216</v>
      </c>
    </row>
    <row r="3105" spans="2:9" ht="15">
      <c r="B3105" s="51" t="s">
        <v>5575</v>
      </c>
      <c r="C3105" s="51" t="s">
        <v>5482</v>
      </c>
      <c r="D3105" s="51" t="s">
        <v>5510</v>
      </c>
      <c r="E3105" s="50">
        <v>10495</v>
      </c>
      <c r="F3105" s="51" t="s">
        <v>5133</v>
      </c>
      <c r="G3105" s="50" t="s">
        <v>6</v>
      </c>
      <c r="H3105" s="54">
        <v>819500</v>
      </c>
      <c r="I3105" s="51" t="s">
        <v>6216</v>
      </c>
    </row>
    <row r="3106" spans="2:9" ht="15">
      <c r="B3106" s="51" t="s">
        <v>5575</v>
      </c>
      <c r="C3106" s="51" t="s">
        <v>5482</v>
      </c>
      <c r="D3106" s="51" t="s">
        <v>5510</v>
      </c>
      <c r="E3106" s="50">
        <v>10496</v>
      </c>
      <c r="F3106" s="51" t="s">
        <v>5134</v>
      </c>
      <c r="G3106" s="50" t="s">
        <v>6</v>
      </c>
      <c r="H3106" s="54">
        <v>452938</v>
      </c>
      <c r="I3106" s="51" t="s">
        <v>6216</v>
      </c>
    </row>
    <row r="3107" spans="2:9" ht="15">
      <c r="B3107" s="51" t="s">
        <v>5575</v>
      </c>
      <c r="C3107" s="51" t="s">
        <v>5482</v>
      </c>
      <c r="D3107" s="51" t="s">
        <v>5510</v>
      </c>
      <c r="E3107" s="50">
        <v>10497</v>
      </c>
      <c r="F3107" s="51" t="s">
        <v>5135</v>
      </c>
      <c r="G3107" s="50" t="s">
        <v>6</v>
      </c>
      <c r="H3107" s="54">
        <v>590823</v>
      </c>
      <c r="I3107" s="51" t="s">
        <v>6216</v>
      </c>
    </row>
    <row r="3108" spans="2:9" ht="15">
      <c r="B3108" s="51" t="s">
        <v>5575</v>
      </c>
      <c r="C3108" s="51" t="s">
        <v>5482</v>
      </c>
      <c r="D3108" s="51" t="s">
        <v>5510</v>
      </c>
      <c r="E3108" s="50">
        <v>10498</v>
      </c>
      <c r="F3108" s="51" t="s">
        <v>5136</v>
      </c>
      <c r="G3108" s="50" t="s">
        <v>6</v>
      </c>
      <c r="H3108" s="54">
        <v>712240</v>
      </c>
      <c r="I3108" s="51" t="s">
        <v>6216</v>
      </c>
    </row>
    <row r="3109" spans="2:9" ht="15">
      <c r="B3109" s="51" t="s">
        <v>5575</v>
      </c>
      <c r="C3109" s="51" t="s">
        <v>5482</v>
      </c>
      <c r="D3109" s="51" t="s">
        <v>5510</v>
      </c>
      <c r="E3109" s="50">
        <v>10499</v>
      </c>
      <c r="F3109" s="51" t="s">
        <v>5137</v>
      </c>
      <c r="G3109" s="50" t="s">
        <v>6</v>
      </c>
      <c r="H3109" s="54">
        <v>862429</v>
      </c>
      <c r="I3109" s="51" t="s">
        <v>6216</v>
      </c>
    </row>
    <row r="3110" spans="2:9" ht="15">
      <c r="B3110" s="51" t="s">
        <v>5575</v>
      </c>
      <c r="C3110" s="51" t="s">
        <v>5482</v>
      </c>
      <c r="D3110" s="51" t="s">
        <v>5510</v>
      </c>
      <c r="E3110" s="50">
        <v>10500</v>
      </c>
      <c r="F3110" s="51" t="s">
        <v>5138</v>
      </c>
      <c r="G3110" s="50" t="s">
        <v>6</v>
      </c>
      <c r="H3110" s="54">
        <v>504021</v>
      </c>
      <c r="I3110" s="53" t="s">
        <v>6216</v>
      </c>
    </row>
    <row r="3111" spans="2:9" ht="15">
      <c r="B3111" s="51" t="s">
        <v>5575</v>
      </c>
      <c r="C3111" s="51" t="s">
        <v>5482</v>
      </c>
      <c r="D3111" s="51" t="s">
        <v>5510</v>
      </c>
      <c r="E3111" s="50">
        <v>10501</v>
      </c>
      <c r="F3111" s="51" t="s">
        <v>5139</v>
      </c>
      <c r="G3111" s="50" t="s">
        <v>6</v>
      </c>
      <c r="H3111" s="54">
        <v>674927</v>
      </c>
      <c r="I3111" s="53" t="s">
        <v>6216</v>
      </c>
    </row>
    <row r="3112" spans="2:9" ht="15">
      <c r="B3112" s="51" t="s">
        <v>5575</v>
      </c>
      <c r="C3112" s="51" t="s">
        <v>5482</v>
      </c>
      <c r="D3112" s="51" t="s">
        <v>5510</v>
      </c>
      <c r="E3112" s="50">
        <v>10502</v>
      </c>
      <c r="F3112" s="51" t="s">
        <v>5140</v>
      </c>
      <c r="G3112" s="50" t="s">
        <v>6</v>
      </c>
      <c r="H3112" s="52">
        <v>787182</v>
      </c>
      <c r="I3112" s="53" t="s">
        <v>6216</v>
      </c>
    </row>
    <row r="3113" spans="2:9" ht="15">
      <c r="B3113" s="51" t="s">
        <v>5575</v>
      </c>
      <c r="C3113" s="51" t="s">
        <v>5482</v>
      </c>
      <c r="D3113" s="51" t="s">
        <v>5510</v>
      </c>
      <c r="E3113" s="50">
        <v>10503</v>
      </c>
      <c r="F3113" s="51" t="s">
        <v>5141</v>
      </c>
      <c r="G3113" s="50" t="s">
        <v>6</v>
      </c>
      <c r="H3113" s="52">
        <v>961289</v>
      </c>
      <c r="I3113" s="53" t="s">
        <v>6216</v>
      </c>
    </row>
    <row r="3114" spans="2:9" ht="15">
      <c r="B3114" s="51" t="s">
        <v>5575</v>
      </c>
      <c r="C3114" s="51" t="s">
        <v>5482</v>
      </c>
      <c r="D3114" s="51" t="s">
        <v>5510</v>
      </c>
      <c r="E3114" s="50">
        <v>10504</v>
      </c>
      <c r="F3114" s="51" t="s">
        <v>5142</v>
      </c>
      <c r="G3114" s="50" t="s">
        <v>6</v>
      </c>
      <c r="H3114" s="52">
        <v>527925</v>
      </c>
      <c r="I3114" s="53" t="s">
        <v>6216</v>
      </c>
    </row>
    <row r="3115" spans="2:9" ht="15">
      <c r="B3115" s="51" t="s">
        <v>5575</v>
      </c>
      <c r="C3115" s="51" t="s">
        <v>5482</v>
      </c>
      <c r="D3115" s="51" t="s">
        <v>5510</v>
      </c>
      <c r="E3115" s="50">
        <v>10505</v>
      </c>
      <c r="F3115" s="51" t="s">
        <v>5143</v>
      </c>
      <c r="G3115" s="50" t="s">
        <v>6</v>
      </c>
      <c r="H3115" s="54">
        <v>697249</v>
      </c>
      <c r="I3115" s="51" t="s">
        <v>6216</v>
      </c>
    </row>
    <row r="3116" spans="2:9" ht="15">
      <c r="B3116" s="51" t="s">
        <v>5575</v>
      </c>
      <c r="C3116" s="51" t="s">
        <v>5482</v>
      </c>
      <c r="D3116" s="51" t="s">
        <v>5510</v>
      </c>
      <c r="E3116" s="50">
        <v>10506</v>
      </c>
      <c r="F3116" s="51" t="s">
        <v>5144</v>
      </c>
      <c r="G3116" s="50" t="s">
        <v>6</v>
      </c>
      <c r="H3116" s="52">
        <v>830281</v>
      </c>
      <c r="I3116" s="53" t="s">
        <v>6216</v>
      </c>
    </row>
    <row r="3117" spans="2:9" ht="15">
      <c r="B3117" s="51" t="s">
        <v>5575</v>
      </c>
      <c r="C3117" s="51" t="s">
        <v>5482</v>
      </c>
      <c r="D3117" s="51" t="s">
        <v>5510</v>
      </c>
      <c r="E3117" s="50">
        <v>10507</v>
      </c>
      <c r="F3117" s="51" t="s">
        <v>5145</v>
      </c>
      <c r="G3117" s="50" t="s">
        <v>6</v>
      </c>
      <c r="H3117" s="52">
        <v>1009898</v>
      </c>
      <c r="I3117" s="53" t="s">
        <v>6216</v>
      </c>
    </row>
    <row r="3118" spans="2:9" ht="15">
      <c r="B3118" s="51" t="s">
        <v>5575</v>
      </c>
      <c r="C3118" s="51" t="s">
        <v>5491</v>
      </c>
      <c r="D3118" s="51" t="s">
        <v>5504</v>
      </c>
      <c r="E3118" s="50">
        <v>10508</v>
      </c>
      <c r="F3118" s="51" t="s">
        <v>5146</v>
      </c>
      <c r="G3118" s="50" t="s">
        <v>6</v>
      </c>
      <c r="H3118" s="54">
        <v>776543</v>
      </c>
      <c r="I3118" s="51" t="s">
        <v>6216</v>
      </c>
    </row>
    <row r="3119" spans="2:9" ht="15">
      <c r="B3119" s="51" t="s">
        <v>5575</v>
      </c>
      <c r="C3119" s="51" t="s">
        <v>5491</v>
      </c>
      <c r="D3119" s="51" t="s">
        <v>5504</v>
      </c>
      <c r="E3119" s="50">
        <v>10509</v>
      </c>
      <c r="F3119" s="51" t="s">
        <v>5147</v>
      </c>
      <c r="G3119" s="50" t="s">
        <v>6</v>
      </c>
      <c r="H3119" s="52">
        <v>1157528</v>
      </c>
      <c r="I3119" s="53" t="s">
        <v>6216</v>
      </c>
    </row>
    <row r="3120" spans="2:9" ht="15">
      <c r="B3120" s="51" t="s">
        <v>5575</v>
      </c>
      <c r="C3120" s="51" t="s">
        <v>5491</v>
      </c>
      <c r="D3120" s="51" t="s">
        <v>5504</v>
      </c>
      <c r="E3120" s="50">
        <v>10510</v>
      </c>
      <c r="F3120" s="51" t="s">
        <v>5148</v>
      </c>
      <c r="G3120" s="50" t="s">
        <v>6</v>
      </c>
      <c r="H3120" s="54">
        <v>1484235</v>
      </c>
      <c r="I3120" s="51" t="s">
        <v>6216</v>
      </c>
    </row>
    <row r="3121" spans="2:9" ht="15">
      <c r="B3121" s="51" t="s">
        <v>5575</v>
      </c>
      <c r="C3121" s="51" t="s">
        <v>5491</v>
      </c>
      <c r="D3121" s="51" t="s">
        <v>5504</v>
      </c>
      <c r="E3121" s="50">
        <v>10511</v>
      </c>
      <c r="F3121" s="51" t="s">
        <v>5149</v>
      </c>
      <c r="G3121" s="50" t="s">
        <v>6</v>
      </c>
      <c r="H3121" s="54">
        <v>1971465</v>
      </c>
      <c r="I3121" s="51" t="s">
        <v>6216</v>
      </c>
    </row>
    <row r="3122" spans="2:9" ht="15">
      <c r="B3122" s="51" t="s">
        <v>5575</v>
      </c>
      <c r="C3122" s="51" t="s">
        <v>5491</v>
      </c>
      <c r="D3122" s="51" t="s">
        <v>5504</v>
      </c>
      <c r="E3122" s="50">
        <v>10512</v>
      </c>
      <c r="F3122" s="51" t="s">
        <v>5150</v>
      </c>
      <c r="G3122" s="50" t="s">
        <v>6</v>
      </c>
      <c r="H3122" s="54">
        <v>2757030</v>
      </c>
      <c r="I3122" s="51" t="s">
        <v>6216</v>
      </c>
    </row>
    <row r="3123" spans="2:9" ht="15">
      <c r="B3123" s="51" t="s">
        <v>5575</v>
      </c>
      <c r="C3123" s="51" t="s">
        <v>5491</v>
      </c>
      <c r="D3123" s="51" t="s">
        <v>5504</v>
      </c>
      <c r="E3123" s="50">
        <v>10513</v>
      </c>
      <c r="F3123" s="51" t="s">
        <v>5151</v>
      </c>
      <c r="G3123" s="50" t="s">
        <v>6</v>
      </c>
      <c r="H3123" s="54">
        <v>4404375</v>
      </c>
      <c r="I3123" s="51" t="s">
        <v>6216</v>
      </c>
    </row>
    <row r="3124" spans="2:9" ht="15">
      <c r="B3124" s="51" t="s">
        <v>5575</v>
      </c>
      <c r="C3124" s="51" t="s">
        <v>5491</v>
      </c>
      <c r="D3124" s="51" t="s">
        <v>5504</v>
      </c>
      <c r="E3124" s="50">
        <v>10514</v>
      </c>
      <c r="F3124" s="51" t="s">
        <v>5152</v>
      </c>
      <c r="G3124" s="50" t="s">
        <v>6</v>
      </c>
      <c r="H3124" s="52">
        <v>7190132</v>
      </c>
      <c r="I3124" s="53" t="s">
        <v>6216</v>
      </c>
    </row>
    <row r="3125" spans="2:9" ht="15">
      <c r="B3125" s="51" t="s">
        <v>5575</v>
      </c>
      <c r="C3125" s="51" t="s">
        <v>5491</v>
      </c>
      <c r="D3125" s="51" t="s">
        <v>5504</v>
      </c>
      <c r="E3125" s="50">
        <v>10515</v>
      </c>
      <c r="F3125" s="51" t="s">
        <v>5153</v>
      </c>
      <c r="G3125" s="50" t="s">
        <v>6</v>
      </c>
      <c r="H3125" s="54">
        <v>7194359</v>
      </c>
      <c r="I3125" s="51" t="s">
        <v>6216</v>
      </c>
    </row>
    <row r="3126" spans="2:9" ht="15">
      <c r="B3126" s="51" t="s">
        <v>5575</v>
      </c>
      <c r="C3126" s="51" t="s">
        <v>5491</v>
      </c>
      <c r="D3126" s="51" t="s">
        <v>5504</v>
      </c>
      <c r="E3126" s="50">
        <v>10516</v>
      </c>
      <c r="F3126" s="51" t="s">
        <v>5154</v>
      </c>
      <c r="G3126" s="50" t="s">
        <v>6</v>
      </c>
      <c r="H3126" s="54">
        <v>8477314</v>
      </c>
      <c r="I3126" s="51" t="s">
        <v>6216</v>
      </c>
    </row>
    <row r="3127" spans="2:9" ht="15">
      <c r="B3127" s="51" t="s">
        <v>5575</v>
      </c>
      <c r="C3127" s="51" t="s">
        <v>5488</v>
      </c>
      <c r="D3127" s="51" t="s">
        <v>5488</v>
      </c>
      <c r="E3127" s="50">
        <v>10529</v>
      </c>
      <c r="F3127" s="51" t="s">
        <v>5546</v>
      </c>
      <c r="G3127" s="50" t="s">
        <v>7</v>
      </c>
      <c r="H3127" s="54">
        <v>875180</v>
      </c>
      <c r="I3127" s="51" t="s">
        <v>6216</v>
      </c>
    </row>
    <row r="3128" spans="2:9" ht="15">
      <c r="B3128" s="51" t="s">
        <v>5575</v>
      </c>
      <c r="C3128" s="51" t="s">
        <v>5488</v>
      </c>
      <c r="D3128" s="51" t="s">
        <v>5488</v>
      </c>
      <c r="E3128" s="50">
        <v>10530</v>
      </c>
      <c r="F3128" s="51" t="s">
        <v>5547</v>
      </c>
      <c r="G3128" s="50" t="s">
        <v>7</v>
      </c>
      <c r="H3128" s="54">
        <v>61831</v>
      </c>
      <c r="I3128" s="51" t="s">
        <v>6216</v>
      </c>
    </row>
    <row r="3129" spans="2:9" ht="15">
      <c r="B3129" s="51" t="s">
        <v>5575</v>
      </c>
      <c r="C3129" s="51" t="s">
        <v>5488</v>
      </c>
      <c r="D3129" s="51" t="s">
        <v>5488</v>
      </c>
      <c r="E3129" s="50">
        <v>10531</v>
      </c>
      <c r="F3129" s="51" t="s">
        <v>5548</v>
      </c>
      <c r="G3129" s="50" t="s">
        <v>7</v>
      </c>
      <c r="H3129" s="54">
        <v>40784</v>
      </c>
      <c r="I3129" s="51" t="s">
        <v>6216</v>
      </c>
    </row>
    <row r="3130" spans="2:9" ht="15">
      <c r="B3130" s="51" t="s">
        <v>5575</v>
      </c>
      <c r="C3130" s="51" t="s">
        <v>5484</v>
      </c>
      <c r="D3130" s="51" t="s">
        <v>5485</v>
      </c>
      <c r="E3130" s="50">
        <v>10540</v>
      </c>
      <c r="F3130" s="51" t="s">
        <v>5549</v>
      </c>
      <c r="G3130" s="50" t="s">
        <v>7</v>
      </c>
      <c r="H3130" s="52">
        <v>99210</v>
      </c>
      <c r="I3130" s="53" t="s">
        <v>6216</v>
      </c>
    </row>
    <row r="3131" spans="2:9" ht="15">
      <c r="B3131" s="51" t="s">
        <v>5575</v>
      </c>
      <c r="C3131" s="51" t="s">
        <v>5484</v>
      </c>
      <c r="D3131" s="51" t="s">
        <v>5485</v>
      </c>
      <c r="E3131" s="50">
        <v>10541</v>
      </c>
      <c r="F3131" s="51" t="s">
        <v>5550</v>
      </c>
      <c r="G3131" s="50" t="s">
        <v>7</v>
      </c>
      <c r="H3131" s="54">
        <v>259386</v>
      </c>
      <c r="I3131" s="51" t="s">
        <v>6216</v>
      </c>
    </row>
    <row r="3132" spans="2:9" ht="15">
      <c r="B3132" s="51" t="s">
        <v>5575</v>
      </c>
      <c r="C3132" s="51" t="s">
        <v>5484</v>
      </c>
      <c r="D3132" s="51" t="s">
        <v>5485</v>
      </c>
      <c r="E3132" s="50">
        <v>10542</v>
      </c>
      <c r="F3132" s="51" t="s">
        <v>5551</v>
      </c>
      <c r="G3132" s="50" t="s">
        <v>7</v>
      </c>
      <c r="H3132" s="54">
        <v>404106</v>
      </c>
      <c r="I3132" s="51" t="s">
        <v>6216</v>
      </c>
    </row>
    <row r="3133" spans="2:9" ht="15">
      <c r="B3133" s="51" t="s">
        <v>5575</v>
      </c>
      <c r="C3133" s="51" t="s">
        <v>5489</v>
      </c>
      <c r="D3133" s="51" t="s">
        <v>5489</v>
      </c>
      <c r="E3133" s="50">
        <v>10543</v>
      </c>
      <c r="F3133" s="51" t="s">
        <v>5552</v>
      </c>
      <c r="G3133" s="50" t="s">
        <v>5</v>
      </c>
      <c r="H3133" s="54">
        <v>956975</v>
      </c>
      <c r="I3133" s="51" t="s">
        <v>6216</v>
      </c>
    </row>
    <row r="3134" spans="2:9" ht="15">
      <c r="B3134" s="51" t="s">
        <v>5575</v>
      </c>
      <c r="C3134" s="51" t="s">
        <v>5479</v>
      </c>
      <c r="D3134" s="51" t="s">
        <v>5499</v>
      </c>
      <c r="E3134" s="50">
        <v>10544</v>
      </c>
      <c r="F3134" s="51" t="s">
        <v>5553</v>
      </c>
      <c r="G3134" s="50" t="s">
        <v>6</v>
      </c>
      <c r="H3134" s="54">
        <v>230449</v>
      </c>
      <c r="I3134" s="51" t="s">
        <v>6216</v>
      </c>
    </row>
    <row r="3135" spans="2:9" ht="15">
      <c r="B3135" s="51" t="s">
        <v>5575</v>
      </c>
      <c r="C3135" s="51" t="s">
        <v>5554</v>
      </c>
      <c r="D3135" s="51" t="s">
        <v>5554</v>
      </c>
      <c r="E3135" s="50">
        <v>10545</v>
      </c>
      <c r="F3135" s="51" t="s">
        <v>5555</v>
      </c>
      <c r="G3135" s="50" t="s">
        <v>4</v>
      </c>
      <c r="H3135" s="54">
        <v>14941</v>
      </c>
      <c r="I3135" s="51" t="s">
        <v>6216</v>
      </c>
    </row>
    <row r="3136" spans="2:9" ht="15">
      <c r="B3136" s="51" t="s">
        <v>5575</v>
      </c>
      <c r="C3136" s="51" t="s">
        <v>5554</v>
      </c>
      <c r="D3136" s="51" t="s">
        <v>5554</v>
      </c>
      <c r="E3136" s="50">
        <v>10546</v>
      </c>
      <c r="F3136" s="51" t="s">
        <v>5556</v>
      </c>
      <c r="G3136" s="50" t="s">
        <v>4</v>
      </c>
      <c r="H3136" s="54">
        <v>3360</v>
      </c>
      <c r="I3136" s="51" t="s">
        <v>6216</v>
      </c>
    </row>
    <row r="3137" spans="2:9" ht="15">
      <c r="B3137" s="51" t="s">
        <v>5575</v>
      </c>
      <c r="C3137" s="51" t="s">
        <v>5554</v>
      </c>
      <c r="D3137" s="51" t="s">
        <v>5554</v>
      </c>
      <c r="E3137" s="50">
        <v>10547</v>
      </c>
      <c r="F3137" s="51" t="s">
        <v>5557</v>
      </c>
      <c r="G3137" s="50" t="s">
        <v>4</v>
      </c>
      <c r="H3137" s="54">
        <v>3018</v>
      </c>
      <c r="I3137" s="51" t="s">
        <v>6216</v>
      </c>
    </row>
    <row r="3138" spans="2:9" ht="15">
      <c r="B3138" s="51" t="s">
        <v>5575</v>
      </c>
      <c r="C3138" s="51" t="s">
        <v>5554</v>
      </c>
      <c r="D3138" s="51" t="s">
        <v>5554</v>
      </c>
      <c r="E3138" s="50">
        <v>10548</v>
      </c>
      <c r="F3138" s="51" t="s">
        <v>5558</v>
      </c>
      <c r="G3138" s="50" t="s">
        <v>6</v>
      </c>
      <c r="H3138" s="54">
        <v>2056</v>
      </c>
      <c r="I3138" s="51" t="s">
        <v>6216</v>
      </c>
    </row>
    <row r="3139" spans="2:9" ht="15">
      <c r="B3139" s="51" t="s">
        <v>5575</v>
      </c>
      <c r="C3139" s="51" t="s">
        <v>5554</v>
      </c>
      <c r="D3139" s="51" t="s">
        <v>5554</v>
      </c>
      <c r="E3139" s="50">
        <v>10549</v>
      </c>
      <c r="F3139" s="51" t="s">
        <v>5559</v>
      </c>
      <c r="G3139" s="50" t="s">
        <v>7</v>
      </c>
      <c r="H3139" s="54">
        <v>6295</v>
      </c>
      <c r="I3139" s="51" t="s">
        <v>6216</v>
      </c>
    </row>
    <row r="3140" spans="2:9" ht="15">
      <c r="B3140" s="51" t="s">
        <v>5575</v>
      </c>
      <c r="C3140" s="51" t="s">
        <v>5554</v>
      </c>
      <c r="D3140" s="51" t="s">
        <v>5554</v>
      </c>
      <c r="E3140" s="50">
        <v>10550</v>
      </c>
      <c r="F3140" s="51" t="s">
        <v>5560</v>
      </c>
      <c r="G3140" s="50" t="s">
        <v>7</v>
      </c>
      <c r="H3140" s="54">
        <v>7252</v>
      </c>
      <c r="I3140" s="51" t="s">
        <v>6216</v>
      </c>
    </row>
    <row r="3141" spans="2:9" ht="15">
      <c r="B3141" s="51" t="s">
        <v>5575</v>
      </c>
      <c r="C3141" s="51" t="s">
        <v>5554</v>
      </c>
      <c r="D3141" s="51" t="s">
        <v>5554</v>
      </c>
      <c r="E3141" s="50">
        <v>10551</v>
      </c>
      <c r="F3141" s="51" t="s">
        <v>5561</v>
      </c>
      <c r="G3141" s="50" t="s">
        <v>4</v>
      </c>
      <c r="H3141" s="54">
        <v>5344</v>
      </c>
      <c r="I3141" s="51" t="s">
        <v>6216</v>
      </c>
    </row>
    <row r="3142" spans="2:9" ht="15">
      <c r="B3142" s="51" t="s">
        <v>5575</v>
      </c>
      <c r="C3142" s="51" t="s">
        <v>5554</v>
      </c>
      <c r="D3142" s="51" t="s">
        <v>5554</v>
      </c>
      <c r="E3142" s="50">
        <v>10552</v>
      </c>
      <c r="F3142" s="51" t="s">
        <v>5562</v>
      </c>
      <c r="G3142" s="50" t="s">
        <v>4</v>
      </c>
      <c r="H3142" s="54">
        <v>10737</v>
      </c>
      <c r="I3142" s="51" t="s">
        <v>6216</v>
      </c>
    </row>
    <row r="3143" spans="2:9" ht="15">
      <c r="B3143" s="51" t="s">
        <v>5575</v>
      </c>
      <c r="C3143" s="51" t="s">
        <v>5554</v>
      </c>
      <c r="D3143" s="51" t="s">
        <v>5554</v>
      </c>
      <c r="E3143" s="50">
        <v>10553</v>
      </c>
      <c r="F3143" s="51" t="s">
        <v>5563</v>
      </c>
      <c r="G3143" s="50" t="s">
        <v>4</v>
      </c>
      <c r="H3143" s="54">
        <v>56390</v>
      </c>
      <c r="I3143" s="51" t="s">
        <v>6216</v>
      </c>
    </row>
    <row r="3144" spans="2:9" ht="15">
      <c r="B3144" s="51" t="s">
        <v>5575</v>
      </c>
      <c r="C3144" s="51" t="s">
        <v>5554</v>
      </c>
      <c r="D3144" s="51" t="s">
        <v>5554</v>
      </c>
      <c r="E3144" s="50">
        <v>10554</v>
      </c>
      <c r="F3144" s="51" t="s">
        <v>5564</v>
      </c>
      <c r="G3144" s="50" t="s">
        <v>18</v>
      </c>
      <c r="H3144" s="54">
        <v>84842</v>
      </c>
      <c r="I3144" s="51" t="s">
        <v>6216</v>
      </c>
    </row>
    <row r="3145" spans="2:9" ht="15">
      <c r="B3145" s="51" t="s">
        <v>5575</v>
      </c>
      <c r="C3145" s="51" t="s">
        <v>5554</v>
      </c>
      <c r="D3145" s="51" t="s">
        <v>5554</v>
      </c>
      <c r="E3145" s="50">
        <v>10555</v>
      </c>
      <c r="F3145" s="51" t="s">
        <v>5565</v>
      </c>
      <c r="G3145" s="50" t="s">
        <v>18</v>
      </c>
      <c r="H3145" s="54">
        <v>163347</v>
      </c>
      <c r="I3145" s="51" t="s">
        <v>6216</v>
      </c>
    </row>
    <row r="3146" spans="2:9" ht="15">
      <c r="B3146" s="51" t="s">
        <v>5575</v>
      </c>
      <c r="C3146" s="51" t="s">
        <v>5554</v>
      </c>
      <c r="D3146" s="51" t="s">
        <v>5554</v>
      </c>
      <c r="E3146" s="50">
        <v>10556</v>
      </c>
      <c r="F3146" s="51" t="s">
        <v>5566</v>
      </c>
      <c r="G3146" s="50" t="s">
        <v>18</v>
      </c>
      <c r="H3146" s="52">
        <v>143770</v>
      </c>
      <c r="I3146" s="53" t="s">
        <v>6216</v>
      </c>
    </row>
    <row r="3147" spans="2:9" ht="15">
      <c r="B3147" s="51" t="s">
        <v>5575</v>
      </c>
      <c r="C3147" s="51" t="s">
        <v>5554</v>
      </c>
      <c r="D3147" s="51" t="s">
        <v>5554</v>
      </c>
      <c r="E3147" s="50">
        <v>10557</v>
      </c>
      <c r="F3147" s="51" t="s">
        <v>5567</v>
      </c>
      <c r="G3147" s="50" t="s">
        <v>29</v>
      </c>
      <c r="H3147" s="52">
        <v>1404</v>
      </c>
      <c r="I3147" s="53" t="s">
        <v>6216</v>
      </c>
    </row>
    <row r="3148" spans="2:9" ht="15">
      <c r="B3148" s="51" t="s">
        <v>5575</v>
      </c>
      <c r="C3148" s="51" t="s">
        <v>5554</v>
      </c>
      <c r="D3148" s="51" t="s">
        <v>5554</v>
      </c>
      <c r="E3148" s="50">
        <v>10558</v>
      </c>
      <c r="F3148" s="51" t="s">
        <v>5568</v>
      </c>
      <c r="G3148" s="50" t="s">
        <v>4</v>
      </c>
      <c r="H3148" s="54">
        <v>47934</v>
      </c>
      <c r="I3148" s="51" t="s">
        <v>6216</v>
      </c>
    </row>
    <row r="3149" spans="2:9" ht="15">
      <c r="B3149" s="51" t="s">
        <v>5575</v>
      </c>
      <c r="C3149" s="51" t="s">
        <v>5554</v>
      </c>
      <c r="D3149" s="51" t="s">
        <v>5554</v>
      </c>
      <c r="E3149" s="50">
        <v>10559</v>
      </c>
      <c r="F3149" s="51" t="s">
        <v>5569</v>
      </c>
      <c r="G3149" s="50" t="s">
        <v>4</v>
      </c>
      <c r="H3149" s="52">
        <v>2147</v>
      </c>
      <c r="I3149" s="53" t="s">
        <v>6216</v>
      </c>
    </row>
    <row r="3150" spans="2:9" ht="15">
      <c r="B3150" s="51" t="s">
        <v>5575</v>
      </c>
      <c r="C3150" s="51" t="s">
        <v>5507</v>
      </c>
      <c r="D3150" s="51" t="s">
        <v>5517</v>
      </c>
      <c r="E3150" s="50">
        <v>10596</v>
      </c>
      <c r="F3150" s="51" t="s">
        <v>6190</v>
      </c>
      <c r="G3150" s="50" t="s">
        <v>7</v>
      </c>
      <c r="H3150" s="52">
        <v>321164</v>
      </c>
      <c r="I3150" s="53" t="s">
        <v>6216</v>
      </c>
    </row>
    <row r="3151" spans="2:9" ht="15">
      <c r="B3151" s="51" t="s">
        <v>5575</v>
      </c>
      <c r="C3151" s="51" t="s">
        <v>5507</v>
      </c>
      <c r="D3151" s="51" t="s">
        <v>5517</v>
      </c>
      <c r="E3151" s="50">
        <v>10597</v>
      </c>
      <c r="F3151" s="51" t="s">
        <v>6191</v>
      </c>
      <c r="G3151" s="50" t="s">
        <v>7</v>
      </c>
      <c r="H3151" s="52">
        <v>241030</v>
      </c>
      <c r="I3151" s="53" t="s">
        <v>6216</v>
      </c>
    </row>
    <row r="3152" spans="2:9" ht="15">
      <c r="B3152" s="51" t="s">
        <v>5575</v>
      </c>
      <c r="C3152" s="51" t="s">
        <v>5507</v>
      </c>
      <c r="D3152" s="51" t="s">
        <v>5517</v>
      </c>
      <c r="E3152" s="50">
        <v>10598</v>
      </c>
      <c r="F3152" s="51" t="s">
        <v>6192</v>
      </c>
      <c r="G3152" s="50" t="s">
        <v>7</v>
      </c>
      <c r="H3152" s="52">
        <v>338383</v>
      </c>
      <c r="I3152" s="53" t="s">
        <v>6216</v>
      </c>
    </row>
    <row r="3153" spans="2:9" ht="15">
      <c r="B3153" s="51" t="s">
        <v>5575</v>
      </c>
      <c r="C3153" s="51" t="s">
        <v>5507</v>
      </c>
      <c r="D3153" s="51" t="s">
        <v>5517</v>
      </c>
      <c r="E3153" s="50">
        <v>10599</v>
      </c>
      <c r="F3153" s="51" t="s">
        <v>6193</v>
      </c>
      <c r="G3153" s="50" t="s">
        <v>7</v>
      </c>
      <c r="H3153" s="52">
        <v>120690</v>
      </c>
      <c r="I3153" s="53" t="s">
        <v>6216</v>
      </c>
    </row>
    <row r="3154" spans="2:9" ht="15">
      <c r="B3154" s="51" t="s">
        <v>5575</v>
      </c>
      <c r="C3154" s="51" t="s">
        <v>5507</v>
      </c>
      <c r="D3154" s="51" t="s">
        <v>5517</v>
      </c>
      <c r="E3154" s="50">
        <v>10600</v>
      </c>
      <c r="F3154" s="51" t="s">
        <v>6194</v>
      </c>
      <c r="G3154" s="50" t="s">
        <v>7</v>
      </c>
      <c r="H3154" s="52">
        <v>106783</v>
      </c>
      <c r="I3154" s="53" t="s">
        <v>6216</v>
      </c>
    </row>
    <row r="3155" spans="2:9" ht="15">
      <c r="B3155" s="51" t="s">
        <v>5575</v>
      </c>
      <c r="C3155" s="51" t="s">
        <v>5507</v>
      </c>
      <c r="D3155" s="51" t="s">
        <v>5517</v>
      </c>
      <c r="E3155" s="50">
        <v>10601</v>
      </c>
      <c r="F3155" s="51" t="s">
        <v>6195</v>
      </c>
      <c r="G3155" s="50" t="s">
        <v>7</v>
      </c>
      <c r="H3155" s="54">
        <v>242925</v>
      </c>
      <c r="I3155" s="51" t="s">
        <v>6216</v>
      </c>
    </row>
    <row r="3156" spans="2:9" ht="15">
      <c r="B3156" s="51" t="s">
        <v>5575</v>
      </c>
      <c r="C3156" s="51" t="s">
        <v>5507</v>
      </c>
      <c r="D3156" s="51" t="s">
        <v>5517</v>
      </c>
      <c r="E3156" s="50">
        <v>10602</v>
      </c>
      <c r="F3156" s="51" t="s">
        <v>6196</v>
      </c>
      <c r="G3156" s="50" t="s">
        <v>7</v>
      </c>
      <c r="H3156" s="54">
        <v>115474</v>
      </c>
      <c r="I3156" s="51" t="s">
        <v>6216</v>
      </c>
    </row>
    <row r="3157" spans="2:9" ht="15">
      <c r="B3157" s="51" t="s">
        <v>5575</v>
      </c>
      <c r="C3157" s="51" t="s">
        <v>5507</v>
      </c>
      <c r="D3157" s="51" t="s">
        <v>5517</v>
      </c>
      <c r="E3157" s="50">
        <v>10603</v>
      </c>
      <c r="F3157" s="51" t="s">
        <v>6197</v>
      </c>
      <c r="G3157" s="50" t="s">
        <v>7</v>
      </c>
      <c r="H3157" s="54">
        <v>753258</v>
      </c>
      <c r="I3157" s="51" t="s">
        <v>6216</v>
      </c>
    </row>
    <row r="3158" spans="2:9" ht="15">
      <c r="B3158" s="51" t="s">
        <v>5575</v>
      </c>
      <c r="C3158" s="51" t="s">
        <v>5507</v>
      </c>
      <c r="D3158" s="51" t="s">
        <v>5517</v>
      </c>
      <c r="E3158" s="50">
        <v>10604</v>
      </c>
      <c r="F3158" s="51" t="s">
        <v>6198</v>
      </c>
      <c r="G3158" s="50" t="s">
        <v>7</v>
      </c>
      <c r="H3158" s="54">
        <v>719270</v>
      </c>
      <c r="I3158" s="51" t="s">
        <v>6216</v>
      </c>
    </row>
    <row r="3159" spans="2:9" ht="15">
      <c r="B3159" s="51" t="s">
        <v>5575</v>
      </c>
      <c r="C3159" s="51" t="s">
        <v>5507</v>
      </c>
      <c r="D3159" s="51" t="s">
        <v>5517</v>
      </c>
      <c r="E3159" s="50">
        <v>10605</v>
      </c>
      <c r="F3159" s="51" t="s">
        <v>6199</v>
      </c>
      <c r="G3159" s="50" t="s">
        <v>7</v>
      </c>
      <c r="H3159" s="54">
        <v>395450</v>
      </c>
      <c r="I3159" s="51" t="s">
        <v>6216</v>
      </c>
    </row>
    <row r="3160" spans="2:9" ht="15">
      <c r="B3160" s="51" t="s">
        <v>5575</v>
      </c>
      <c r="C3160" s="51" t="s">
        <v>5507</v>
      </c>
      <c r="D3160" s="51" t="s">
        <v>5517</v>
      </c>
      <c r="E3160" s="50">
        <v>10606</v>
      </c>
      <c r="F3160" s="51" t="s">
        <v>6200</v>
      </c>
      <c r="G3160" s="50" t="s">
        <v>7</v>
      </c>
      <c r="H3160" s="52">
        <v>183882</v>
      </c>
      <c r="I3160" s="53" t="s">
        <v>6216</v>
      </c>
    </row>
    <row r="3161" spans="2:9" ht="15">
      <c r="B3161" s="51" t="s">
        <v>5575</v>
      </c>
      <c r="C3161" s="51" t="s">
        <v>5507</v>
      </c>
      <c r="D3161" s="51" t="s">
        <v>5517</v>
      </c>
      <c r="E3161" s="50">
        <v>10607</v>
      </c>
      <c r="F3161" s="51" t="s">
        <v>6201</v>
      </c>
      <c r="G3161" s="50" t="s">
        <v>7</v>
      </c>
      <c r="H3161" s="52">
        <v>956857</v>
      </c>
      <c r="I3161" s="53" t="s">
        <v>6216</v>
      </c>
    </row>
    <row r="3162" spans="2:9" ht="15">
      <c r="B3162" s="51" t="s">
        <v>5575</v>
      </c>
      <c r="C3162" s="51" t="s">
        <v>5507</v>
      </c>
      <c r="D3162" s="51" t="s">
        <v>5517</v>
      </c>
      <c r="E3162" s="50">
        <v>10608</v>
      </c>
      <c r="F3162" s="51" t="s">
        <v>6202</v>
      </c>
      <c r="G3162" s="50" t="s">
        <v>7</v>
      </c>
      <c r="H3162" s="52">
        <v>871780</v>
      </c>
      <c r="I3162" s="53" t="s">
        <v>6216</v>
      </c>
    </row>
    <row r="3163" spans="2:9" ht="15">
      <c r="B3163" s="51" t="s">
        <v>5575</v>
      </c>
      <c r="C3163" s="51" t="s">
        <v>5507</v>
      </c>
      <c r="D3163" s="51" t="s">
        <v>5517</v>
      </c>
      <c r="E3163" s="50">
        <v>10609</v>
      </c>
      <c r="F3163" s="51" t="s">
        <v>6203</v>
      </c>
      <c r="G3163" s="50" t="s">
        <v>7</v>
      </c>
      <c r="H3163" s="52">
        <v>965937</v>
      </c>
      <c r="I3163" s="53" t="s">
        <v>6216</v>
      </c>
    </row>
    <row r="3164" spans="2:9" ht="15">
      <c r="B3164" s="51" t="s">
        <v>5575</v>
      </c>
      <c r="C3164" s="51" t="s">
        <v>5507</v>
      </c>
      <c r="D3164" s="51" t="s">
        <v>5517</v>
      </c>
      <c r="E3164" s="50">
        <v>10610</v>
      </c>
      <c r="F3164" s="51" t="s">
        <v>6204</v>
      </c>
      <c r="G3164" s="50" t="s">
        <v>7</v>
      </c>
      <c r="H3164" s="52">
        <v>152459</v>
      </c>
      <c r="I3164" s="53" t="s">
        <v>6216</v>
      </c>
    </row>
    <row r="3165" spans="2:9" ht="15">
      <c r="B3165" s="51" t="s">
        <v>5575</v>
      </c>
      <c r="C3165" s="51" t="s">
        <v>5525</v>
      </c>
      <c r="D3165" s="51" t="s">
        <v>5525</v>
      </c>
      <c r="E3165" s="50">
        <v>10611</v>
      </c>
      <c r="F3165" s="51" t="s">
        <v>6142</v>
      </c>
      <c r="G3165" s="50" t="s">
        <v>17</v>
      </c>
      <c r="H3165" s="52">
        <v>246449</v>
      </c>
      <c r="I3165" s="53" t="s">
        <v>6216</v>
      </c>
    </row>
    <row r="3166" spans="2:9" ht="15">
      <c r="B3166" s="51" t="s">
        <v>5575</v>
      </c>
      <c r="C3166" s="51" t="s">
        <v>5488</v>
      </c>
      <c r="D3166" s="51" t="s">
        <v>5488</v>
      </c>
      <c r="E3166" s="50">
        <v>10612</v>
      </c>
      <c r="F3166" s="51" t="s">
        <v>3063</v>
      </c>
      <c r="G3166" s="50" t="s">
        <v>6</v>
      </c>
      <c r="H3166" s="52">
        <v>198139</v>
      </c>
      <c r="I3166" s="53" t="s">
        <v>6216</v>
      </c>
    </row>
    <row r="3167" spans="2:9" ht="15">
      <c r="B3167" s="51" t="s">
        <v>5575</v>
      </c>
      <c r="C3167" s="51" t="s">
        <v>5489</v>
      </c>
      <c r="D3167" s="51" t="s">
        <v>5490</v>
      </c>
      <c r="E3167" s="50">
        <v>10613</v>
      </c>
      <c r="F3167" s="51" t="s">
        <v>6205</v>
      </c>
      <c r="G3167" s="50" t="s">
        <v>5</v>
      </c>
      <c r="H3167" s="52">
        <v>1000918</v>
      </c>
      <c r="I3167" s="53" t="s">
        <v>6216</v>
      </c>
    </row>
    <row r="3168" spans="2:9" ht="15">
      <c r="B3168" s="51" t="s">
        <v>5575</v>
      </c>
      <c r="C3168" s="51" t="s">
        <v>5489</v>
      </c>
      <c r="D3168" s="51" t="s">
        <v>5490</v>
      </c>
      <c r="E3168" s="50">
        <v>10614</v>
      </c>
      <c r="F3168" s="51" t="s">
        <v>6206</v>
      </c>
      <c r="G3168" s="50" t="s">
        <v>5</v>
      </c>
      <c r="H3168" s="52">
        <v>1004655</v>
      </c>
      <c r="I3168" s="53" t="s">
        <v>6216</v>
      </c>
    </row>
    <row r="3169" spans="2:9" ht="15">
      <c r="B3169" s="51" t="s">
        <v>5575</v>
      </c>
      <c r="C3169" s="51" t="s">
        <v>5540</v>
      </c>
      <c r="D3169" s="51" t="s">
        <v>5540</v>
      </c>
      <c r="E3169" s="50">
        <v>10636</v>
      </c>
      <c r="F3169" s="51" t="s">
        <v>6207</v>
      </c>
      <c r="G3169" s="50" t="s">
        <v>6208</v>
      </c>
      <c r="H3169" s="52">
        <v>26849568</v>
      </c>
      <c r="I3169" s="53" t="s">
        <v>6216</v>
      </c>
    </row>
    <row r="3170" spans="2:9" ht="15">
      <c r="B3170" s="51" t="s">
        <v>5575</v>
      </c>
      <c r="C3170" s="51" t="s">
        <v>5540</v>
      </c>
      <c r="D3170" s="51" t="s">
        <v>5540</v>
      </c>
      <c r="E3170" s="50">
        <v>10637</v>
      </c>
      <c r="F3170" s="51" t="s">
        <v>6209</v>
      </c>
      <c r="G3170" s="50" t="s">
        <v>6208</v>
      </c>
      <c r="H3170" s="52">
        <v>26631155</v>
      </c>
      <c r="I3170" s="53" t="s">
        <v>5591</v>
      </c>
    </row>
    <row r="3171" spans="2:9" ht="15">
      <c r="B3171" s="51" t="s">
        <v>5575</v>
      </c>
      <c r="C3171" s="51" t="s">
        <v>5540</v>
      </c>
      <c r="D3171" s="51" t="s">
        <v>5540</v>
      </c>
      <c r="E3171" s="50">
        <v>10638</v>
      </c>
      <c r="F3171" s="51" t="s">
        <v>6210</v>
      </c>
      <c r="G3171" s="50" t="s">
        <v>6208</v>
      </c>
      <c r="H3171" s="52">
        <v>29947355</v>
      </c>
      <c r="I3171" s="53" t="s">
        <v>5591</v>
      </c>
    </row>
    <row r="3172" spans="2:9" ht="15">
      <c r="B3172" s="51" t="s">
        <v>5575</v>
      </c>
      <c r="C3172" s="51" t="s">
        <v>5540</v>
      </c>
      <c r="D3172" s="51" t="s">
        <v>5540</v>
      </c>
      <c r="E3172" s="50">
        <v>10639</v>
      </c>
      <c r="F3172" s="51" t="s">
        <v>6211</v>
      </c>
      <c r="G3172" s="50" t="s">
        <v>6208</v>
      </c>
      <c r="H3172" s="52">
        <v>12834</v>
      </c>
      <c r="I3172" s="53" t="s">
        <v>6216</v>
      </c>
    </row>
    <row r="3173" spans="2:9" ht="15">
      <c r="B3173" s="51" t="s">
        <v>5575</v>
      </c>
      <c r="C3173" s="51" t="s">
        <v>5476</v>
      </c>
      <c r="D3173" s="51" t="s">
        <v>5497</v>
      </c>
      <c r="E3173" s="50">
        <v>10888</v>
      </c>
      <c r="F3173" s="51" t="s">
        <v>6212</v>
      </c>
      <c r="G3173" s="50" t="s">
        <v>5</v>
      </c>
      <c r="H3173" s="52">
        <v>264399</v>
      </c>
      <c r="I3173" s="53" t="s">
        <v>6216</v>
      </c>
    </row>
    <row r="3174" spans="2:9" ht="15">
      <c r="B3174" s="51" t="s">
        <v>5575</v>
      </c>
      <c r="C3174" s="51" t="s">
        <v>5484</v>
      </c>
      <c r="D3174" s="51" t="s">
        <v>5494</v>
      </c>
      <c r="E3174" s="50">
        <v>10954</v>
      </c>
      <c r="F3174" s="51" t="s">
        <v>6243</v>
      </c>
      <c r="G3174" s="50" t="s">
        <v>7</v>
      </c>
      <c r="H3174" s="52">
        <v>426730</v>
      </c>
      <c r="I3174" s="53" t="s">
        <v>6216</v>
      </c>
    </row>
    <row r="3175" spans="2:9" ht="15">
      <c r="B3175" s="51" t="s">
        <v>5575</v>
      </c>
      <c r="C3175" s="51" t="s">
        <v>5484</v>
      </c>
      <c r="D3175" s="51" t="s">
        <v>5494</v>
      </c>
      <c r="E3175" s="50">
        <v>10955</v>
      </c>
      <c r="F3175" s="51" t="s">
        <v>6244</v>
      </c>
      <c r="G3175" s="50" t="s">
        <v>7</v>
      </c>
      <c r="H3175" s="52">
        <v>429822</v>
      </c>
      <c r="I3175" s="53" t="s">
        <v>6216</v>
      </c>
    </row>
    <row r="3176" spans="2:9" ht="15">
      <c r="B3176" s="51" t="s">
        <v>5575</v>
      </c>
      <c r="C3176" s="51" t="s">
        <v>5484</v>
      </c>
      <c r="D3176" s="51" t="s">
        <v>5494</v>
      </c>
      <c r="E3176" s="50">
        <v>10956</v>
      </c>
      <c r="F3176" s="51" t="s">
        <v>6245</v>
      </c>
      <c r="G3176" s="50" t="s">
        <v>7</v>
      </c>
      <c r="H3176" s="52">
        <v>413328</v>
      </c>
      <c r="I3176" s="53" t="s">
        <v>6216</v>
      </c>
    </row>
    <row r="3177" spans="2:9" ht="15">
      <c r="B3177" s="51" t="s">
        <v>5575</v>
      </c>
      <c r="C3177" s="51" t="s">
        <v>5507</v>
      </c>
      <c r="D3177" s="51" t="s">
        <v>6246</v>
      </c>
      <c r="E3177" s="50">
        <v>10957</v>
      </c>
      <c r="F3177" s="51" t="s">
        <v>6247</v>
      </c>
      <c r="G3177" s="50" t="s">
        <v>5</v>
      </c>
      <c r="H3177" s="52">
        <v>427059</v>
      </c>
      <c r="I3177" s="53" t="s">
        <v>6216</v>
      </c>
    </row>
    <row r="3178" spans="2:9" ht="15">
      <c r="B3178" s="51" t="s">
        <v>5575</v>
      </c>
      <c r="C3178" s="51" t="s">
        <v>5475</v>
      </c>
      <c r="D3178" s="51" t="s">
        <v>5475</v>
      </c>
      <c r="E3178" s="50">
        <v>10958</v>
      </c>
      <c r="F3178" s="51" t="s">
        <v>6248</v>
      </c>
      <c r="G3178" s="50" t="s">
        <v>14</v>
      </c>
      <c r="H3178" s="52">
        <v>1200000</v>
      </c>
      <c r="I3178" s="53" t="s">
        <v>6216</v>
      </c>
    </row>
    <row r="3179" spans="2:9" ht="15">
      <c r="B3179" s="318" t="s">
        <v>5575</v>
      </c>
      <c r="C3179" s="318" t="s">
        <v>5475</v>
      </c>
      <c r="D3179" s="318" t="s">
        <v>5475</v>
      </c>
      <c r="E3179" s="319">
        <v>10959</v>
      </c>
      <c r="F3179" s="318" t="s">
        <v>6249</v>
      </c>
      <c r="G3179" s="319" t="s">
        <v>14</v>
      </c>
      <c r="H3179" s="320">
        <v>1800000</v>
      </c>
      <c r="I3179" s="321" t="s">
        <v>6216</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69B9A-A95F-4842-955B-8D35BF5C4A19}">
  <dimension ref="B2:H2736"/>
  <sheetViews>
    <sheetView topLeftCell="A2704" zoomScale="80" zoomScaleNormal="80" workbookViewId="0">
      <selection activeCell="B2" sqref="B2:H2736"/>
    </sheetView>
  </sheetViews>
  <sheetFormatPr baseColWidth="10" defaultRowHeight="14.4"/>
  <cols>
    <col min="3" max="3" width="25.88671875" style="49" customWidth="1"/>
    <col min="7" max="7" width="29.21875" customWidth="1"/>
    <col min="8" max="8" width="25.44140625" customWidth="1"/>
  </cols>
  <sheetData>
    <row r="2" spans="2:8" ht="16.8">
      <c r="B2" s="306" t="s">
        <v>5573</v>
      </c>
      <c r="C2" s="307" t="s">
        <v>5574</v>
      </c>
      <c r="D2" s="307" t="s">
        <v>0</v>
      </c>
      <c r="E2" s="308" t="s">
        <v>1</v>
      </c>
      <c r="F2" s="309" t="s">
        <v>2</v>
      </c>
      <c r="G2" s="310" t="s">
        <v>82</v>
      </c>
      <c r="H2" s="311" t="s">
        <v>83</v>
      </c>
    </row>
    <row r="3" spans="2:8" ht="15">
      <c r="B3" s="302" t="s">
        <v>5575</v>
      </c>
      <c r="C3" s="303" t="s">
        <v>5576</v>
      </c>
      <c r="D3" s="304">
        <v>322</v>
      </c>
      <c r="E3" s="303" t="s">
        <v>84</v>
      </c>
      <c r="F3" s="304" t="s">
        <v>5</v>
      </c>
      <c r="G3" s="305">
        <v>564303</v>
      </c>
      <c r="H3" s="303" t="s">
        <v>6217</v>
      </c>
    </row>
    <row r="4" spans="2:8" ht="15">
      <c r="B4" s="302" t="s">
        <v>5575</v>
      </c>
      <c r="C4" s="303" t="s">
        <v>5576</v>
      </c>
      <c r="D4" s="304">
        <v>323</v>
      </c>
      <c r="E4" s="303" t="s">
        <v>85</v>
      </c>
      <c r="F4" s="304" t="s">
        <v>5</v>
      </c>
      <c r="G4" s="305">
        <v>599299</v>
      </c>
      <c r="H4" s="303" t="s">
        <v>6217</v>
      </c>
    </row>
    <row r="5" spans="2:8" ht="15">
      <c r="B5" s="302" t="s">
        <v>5575</v>
      </c>
      <c r="C5" s="303" t="s">
        <v>5576</v>
      </c>
      <c r="D5" s="304">
        <v>324</v>
      </c>
      <c r="E5" s="303" t="s">
        <v>86</v>
      </c>
      <c r="F5" s="304" t="s">
        <v>5</v>
      </c>
      <c r="G5" s="305">
        <v>603117</v>
      </c>
      <c r="H5" s="303" t="s">
        <v>6217</v>
      </c>
    </row>
    <row r="6" spans="2:8" ht="15">
      <c r="B6" s="302" t="s">
        <v>5575</v>
      </c>
      <c r="C6" s="303" t="s">
        <v>5576</v>
      </c>
      <c r="D6" s="304">
        <v>325</v>
      </c>
      <c r="E6" s="303" t="s">
        <v>87</v>
      </c>
      <c r="F6" s="304" t="s">
        <v>5</v>
      </c>
      <c r="G6" s="305">
        <v>619564</v>
      </c>
      <c r="H6" s="303" t="s">
        <v>6217</v>
      </c>
    </row>
    <row r="7" spans="2:8" ht="15">
      <c r="B7" s="302" t="s">
        <v>5575</v>
      </c>
      <c r="C7" s="303" t="s">
        <v>5576</v>
      </c>
      <c r="D7" s="304">
        <v>326</v>
      </c>
      <c r="E7" s="303" t="s">
        <v>88</v>
      </c>
      <c r="F7" s="304" t="s">
        <v>5</v>
      </c>
      <c r="G7" s="305">
        <v>637080</v>
      </c>
      <c r="H7" s="303" t="s">
        <v>6217</v>
      </c>
    </row>
    <row r="8" spans="2:8" ht="15">
      <c r="B8" s="302" t="s">
        <v>5575</v>
      </c>
      <c r="C8" s="303" t="s">
        <v>5576</v>
      </c>
      <c r="D8" s="304">
        <v>328</v>
      </c>
      <c r="E8" s="303" t="s">
        <v>89</v>
      </c>
      <c r="F8" s="304" t="s">
        <v>5</v>
      </c>
      <c r="G8" s="305">
        <v>663148</v>
      </c>
      <c r="H8" s="303" t="s">
        <v>6217</v>
      </c>
    </row>
    <row r="9" spans="2:8" ht="15">
      <c r="B9" s="302" t="s">
        <v>5575</v>
      </c>
      <c r="C9" s="303" t="s">
        <v>5576</v>
      </c>
      <c r="D9" s="304">
        <v>333</v>
      </c>
      <c r="E9" s="303" t="s">
        <v>90</v>
      </c>
      <c r="F9" s="304" t="s">
        <v>5</v>
      </c>
      <c r="G9" s="305">
        <v>616932</v>
      </c>
      <c r="H9" s="303" t="s">
        <v>6217</v>
      </c>
    </row>
    <row r="10" spans="2:8" ht="15">
      <c r="B10" s="302" t="s">
        <v>5575</v>
      </c>
      <c r="C10" s="303" t="s">
        <v>5576</v>
      </c>
      <c r="D10" s="304">
        <v>366</v>
      </c>
      <c r="E10" s="303" t="s">
        <v>91</v>
      </c>
      <c r="F10" s="304" t="s">
        <v>5</v>
      </c>
      <c r="G10" s="305">
        <v>724353</v>
      </c>
      <c r="H10" s="303" t="s">
        <v>6217</v>
      </c>
    </row>
    <row r="11" spans="2:8" ht="15">
      <c r="B11" s="302" t="s">
        <v>5575</v>
      </c>
      <c r="C11" s="303" t="s">
        <v>5577</v>
      </c>
      <c r="D11" s="304">
        <v>1505</v>
      </c>
      <c r="E11" s="303" t="s">
        <v>92</v>
      </c>
      <c r="F11" s="304" t="s">
        <v>9</v>
      </c>
      <c r="G11" s="305">
        <v>196044</v>
      </c>
      <c r="H11" s="303" t="s">
        <v>6217</v>
      </c>
    </row>
    <row r="12" spans="2:8" ht="15">
      <c r="B12" s="302" t="s">
        <v>5575</v>
      </c>
      <c r="C12" s="303" t="s">
        <v>5578</v>
      </c>
      <c r="D12" s="304">
        <v>1512</v>
      </c>
      <c r="E12" s="303" t="s">
        <v>93</v>
      </c>
      <c r="F12" s="304" t="s">
        <v>4</v>
      </c>
      <c r="G12" s="305">
        <v>19722</v>
      </c>
      <c r="H12" s="303" t="s">
        <v>6217</v>
      </c>
    </row>
    <row r="13" spans="2:8" ht="15">
      <c r="B13" s="302" t="s">
        <v>5575</v>
      </c>
      <c r="C13" s="303" t="s">
        <v>5579</v>
      </c>
      <c r="D13" s="304">
        <v>1515</v>
      </c>
      <c r="E13" s="303" t="s">
        <v>94</v>
      </c>
      <c r="F13" s="304" t="s">
        <v>95</v>
      </c>
      <c r="G13" s="305">
        <v>1131</v>
      </c>
      <c r="H13" s="303" t="s">
        <v>6217</v>
      </c>
    </row>
    <row r="14" spans="2:8" ht="15">
      <c r="B14" s="302" t="s">
        <v>5575</v>
      </c>
      <c r="C14" s="303" t="s">
        <v>5580</v>
      </c>
      <c r="D14" s="304">
        <v>1794</v>
      </c>
      <c r="E14" s="303" t="s">
        <v>96</v>
      </c>
      <c r="F14" s="304" t="s">
        <v>8</v>
      </c>
      <c r="G14" s="305">
        <v>5711</v>
      </c>
      <c r="H14" s="303" t="s">
        <v>6217</v>
      </c>
    </row>
    <row r="15" spans="2:8" ht="15">
      <c r="B15" s="302" t="s">
        <v>5575</v>
      </c>
      <c r="C15" s="303" t="s">
        <v>5581</v>
      </c>
      <c r="D15" s="304">
        <v>2273</v>
      </c>
      <c r="E15" s="303" t="s">
        <v>97</v>
      </c>
      <c r="F15" s="304" t="s">
        <v>7</v>
      </c>
      <c r="G15" s="305">
        <v>1050</v>
      </c>
      <c r="H15" s="303" t="s">
        <v>6217</v>
      </c>
    </row>
    <row r="16" spans="2:8" ht="15">
      <c r="B16" s="302" t="s">
        <v>5575</v>
      </c>
      <c r="C16" s="303" t="s">
        <v>5582</v>
      </c>
      <c r="D16" s="304">
        <v>2307</v>
      </c>
      <c r="E16" s="303" t="s">
        <v>98</v>
      </c>
      <c r="F16" s="304" t="s">
        <v>5</v>
      </c>
      <c r="G16" s="305">
        <v>82110</v>
      </c>
      <c r="H16" s="303" t="s">
        <v>6217</v>
      </c>
    </row>
    <row r="17" spans="2:8" ht="15">
      <c r="B17" s="302" t="s">
        <v>5575</v>
      </c>
      <c r="C17" s="303" t="s">
        <v>5582</v>
      </c>
      <c r="D17" s="304">
        <v>2308</v>
      </c>
      <c r="E17" s="303" t="s">
        <v>99</v>
      </c>
      <c r="F17" s="304" t="s">
        <v>5</v>
      </c>
      <c r="G17" s="305">
        <v>133130</v>
      </c>
      <c r="H17" s="303" t="s">
        <v>6217</v>
      </c>
    </row>
    <row r="18" spans="2:8" ht="15">
      <c r="B18" s="302" t="s">
        <v>5575</v>
      </c>
      <c r="C18" s="303" t="s">
        <v>5583</v>
      </c>
      <c r="D18" s="304">
        <v>2551</v>
      </c>
      <c r="E18" s="303" t="s">
        <v>100</v>
      </c>
      <c r="F18" s="304" t="s">
        <v>7</v>
      </c>
      <c r="G18" s="305">
        <v>224910</v>
      </c>
      <c r="H18" s="303" t="s">
        <v>6217</v>
      </c>
    </row>
    <row r="19" spans="2:8" ht="15">
      <c r="B19" s="302" t="s">
        <v>5575</v>
      </c>
      <c r="C19" s="303" t="s">
        <v>5581</v>
      </c>
      <c r="D19" s="304">
        <v>2798</v>
      </c>
      <c r="E19" s="303" t="s">
        <v>101</v>
      </c>
      <c r="F19" s="304" t="s">
        <v>7</v>
      </c>
      <c r="G19" s="305">
        <v>850</v>
      </c>
      <c r="H19" s="303" t="s">
        <v>6217</v>
      </c>
    </row>
    <row r="20" spans="2:8" ht="15">
      <c r="B20" s="302" t="s">
        <v>5575</v>
      </c>
      <c r="C20" s="303" t="s">
        <v>5582</v>
      </c>
      <c r="D20" s="304">
        <v>2910</v>
      </c>
      <c r="E20" s="303" t="s">
        <v>102</v>
      </c>
      <c r="F20" s="304" t="s">
        <v>5</v>
      </c>
      <c r="G20" s="305">
        <v>11900</v>
      </c>
      <c r="H20" s="303" t="s">
        <v>6217</v>
      </c>
    </row>
    <row r="21" spans="2:8" ht="15">
      <c r="B21" s="302" t="s">
        <v>5575</v>
      </c>
      <c r="C21" s="303" t="s">
        <v>5579</v>
      </c>
      <c r="D21" s="304">
        <v>3386</v>
      </c>
      <c r="E21" s="303" t="s">
        <v>103</v>
      </c>
      <c r="F21" s="304" t="s">
        <v>18</v>
      </c>
      <c r="G21" s="305">
        <v>12964</v>
      </c>
      <c r="H21" s="303" t="s">
        <v>6217</v>
      </c>
    </row>
    <row r="22" spans="2:8" ht="15">
      <c r="B22" s="302" t="s">
        <v>5575</v>
      </c>
      <c r="C22" s="303" t="s">
        <v>5579</v>
      </c>
      <c r="D22" s="304">
        <v>3995</v>
      </c>
      <c r="E22" s="303" t="s">
        <v>104</v>
      </c>
      <c r="F22" s="304" t="s">
        <v>4</v>
      </c>
      <c r="G22" s="305">
        <v>30615</v>
      </c>
      <c r="H22" s="303" t="s">
        <v>6217</v>
      </c>
    </row>
    <row r="23" spans="2:8" ht="15">
      <c r="B23" s="302" t="s">
        <v>5575</v>
      </c>
      <c r="C23" s="303" t="s">
        <v>5584</v>
      </c>
      <c r="D23" s="304">
        <v>4513</v>
      </c>
      <c r="E23" s="303" t="s">
        <v>105</v>
      </c>
      <c r="F23" s="304" t="s">
        <v>6</v>
      </c>
      <c r="G23" s="305">
        <v>16925</v>
      </c>
      <c r="H23" s="303" t="s">
        <v>6217</v>
      </c>
    </row>
    <row r="24" spans="2:8" ht="15">
      <c r="B24" s="302" t="s">
        <v>5575</v>
      </c>
      <c r="C24" s="303" t="s">
        <v>5584</v>
      </c>
      <c r="D24" s="304">
        <v>4514</v>
      </c>
      <c r="E24" s="303" t="s">
        <v>106</v>
      </c>
      <c r="F24" s="304" t="s">
        <v>6</v>
      </c>
      <c r="G24" s="305">
        <v>29139</v>
      </c>
      <c r="H24" s="303" t="s">
        <v>6217</v>
      </c>
    </row>
    <row r="25" spans="2:8" ht="15">
      <c r="B25" s="302" t="s">
        <v>5575</v>
      </c>
      <c r="C25" s="303" t="s">
        <v>5584</v>
      </c>
      <c r="D25" s="304">
        <v>4520</v>
      </c>
      <c r="E25" s="303" t="s">
        <v>107</v>
      </c>
      <c r="F25" s="304" t="s">
        <v>6</v>
      </c>
      <c r="G25" s="305">
        <v>24074</v>
      </c>
      <c r="H25" s="303" t="s">
        <v>6217</v>
      </c>
    </row>
    <row r="26" spans="2:8" ht="15">
      <c r="B26" s="302" t="s">
        <v>5575</v>
      </c>
      <c r="C26" s="303" t="s">
        <v>5584</v>
      </c>
      <c r="D26" s="304">
        <v>4521</v>
      </c>
      <c r="E26" s="303" t="s">
        <v>108</v>
      </c>
      <c r="F26" s="304" t="s">
        <v>6</v>
      </c>
      <c r="G26" s="305">
        <v>28524</v>
      </c>
      <c r="H26" s="303" t="s">
        <v>6217</v>
      </c>
    </row>
    <row r="27" spans="2:8" ht="15">
      <c r="B27" s="302" t="s">
        <v>5575</v>
      </c>
      <c r="C27" s="303" t="s">
        <v>5585</v>
      </c>
      <c r="D27" s="304">
        <v>4594</v>
      </c>
      <c r="E27" s="303" t="s">
        <v>5235</v>
      </c>
      <c r="F27" s="304" t="s">
        <v>7</v>
      </c>
      <c r="G27" s="305">
        <v>88599</v>
      </c>
      <c r="H27" s="303" t="s">
        <v>6217</v>
      </c>
    </row>
    <row r="28" spans="2:8" ht="15">
      <c r="B28" s="302" t="s">
        <v>5575</v>
      </c>
      <c r="C28" s="303" t="s">
        <v>5585</v>
      </c>
      <c r="D28" s="304">
        <v>4596</v>
      </c>
      <c r="E28" s="303" t="s">
        <v>5236</v>
      </c>
      <c r="F28" s="304" t="s">
        <v>7</v>
      </c>
      <c r="G28" s="305">
        <v>176735</v>
      </c>
      <c r="H28" s="303" t="s">
        <v>6217</v>
      </c>
    </row>
    <row r="29" spans="2:8" ht="15">
      <c r="B29" s="302" t="s">
        <v>5575</v>
      </c>
      <c r="C29" s="303" t="s">
        <v>5585</v>
      </c>
      <c r="D29" s="304">
        <v>4598</v>
      </c>
      <c r="E29" s="303" t="s">
        <v>5237</v>
      </c>
      <c r="F29" s="304" t="s">
        <v>7</v>
      </c>
      <c r="G29" s="305">
        <v>1323832</v>
      </c>
      <c r="H29" s="303" t="s">
        <v>6217</v>
      </c>
    </row>
    <row r="30" spans="2:8" ht="15">
      <c r="B30" s="302" t="s">
        <v>5575</v>
      </c>
      <c r="C30" s="303" t="s">
        <v>5585</v>
      </c>
      <c r="D30" s="304">
        <v>4600</v>
      </c>
      <c r="E30" s="303" t="s">
        <v>5238</v>
      </c>
      <c r="F30" s="304" t="s">
        <v>7</v>
      </c>
      <c r="G30" s="305">
        <v>3907698</v>
      </c>
      <c r="H30" s="303" t="s">
        <v>6217</v>
      </c>
    </row>
    <row r="31" spans="2:8" ht="15">
      <c r="B31" s="302" t="s">
        <v>5575</v>
      </c>
      <c r="C31" s="303" t="s">
        <v>5585</v>
      </c>
      <c r="D31" s="304">
        <v>4608</v>
      </c>
      <c r="E31" s="303" t="s">
        <v>5239</v>
      </c>
      <c r="F31" s="304" t="s">
        <v>7</v>
      </c>
      <c r="G31" s="305">
        <v>42792</v>
      </c>
      <c r="H31" s="303" t="s">
        <v>6217</v>
      </c>
    </row>
    <row r="32" spans="2:8" ht="15">
      <c r="B32" s="302" t="s">
        <v>5575</v>
      </c>
      <c r="C32" s="303" t="s">
        <v>5585</v>
      </c>
      <c r="D32" s="304">
        <v>4609</v>
      </c>
      <c r="E32" s="303" t="s">
        <v>5240</v>
      </c>
      <c r="F32" s="304" t="s">
        <v>7</v>
      </c>
      <c r="G32" s="305">
        <v>70485</v>
      </c>
      <c r="H32" s="303" t="s">
        <v>6217</v>
      </c>
    </row>
    <row r="33" spans="2:8" ht="15">
      <c r="B33" s="302" t="s">
        <v>5575</v>
      </c>
      <c r="C33" s="303" t="s">
        <v>5585</v>
      </c>
      <c r="D33" s="304">
        <v>4610</v>
      </c>
      <c r="E33" s="303" t="s">
        <v>5241</v>
      </c>
      <c r="F33" s="304" t="s">
        <v>7</v>
      </c>
      <c r="G33" s="305">
        <v>102656</v>
      </c>
      <c r="H33" s="303" t="s">
        <v>6217</v>
      </c>
    </row>
    <row r="34" spans="2:8" ht="15">
      <c r="B34" s="302" t="s">
        <v>5575</v>
      </c>
      <c r="C34" s="303" t="s">
        <v>5585</v>
      </c>
      <c r="D34" s="304">
        <v>4611</v>
      </c>
      <c r="E34" s="303" t="s">
        <v>5242</v>
      </c>
      <c r="F34" s="304" t="s">
        <v>7</v>
      </c>
      <c r="G34" s="305">
        <v>239697</v>
      </c>
      <c r="H34" s="303" t="s">
        <v>6217</v>
      </c>
    </row>
    <row r="35" spans="2:8" ht="15">
      <c r="B35" s="302" t="s">
        <v>5575</v>
      </c>
      <c r="C35" s="303" t="s">
        <v>5585</v>
      </c>
      <c r="D35" s="304">
        <v>4612</v>
      </c>
      <c r="E35" s="303" t="s">
        <v>5243</v>
      </c>
      <c r="F35" s="304" t="s">
        <v>7</v>
      </c>
      <c r="G35" s="305">
        <v>440388</v>
      </c>
      <c r="H35" s="303" t="s">
        <v>6217</v>
      </c>
    </row>
    <row r="36" spans="2:8" ht="15">
      <c r="B36" s="302" t="s">
        <v>5575</v>
      </c>
      <c r="C36" s="303" t="s">
        <v>5585</v>
      </c>
      <c r="D36" s="304">
        <v>4613</v>
      </c>
      <c r="E36" s="303" t="s">
        <v>5244</v>
      </c>
      <c r="F36" s="304" t="s">
        <v>7</v>
      </c>
      <c r="G36" s="305">
        <v>786838</v>
      </c>
      <c r="H36" s="303" t="s">
        <v>6217</v>
      </c>
    </row>
    <row r="37" spans="2:8" ht="15">
      <c r="B37" s="302" t="s">
        <v>5575</v>
      </c>
      <c r="C37" s="303" t="s">
        <v>5585</v>
      </c>
      <c r="D37" s="304">
        <v>4614</v>
      </c>
      <c r="E37" s="303" t="s">
        <v>5245</v>
      </c>
      <c r="F37" s="304" t="s">
        <v>7</v>
      </c>
      <c r="G37" s="305">
        <v>1219423</v>
      </c>
      <c r="H37" s="303" t="s">
        <v>6217</v>
      </c>
    </row>
    <row r="38" spans="2:8" ht="15">
      <c r="B38" s="302" t="s">
        <v>5575</v>
      </c>
      <c r="C38" s="303" t="s">
        <v>5586</v>
      </c>
      <c r="D38" s="304">
        <v>4675</v>
      </c>
      <c r="E38" s="303" t="s">
        <v>109</v>
      </c>
      <c r="F38" s="304" t="s">
        <v>7</v>
      </c>
      <c r="G38" s="305">
        <v>32600</v>
      </c>
      <c r="H38" s="303" t="s">
        <v>6217</v>
      </c>
    </row>
    <row r="39" spans="2:8" ht="15">
      <c r="B39" s="302" t="s">
        <v>5575</v>
      </c>
      <c r="C39" s="303" t="s">
        <v>5587</v>
      </c>
      <c r="D39" s="304">
        <v>4694</v>
      </c>
      <c r="E39" s="303" t="s">
        <v>110</v>
      </c>
      <c r="F39" s="304" t="s">
        <v>6</v>
      </c>
      <c r="G39" s="305">
        <v>40737</v>
      </c>
      <c r="H39" s="303" t="s">
        <v>6216</v>
      </c>
    </row>
    <row r="40" spans="2:8" ht="15">
      <c r="B40" s="302" t="s">
        <v>5575</v>
      </c>
      <c r="C40" s="303" t="s">
        <v>5587</v>
      </c>
      <c r="D40" s="304">
        <v>4697</v>
      </c>
      <c r="E40" s="303" t="s">
        <v>111</v>
      </c>
      <c r="F40" s="304" t="s">
        <v>6</v>
      </c>
      <c r="G40" s="305">
        <v>43372</v>
      </c>
      <c r="H40" s="303" t="s">
        <v>6216</v>
      </c>
    </row>
    <row r="41" spans="2:8" ht="15">
      <c r="B41" s="302" t="s">
        <v>5575</v>
      </c>
      <c r="C41" s="303" t="s">
        <v>5580</v>
      </c>
      <c r="D41" s="304">
        <v>5038</v>
      </c>
      <c r="E41" s="303" t="s">
        <v>112</v>
      </c>
      <c r="F41" s="304" t="s">
        <v>8</v>
      </c>
      <c r="G41" s="305">
        <v>4657</v>
      </c>
      <c r="H41" s="303" t="s">
        <v>6217</v>
      </c>
    </row>
    <row r="42" spans="2:8" ht="15">
      <c r="B42" s="302" t="s">
        <v>5575</v>
      </c>
      <c r="C42" s="303" t="s">
        <v>5580</v>
      </c>
      <c r="D42" s="304">
        <v>5041</v>
      </c>
      <c r="E42" s="303" t="s">
        <v>113</v>
      </c>
      <c r="F42" s="304" t="s">
        <v>8</v>
      </c>
      <c r="G42" s="305">
        <v>4665</v>
      </c>
      <c r="H42" s="303" t="s">
        <v>6217</v>
      </c>
    </row>
    <row r="43" spans="2:8" ht="15">
      <c r="B43" s="302" t="s">
        <v>5575</v>
      </c>
      <c r="C43" s="303" t="s">
        <v>5580</v>
      </c>
      <c r="D43" s="304">
        <v>5042</v>
      </c>
      <c r="E43" s="303" t="s">
        <v>114</v>
      </c>
      <c r="F43" s="304" t="s">
        <v>8</v>
      </c>
      <c r="G43" s="305">
        <v>4665</v>
      </c>
      <c r="H43" s="303" t="s">
        <v>6217</v>
      </c>
    </row>
    <row r="44" spans="2:8" ht="15">
      <c r="B44" s="302" t="s">
        <v>5575</v>
      </c>
      <c r="C44" s="303" t="s">
        <v>5576</v>
      </c>
      <c r="D44" s="304">
        <v>5056</v>
      </c>
      <c r="E44" s="303" t="s">
        <v>115</v>
      </c>
      <c r="F44" s="304" t="s">
        <v>5</v>
      </c>
      <c r="G44" s="305">
        <v>691033</v>
      </c>
      <c r="H44" s="303" t="s">
        <v>6217</v>
      </c>
    </row>
    <row r="45" spans="2:8" ht="15">
      <c r="B45" s="302" t="s">
        <v>5575</v>
      </c>
      <c r="C45" s="303" t="s">
        <v>5588</v>
      </c>
      <c r="D45" s="304">
        <v>5115</v>
      </c>
      <c r="E45" s="303" t="s">
        <v>116</v>
      </c>
      <c r="F45" s="304" t="s">
        <v>117</v>
      </c>
      <c r="G45" s="305">
        <v>11276</v>
      </c>
      <c r="H45" s="303" t="s">
        <v>6217</v>
      </c>
    </row>
    <row r="46" spans="2:8" ht="15">
      <c r="B46" s="302" t="s">
        <v>5575</v>
      </c>
      <c r="C46" s="303" t="s">
        <v>5581</v>
      </c>
      <c r="D46" s="304">
        <v>5481</v>
      </c>
      <c r="E46" s="303" t="s">
        <v>118</v>
      </c>
      <c r="F46" s="304" t="s">
        <v>7</v>
      </c>
      <c r="G46" s="305">
        <v>9735</v>
      </c>
      <c r="H46" s="303" t="s">
        <v>6217</v>
      </c>
    </row>
    <row r="47" spans="2:8" ht="15">
      <c r="B47" s="302" t="s">
        <v>5575</v>
      </c>
      <c r="C47" s="303" t="s">
        <v>5589</v>
      </c>
      <c r="D47" s="304">
        <v>5661</v>
      </c>
      <c r="E47" s="303" t="s">
        <v>119</v>
      </c>
      <c r="F47" s="304" t="s">
        <v>19</v>
      </c>
      <c r="G47" s="305">
        <v>61982</v>
      </c>
      <c r="H47" s="303" t="s">
        <v>6217</v>
      </c>
    </row>
    <row r="48" spans="2:8" ht="15">
      <c r="B48" s="302" t="s">
        <v>5575</v>
      </c>
      <c r="C48" s="303" t="s">
        <v>5577</v>
      </c>
      <c r="D48" s="304">
        <v>5890</v>
      </c>
      <c r="E48" s="303" t="s">
        <v>120</v>
      </c>
      <c r="F48" s="304" t="s">
        <v>9</v>
      </c>
      <c r="G48" s="305">
        <v>81813</v>
      </c>
      <c r="H48" s="303" t="s">
        <v>6217</v>
      </c>
    </row>
    <row r="49" spans="2:8" ht="15">
      <c r="B49" s="302" t="s">
        <v>5575</v>
      </c>
      <c r="C49" s="303" t="s">
        <v>5582</v>
      </c>
      <c r="D49" s="304">
        <v>5915</v>
      </c>
      <c r="E49" s="303" t="s">
        <v>121</v>
      </c>
      <c r="F49" s="304" t="s">
        <v>5</v>
      </c>
      <c r="G49" s="305">
        <v>99960</v>
      </c>
      <c r="H49" s="303" t="s">
        <v>6217</v>
      </c>
    </row>
    <row r="50" spans="2:8" ht="15">
      <c r="B50" s="302" t="s">
        <v>5575</v>
      </c>
      <c r="C50" s="303" t="s">
        <v>5577</v>
      </c>
      <c r="D50" s="304">
        <v>6013</v>
      </c>
      <c r="E50" s="303" t="s">
        <v>122</v>
      </c>
      <c r="F50" s="304" t="s">
        <v>9</v>
      </c>
      <c r="G50" s="305">
        <v>327250</v>
      </c>
      <c r="H50" s="303" t="s">
        <v>6217</v>
      </c>
    </row>
    <row r="51" spans="2:8" ht="15">
      <c r="B51" s="302" t="s">
        <v>5575</v>
      </c>
      <c r="C51" s="303" t="s">
        <v>5577</v>
      </c>
      <c r="D51" s="304">
        <v>6026</v>
      </c>
      <c r="E51" s="303" t="s">
        <v>123</v>
      </c>
      <c r="F51" s="304" t="s">
        <v>9</v>
      </c>
      <c r="G51" s="305">
        <v>168662</v>
      </c>
      <c r="H51" s="303" t="s">
        <v>6217</v>
      </c>
    </row>
    <row r="52" spans="2:8" ht="15">
      <c r="B52" s="302" t="s">
        <v>5575</v>
      </c>
      <c r="C52" s="303" t="s">
        <v>5577</v>
      </c>
      <c r="D52" s="304">
        <v>6062</v>
      </c>
      <c r="E52" s="303" t="s">
        <v>124</v>
      </c>
      <c r="F52" s="304" t="s">
        <v>9</v>
      </c>
      <c r="G52" s="305">
        <v>207611</v>
      </c>
      <c r="H52" s="303" t="s">
        <v>6217</v>
      </c>
    </row>
    <row r="53" spans="2:8" ht="15">
      <c r="B53" s="302" t="s">
        <v>5575</v>
      </c>
      <c r="C53" s="303" t="s">
        <v>5576</v>
      </c>
      <c r="D53" s="304">
        <v>6072</v>
      </c>
      <c r="E53" s="303" t="s">
        <v>125</v>
      </c>
      <c r="F53" s="304" t="s">
        <v>5</v>
      </c>
      <c r="G53" s="305">
        <v>762557</v>
      </c>
      <c r="H53" s="303" t="s">
        <v>6217</v>
      </c>
    </row>
    <row r="54" spans="2:8" ht="15">
      <c r="B54" s="302" t="s">
        <v>5575</v>
      </c>
      <c r="C54" s="303" t="s">
        <v>5576</v>
      </c>
      <c r="D54" s="304">
        <v>6073</v>
      </c>
      <c r="E54" s="303" t="s">
        <v>126</v>
      </c>
      <c r="F54" s="304" t="s">
        <v>5</v>
      </c>
      <c r="G54" s="305">
        <v>777131</v>
      </c>
      <c r="H54" s="303" t="s">
        <v>6217</v>
      </c>
    </row>
    <row r="55" spans="2:8" ht="15">
      <c r="B55" s="302" t="s">
        <v>5575</v>
      </c>
      <c r="C55" s="303" t="s">
        <v>5590</v>
      </c>
      <c r="D55" s="304">
        <v>6087</v>
      </c>
      <c r="E55" s="303" t="s">
        <v>127</v>
      </c>
      <c r="F55" s="304" t="s">
        <v>128</v>
      </c>
      <c r="G55" s="305">
        <v>97414</v>
      </c>
      <c r="H55" s="303" t="s">
        <v>5591</v>
      </c>
    </row>
    <row r="56" spans="2:8" ht="15">
      <c r="B56" s="302" t="s">
        <v>5575</v>
      </c>
      <c r="C56" s="303" t="s">
        <v>5590</v>
      </c>
      <c r="D56" s="304">
        <v>6088</v>
      </c>
      <c r="E56" s="303" t="s">
        <v>129</v>
      </c>
      <c r="F56" s="304" t="s">
        <v>128</v>
      </c>
      <c r="G56" s="305">
        <v>121212</v>
      </c>
      <c r="H56" s="303" t="s">
        <v>5591</v>
      </c>
    </row>
    <row r="57" spans="2:8" ht="15">
      <c r="B57" s="302" t="s">
        <v>5575</v>
      </c>
      <c r="C57" s="303" t="s">
        <v>5589</v>
      </c>
      <c r="D57" s="304">
        <v>6092</v>
      </c>
      <c r="E57" s="303" t="s">
        <v>130</v>
      </c>
      <c r="F57" s="304" t="s">
        <v>20</v>
      </c>
      <c r="G57" s="305">
        <v>2000</v>
      </c>
      <c r="H57" s="303" t="s">
        <v>131</v>
      </c>
    </row>
    <row r="58" spans="2:8" ht="15">
      <c r="B58" s="302" t="s">
        <v>5575</v>
      </c>
      <c r="C58" s="303" t="s">
        <v>5586</v>
      </c>
      <c r="D58" s="304">
        <v>6098</v>
      </c>
      <c r="E58" s="303" t="s">
        <v>21</v>
      </c>
      <c r="F58" s="304" t="s">
        <v>22</v>
      </c>
      <c r="G58" s="305">
        <v>28</v>
      </c>
      <c r="H58" s="303" t="s">
        <v>6217</v>
      </c>
    </row>
    <row r="59" spans="2:8" ht="15">
      <c r="B59" s="302" t="s">
        <v>5575</v>
      </c>
      <c r="C59" s="303" t="s">
        <v>5576</v>
      </c>
      <c r="D59" s="304">
        <v>6107</v>
      </c>
      <c r="E59" s="303" t="s">
        <v>132</v>
      </c>
      <c r="F59" s="304" t="s">
        <v>5</v>
      </c>
      <c r="G59" s="305">
        <v>902020</v>
      </c>
      <c r="H59" s="303" t="s">
        <v>6217</v>
      </c>
    </row>
    <row r="60" spans="2:8" ht="15">
      <c r="B60" s="302" t="s">
        <v>5575</v>
      </c>
      <c r="C60" s="303" t="s">
        <v>5592</v>
      </c>
      <c r="D60" s="304">
        <v>6109</v>
      </c>
      <c r="E60" s="303" t="s">
        <v>133</v>
      </c>
      <c r="F60" s="304" t="s">
        <v>7</v>
      </c>
      <c r="G60" s="305">
        <v>53256</v>
      </c>
      <c r="H60" s="303" t="s">
        <v>6217</v>
      </c>
    </row>
    <row r="61" spans="2:8" ht="15">
      <c r="B61" s="302" t="s">
        <v>5575</v>
      </c>
      <c r="C61" s="303" t="s">
        <v>5592</v>
      </c>
      <c r="D61" s="304">
        <v>6115</v>
      </c>
      <c r="E61" s="303" t="s">
        <v>134</v>
      </c>
      <c r="F61" s="304" t="s">
        <v>4</v>
      </c>
      <c r="G61" s="305">
        <v>111250</v>
      </c>
      <c r="H61" s="303" t="s">
        <v>6217</v>
      </c>
    </row>
    <row r="62" spans="2:8" ht="15">
      <c r="B62" s="302" t="s">
        <v>5575</v>
      </c>
      <c r="C62" s="303" t="s">
        <v>5592</v>
      </c>
      <c r="D62" s="304">
        <v>6116</v>
      </c>
      <c r="E62" s="303" t="s">
        <v>135</v>
      </c>
      <c r="F62" s="304" t="s">
        <v>7</v>
      </c>
      <c r="G62" s="305">
        <v>46992</v>
      </c>
      <c r="H62" s="303" t="s">
        <v>6217</v>
      </c>
    </row>
    <row r="63" spans="2:8" ht="15">
      <c r="B63" s="302" t="s">
        <v>5575</v>
      </c>
      <c r="C63" s="303" t="s">
        <v>5592</v>
      </c>
      <c r="D63" s="304">
        <v>6117</v>
      </c>
      <c r="E63" s="303" t="s">
        <v>136</v>
      </c>
      <c r="F63" s="304" t="s">
        <v>7</v>
      </c>
      <c r="G63" s="305">
        <v>83638</v>
      </c>
      <c r="H63" s="303" t="s">
        <v>6217</v>
      </c>
    </row>
    <row r="64" spans="2:8" ht="15">
      <c r="B64" s="302" t="s">
        <v>5575</v>
      </c>
      <c r="C64" s="303" t="s">
        <v>5592</v>
      </c>
      <c r="D64" s="304">
        <v>6118</v>
      </c>
      <c r="E64" s="303" t="s">
        <v>137</v>
      </c>
      <c r="F64" s="304" t="s">
        <v>7</v>
      </c>
      <c r="G64" s="305">
        <v>49109</v>
      </c>
      <c r="H64" s="303" t="s">
        <v>6217</v>
      </c>
    </row>
    <row r="65" spans="2:8" ht="15">
      <c r="B65" s="302" t="s">
        <v>5575</v>
      </c>
      <c r="C65" s="303" t="s">
        <v>5592</v>
      </c>
      <c r="D65" s="304">
        <v>6122</v>
      </c>
      <c r="E65" s="303" t="s">
        <v>138</v>
      </c>
      <c r="F65" s="304" t="s">
        <v>7</v>
      </c>
      <c r="G65" s="305">
        <v>380800</v>
      </c>
      <c r="H65" s="303" t="s">
        <v>6217</v>
      </c>
    </row>
    <row r="66" spans="2:8" ht="15">
      <c r="B66" s="302" t="s">
        <v>5575</v>
      </c>
      <c r="C66" s="303" t="s">
        <v>5593</v>
      </c>
      <c r="D66" s="304">
        <v>6126</v>
      </c>
      <c r="E66" s="303" t="s">
        <v>5246</v>
      </c>
      <c r="F66" s="304" t="s">
        <v>6</v>
      </c>
      <c r="G66" s="305">
        <v>27659</v>
      </c>
      <c r="H66" s="303" t="s">
        <v>6217</v>
      </c>
    </row>
    <row r="67" spans="2:8" ht="15">
      <c r="B67" s="302" t="s">
        <v>5575</v>
      </c>
      <c r="C67" s="303" t="s">
        <v>5593</v>
      </c>
      <c r="D67" s="304">
        <v>6127</v>
      </c>
      <c r="E67" s="303" t="s">
        <v>5247</v>
      </c>
      <c r="F67" s="304" t="s">
        <v>6</v>
      </c>
      <c r="G67" s="305">
        <v>52567</v>
      </c>
      <c r="H67" s="303" t="s">
        <v>6217</v>
      </c>
    </row>
    <row r="68" spans="2:8" ht="15">
      <c r="B68" s="302" t="s">
        <v>5575</v>
      </c>
      <c r="C68" s="303" t="s">
        <v>5593</v>
      </c>
      <c r="D68" s="304">
        <v>6128</v>
      </c>
      <c r="E68" s="303" t="s">
        <v>5248</v>
      </c>
      <c r="F68" s="304" t="s">
        <v>6</v>
      </c>
      <c r="G68" s="305">
        <v>75144</v>
      </c>
      <c r="H68" s="303" t="s">
        <v>6217</v>
      </c>
    </row>
    <row r="69" spans="2:8" ht="15">
      <c r="B69" s="302" t="s">
        <v>5575</v>
      </c>
      <c r="C69" s="303" t="s">
        <v>5593</v>
      </c>
      <c r="D69" s="304">
        <v>6129</v>
      </c>
      <c r="E69" s="303" t="s">
        <v>5249</v>
      </c>
      <c r="F69" s="304" t="s">
        <v>6</v>
      </c>
      <c r="G69" s="305">
        <v>109752</v>
      </c>
      <c r="H69" s="303" t="s">
        <v>6217</v>
      </c>
    </row>
    <row r="70" spans="2:8" ht="15">
      <c r="B70" s="302" t="s">
        <v>5575</v>
      </c>
      <c r="C70" s="303" t="s">
        <v>5593</v>
      </c>
      <c r="D70" s="304">
        <v>6130</v>
      </c>
      <c r="E70" s="303" t="s">
        <v>5250</v>
      </c>
      <c r="F70" s="304" t="s">
        <v>6</v>
      </c>
      <c r="G70" s="305">
        <v>157926</v>
      </c>
      <c r="H70" s="303" t="s">
        <v>6217</v>
      </c>
    </row>
    <row r="71" spans="2:8" ht="15">
      <c r="B71" s="302" t="s">
        <v>5575</v>
      </c>
      <c r="C71" s="303" t="s">
        <v>5593</v>
      </c>
      <c r="D71" s="304">
        <v>6131</v>
      </c>
      <c r="E71" s="303" t="s">
        <v>5251</v>
      </c>
      <c r="F71" s="304" t="s">
        <v>6</v>
      </c>
      <c r="G71" s="305">
        <v>289477</v>
      </c>
      <c r="H71" s="303" t="s">
        <v>6217</v>
      </c>
    </row>
    <row r="72" spans="2:8" ht="15">
      <c r="B72" s="302" t="s">
        <v>5575</v>
      </c>
      <c r="C72" s="303" t="s">
        <v>5593</v>
      </c>
      <c r="D72" s="304">
        <v>6132</v>
      </c>
      <c r="E72" s="303" t="s">
        <v>5252</v>
      </c>
      <c r="F72" s="304" t="s">
        <v>6</v>
      </c>
      <c r="G72" s="305">
        <v>397651</v>
      </c>
      <c r="H72" s="303" t="s">
        <v>6217</v>
      </c>
    </row>
    <row r="73" spans="2:8" ht="15">
      <c r="B73" s="302" t="s">
        <v>5575</v>
      </c>
      <c r="C73" s="303" t="s">
        <v>5593</v>
      </c>
      <c r="D73" s="304">
        <v>6133</v>
      </c>
      <c r="E73" s="303" t="s">
        <v>5253</v>
      </c>
      <c r="F73" s="304" t="s">
        <v>6</v>
      </c>
      <c r="G73" s="305">
        <v>487403</v>
      </c>
      <c r="H73" s="303" t="s">
        <v>6217</v>
      </c>
    </row>
    <row r="74" spans="2:8" ht="15">
      <c r="B74" s="302" t="s">
        <v>5575</v>
      </c>
      <c r="C74" s="303" t="s">
        <v>5589</v>
      </c>
      <c r="D74" s="304">
        <v>6140</v>
      </c>
      <c r="E74" s="303" t="s">
        <v>139</v>
      </c>
      <c r="F74" s="304" t="s">
        <v>9</v>
      </c>
      <c r="G74" s="305">
        <v>60640</v>
      </c>
      <c r="H74" s="303" t="s">
        <v>6217</v>
      </c>
    </row>
    <row r="75" spans="2:8" ht="15">
      <c r="B75" s="302" t="s">
        <v>5575</v>
      </c>
      <c r="C75" s="303" t="s">
        <v>5594</v>
      </c>
      <c r="D75" s="304">
        <v>6143</v>
      </c>
      <c r="E75" s="303" t="s">
        <v>140</v>
      </c>
      <c r="F75" s="304" t="s">
        <v>8</v>
      </c>
      <c r="G75" s="305">
        <v>17441</v>
      </c>
      <c r="H75" s="303" t="s">
        <v>6216</v>
      </c>
    </row>
    <row r="76" spans="2:8" ht="15">
      <c r="B76" s="302" t="s">
        <v>5575</v>
      </c>
      <c r="C76" s="303" t="s">
        <v>5595</v>
      </c>
      <c r="D76" s="304">
        <v>6147</v>
      </c>
      <c r="E76" s="303" t="s">
        <v>141</v>
      </c>
      <c r="F76" s="304" t="s">
        <v>6</v>
      </c>
      <c r="G76" s="305">
        <v>50397</v>
      </c>
      <c r="H76" s="303" t="s">
        <v>6217</v>
      </c>
    </row>
    <row r="77" spans="2:8" ht="15">
      <c r="B77" s="302" t="s">
        <v>5575</v>
      </c>
      <c r="C77" s="303" t="s">
        <v>5595</v>
      </c>
      <c r="D77" s="304">
        <v>6148</v>
      </c>
      <c r="E77" s="303" t="s">
        <v>142</v>
      </c>
      <c r="F77" s="304" t="s">
        <v>6</v>
      </c>
      <c r="G77" s="305">
        <v>84329</v>
      </c>
      <c r="H77" s="303" t="s">
        <v>6217</v>
      </c>
    </row>
    <row r="78" spans="2:8" ht="15">
      <c r="B78" s="302" t="s">
        <v>5575</v>
      </c>
      <c r="C78" s="303" t="s">
        <v>5595</v>
      </c>
      <c r="D78" s="304">
        <v>6149</v>
      </c>
      <c r="E78" s="303" t="s">
        <v>143</v>
      </c>
      <c r="F78" s="304" t="s">
        <v>6</v>
      </c>
      <c r="G78" s="305">
        <v>103454</v>
      </c>
      <c r="H78" s="303" t="s">
        <v>6217</v>
      </c>
    </row>
    <row r="79" spans="2:8" ht="15">
      <c r="B79" s="302" t="s">
        <v>5575</v>
      </c>
      <c r="C79" s="303" t="s">
        <v>5595</v>
      </c>
      <c r="D79" s="304">
        <v>6150</v>
      </c>
      <c r="E79" s="303" t="s">
        <v>144</v>
      </c>
      <c r="F79" s="304" t="s">
        <v>6</v>
      </c>
      <c r="G79" s="305">
        <v>122921</v>
      </c>
      <c r="H79" s="303" t="s">
        <v>6217</v>
      </c>
    </row>
    <row r="80" spans="2:8" ht="15">
      <c r="B80" s="302" t="s">
        <v>5575</v>
      </c>
      <c r="C80" s="303" t="s">
        <v>5595</v>
      </c>
      <c r="D80" s="304">
        <v>6151</v>
      </c>
      <c r="E80" s="303" t="s">
        <v>145</v>
      </c>
      <c r="F80" s="304" t="s">
        <v>6</v>
      </c>
      <c r="G80" s="305">
        <v>154688</v>
      </c>
      <c r="H80" s="303" t="s">
        <v>6217</v>
      </c>
    </row>
    <row r="81" spans="2:8" ht="15">
      <c r="B81" s="302" t="s">
        <v>5575</v>
      </c>
      <c r="C81" s="303" t="s">
        <v>5595</v>
      </c>
      <c r="D81" s="304">
        <v>6152</v>
      </c>
      <c r="E81" s="303" t="s">
        <v>146</v>
      </c>
      <c r="F81" s="304" t="s">
        <v>6</v>
      </c>
      <c r="G81" s="305">
        <v>203714</v>
      </c>
      <c r="H81" s="303" t="s">
        <v>6217</v>
      </c>
    </row>
    <row r="82" spans="2:8" ht="15">
      <c r="B82" s="302" t="s">
        <v>5575</v>
      </c>
      <c r="C82" s="303" t="s">
        <v>5595</v>
      </c>
      <c r="D82" s="304">
        <v>6153</v>
      </c>
      <c r="E82" s="303" t="s">
        <v>147</v>
      </c>
      <c r="F82" s="304" t="s">
        <v>6</v>
      </c>
      <c r="G82" s="305">
        <v>264383</v>
      </c>
      <c r="H82" s="303" t="s">
        <v>6217</v>
      </c>
    </row>
    <row r="83" spans="2:8" ht="15">
      <c r="B83" s="302" t="s">
        <v>5575</v>
      </c>
      <c r="C83" s="303" t="s">
        <v>5595</v>
      </c>
      <c r="D83" s="304">
        <v>6154</v>
      </c>
      <c r="E83" s="303" t="s">
        <v>148</v>
      </c>
      <c r="F83" s="304" t="s">
        <v>6</v>
      </c>
      <c r="G83" s="305">
        <v>342278</v>
      </c>
      <c r="H83" s="303" t="s">
        <v>6217</v>
      </c>
    </row>
    <row r="84" spans="2:8" ht="15">
      <c r="B84" s="302" t="s">
        <v>5575</v>
      </c>
      <c r="C84" s="303" t="s">
        <v>5595</v>
      </c>
      <c r="D84" s="304">
        <v>6155</v>
      </c>
      <c r="E84" s="303" t="s">
        <v>149</v>
      </c>
      <c r="F84" s="304" t="s">
        <v>6</v>
      </c>
      <c r="G84" s="305">
        <v>504325</v>
      </c>
      <c r="H84" s="303" t="s">
        <v>6217</v>
      </c>
    </row>
    <row r="85" spans="2:8" ht="15">
      <c r="B85" s="302" t="s">
        <v>5575</v>
      </c>
      <c r="C85" s="303" t="s">
        <v>5595</v>
      </c>
      <c r="D85" s="304">
        <v>6156</v>
      </c>
      <c r="E85" s="303" t="s">
        <v>150</v>
      </c>
      <c r="F85" s="304" t="s">
        <v>6</v>
      </c>
      <c r="G85" s="305">
        <v>61154</v>
      </c>
      <c r="H85" s="303" t="s">
        <v>6217</v>
      </c>
    </row>
    <row r="86" spans="2:8" ht="15">
      <c r="B86" s="302" t="s">
        <v>5575</v>
      </c>
      <c r="C86" s="303" t="s">
        <v>5595</v>
      </c>
      <c r="D86" s="304">
        <v>6157</v>
      </c>
      <c r="E86" s="303" t="s">
        <v>151</v>
      </c>
      <c r="F86" s="304" t="s">
        <v>6</v>
      </c>
      <c r="G86" s="305">
        <v>103654</v>
      </c>
      <c r="H86" s="303" t="s">
        <v>6217</v>
      </c>
    </row>
    <row r="87" spans="2:8" ht="15">
      <c r="B87" s="302" t="s">
        <v>5575</v>
      </c>
      <c r="C87" s="303" t="s">
        <v>5595</v>
      </c>
      <c r="D87" s="304">
        <v>6158</v>
      </c>
      <c r="E87" s="303" t="s">
        <v>152</v>
      </c>
      <c r="F87" s="304" t="s">
        <v>6</v>
      </c>
      <c r="G87" s="305">
        <v>132681</v>
      </c>
      <c r="H87" s="303" t="s">
        <v>6217</v>
      </c>
    </row>
    <row r="88" spans="2:8" ht="15">
      <c r="B88" s="302" t="s">
        <v>5575</v>
      </c>
      <c r="C88" s="303" t="s">
        <v>5595</v>
      </c>
      <c r="D88" s="304">
        <v>6159</v>
      </c>
      <c r="E88" s="303" t="s">
        <v>153</v>
      </c>
      <c r="F88" s="304" t="s">
        <v>6</v>
      </c>
      <c r="G88" s="305">
        <v>169311</v>
      </c>
      <c r="H88" s="303" t="s">
        <v>6217</v>
      </c>
    </row>
    <row r="89" spans="2:8" ht="15">
      <c r="B89" s="302" t="s">
        <v>5575</v>
      </c>
      <c r="C89" s="303" t="s">
        <v>5595</v>
      </c>
      <c r="D89" s="304">
        <v>6160</v>
      </c>
      <c r="E89" s="303" t="s">
        <v>154</v>
      </c>
      <c r="F89" s="304" t="s">
        <v>6</v>
      </c>
      <c r="G89" s="305">
        <v>224688</v>
      </c>
      <c r="H89" s="303" t="s">
        <v>6217</v>
      </c>
    </row>
    <row r="90" spans="2:8" ht="15">
      <c r="B90" s="302" t="s">
        <v>5575</v>
      </c>
      <c r="C90" s="303" t="s">
        <v>5595</v>
      </c>
      <c r="D90" s="304">
        <v>6161</v>
      </c>
      <c r="E90" s="303" t="s">
        <v>155</v>
      </c>
      <c r="F90" s="304" t="s">
        <v>6</v>
      </c>
      <c r="G90" s="305">
        <v>292178</v>
      </c>
      <c r="H90" s="303" t="s">
        <v>6217</v>
      </c>
    </row>
    <row r="91" spans="2:8" ht="15">
      <c r="B91" s="302" t="s">
        <v>5575</v>
      </c>
      <c r="C91" s="303" t="s">
        <v>5595</v>
      </c>
      <c r="D91" s="304">
        <v>6162</v>
      </c>
      <c r="E91" s="303" t="s">
        <v>156</v>
      </c>
      <c r="F91" s="304" t="s">
        <v>6</v>
      </c>
      <c r="G91" s="305">
        <v>393530</v>
      </c>
      <c r="H91" s="303" t="s">
        <v>6217</v>
      </c>
    </row>
    <row r="92" spans="2:8" ht="15">
      <c r="B92" s="302" t="s">
        <v>5575</v>
      </c>
      <c r="C92" s="303" t="s">
        <v>5595</v>
      </c>
      <c r="D92" s="304">
        <v>6163</v>
      </c>
      <c r="E92" s="303" t="s">
        <v>157</v>
      </c>
      <c r="F92" s="304" t="s">
        <v>6</v>
      </c>
      <c r="G92" s="305">
        <v>471267</v>
      </c>
      <c r="H92" s="303" t="s">
        <v>6217</v>
      </c>
    </row>
    <row r="93" spans="2:8" ht="15">
      <c r="B93" s="302" t="s">
        <v>5575</v>
      </c>
      <c r="C93" s="303" t="s">
        <v>5595</v>
      </c>
      <c r="D93" s="304">
        <v>6164</v>
      </c>
      <c r="E93" s="303" t="s">
        <v>158</v>
      </c>
      <c r="F93" s="304" t="s">
        <v>6</v>
      </c>
      <c r="G93" s="305">
        <v>677770</v>
      </c>
      <c r="H93" s="303" t="s">
        <v>6217</v>
      </c>
    </row>
    <row r="94" spans="2:8" ht="15">
      <c r="B94" s="302" t="s">
        <v>5575</v>
      </c>
      <c r="C94" s="303" t="s">
        <v>5595</v>
      </c>
      <c r="D94" s="304">
        <v>6165</v>
      </c>
      <c r="E94" s="303" t="s">
        <v>159</v>
      </c>
      <c r="F94" s="304" t="s">
        <v>6</v>
      </c>
      <c r="G94" s="305">
        <v>738945</v>
      </c>
      <c r="H94" s="303" t="s">
        <v>6217</v>
      </c>
    </row>
    <row r="95" spans="2:8" ht="15">
      <c r="B95" s="302" t="s">
        <v>5575</v>
      </c>
      <c r="C95" s="303" t="s">
        <v>5595</v>
      </c>
      <c r="D95" s="304">
        <v>6166</v>
      </c>
      <c r="E95" s="303" t="s">
        <v>160</v>
      </c>
      <c r="F95" s="304" t="s">
        <v>6</v>
      </c>
      <c r="G95" s="305">
        <v>902144</v>
      </c>
      <c r="H95" s="303" t="s">
        <v>6217</v>
      </c>
    </row>
    <row r="96" spans="2:8" ht="15">
      <c r="B96" s="302" t="s">
        <v>5575</v>
      </c>
      <c r="C96" s="303" t="s">
        <v>5595</v>
      </c>
      <c r="D96" s="304">
        <v>6167</v>
      </c>
      <c r="E96" s="303" t="s">
        <v>161</v>
      </c>
      <c r="F96" s="304" t="s">
        <v>6</v>
      </c>
      <c r="G96" s="305">
        <v>1126691</v>
      </c>
      <c r="H96" s="303" t="s">
        <v>6217</v>
      </c>
    </row>
    <row r="97" spans="2:8" ht="15">
      <c r="B97" s="302" t="s">
        <v>5575</v>
      </c>
      <c r="C97" s="303" t="s">
        <v>5595</v>
      </c>
      <c r="D97" s="304">
        <v>6168</v>
      </c>
      <c r="E97" s="303" t="s">
        <v>162</v>
      </c>
      <c r="F97" s="304" t="s">
        <v>6</v>
      </c>
      <c r="G97" s="305">
        <v>1417338</v>
      </c>
      <c r="H97" s="303" t="s">
        <v>6217</v>
      </c>
    </row>
    <row r="98" spans="2:8" ht="15">
      <c r="B98" s="302" t="s">
        <v>5575</v>
      </c>
      <c r="C98" s="303" t="s">
        <v>5595</v>
      </c>
      <c r="D98" s="304">
        <v>6169</v>
      </c>
      <c r="E98" s="303" t="s">
        <v>163</v>
      </c>
      <c r="F98" s="304" t="s">
        <v>6</v>
      </c>
      <c r="G98" s="305">
        <v>1772836</v>
      </c>
      <c r="H98" s="303" t="s">
        <v>6217</v>
      </c>
    </row>
    <row r="99" spans="2:8" ht="15">
      <c r="B99" s="302" t="s">
        <v>5575</v>
      </c>
      <c r="C99" s="303" t="s">
        <v>5595</v>
      </c>
      <c r="D99" s="304">
        <v>6170</v>
      </c>
      <c r="E99" s="303" t="s">
        <v>164</v>
      </c>
      <c r="F99" s="304" t="s">
        <v>6</v>
      </c>
      <c r="G99" s="305">
        <v>1994913</v>
      </c>
      <c r="H99" s="303" t="s">
        <v>6217</v>
      </c>
    </row>
    <row r="100" spans="2:8" ht="15">
      <c r="B100" s="302" t="s">
        <v>5575</v>
      </c>
      <c r="C100" s="303" t="s">
        <v>5595</v>
      </c>
      <c r="D100" s="304">
        <v>6171</v>
      </c>
      <c r="E100" s="303" t="s">
        <v>165</v>
      </c>
      <c r="F100" s="304" t="s">
        <v>6</v>
      </c>
      <c r="G100" s="305">
        <v>2327567</v>
      </c>
      <c r="H100" s="303" t="s">
        <v>6217</v>
      </c>
    </row>
    <row r="101" spans="2:8" ht="15">
      <c r="B101" s="302" t="s">
        <v>5575</v>
      </c>
      <c r="C101" s="303" t="s">
        <v>5595</v>
      </c>
      <c r="D101" s="304">
        <v>6172</v>
      </c>
      <c r="E101" s="303" t="s">
        <v>166</v>
      </c>
      <c r="F101" s="304" t="s">
        <v>6</v>
      </c>
      <c r="G101" s="305">
        <v>2577285</v>
      </c>
      <c r="H101" s="303" t="s">
        <v>6217</v>
      </c>
    </row>
    <row r="102" spans="2:8" ht="15">
      <c r="B102" s="302" t="s">
        <v>5575</v>
      </c>
      <c r="C102" s="303" t="s">
        <v>5595</v>
      </c>
      <c r="D102" s="304">
        <v>6173</v>
      </c>
      <c r="E102" s="303" t="s">
        <v>167</v>
      </c>
      <c r="F102" s="304" t="s">
        <v>6</v>
      </c>
      <c r="G102" s="305">
        <v>2893384</v>
      </c>
      <c r="H102" s="303" t="s">
        <v>6217</v>
      </c>
    </row>
    <row r="103" spans="2:8" ht="15">
      <c r="B103" s="302" t="s">
        <v>5575</v>
      </c>
      <c r="C103" s="303" t="s">
        <v>5595</v>
      </c>
      <c r="D103" s="304">
        <v>6174</v>
      </c>
      <c r="E103" s="303" t="s">
        <v>168</v>
      </c>
      <c r="F103" s="304" t="s">
        <v>6</v>
      </c>
      <c r="G103" s="305">
        <v>3213691</v>
      </c>
      <c r="H103" s="303" t="s">
        <v>6217</v>
      </c>
    </row>
    <row r="104" spans="2:8" ht="15">
      <c r="B104" s="302" t="s">
        <v>5575</v>
      </c>
      <c r="C104" s="303" t="s">
        <v>5595</v>
      </c>
      <c r="D104" s="304">
        <v>6175</v>
      </c>
      <c r="E104" s="303" t="s">
        <v>169</v>
      </c>
      <c r="F104" s="304" t="s">
        <v>6</v>
      </c>
      <c r="G104" s="305">
        <v>3636087</v>
      </c>
      <c r="H104" s="303" t="s">
        <v>6217</v>
      </c>
    </row>
    <row r="105" spans="2:8" ht="15">
      <c r="B105" s="302" t="s">
        <v>5575</v>
      </c>
      <c r="C105" s="303" t="s">
        <v>5595</v>
      </c>
      <c r="D105" s="304">
        <v>6176</v>
      </c>
      <c r="E105" s="303" t="s">
        <v>170</v>
      </c>
      <c r="F105" s="304" t="s">
        <v>6</v>
      </c>
      <c r="G105" s="305">
        <v>4109880</v>
      </c>
      <c r="H105" s="303" t="s">
        <v>6217</v>
      </c>
    </row>
    <row r="106" spans="2:8" ht="15">
      <c r="B106" s="302" t="s">
        <v>5575</v>
      </c>
      <c r="C106" s="303" t="s">
        <v>5595</v>
      </c>
      <c r="D106" s="304">
        <v>6177</v>
      </c>
      <c r="E106" s="303" t="s">
        <v>171</v>
      </c>
      <c r="F106" s="304" t="s">
        <v>6</v>
      </c>
      <c r="G106" s="305">
        <v>4636694</v>
      </c>
      <c r="H106" s="303" t="s">
        <v>6217</v>
      </c>
    </row>
    <row r="107" spans="2:8" ht="15">
      <c r="B107" s="302" t="s">
        <v>5575</v>
      </c>
      <c r="C107" s="303" t="s">
        <v>5595</v>
      </c>
      <c r="D107" s="304">
        <v>6178</v>
      </c>
      <c r="E107" s="303" t="s">
        <v>172</v>
      </c>
      <c r="F107" s="304" t="s">
        <v>6</v>
      </c>
      <c r="G107" s="305">
        <v>5828518</v>
      </c>
      <c r="H107" s="303" t="s">
        <v>6217</v>
      </c>
    </row>
    <row r="108" spans="2:8" ht="15">
      <c r="B108" s="302" t="s">
        <v>5575</v>
      </c>
      <c r="C108" s="303" t="s">
        <v>5595</v>
      </c>
      <c r="D108" s="304">
        <v>6179</v>
      </c>
      <c r="E108" s="303" t="s">
        <v>173</v>
      </c>
      <c r="F108" s="304" t="s">
        <v>6</v>
      </c>
      <c r="G108" s="305">
        <v>6577314</v>
      </c>
      <c r="H108" s="303" t="s">
        <v>6217</v>
      </c>
    </row>
    <row r="109" spans="2:8" ht="15">
      <c r="B109" s="302" t="s">
        <v>5575</v>
      </c>
      <c r="C109" s="303" t="s">
        <v>5595</v>
      </c>
      <c r="D109" s="304">
        <v>6180</v>
      </c>
      <c r="E109" s="303" t="s">
        <v>174</v>
      </c>
      <c r="F109" s="304" t="s">
        <v>6</v>
      </c>
      <c r="G109" s="305">
        <v>7402208</v>
      </c>
      <c r="H109" s="303" t="s">
        <v>6217</v>
      </c>
    </row>
    <row r="110" spans="2:8" ht="15">
      <c r="B110" s="302" t="s">
        <v>5575</v>
      </c>
      <c r="C110" s="303" t="s">
        <v>5595</v>
      </c>
      <c r="D110" s="304">
        <v>6181</v>
      </c>
      <c r="E110" s="303" t="s">
        <v>175</v>
      </c>
      <c r="F110" s="304" t="s">
        <v>6</v>
      </c>
      <c r="G110" s="305">
        <v>738945</v>
      </c>
      <c r="H110" s="303" t="s">
        <v>6217</v>
      </c>
    </row>
    <row r="111" spans="2:8" ht="15">
      <c r="B111" s="302" t="s">
        <v>5575</v>
      </c>
      <c r="C111" s="303" t="s">
        <v>5595</v>
      </c>
      <c r="D111" s="304">
        <v>6182</v>
      </c>
      <c r="E111" s="303" t="s">
        <v>176</v>
      </c>
      <c r="F111" s="304" t="s">
        <v>6</v>
      </c>
      <c r="G111" s="305">
        <v>928371</v>
      </c>
      <c r="H111" s="303" t="s">
        <v>6217</v>
      </c>
    </row>
    <row r="112" spans="2:8" ht="15">
      <c r="B112" s="302" t="s">
        <v>5575</v>
      </c>
      <c r="C112" s="303" t="s">
        <v>5595</v>
      </c>
      <c r="D112" s="304">
        <v>6183</v>
      </c>
      <c r="E112" s="303" t="s">
        <v>177</v>
      </c>
      <c r="F112" s="304" t="s">
        <v>6</v>
      </c>
      <c r="G112" s="305">
        <v>1159154</v>
      </c>
      <c r="H112" s="303" t="s">
        <v>6217</v>
      </c>
    </row>
    <row r="113" spans="2:8" ht="15">
      <c r="B113" s="302" t="s">
        <v>5575</v>
      </c>
      <c r="C113" s="303" t="s">
        <v>5595</v>
      </c>
      <c r="D113" s="304">
        <v>6184</v>
      </c>
      <c r="E113" s="303" t="s">
        <v>178</v>
      </c>
      <c r="F113" s="304" t="s">
        <v>6</v>
      </c>
      <c r="G113" s="305">
        <v>1453800</v>
      </c>
      <c r="H113" s="303" t="s">
        <v>6217</v>
      </c>
    </row>
    <row r="114" spans="2:8" ht="15">
      <c r="B114" s="302" t="s">
        <v>5575</v>
      </c>
      <c r="C114" s="303" t="s">
        <v>5595</v>
      </c>
      <c r="D114" s="304">
        <v>6185</v>
      </c>
      <c r="E114" s="303" t="s">
        <v>179</v>
      </c>
      <c r="F114" s="304" t="s">
        <v>6</v>
      </c>
      <c r="G114" s="305">
        <v>1819293</v>
      </c>
      <c r="H114" s="303" t="s">
        <v>6217</v>
      </c>
    </row>
    <row r="115" spans="2:8" ht="15">
      <c r="B115" s="302" t="s">
        <v>5575</v>
      </c>
      <c r="C115" s="303" t="s">
        <v>5595</v>
      </c>
      <c r="D115" s="304">
        <v>6188</v>
      </c>
      <c r="E115" s="303" t="s">
        <v>180</v>
      </c>
      <c r="F115" s="304" t="s">
        <v>6</v>
      </c>
      <c r="G115" s="305">
        <v>2037467</v>
      </c>
      <c r="H115" s="303" t="s">
        <v>6217</v>
      </c>
    </row>
    <row r="116" spans="2:8" ht="15">
      <c r="B116" s="302" t="s">
        <v>5575</v>
      </c>
      <c r="C116" s="303" t="s">
        <v>5595</v>
      </c>
      <c r="D116" s="304">
        <v>6189</v>
      </c>
      <c r="E116" s="303" t="s">
        <v>181</v>
      </c>
      <c r="F116" s="304" t="s">
        <v>6</v>
      </c>
      <c r="G116" s="305">
        <v>2388257</v>
      </c>
      <c r="H116" s="303" t="s">
        <v>6217</v>
      </c>
    </row>
    <row r="117" spans="2:8" ht="15">
      <c r="B117" s="302" t="s">
        <v>5575</v>
      </c>
      <c r="C117" s="303" t="s">
        <v>5595</v>
      </c>
      <c r="D117" s="304">
        <v>6190</v>
      </c>
      <c r="E117" s="303" t="s">
        <v>182</v>
      </c>
      <c r="F117" s="304" t="s">
        <v>6</v>
      </c>
      <c r="G117" s="305">
        <v>2650066</v>
      </c>
      <c r="H117" s="303" t="s">
        <v>6217</v>
      </c>
    </row>
    <row r="118" spans="2:8" ht="15">
      <c r="B118" s="302" t="s">
        <v>5575</v>
      </c>
      <c r="C118" s="303" t="s">
        <v>5595</v>
      </c>
      <c r="D118" s="304">
        <v>6191</v>
      </c>
      <c r="E118" s="303" t="s">
        <v>183</v>
      </c>
      <c r="F118" s="304" t="s">
        <v>6</v>
      </c>
      <c r="G118" s="305">
        <v>2935986</v>
      </c>
      <c r="H118" s="303" t="s">
        <v>6217</v>
      </c>
    </row>
    <row r="119" spans="2:8" ht="15">
      <c r="B119" s="302" t="s">
        <v>5575</v>
      </c>
      <c r="C119" s="303" t="s">
        <v>5595</v>
      </c>
      <c r="D119" s="304">
        <v>6192</v>
      </c>
      <c r="E119" s="303" t="s">
        <v>184</v>
      </c>
      <c r="F119" s="304" t="s">
        <v>6</v>
      </c>
      <c r="G119" s="305">
        <v>3280521</v>
      </c>
      <c r="H119" s="303" t="s">
        <v>6217</v>
      </c>
    </row>
    <row r="120" spans="2:8" ht="15">
      <c r="B120" s="302" t="s">
        <v>5575</v>
      </c>
      <c r="C120" s="303" t="s">
        <v>5595</v>
      </c>
      <c r="D120" s="304">
        <v>6193</v>
      </c>
      <c r="E120" s="303" t="s">
        <v>185</v>
      </c>
      <c r="F120" s="304" t="s">
        <v>6</v>
      </c>
      <c r="G120" s="305">
        <v>3729050</v>
      </c>
      <c r="H120" s="303" t="s">
        <v>6217</v>
      </c>
    </row>
    <row r="121" spans="2:8" ht="15">
      <c r="B121" s="302" t="s">
        <v>5575</v>
      </c>
      <c r="C121" s="303" t="s">
        <v>5595</v>
      </c>
      <c r="D121" s="304">
        <v>6194</v>
      </c>
      <c r="E121" s="303" t="s">
        <v>186</v>
      </c>
      <c r="F121" s="304" t="s">
        <v>6</v>
      </c>
      <c r="G121" s="305">
        <v>4214980</v>
      </c>
      <c r="H121" s="303" t="s">
        <v>6217</v>
      </c>
    </row>
    <row r="122" spans="2:8" ht="15">
      <c r="B122" s="302" t="s">
        <v>5575</v>
      </c>
      <c r="C122" s="303" t="s">
        <v>5595</v>
      </c>
      <c r="D122" s="304">
        <v>6195</v>
      </c>
      <c r="E122" s="303" t="s">
        <v>187</v>
      </c>
      <c r="F122" s="304" t="s">
        <v>6</v>
      </c>
      <c r="G122" s="305">
        <v>4658828</v>
      </c>
      <c r="H122" s="303" t="s">
        <v>6217</v>
      </c>
    </row>
    <row r="123" spans="2:8" ht="15">
      <c r="B123" s="302" t="s">
        <v>5575</v>
      </c>
      <c r="C123" s="303" t="s">
        <v>5595</v>
      </c>
      <c r="D123" s="304">
        <v>6196</v>
      </c>
      <c r="E123" s="303" t="s">
        <v>188</v>
      </c>
      <c r="F123" s="304" t="s">
        <v>6</v>
      </c>
      <c r="G123" s="305">
        <v>5856793</v>
      </c>
      <c r="H123" s="303" t="s">
        <v>6217</v>
      </c>
    </row>
    <row r="124" spans="2:8" ht="15">
      <c r="B124" s="302" t="s">
        <v>5575</v>
      </c>
      <c r="C124" s="303" t="s">
        <v>5595</v>
      </c>
      <c r="D124" s="304">
        <v>6197</v>
      </c>
      <c r="E124" s="303" t="s">
        <v>189</v>
      </c>
      <c r="F124" s="304" t="s">
        <v>6</v>
      </c>
      <c r="G124" s="305">
        <v>6686556</v>
      </c>
      <c r="H124" s="303" t="s">
        <v>6217</v>
      </c>
    </row>
    <row r="125" spans="2:8" ht="15">
      <c r="B125" s="302" t="s">
        <v>5575</v>
      </c>
      <c r="C125" s="303" t="s">
        <v>5595</v>
      </c>
      <c r="D125" s="304">
        <v>6198</v>
      </c>
      <c r="E125" s="303" t="s">
        <v>190</v>
      </c>
      <c r="F125" s="304" t="s">
        <v>6</v>
      </c>
      <c r="G125" s="305">
        <v>7523684</v>
      </c>
      <c r="H125" s="303" t="s">
        <v>6217</v>
      </c>
    </row>
    <row r="126" spans="2:8" ht="15">
      <c r="B126" s="302" t="s">
        <v>5575</v>
      </c>
      <c r="C126" s="303" t="s">
        <v>5595</v>
      </c>
      <c r="D126" s="304">
        <v>6199</v>
      </c>
      <c r="E126" s="303" t="s">
        <v>191</v>
      </c>
      <c r="F126" s="304" t="s">
        <v>6</v>
      </c>
      <c r="G126" s="305">
        <v>738945</v>
      </c>
      <c r="H126" s="303" t="s">
        <v>6217</v>
      </c>
    </row>
    <row r="127" spans="2:8" ht="15">
      <c r="B127" s="302" t="s">
        <v>5575</v>
      </c>
      <c r="C127" s="303" t="s">
        <v>5595</v>
      </c>
      <c r="D127" s="304">
        <v>6200</v>
      </c>
      <c r="E127" s="303" t="s">
        <v>192</v>
      </c>
      <c r="F127" s="304" t="s">
        <v>6</v>
      </c>
      <c r="G127" s="305">
        <v>983206</v>
      </c>
      <c r="H127" s="303" t="s">
        <v>6217</v>
      </c>
    </row>
    <row r="128" spans="2:8" ht="15">
      <c r="B128" s="302" t="s">
        <v>5575</v>
      </c>
      <c r="C128" s="303" t="s">
        <v>5595</v>
      </c>
      <c r="D128" s="304">
        <v>6201</v>
      </c>
      <c r="E128" s="303" t="s">
        <v>193</v>
      </c>
      <c r="F128" s="304" t="s">
        <v>6</v>
      </c>
      <c r="G128" s="305">
        <v>1225890</v>
      </c>
      <c r="H128" s="303" t="s">
        <v>6217</v>
      </c>
    </row>
    <row r="129" spans="2:8" ht="15">
      <c r="B129" s="302" t="s">
        <v>5575</v>
      </c>
      <c r="C129" s="303" t="s">
        <v>5595</v>
      </c>
      <c r="D129" s="304">
        <v>6202</v>
      </c>
      <c r="E129" s="303" t="s">
        <v>194</v>
      </c>
      <c r="F129" s="304" t="s">
        <v>6</v>
      </c>
      <c r="G129" s="305">
        <v>1536767</v>
      </c>
      <c r="H129" s="303" t="s">
        <v>6217</v>
      </c>
    </row>
    <row r="130" spans="2:8" ht="15">
      <c r="B130" s="302" t="s">
        <v>5575</v>
      </c>
      <c r="C130" s="303" t="s">
        <v>5595</v>
      </c>
      <c r="D130" s="304">
        <v>6203</v>
      </c>
      <c r="E130" s="303" t="s">
        <v>195</v>
      </c>
      <c r="F130" s="304" t="s">
        <v>6</v>
      </c>
      <c r="G130" s="305">
        <v>1926441</v>
      </c>
      <c r="H130" s="303" t="s">
        <v>6217</v>
      </c>
    </row>
    <row r="131" spans="2:8" ht="15">
      <c r="B131" s="302" t="s">
        <v>5575</v>
      </c>
      <c r="C131" s="303" t="s">
        <v>5595</v>
      </c>
      <c r="D131" s="304">
        <v>6204</v>
      </c>
      <c r="E131" s="303" t="s">
        <v>196</v>
      </c>
      <c r="F131" s="304" t="s">
        <v>6</v>
      </c>
      <c r="G131" s="305">
        <v>2154516</v>
      </c>
      <c r="H131" s="303" t="s">
        <v>6217</v>
      </c>
    </row>
    <row r="132" spans="2:8" ht="15">
      <c r="B132" s="302" t="s">
        <v>5575</v>
      </c>
      <c r="C132" s="303" t="s">
        <v>5595</v>
      </c>
      <c r="D132" s="304">
        <v>6205</v>
      </c>
      <c r="E132" s="303" t="s">
        <v>197</v>
      </c>
      <c r="F132" s="304" t="s">
        <v>6</v>
      </c>
      <c r="G132" s="305">
        <v>2527963</v>
      </c>
      <c r="H132" s="303" t="s">
        <v>6217</v>
      </c>
    </row>
    <row r="133" spans="2:8" ht="15">
      <c r="B133" s="302" t="s">
        <v>5575</v>
      </c>
      <c r="C133" s="303" t="s">
        <v>5595</v>
      </c>
      <c r="D133" s="304">
        <v>6206</v>
      </c>
      <c r="E133" s="303" t="s">
        <v>198</v>
      </c>
      <c r="F133" s="304" t="s">
        <v>6</v>
      </c>
      <c r="G133" s="305">
        <v>2803909</v>
      </c>
      <c r="H133" s="303" t="s">
        <v>6217</v>
      </c>
    </row>
    <row r="134" spans="2:8" ht="15">
      <c r="B134" s="302" t="s">
        <v>5575</v>
      </c>
      <c r="C134" s="303" t="s">
        <v>5595</v>
      </c>
      <c r="D134" s="304">
        <v>6207</v>
      </c>
      <c r="E134" s="303" t="s">
        <v>199</v>
      </c>
      <c r="F134" s="304" t="s">
        <v>6</v>
      </c>
      <c r="G134" s="305">
        <v>3101872</v>
      </c>
      <c r="H134" s="303" t="s">
        <v>6217</v>
      </c>
    </row>
    <row r="135" spans="2:8" ht="15">
      <c r="B135" s="302" t="s">
        <v>5575</v>
      </c>
      <c r="C135" s="303" t="s">
        <v>5595</v>
      </c>
      <c r="D135" s="304">
        <v>6208</v>
      </c>
      <c r="E135" s="303" t="s">
        <v>200</v>
      </c>
      <c r="F135" s="304" t="s">
        <v>6</v>
      </c>
      <c r="G135" s="305">
        <v>3699258</v>
      </c>
      <c r="H135" s="303" t="s">
        <v>6217</v>
      </c>
    </row>
    <row r="136" spans="2:8" ht="15">
      <c r="B136" s="302" t="s">
        <v>5575</v>
      </c>
      <c r="C136" s="303" t="s">
        <v>5595</v>
      </c>
      <c r="D136" s="304">
        <v>6209</v>
      </c>
      <c r="E136" s="303" t="s">
        <v>201</v>
      </c>
      <c r="F136" s="304" t="s">
        <v>6</v>
      </c>
      <c r="G136" s="305">
        <v>3896935</v>
      </c>
      <c r="H136" s="303" t="s">
        <v>6217</v>
      </c>
    </row>
    <row r="137" spans="2:8" ht="15">
      <c r="B137" s="302" t="s">
        <v>5575</v>
      </c>
      <c r="C137" s="303" t="s">
        <v>5595</v>
      </c>
      <c r="D137" s="304">
        <v>6210</v>
      </c>
      <c r="E137" s="303" t="s">
        <v>202</v>
      </c>
      <c r="F137" s="304" t="s">
        <v>6</v>
      </c>
      <c r="G137" s="305">
        <v>4407189</v>
      </c>
      <c r="H137" s="303" t="s">
        <v>6217</v>
      </c>
    </row>
    <row r="138" spans="2:8" ht="15">
      <c r="B138" s="302" t="s">
        <v>5575</v>
      </c>
      <c r="C138" s="303" t="s">
        <v>5595</v>
      </c>
      <c r="D138" s="304">
        <v>6211</v>
      </c>
      <c r="E138" s="303" t="s">
        <v>203</v>
      </c>
      <c r="F138" s="304" t="s">
        <v>6</v>
      </c>
      <c r="G138" s="305">
        <v>5146442</v>
      </c>
      <c r="H138" s="303" t="s">
        <v>6217</v>
      </c>
    </row>
    <row r="139" spans="2:8" ht="15">
      <c r="B139" s="302" t="s">
        <v>5575</v>
      </c>
      <c r="C139" s="303" t="s">
        <v>5595</v>
      </c>
      <c r="D139" s="304">
        <v>6212</v>
      </c>
      <c r="E139" s="303" t="s">
        <v>204</v>
      </c>
      <c r="F139" s="304" t="s">
        <v>6</v>
      </c>
      <c r="G139" s="305">
        <v>6113690</v>
      </c>
      <c r="H139" s="303" t="s">
        <v>6217</v>
      </c>
    </row>
    <row r="140" spans="2:8" ht="15">
      <c r="B140" s="302" t="s">
        <v>5575</v>
      </c>
      <c r="C140" s="303" t="s">
        <v>5595</v>
      </c>
      <c r="D140" s="304">
        <v>6213</v>
      </c>
      <c r="E140" s="303" t="s">
        <v>205</v>
      </c>
      <c r="F140" s="304" t="s">
        <v>6</v>
      </c>
      <c r="G140" s="305">
        <v>6862534</v>
      </c>
      <c r="H140" s="303" t="s">
        <v>6217</v>
      </c>
    </row>
    <row r="141" spans="2:8" ht="15">
      <c r="B141" s="302" t="s">
        <v>5575</v>
      </c>
      <c r="C141" s="303" t="s">
        <v>5595</v>
      </c>
      <c r="D141" s="304">
        <v>6214</v>
      </c>
      <c r="E141" s="303" t="s">
        <v>206</v>
      </c>
      <c r="F141" s="304" t="s">
        <v>6</v>
      </c>
      <c r="G141" s="305">
        <v>7655107</v>
      </c>
      <c r="H141" s="303" t="s">
        <v>6217</v>
      </c>
    </row>
    <row r="142" spans="2:8" ht="15">
      <c r="B142" s="302" t="s">
        <v>5575</v>
      </c>
      <c r="C142" s="303" t="s">
        <v>5595</v>
      </c>
      <c r="D142" s="304">
        <v>6215</v>
      </c>
      <c r="E142" s="303" t="s">
        <v>207</v>
      </c>
      <c r="F142" s="304" t="s">
        <v>6</v>
      </c>
      <c r="G142" s="305">
        <v>838048</v>
      </c>
      <c r="H142" s="303" t="s">
        <v>6217</v>
      </c>
    </row>
    <row r="143" spans="2:8" ht="15">
      <c r="B143" s="302" t="s">
        <v>5575</v>
      </c>
      <c r="C143" s="303" t="s">
        <v>5595</v>
      </c>
      <c r="D143" s="304">
        <v>6216</v>
      </c>
      <c r="E143" s="303" t="s">
        <v>208</v>
      </c>
      <c r="F143" s="304" t="s">
        <v>6</v>
      </c>
      <c r="G143" s="305">
        <v>1118533</v>
      </c>
      <c r="H143" s="303" t="s">
        <v>6217</v>
      </c>
    </row>
    <row r="144" spans="2:8" ht="15">
      <c r="B144" s="302" t="s">
        <v>5575</v>
      </c>
      <c r="C144" s="303" t="s">
        <v>5595</v>
      </c>
      <c r="D144" s="304">
        <v>6217</v>
      </c>
      <c r="E144" s="303" t="s">
        <v>209</v>
      </c>
      <c r="F144" s="304" t="s">
        <v>6</v>
      </c>
      <c r="G144" s="305">
        <v>1401724</v>
      </c>
      <c r="H144" s="303" t="s">
        <v>6217</v>
      </c>
    </row>
    <row r="145" spans="2:8" ht="15">
      <c r="B145" s="302" t="s">
        <v>5575</v>
      </c>
      <c r="C145" s="303" t="s">
        <v>5595</v>
      </c>
      <c r="D145" s="304">
        <v>6218</v>
      </c>
      <c r="E145" s="303" t="s">
        <v>210</v>
      </c>
      <c r="F145" s="304" t="s">
        <v>6</v>
      </c>
      <c r="G145" s="305">
        <v>1757012</v>
      </c>
      <c r="H145" s="303" t="s">
        <v>6217</v>
      </c>
    </row>
    <row r="146" spans="2:8" ht="15">
      <c r="B146" s="302" t="s">
        <v>5575</v>
      </c>
      <c r="C146" s="303" t="s">
        <v>5595</v>
      </c>
      <c r="D146" s="304">
        <v>6219</v>
      </c>
      <c r="E146" s="303" t="s">
        <v>211</v>
      </c>
      <c r="F146" s="304" t="s">
        <v>6</v>
      </c>
      <c r="G146" s="305">
        <v>2199617</v>
      </c>
      <c r="H146" s="303" t="s">
        <v>6217</v>
      </c>
    </row>
    <row r="147" spans="2:8" ht="15">
      <c r="B147" s="302" t="s">
        <v>5575</v>
      </c>
      <c r="C147" s="303" t="s">
        <v>5595</v>
      </c>
      <c r="D147" s="304">
        <v>6220</v>
      </c>
      <c r="E147" s="303" t="s">
        <v>212</v>
      </c>
      <c r="F147" s="304" t="s">
        <v>6</v>
      </c>
      <c r="G147" s="305">
        <v>2462107</v>
      </c>
      <c r="H147" s="303" t="s">
        <v>6217</v>
      </c>
    </row>
    <row r="148" spans="2:8" ht="15">
      <c r="B148" s="302" t="s">
        <v>5575</v>
      </c>
      <c r="C148" s="303" t="s">
        <v>5595</v>
      </c>
      <c r="D148" s="304">
        <v>6221</v>
      </c>
      <c r="E148" s="303" t="s">
        <v>213</v>
      </c>
      <c r="F148" s="304" t="s">
        <v>6</v>
      </c>
      <c r="G148" s="305">
        <v>2888247</v>
      </c>
      <c r="H148" s="303" t="s">
        <v>6217</v>
      </c>
    </row>
    <row r="149" spans="2:8" ht="15">
      <c r="B149" s="302" t="s">
        <v>5575</v>
      </c>
      <c r="C149" s="303" t="s">
        <v>5595</v>
      </c>
      <c r="D149" s="304">
        <v>6222</v>
      </c>
      <c r="E149" s="303" t="s">
        <v>214</v>
      </c>
      <c r="F149" s="304" t="s">
        <v>6</v>
      </c>
      <c r="G149" s="305">
        <v>3228644</v>
      </c>
      <c r="H149" s="303" t="s">
        <v>6217</v>
      </c>
    </row>
    <row r="150" spans="2:8" ht="15">
      <c r="B150" s="302" t="s">
        <v>5575</v>
      </c>
      <c r="C150" s="303" t="s">
        <v>5595</v>
      </c>
      <c r="D150" s="304">
        <v>6223</v>
      </c>
      <c r="E150" s="303" t="s">
        <v>215</v>
      </c>
      <c r="F150" s="304" t="s">
        <v>6</v>
      </c>
      <c r="G150" s="305">
        <v>3421411</v>
      </c>
      <c r="H150" s="303" t="s">
        <v>6217</v>
      </c>
    </row>
    <row r="151" spans="2:8" ht="15">
      <c r="B151" s="302" t="s">
        <v>5575</v>
      </c>
      <c r="C151" s="303" t="s">
        <v>5595</v>
      </c>
      <c r="D151" s="304">
        <v>6224</v>
      </c>
      <c r="E151" s="303" t="s">
        <v>216</v>
      </c>
      <c r="F151" s="304" t="s">
        <v>6</v>
      </c>
      <c r="G151" s="305">
        <v>3919646</v>
      </c>
      <c r="H151" s="303" t="s">
        <v>6217</v>
      </c>
    </row>
    <row r="152" spans="2:8" ht="15">
      <c r="B152" s="302" t="s">
        <v>5575</v>
      </c>
      <c r="C152" s="303" t="s">
        <v>5595</v>
      </c>
      <c r="D152" s="304">
        <v>6225</v>
      </c>
      <c r="E152" s="303" t="s">
        <v>217</v>
      </c>
      <c r="F152" s="304" t="s">
        <v>6</v>
      </c>
      <c r="G152" s="305">
        <v>4457282</v>
      </c>
      <c r="H152" s="303" t="s">
        <v>6217</v>
      </c>
    </row>
    <row r="153" spans="2:8" ht="15">
      <c r="B153" s="302" t="s">
        <v>5575</v>
      </c>
      <c r="C153" s="303" t="s">
        <v>5595</v>
      </c>
      <c r="D153" s="304">
        <v>6226</v>
      </c>
      <c r="E153" s="303" t="s">
        <v>218</v>
      </c>
      <c r="F153" s="304" t="s">
        <v>6</v>
      </c>
      <c r="G153" s="305">
        <v>5044410</v>
      </c>
      <c r="H153" s="303" t="s">
        <v>6217</v>
      </c>
    </row>
    <row r="154" spans="2:8" ht="15">
      <c r="B154" s="302" t="s">
        <v>5575</v>
      </c>
      <c r="C154" s="303" t="s">
        <v>5595</v>
      </c>
      <c r="D154" s="304">
        <v>6227</v>
      </c>
      <c r="E154" s="303" t="s">
        <v>219</v>
      </c>
      <c r="F154" s="304" t="s">
        <v>6</v>
      </c>
      <c r="G154" s="305">
        <v>5640197</v>
      </c>
      <c r="H154" s="303" t="s">
        <v>6217</v>
      </c>
    </row>
    <row r="155" spans="2:8" ht="15">
      <c r="B155" s="302" t="s">
        <v>5575</v>
      </c>
      <c r="C155" s="303" t="s">
        <v>5595</v>
      </c>
      <c r="D155" s="304">
        <v>6228</v>
      </c>
      <c r="E155" s="303" t="s">
        <v>220</v>
      </c>
      <c r="F155" s="304" t="s">
        <v>6</v>
      </c>
      <c r="G155" s="305">
        <v>6991767</v>
      </c>
      <c r="H155" s="303" t="s">
        <v>6217</v>
      </c>
    </row>
    <row r="156" spans="2:8" ht="15">
      <c r="B156" s="302" t="s">
        <v>5575</v>
      </c>
      <c r="C156" s="303" t="s">
        <v>5595</v>
      </c>
      <c r="D156" s="304">
        <v>6229</v>
      </c>
      <c r="E156" s="303" t="s">
        <v>221</v>
      </c>
      <c r="F156" s="304" t="s">
        <v>6</v>
      </c>
      <c r="G156" s="305">
        <v>8383687</v>
      </c>
      <c r="H156" s="303" t="s">
        <v>6217</v>
      </c>
    </row>
    <row r="157" spans="2:8" ht="15">
      <c r="B157" s="302" t="s">
        <v>5575</v>
      </c>
      <c r="C157" s="303" t="s">
        <v>5595</v>
      </c>
      <c r="D157" s="304">
        <v>6230</v>
      </c>
      <c r="E157" s="303" t="s">
        <v>222</v>
      </c>
      <c r="F157" s="304" t="s">
        <v>6</v>
      </c>
      <c r="G157" s="305">
        <v>9160076</v>
      </c>
      <c r="H157" s="303" t="s">
        <v>6217</v>
      </c>
    </row>
    <row r="158" spans="2:8" ht="15">
      <c r="B158" s="302" t="s">
        <v>5575</v>
      </c>
      <c r="C158" s="303" t="s">
        <v>5595</v>
      </c>
      <c r="D158" s="304">
        <v>6236</v>
      </c>
      <c r="E158" s="303" t="s">
        <v>223</v>
      </c>
      <c r="F158" s="304" t="s">
        <v>7</v>
      </c>
      <c r="G158" s="305">
        <v>141233</v>
      </c>
      <c r="H158" s="303" t="s">
        <v>6217</v>
      </c>
    </row>
    <row r="159" spans="2:8" ht="15">
      <c r="B159" s="302" t="s">
        <v>5575</v>
      </c>
      <c r="C159" s="303" t="s">
        <v>5595</v>
      </c>
      <c r="D159" s="304">
        <v>6237</v>
      </c>
      <c r="E159" s="303" t="s">
        <v>224</v>
      </c>
      <c r="F159" s="304" t="s">
        <v>7</v>
      </c>
      <c r="G159" s="305">
        <v>248638</v>
      </c>
      <c r="H159" s="303" t="s">
        <v>6217</v>
      </c>
    </row>
    <row r="160" spans="2:8" ht="15">
      <c r="B160" s="302" t="s">
        <v>5575</v>
      </c>
      <c r="C160" s="303" t="s">
        <v>5595</v>
      </c>
      <c r="D160" s="304">
        <v>6238</v>
      </c>
      <c r="E160" s="303" t="s">
        <v>225</v>
      </c>
      <c r="F160" s="304" t="s">
        <v>7</v>
      </c>
      <c r="G160" s="305">
        <v>319056</v>
      </c>
      <c r="H160" s="303" t="s">
        <v>6217</v>
      </c>
    </row>
    <row r="161" spans="2:8" ht="15">
      <c r="B161" s="302" t="s">
        <v>5575</v>
      </c>
      <c r="C161" s="303" t="s">
        <v>5595</v>
      </c>
      <c r="D161" s="304">
        <v>6239</v>
      </c>
      <c r="E161" s="303" t="s">
        <v>226</v>
      </c>
      <c r="F161" s="304" t="s">
        <v>7</v>
      </c>
      <c r="G161" s="305">
        <v>380479</v>
      </c>
      <c r="H161" s="303" t="s">
        <v>6217</v>
      </c>
    </row>
    <row r="162" spans="2:8" ht="15">
      <c r="B162" s="302" t="s">
        <v>5575</v>
      </c>
      <c r="C162" s="303" t="s">
        <v>5595</v>
      </c>
      <c r="D162" s="304">
        <v>6240</v>
      </c>
      <c r="E162" s="303" t="s">
        <v>227</v>
      </c>
      <c r="F162" s="304" t="s">
        <v>7</v>
      </c>
      <c r="G162" s="305">
        <v>486203</v>
      </c>
      <c r="H162" s="303" t="s">
        <v>6217</v>
      </c>
    </row>
    <row r="163" spans="2:8" ht="15">
      <c r="B163" s="302" t="s">
        <v>5575</v>
      </c>
      <c r="C163" s="303" t="s">
        <v>5595</v>
      </c>
      <c r="D163" s="304">
        <v>6241</v>
      </c>
      <c r="E163" s="303" t="s">
        <v>228</v>
      </c>
      <c r="F163" s="304" t="s">
        <v>7</v>
      </c>
      <c r="G163" s="305">
        <v>572448</v>
      </c>
      <c r="H163" s="303" t="s">
        <v>6217</v>
      </c>
    </row>
    <row r="164" spans="2:8" ht="15">
      <c r="B164" s="302" t="s">
        <v>5575</v>
      </c>
      <c r="C164" s="303" t="s">
        <v>5595</v>
      </c>
      <c r="D164" s="304">
        <v>6242</v>
      </c>
      <c r="E164" s="303" t="s">
        <v>229</v>
      </c>
      <c r="F164" s="304" t="s">
        <v>7</v>
      </c>
      <c r="G164" s="305">
        <v>690278</v>
      </c>
      <c r="H164" s="303" t="s">
        <v>6217</v>
      </c>
    </row>
    <row r="165" spans="2:8" ht="15">
      <c r="B165" s="302" t="s">
        <v>5575</v>
      </c>
      <c r="C165" s="303" t="s">
        <v>5595</v>
      </c>
      <c r="D165" s="304">
        <v>6243</v>
      </c>
      <c r="E165" s="303" t="s">
        <v>230</v>
      </c>
      <c r="F165" s="304" t="s">
        <v>7</v>
      </c>
      <c r="G165" s="305">
        <v>1026295</v>
      </c>
      <c r="H165" s="303" t="s">
        <v>6217</v>
      </c>
    </row>
    <row r="166" spans="2:8" ht="15">
      <c r="B166" s="302" t="s">
        <v>5575</v>
      </c>
      <c r="C166" s="303" t="s">
        <v>5585</v>
      </c>
      <c r="D166" s="304">
        <v>6257</v>
      </c>
      <c r="E166" s="303" t="s">
        <v>5254</v>
      </c>
      <c r="F166" s="304" t="s">
        <v>6</v>
      </c>
      <c r="G166" s="305">
        <v>19650</v>
      </c>
      <c r="H166" s="303" t="s">
        <v>6217</v>
      </c>
    </row>
    <row r="167" spans="2:8" ht="15">
      <c r="B167" s="302" t="s">
        <v>5575</v>
      </c>
      <c r="C167" s="303" t="s">
        <v>5585</v>
      </c>
      <c r="D167" s="304">
        <v>6258</v>
      </c>
      <c r="E167" s="303" t="s">
        <v>5255</v>
      </c>
      <c r="F167" s="304" t="s">
        <v>6</v>
      </c>
      <c r="G167" s="305">
        <v>29250</v>
      </c>
      <c r="H167" s="303" t="s">
        <v>6217</v>
      </c>
    </row>
    <row r="168" spans="2:8" ht="15">
      <c r="B168" s="302" t="s">
        <v>5575</v>
      </c>
      <c r="C168" s="303" t="s">
        <v>5585</v>
      </c>
      <c r="D168" s="304">
        <v>6259</v>
      </c>
      <c r="E168" s="303" t="s">
        <v>5256</v>
      </c>
      <c r="F168" s="304" t="s">
        <v>6</v>
      </c>
      <c r="G168" s="305">
        <v>51431</v>
      </c>
      <c r="H168" s="303" t="s">
        <v>6217</v>
      </c>
    </row>
    <row r="169" spans="2:8" ht="15">
      <c r="B169" s="302" t="s">
        <v>5575</v>
      </c>
      <c r="C169" s="303" t="s">
        <v>5585</v>
      </c>
      <c r="D169" s="304">
        <v>6260</v>
      </c>
      <c r="E169" s="303" t="s">
        <v>5257</v>
      </c>
      <c r="F169" s="304" t="s">
        <v>6</v>
      </c>
      <c r="G169" s="305">
        <v>64984</v>
      </c>
      <c r="H169" s="303" t="s">
        <v>6217</v>
      </c>
    </row>
    <row r="170" spans="2:8" ht="15">
      <c r="B170" s="302" t="s">
        <v>5575</v>
      </c>
      <c r="C170" s="303" t="s">
        <v>5585</v>
      </c>
      <c r="D170" s="304">
        <v>6261</v>
      </c>
      <c r="E170" s="303" t="s">
        <v>5258</v>
      </c>
      <c r="F170" s="304" t="s">
        <v>6</v>
      </c>
      <c r="G170" s="305">
        <v>133504</v>
      </c>
      <c r="H170" s="303" t="s">
        <v>6217</v>
      </c>
    </row>
    <row r="171" spans="2:8" ht="15">
      <c r="B171" s="302" t="s">
        <v>5575</v>
      </c>
      <c r="C171" s="303" t="s">
        <v>5585</v>
      </c>
      <c r="D171" s="304">
        <v>6262</v>
      </c>
      <c r="E171" s="303" t="s">
        <v>5259</v>
      </c>
      <c r="F171" s="304" t="s">
        <v>6</v>
      </c>
      <c r="G171" s="305">
        <v>226138</v>
      </c>
      <c r="H171" s="303" t="s">
        <v>6217</v>
      </c>
    </row>
    <row r="172" spans="2:8" ht="15">
      <c r="B172" s="302" t="s">
        <v>5575</v>
      </c>
      <c r="C172" s="303" t="s">
        <v>5585</v>
      </c>
      <c r="D172" s="304">
        <v>6263</v>
      </c>
      <c r="E172" s="303" t="s">
        <v>5260</v>
      </c>
      <c r="F172" s="304" t="s">
        <v>6</v>
      </c>
      <c r="G172" s="305">
        <v>355986</v>
      </c>
      <c r="H172" s="303" t="s">
        <v>6217</v>
      </c>
    </row>
    <row r="173" spans="2:8" ht="15">
      <c r="B173" s="302" t="s">
        <v>5575</v>
      </c>
      <c r="C173" s="303" t="s">
        <v>5585</v>
      </c>
      <c r="D173" s="304">
        <v>6264</v>
      </c>
      <c r="E173" s="303" t="s">
        <v>5261</v>
      </c>
      <c r="F173" s="304" t="s">
        <v>6</v>
      </c>
      <c r="G173" s="305">
        <v>498094</v>
      </c>
      <c r="H173" s="303" t="s">
        <v>6217</v>
      </c>
    </row>
    <row r="174" spans="2:8" ht="15">
      <c r="B174" s="302" t="s">
        <v>5575</v>
      </c>
      <c r="C174" s="303" t="s">
        <v>5585</v>
      </c>
      <c r="D174" s="304">
        <v>6265</v>
      </c>
      <c r="E174" s="303" t="s">
        <v>5262</v>
      </c>
      <c r="F174" s="304" t="s">
        <v>6</v>
      </c>
      <c r="G174" s="305">
        <v>16305</v>
      </c>
      <c r="H174" s="303" t="s">
        <v>6217</v>
      </c>
    </row>
    <row r="175" spans="2:8" ht="15">
      <c r="B175" s="302" t="s">
        <v>5575</v>
      </c>
      <c r="C175" s="303" t="s">
        <v>5585</v>
      </c>
      <c r="D175" s="304">
        <v>6266</v>
      </c>
      <c r="E175" s="303" t="s">
        <v>5263</v>
      </c>
      <c r="F175" s="304" t="s">
        <v>6</v>
      </c>
      <c r="G175" s="305">
        <v>42650</v>
      </c>
      <c r="H175" s="303" t="s">
        <v>6217</v>
      </c>
    </row>
    <row r="176" spans="2:8" ht="15">
      <c r="B176" s="302" t="s">
        <v>5575</v>
      </c>
      <c r="C176" s="303" t="s">
        <v>5585</v>
      </c>
      <c r="D176" s="304">
        <v>6267</v>
      </c>
      <c r="E176" s="303" t="s">
        <v>5264</v>
      </c>
      <c r="F176" s="304" t="s">
        <v>6</v>
      </c>
      <c r="G176" s="305">
        <v>24300</v>
      </c>
      <c r="H176" s="303" t="s">
        <v>6217</v>
      </c>
    </row>
    <row r="177" spans="2:8" ht="15">
      <c r="B177" s="302" t="s">
        <v>5575</v>
      </c>
      <c r="C177" s="303" t="s">
        <v>5585</v>
      </c>
      <c r="D177" s="304">
        <v>6268</v>
      </c>
      <c r="E177" s="303" t="s">
        <v>5265</v>
      </c>
      <c r="F177" s="304" t="s">
        <v>6</v>
      </c>
      <c r="G177" s="305">
        <v>54714</v>
      </c>
      <c r="H177" s="303" t="s">
        <v>6217</v>
      </c>
    </row>
    <row r="178" spans="2:8" ht="15">
      <c r="B178" s="302" t="s">
        <v>5575</v>
      </c>
      <c r="C178" s="303" t="s">
        <v>5585</v>
      </c>
      <c r="D178" s="304">
        <v>6269</v>
      </c>
      <c r="E178" s="303" t="s">
        <v>5266</v>
      </c>
      <c r="F178" s="304" t="s">
        <v>6</v>
      </c>
      <c r="G178" s="305">
        <v>109342</v>
      </c>
      <c r="H178" s="303" t="s">
        <v>6217</v>
      </c>
    </row>
    <row r="179" spans="2:8" ht="15">
      <c r="B179" s="302" t="s">
        <v>5575</v>
      </c>
      <c r="C179" s="303" t="s">
        <v>5585</v>
      </c>
      <c r="D179" s="304">
        <v>6270</v>
      </c>
      <c r="E179" s="303" t="s">
        <v>5267</v>
      </c>
      <c r="F179" s="304" t="s">
        <v>6</v>
      </c>
      <c r="G179" s="305">
        <v>186019</v>
      </c>
      <c r="H179" s="303" t="s">
        <v>6217</v>
      </c>
    </row>
    <row r="180" spans="2:8" ht="15">
      <c r="B180" s="302" t="s">
        <v>5575</v>
      </c>
      <c r="C180" s="303" t="s">
        <v>5585</v>
      </c>
      <c r="D180" s="304">
        <v>6271</v>
      </c>
      <c r="E180" s="303" t="s">
        <v>5268</v>
      </c>
      <c r="F180" s="304" t="s">
        <v>6</v>
      </c>
      <c r="G180" s="305">
        <v>289540</v>
      </c>
      <c r="H180" s="303" t="s">
        <v>6217</v>
      </c>
    </row>
    <row r="181" spans="2:8" ht="15">
      <c r="B181" s="302" t="s">
        <v>5575</v>
      </c>
      <c r="C181" s="303" t="s">
        <v>5585</v>
      </c>
      <c r="D181" s="304">
        <v>6272</v>
      </c>
      <c r="E181" s="303" t="s">
        <v>5269</v>
      </c>
      <c r="F181" s="304" t="s">
        <v>6</v>
      </c>
      <c r="G181" s="305">
        <v>426706</v>
      </c>
      <c r="H181" s="303" t="s">
        <v>6217</v>
      </c>
    </row>
    <row r="182" spans="2:8" ht="15">
      <c r="B182" s="302" t="s">
        <v>5575</v>
      </c>
      <c r="C182" s="303" t="s">
        <v>5585</v>
      </c>
      <c r="D182" s="304">
        <v>6273</v>
      </c>
      <c r="E182" s="303" t="s">
        <v>5270</v>
      </c>
      <c r="F182" s="304" t="s">
        <v>6</v>
      </c>
      <c r="G182" s="305">
        <v>34368</v>
      </c>
      <c r="H182" s="303" t="s">
        <v>6217</v>
      </c>
    </row>
    <row r="183" spans="2:8" ht="15">
      <c r="B183" s="302" t="s">
        <v>5575</v>
      </c>
      <c r="C183" s="303" t="s">
        <v>5585</v>
      </c>
      <c r="D183" s="304">
        <v>6274</v>
      </c>
      <c r="E183" s="303" t="s">
        <v>5271</v>
      </c>
      <c r="F183" s="304" t="s">
        <v>6</v>
      </c>
      <c r="G183" s="305">
        <v>43680</v>
      </c>
      <c r="H183" s="303" t="s">
        <v>6217</v>
      </c>
    </row>
    <row r="184" spans="2:8" ht="15">
      <c r="B184" s="302" t="s">
        <v>5575</v>
      </c>
      <c r="C184" s="303" t="s">
        <v>5585</v>
      </c>
      <c r="D184" s="304">
        <v>6275</v>
      </c>
      <c r="E184" s="303" t="s">
        <v>5272</v>
      </c>
      <c r="F184" s="304" t="s">
        <v>6</v>
      </c>
      <c r="G184" s="305">
        <v>89215</v>
      </c>
      <c r="H184" s="303" t="s">
        <v>6217</v>
      </c>
    </row>
    <row r="185" spans="2:8" ht="15">
      <c r="B185" s="302" t="s">
        <v>5575</v>
      </c>
      <c r="C185" s="303" t="s">
        <v>5585</v>
      </c>
      <c r="D185" s="304">
        <v>6276</v>
      </c>
      <c r="E185" s="303" t="s">
        <v>5273</v>
      </c>
      <c r="F185" s="304" t="s">
        <v>6</v>
      </c>
      <c r="G185" s="305">
        <v>151802</v>
      </c>
      <c r="H185" s="303" t="s">
        <v>6217</v>
      </c>
    </row>
    <row r="186" spans="2:8" ht="15">
      <c r="B186" s="302" t="s">
        <v>5575</v>
      </c>
      <c r="C186" s="303" t="s">
        <v>5585</v>
      </c>
      <c r="D186" s="304">
        <v>6277</v>
      </c>
      <c r="E186" s="303" t="s">
        <v>5274</v>
      </c>
      <c r="F186" s="304" t="s">
        <v>6</v>
      </c>
      <c r="G186" s="305">
        <v>237290</v>
      </c>
      <c r="H186" s="303" t="s">
        <v>6217</v>
      </c>
    </row>
    <row r="187" spans="2:8" ht="15">
      <c r="B187" s="302" t="s">
        <v>5575</v>
      </c>
      <c r="C187" s="303" t="s">
        <v>5585</v>
      </c>
      <c r="D187" s="304">
        <v>6278</v>
      </c>
      <c r="E187" s="303" t="s">
        <v>5275</v>
      </c>
      <c r="F187" s="304" t="s">
        <v>6</v>
      </c>
      <c r="G187" s="305">
        <v>349472</v>
      </c>
      <c r="H187" s="303" t="s">
        <v>6217</v>
      </c>
    </row>
    <row r="188" spans="2:8" ht="15">
      <c r="B188" s="302" t="s">
        <v>5575</v>
      </c>
      <c r="C188" s="303" t="s">
        <v>5585</v>
      </c>
      <c r="D188" s="304">
        <v>6279</v>
      </c>
      <c r="E188" s="303" t="s">
        <v>5276</v>
      </c>
      <c r="F188" s="304" t="s">
        <v>6</v>
      </c>
      <c r="G188" s="305">
        <v>33921</v>
      </c>
      <c r="H188" s="303" t="s">
        <v>6217</v>
      </c>
    </row>
    <row r="189" spans="2:8" ht="15">
      <c r="B189" s="302" t="s">
        <v>5575</v>
      </c>
      <c r="C189" s="303" t="s">
        <v>5585</v>
      </c>
      <c r="D189" s="304">
        <v>6280</v>
      </c>
      <c r="E189" s="303" t="s">
        <v>5277</v>
      </c>
      <c r="F189" s="304" t="s">
        <v>6</v>
      </c>
      <c r="G189" s="305">
        <v>71911</v>
      </c>
      <c r="H189" s="303" t="s">
        <v>6217</v>
      </c>
    </row>
    <row r="190" spans="2:8" ht="15">
      <c r="B190" s="302" t="s">
        <v>5575</v>
      </c>
      <c r="C190" s="303" t="s">
        <v>5585</v>
      </c>
      <c r="D190" s="304">
        <v>6281</v>
      </c>
      <c r="E190" s="303" t="s">
        <v>5278</v>
      </c>
      <c r="F190" s="304" t="s">
        <v>6</v>
      </c>
      <c r="G190" s="305">
        <v>121461</v>
      </c>
      <c r="H190" s="303" t="s">
        <v>6217</v>
      </c>
    </row>
    <row r="191" spans="2:8" ht="15">
      <c r="B191" s="302" t="s">
        <v>5575</v>
      </c>
      <c r="C191" s="303" t="s">
        <v>5585</v>
      </c>
      <c r="D191" s="304">
        <v>6282</v>
      </c>
      <c r="E191" s="303" t="s">
        <v>5279</v>
      </c>
      <c r="F191" s="304" t="s">
        <v>6</v>
      </c>
      <c r="G191" s="305">
        <v>189934</v>
      </c>
      <c r="H191" s="303" t="s">
        <v>6217</v>
      </c>
    </row>
    <row r="192" spans="2:8" ht="15">
      <c r="B192" s="302" t="s">
        <v>5575</v>
      </c>
      <c r="C192" s="303" t="s">
        <v>5585</v>
      </c>
      <c r="D192" s="304">
        <v>6283</v>
      </c>
      <c r="E192" s="303" t="s">
        <v>5280</v>
      </c>
      <c r="F192" s="304" t="s">
        <v>6</v>
      </c>
      <c r="G192" s="305">
        <v>264191</v>
      </c>
      <c r="H192" s="303" t="s">
        <v>6217</v>
      </c>
    </row>
    <row r="193" spans="2:8" ht="15">
      <c r="B193" s="302" t="s">
        <v>5575</v>
      </c>
      <c r="C193" s="303" t="s">
        <v>5576</v>
      </c>
      <c r="D193" s="304">
        <v>6285</v>
      </c>
      <c r="E193" s="303" t="s">
        <v>231</v>
      </c>
      <c r="F193" s="304" t="s">
        <v>5</v>
      </c>
      <c r="G193" s="305">
        <v>547199</v>
      </c>
      <c r="H193" s="303" t="s">
        <v>6217</v>
      </c>
    </row>
    <row r="194" spans="2:8" ht="15">
      <c r="B194" s="302" t="s">
        <v>5575</v>
      </c>
      <c r="C194" s="303" t="s">
        <v>5596</v>
      </c>
      <c r="D194" s="304">
        <v>6295</v>
      </c>
      <c r="E194" s="303" t="s">
        <v>232</v>
      </c>
      <c r="F194" s="304" t="s">
        <v>7</v>
      </c>
      <c r="G194" s="305">
        <v>584290</v>
      </c>
      <c r="H194" s="303" t="s">
        <v>6216</v>
      </c>
    </row>
    <row r="195" spans="2:8" ht="15">
      <c r="B195" s="302" t="s">
        <v>5575</v>
      </c>
      <c r="C195" s="303" t="s">
        <v>5596</v>
      </c>
      <c r="D195" s="304">
        <v>6296</v>
      </c>
      <c r="E195" s="303" t="s">
        <v>233</v>
      </c>
      <c r="F195" s="304" t="s">
        <v>7</v>
      </c>
      <c r="G195" s="305">
        <v>729470</v>
      </c>
      <c r="H195" s="303" t="s">
        <v>6216</v>
      </c>
    </row>
    <row r="196" spans="2:8" ht="15">
      <c r="B196" s="302" t="s">
        <v>5575</v>
      </c>
      <c r="C196" s="303" t="s">
        <v>5596</v>
      </c>
      <c r="D196" s="304">
        <v>6297</v>
      </c>
      <c r="E196" s="303" t="s">
        <v>234</v>
      </c>
      <c r="F196" s="304" t="s">
        <v>7</v>
      </c>
      <c r="G196" s="305">
        <v>980560</v>
      </c>
      <c r="H196" s="303" t="s">
        <v>6216</v>
      </c>
    </row>
    <row r="197" spans="2:8" ht="15">
      <c r="B197" s="302" t="s">
        <v>5575</v>
      </c>
      <c r="C197" s="303" t="s">
        <v>5596</v>
      </c>
      <c r="D197" s="304">
        <v>6298</v>
      </c>
      <c r="E197" s="303" t="s">
        <v>235</v>
      </c>
      <c r="F197" s="304" t="s">
        <v>7</v>
      </c>
      <c r="G197" s="305">
        <v>800000</v>
      </c>
      <c r="H197" s="303" t="s">
        <v>6216</v>
      </c>
    </row>
    <row r="198" spans="2:8" ht="15">
      <c r="B198" s="302" t="s">
        <v>5575</v>
      </c>
      <c r="C198" s="303" t="s">
        <v>5596</v>
      </c>
      <c r="D198" s="304">
        <v>6303</v>
      </c>
      <c r="E198" s="303" t="s">
        <v>236</v>
      </c>
      <c r="F198" s="304" t="s">
        <v>7</v>
      </c>
      <c r="G198" s="305">
        <v>759220</v>
      </c>
      <c r="H198" s="303" t="s">
        <v>6216</v>
      </c>
    </row>
    <row r="199" spans="2:8" ht="15">
      <c r="B199" s="302" t="s">
        <v>5575</v>
      </c>
      <c r="C199" s="303" t="s">
        <v>5596</v>
      </c>
      <c r="D199" s="304">
        <v>6304</v>
      </c>
      <c r="E199" s="303" t="s">
        <v>237</v>
      </c>
      <c r="F199" s="304" t="s">
        <v>7</v>
      </c>
      <c r="G199" s="305">
        <v>917490</v>
      </c>
      <c r="H199" s="303" t="s">
        <v>6216</v>
      </c>
    </row>
    <row r="200" spans="2:8" ht="15">
      <c r="B200" s="302" t="s">
        <v>5575</v>
      </c>
      <c r="C200" s="303" t="s">
        <v>5596</v>
      </c>
      <c r="D200" s="304">
        <v>6305</v>
      </c>
      <c r="E200" s="303" t="s">
        <v>238</v>
      </c>
      <c r="F200" s="304" t="s">
        <v>7</v>
      </c>
      <c r="G200" s="305">
        <v>1276823</v>
      </c>
      <c r="H200" s="303" t="s">
        <v>6216</v>
      </c>
    </row>
    <row r="201" spans="2:8" ht="15">
      <c r="B201" s="302" t="s">
        <v>5575</v>
      </c>
      <c r="C201" s="303" t="s">
        <v>5596</v>
      </c>
      <c r="D201" s="304">
        <v>6306</v>
      </c>
      <c r="E201" s="303" t="s">
        <v>239</v>
      </c>
      <c r="F201" s="304" t="s">
        <v>7</v>
      </c>
      <c r="G201" s="305">
        <v>807508</v>
      </c>
      <c r="H201" s="303" t="s">
        <v>6216</v>
      </c>
    </row>
    <row r="202" spans="2:8" ht="15">
      <c r="B202" s="302" t="s">
        <v>5575</v>
      </c>
      <c r="C202" s="303" t="s">
        <v>5596</v>
      </c>
      <c r="D202" s="304">
        <v>6307</v>
      </c>
      <c r="E202" s="303" t="s">
        <v>240</v>
      </c>
      <c r="F202" s="304" t="s">
        <v>7</v>
      </c>
      <c r="G202" s="305">
        <v>1248072</v>
      </c>
      <c r="H202" s="303" t="s">
        <v>6216</v>
      </c>
    </row>
    <row r="203" spans="2:8" ht="15">
      <c r="B203" s="302" t="s">
        <v>5575</v>
      </c>
      <c r="C203" s="303" t="s">
        <v>5596</v>
      </c>
      <c r="D203" s="304">
        <v>6308</v>
      </c>
      <c r="E203" s="303" t="s">
        <v>241</v>
      </c>
      <c r="F203" s="304" t="s">
        <v>7</v>
      </c>
      <c r="G203" s="305">
        <v>1382185</v>
      </c>
      <c r="H203" s="303" t="s">
        <v>6216</v>
      </c>
    </row>
    <row r="204" spans="2:8" ht="15">
      <c r="B204" s="302" t="s">
        <v>5575</v>
      </c>
      <c r="C204" s="303" t="s">
        <v>5596</v>
      </c>
      <c r="D204" s="304">
        <v>6309</v>
      </c>
      <c r="E204" s="303" t="s">
        <v>242</v>
      </c>
      <c r="F204" s="304" t="s">
        <v>7</v>
      </c>
      <c r="G204" s="305">
        <v>994840</v>
      </c>
      <c r="H204" s="303" t="s">
        <v>6216</v>
      </c>
    </row>
    <row r="205" spans="2:8" ht="15">
      <c r="B205" s="302" t="s">
        <v>5575</v>
      </c>
      <c r="C205" s="303" t="s">
        <v>5596</v>
      </c>
      <c r="D205" s="304">
        <v>6310</v>
      </c>
      <c r="E205" s="303" t="s">
        <v>243</v>
      </c>
      <c r="F205" s="304" t="s">
        <v>7</v>
      </c>
      <c r="G205" s="305">
        <v>1296000</v>
      </c>
      <c r="H205" s="303" t="s">
        <v>6216</v>
      </c>
    </row>
    <row r="206" spans="2:8" ht="15">
      <c r="B206" s="302" t="s">
        <v>5575</v>
      </c>
      <c r="C206" s="303" t="s">
        <v>5596</v>
      </c>
      <c r="D206" s="304">
        <v>6311</v>
      </c>
      <c r="E206" s="303" t="s">
        <v>244</v>
      </c>
      <c r="F206" s="304" t="s">
        <v>7</v>
      </c>
      <c r="G206" s="305">
        <v>2000000</v>
      </c>
      <c r="H206" s="303" t="s">
        <v>6216</v>
      </c>
    </row>
    <row r="207" spans="2:8" ht="15">
      <c r="B207" s="302" t="s">
        <v>5575</v>
      </c>
      <c r="C207" s="303" t="s">
        <v>5596</v>
      </c>
      <c r="D207" s="304">
        <v>6312</v>
      </c>
      <c r="E207" s="303" t="s">
        <v>245</v>
      </c>
      <c r="F207" s="304" t="s">
        <v>7</v>
      </c>
      <c r="G207" s="305">
        <v>1352078</v>
      </c>
      <c r="H207" s="303" t="s">
        <v>6216</v>
      </c>
    </row>
    <row r="208" spans="2:8" ht="15">
      <c r="B208" s="302" t="s">
        <v>5575</v>
      </c>
      <c r="C208" s="303" t="s">
        <v>5596</v>
      </c>
      <c r="D208" s="304">
        <v>6314</v>
      </c>
      <c r="E208" s="303" t="s">
        <v>246</v>
      </c>
      <c r="F208" s="304" t="s">
        <v>7</v>
      </c>
      <c r="G208" s="305">
        <v>2000000</v>
      </c>
      <c r="H208" s="303" t="s">
        <v>6216</v>
      </c>
    </row>
    <row r="209" spans="2:8" ht="15">
      <c r="B209" s="302" t="s">
        <v>5575</v>
      </c>
      <c r="C209" s="303" t="s">
        <v>5596</v>
      </c>
      <c r="D209" s="304">
        <v>6315</v>
      </c>
      <c r="E209" s="303" t="s">
        <v>247</v>
      </c>
      <c r="F209" s="304" t="s">
        <v>7</v>
      </c>
      <c r="G209" s="305">
        <v>1806420</v>
      </c>
      <c r="H209" s="303" t="s">
        <v>6216</v>
      </c>
    </row>
    <row r="210" spans="2:8" ht="15">
      <c r="B210" s="302" t="s">
        <v>5575</v>
      </c>
      <c r="C210" s="303" t="s">
        <v>5596</v>
      </c>
      <c r="D210" s="304">
        <v>6316</v>
      </c>
      <c r="E210" s="303" t="s">
        <v>248</v>
      </c>
      <c r="F210" s="304" t="s">
        <v>7</v>
      </c>
      <c r="G210" s="305">
        <v>2290750</v>
      </c>
      <c r="H210" s="303" t="s">
        <v>6216</v>
      </c>
    </row>
    <row r="211" spans="2:8" ht="15">
      <c r="B211" s="302" t="s">
        <v>5575</v>
      </c>
      <c r="C211" s="303" t="s">
        <v>5596</v>
      </c>
      <c r="D211" s="304">
        <v>6317</v>
      </c>
      <c r="E211" s="303" t="s">
        <v>249</v>
      </c>
      <c r="F211" s="304" t="s">
        <v>7</v>
      </c>
      <c r="G211" s="305">
        <v>2696540</v>
      </c>
      <c r="H211" s="303" t="s">
        <v>6216</v>
      </c>
    </row>
    <row r="212" spans="2:8" ht="15">
      <c r="B212" s="302" t="s">
        <v>5575</v>
      </c>
      <c r="C212" s="303" t="s">
        <v>5596</v>
      </c>
      <c r="D212" s="304">
        <v>6318</v>
      </c>
      <c r="E212" s="303" t="s">
        <v>250</v>
      </c>
      <c r="F212" s="304" t="s">
        <v>7</v>
      </c>
      <c r="G212" s="305">
        <v>2096542</v>
      </c>
      <c r="H212" s="303" t="s">
        <v>6216</v>
      </c>
    </row>
    <row r="213" spans="2:8" ht="15">
      <c r="B213" s="302" t="s">
        <v>5575</v>
      </c>
      <c r="C213" s="303" t="s">
        <v>5596</v>
      </c>
      <c r="D213" s="304">
        <v>6319</v>
      </c>
      <c r="E213" s="303" t="s">
        <v>251</v>
      </c>
      <c r="F213" s="304" t="s">
        <v>7</v>
      </c>
      <c r="G213" s="305">
        <v>2782161</v>
      </c>
      <c r="H213" s="303" t="s">
        <v>6216</v>
      </c>
    </row>
    <row r="214" spans="2:8" ht="15">
      <c r="B214" s="302" t="s">
        <v>5575</v>
      </c>
      <c r="C214" s="303" t="s">
        <v>5596</v>
      </c>
      <c r="D214" s="304">
        <v>6320</v>
      </c>
      <c r="E214" s="303" t="s">
        <v>252</v>
      </c>
      <c r="F214" s="304" t="s">
        <v>7</v>
      </c>
      <c r="G214" s="305">
        <v>3486938</v>
      </c>
      <c r="H214" s="303" t="s">
        <v>6216</v>
      </c>
    </row>
    <row r="215" spans="2:8" ht="15">
      <c r="B215" s="302" t="s">
        <v>5575</v>
      </c>
      <c r="C215" s="303" t="s">
        <v>5596</v>
      </c>
      <c r="D215" s="304">
        <v>6324</v>
      </c>
      <c r="E215" s="303" t="s">
        <v>253</v>
      </c>
      <c r="F215" s="304" t="s">
        <v>7</v>
      </c>
      <c r="G215" s="305">
        <v>4983839</v>
      </c>
      <c r="H215" s="303" t="s">
        <v>6216</v>
      </c>
    </row>
    <row r="216" spans="2:8" ht="15">
      <c r="B216" s="302" t="s">
        <v>5575</v>
      </c>
      <c r="C216" s="303" t="s">
        <v>5596</v>
      </c>
      <c r="D216" s="304">
        <v>6326</v>
      </c>
      <c r="E216" s="303" t="s">
        <v>254</v>
      </c>
      <c r="F216" s="304" t="s">
        <v>7</v>
      </c>
      <c r="G216" s="305">
        <v>4292330</v>
      </c>
      <c r="H216" s="303" t="s">
        <v>6216</v>
      </c>
    </row>
    <row r="217" spans="2:8" ht="15">
      <c r="B217" s="302" t="s">
        <v>5575</v>
      </c>
      <c r="C217" s="303" t="s">
        <v>5596</v>
      </c>
      <c r="D217" s="304">
        <v>6327</v>
      </c>
      <c r="E217" s="303" t="s">
        <v>5281</v>
      </c>
      <c r="F217" s="304" t="s">
        <v>7</v>
      </c>
      <c r="G217" s="305">
        <v>1553188</v>
      </c>
      <c r="H217" s="303" t="s">
        <v>6216</v>
      </c>
    </row>
    <row r="218" spans="2:8" ht="15">
      <c r="B218" s="302" t="s">
        <v>5575</v>
      </c>
      <c r="C218" s="303" t="s">
        <v>5596</v>
      </c>
      <c r="D218" s="304">
        <v>6328</v>
      </c>
      <c r="E218" s="303" t="s">
        <v>5282</v>
      </c>
      <c r="F218" s="304" t="s">
        <v>7</v>
      </c>
      <c r="G218" s="305">
        <v>1682601</v>
      </c>
      <c r="H218" s="303" t="s">
        <v>6216</v>
      </c>
    </row>
    <row r="219" spans="2:8" ht="15">
      <c r="B219" s="302" t="s">
        <v>5575</v>
      </c>
      <c r="C219" s="303" t="s">
        <v>5596</v>
      </c>
      <c r="D219" s="304">
        <v>6329</v>
      </c>
      <c r="E219" s="303" t="s">
        <v>255</v>
      </c>
      <c r="F219" s="304" t="s">
        <v>7</v>
      </c>
      <c r="G219" s="305">
        <v>214200</v>
      </c>
      <c r="H219" s="303" t="s">
        <v>6216</v>
      </c>
    </row>
    <row r="220" spans="2:8" ht="15">
      <c r="B220" s="302" t="s">
        <v>5575</v>
      </c>
      <c r="C220" s="303" t="s">
        <v>5597</v>
      </c>
      <c r="D220" s="304">
        <v>6332</v>
      </c>
      <c r="E220" s="303" t="s">
        <v>256</v>
      </c>
      <c r="F220" s="304" t="s">
        <v>7</v>
      </c>
      <c r="G220" s="305">
        <v>449820</v>
      </c>
      <c r="H220" s="303" t="s">
        <v>6216</v>
      </c>
    </row>
    <row r="221" spans="2:8" ht="15">
      <c r="B221" s="302" t="s">
        <v>5575</v>
      </c>
      <c r="C221" s="303" t="s">
        <v>5597</v>
      </c>
      <c r="D221" s="304">
        <v>6333</v>
      </c>
      <c r="E221" s="303" t="s">
        <v>257</v>
      </c>
      <c r="F221" s="304" t="s">
        <v>7</v>
      </c>
      <c r="G221" s="305">
        <v>856800</v>
      </c>
      <c r="H221" s="303" t="s">
        <v>6216</v>
      </c>
    </row>
    <row r="222" spans="2:8" ht="15">
      <c r="B222" s="302" t="s">
        <v>5575</v>
      </c>
      <c r="C222" s="303" t="s">
        <v>5597</v>
      </c>
      <c r="D222" s="304">
        <v>6334</v>
      </c>
      <c r="E222" s="303" t="s">
        <v>258</v>
      </c>
      <c r="F222" s="304" t="s">
        <v>7</v>
      </c>
      <c r="G222" s="305">
        <v>157981</v>
      </c>
      <c r="H222" s="303" t="s">
        <v>6216</v>
      </c>
    </row>
    <row r="223" spans="2:8" ht="15">
      <c r="B223" s="302" t="s">
        <v>5575</v>
      </c>
      <c r="C223" s="303" t="s">
        <v>5597</v>
      </c>
      <c r="D223" s="304">
        <v>6335</v>
      </c>
      <c r="E223" s="303" t="s">
        <v>259</v>
      </c>
      <c r="F223" s="304" t="s">
        <v>7</v>
      </c>
      <c r="G223" s="305">
        <v>237405</v>
      </c>
      <c r="H223" s="303" t="s">
        <v>6216</v>
      </c>
    </row>
    <row r="224" spans="2:8" ht="15">
      <c r="B224" s="302" t="s">
        <v>5575</v>
      </c>
      <c r="C224" s="303" t="s">
        <v>5597</v>
      </c>
      <c r="D224" s="304">
        <v>6337</v>
      </c>
      <c r="E224" s="303" t="s">
        <v>260</v>
      </c>
      <c r="F224" s="304" t="s">
        <v>7</v>
      </c>
      <c r="G224" s="305">
        <v>714000</v>
      </c>
      <c r="H224" s="303" t="s">
        <v>6216</v>
      </c>
    </row>
    <row r="225" spans="2:8" ht="15">
      <c r="B225" s="302" t="s">
        <v>5575</v>
      </c>
      <c r="C225" s="303" t="s">
        <v>5589</v>
      </c>
      <c r="D225" s="304">
        <v>6356</v>
      </c>
      <c r="E225" s="303" t="s">
        <v>261</v>
      </c>
      <c r="F225" s="304" t="s">
        <v>19</v>
      </c>
      <c r="G225" s="305">
        <v>65006</v>
      </c>
      <c r="H225" s="303" t="s">
        <v>6217</v>
      </c>
    </row>
    <row r="226" spans="2:8" ht="15">
      <c r="B226" s="302" t="s">
        <v>5575</v>
      </c>
      <c r="C226" s="303" t="s">
        <v>5598</v>
      </c>
      <c r="D226" s="304">
        <v>6370</v>
      </c>
      <c r="E226" s="303" t="s">
        <v>5599</v>
      </c>
      <c r="F226" s="304" t="s">
        <v>7</v>
      </c>
      <c r="G226" s="305">
        <v>848470</v>
      </c>
      <c r="H226" s="303" t="s">
        <v>6216</v>
      </c>
    </row>
    <row r="227" spans="2:8" ht="15">
      <c r="B227" s="302" t="s">
        <v>5575</v>
      </c>
      <c r="C227" s="303" t="s">
        <v>5598</v>
      </c>
      <c r="D227" s="304">
        <v>6371</v>
      </c>
      <c r="E227" s="303" t="s">
        <v>5600</v>
      </c>
      <c r="F227" s="304" t="s">
        <v>7</v>
      </c>
      <c r="G227" s="305">
        <v>813960</v>
      </c>
      <c r="H227" s="303" t="s">
        <v>6216</v>
      </c>
    </row>
    <row r="228" spans="2:8" ht="15">
      <c r="B228" s="302" t="s">
        <v>5575</v>
      </c>
      <c r="C228" s="303" t="s">
        <v>5598</v>
      </c>
      <c r="D228" s="304">
        <v>6372</v>
      </c>
      <c r="E228" s="303" t="s">
        <v>5601</v>
      </c>
      <c r="F228" s="304" t="s">
        <v>7</v>
      </c>
      <c r="G228" s="305">
        <v>773500</v>
      </c>
      <c r="H228" s="303" t="s">
        <v>6216</v>
      </c>
    </row>
    <row r="229" spans="2:8" ht="15">
      <c r="B229" s="302" t="s">
        <v>5575</v>
      </c>
      <c r="C229" s="303" t="s">
        <v>5598</v>
      </c>
      <c r="D229" s="304">
        <v>6373</v>
      </c>
      <c r="E229" s="303" t="s">
        <v>5602</v>
      </c>
      <c r="F229" s="304" t="s">
        <v>7</v>
      </c>
      <c r="G229" s="305">
        <v>967470</v>
      </c>
      <c r="H229" s="303" t="s">
        <v>6216</v>
      </c>
    </row>
    <row r="230" spans="2:8" ht="15">
      <c r="B230" s="302" t="s">
        <v>5575</v>
      </c>
      <c r="C230" s="303" t="s">
        <v>5598</v>
      </c>
      <c r="D230" s="304">
        <v>6375</v>
      </c>
      <c r="E230" s="303" t="s">
        <v>5603</v>
      </c>
      <c r="F230" s="304" t="s">
        <v>7</v>
      </c>
      <c r="G230" s="305">
        <v>1238790</v>
      </c>
      <c r="H230" s="303" t="s">
        <v>6216</v>
      </c>
    </row>
    <row r="231" spans="2:8" ht="15">
      <c r="B231" s="302" t="s">
        <v>5575</v>
      </c>
      <c r="C231" s="303" t="s">
        <v>5598</v>
      </c>
      <c r="D231" s="304">
        <v>6376</v>
      </c>
      <c r="E231" s="303" t="s">
        <v>5604</v>
      </c>
      <c r="F231" s="304" t="s">
        <v>7</v>
      </c>
      <c r="G231" s="305">
        <v>1367310</v>
      </c>
      <c r="H231" s="303" t="s">
        <v>6216</v>
      </c>
    </row>
    <row r="232" spans="2:8" ht="15">
      <c r="B232" s="302" t="s">
        <v>5575</v>
      </c>
      <c r="C232" s="303" t="s">
        <v>5598</v>
      </c>
      <c r="D232" s="304">
        <v>6377</v>
      </c>
      <c r="E232" s="303" t="s">
        <v>5605</v>
      </c>
      <c r="F232" s="304" t="s">
        <v>7</v>
      </c>
      <c r="G232" s="305">
        <v>1549380</v>
      </c>
      <c r="H232" s="303" t="s">
        <v>6216</v>
      </c>
    </row>
    <row r="233" spans="2:8" ht="15">
      <c r="B233" s="302" t="s">
        <v>5575</v>
      </c>
      <c r="C233" s="303" t="s">
        <v>5598</v>
      </c>
      <c r="D233" s="304">
        <v>6378</v>
      </c>
      <c r="E233" s="303" t="s">
        <v>5606</v>
      </c>
      <c r="F233" s="304" t="s">
        <v>7</v>
      </c>
      <c r="G233" s="305">
        <v>1620780</v>
      </c>
      <c r="H233" s="303" t="s">
        <v>6216</v>
      </c>
    </row>
    <row r="234" spans="2:8" ht="15">
      <c r="B234" s="302" t="s">
        <v>5575</v>
      </c>
      <c r="C234" s="303" t="s">
        <v>5598</v>
      </c>
      <c r="D234" s="304">
        <v>6379</v>
      </c>
      <c r="E234" s="303" t="s">
        <v>5607</v>
      </c>
      <c r="F234" s="304" t="s">
        <v>7</v>
      </c>
      <c r="G234" s="305">
        <v>1689800</v>
      </c>
      <c r="H234" s="303" t="s">
        <v>6216</v>
      </c>
    </row>
    <row r="235" spans="2:8" ht="15">
      <c r="B235" s="302" t="s">
        <v>5575</v>
      </c>
      <c r="C235" s="303" t="s">
        <v>5598</v>
      </c>
      <c r="D235" s="304">
        <v>6380</v>
      </c>
      <c r="E235" s="303" t="s">
        <v>5608</v>
      </c>
      <c r="F235" s="304" t="s">
        <v>7</v>
      </c>
      <c r="G235" s="305">
        <v>1793330</v>
      </c>
      <c r="H235" s="303" t="s">
        <v>6216</v>
      </c>
    </row>
    <row r="236" spans="2:8" ht="15">
      <c r="B236" s="302" t="s">
        <v>5575</v>
      </c>
      <c r="C236" s="303" t="s">
        <v>5598</v>
      </c>
      <c r="D236" s="304">
        <v>6381</v>
      </c>
      <c r="E236" s="303" t="s">
        <v>5609</v>
      </c>
      <c r="F236" s="304" t="s">
        <v>7</v>
      </c>
      <c r="G236" s="305">
        <v>2169370</v>
      </c>
      <c r="H236" s="303" t="s">
        <v>6216</v>
      </c>
    </row>
    <row r="237" spans="2:8" ht="15">
      <c r="B237" s="302" t="s">
        <v>5575</v>
      </c>
      <c r="C237" s="303" t="s">
        <v>5598</v>
      </c>
      <c r="D237" s="304">
        <v>6382</v>
      </c>
      <c r="E237" s="303" t="s">
        <v>5610</v>
      </c>
      <c r="F237" s="304" t="s">
        <v>7</v>
      </c>
      <c r="G237" s="305">
        <v>2251480</v>
      </c>
      <c r="H237" s="303" t="s">
        <v>6216</v>
      </c>
    </row>
    <row r="238" spans="2:8" ht="15">
      <c r="B238" s="302" t="s">
        <v>5575</v>
      </c>
      <c r="C238" s="303" t="s">
        <v>5598</v>
      </c>
      <c r="D238" s="304">
        <v>6383</v>
      </c>
      <c r="E238" s="303" t="s">
        <v>5611</v>
      </c>
      <c r="F238" s="304" t="s">
        <v>7</v>
      </c>
      <c r="G238" s="305">
        <v>2468060</v>
      </c>
      <c r="H238" s="303" t="s">
        <v>6216</v>
      </c>
    </row>
    <row r="239" spans="2:8" ht="15">
      <c r="B239" s="302" t="s">
        <v>5575</v>
      </c>
      <c r="C239" s="303" t="s">
        <v>5598</v>
      </c>
      <c r="D239" s="304">
        <v>6384</v>
      </c>
      <c r="E239" s="303" t="s">
        <v>5612</v>
      </c>
      <c r="F239" s="304" t="s">
        <v>7</v>
      </c>
      <c r="G239" s="305">
        <v>2738190</v>
      </c>
      <c r="H239" s="303" t="s">
        <v>6216</v>
      </c>
    </row>
    <row r="240" spans="2:8" ht="15">
      <c r="B240" s="302" t="s">
        <v>5575</v>
      </c>
      <c r="C240" s="303" t="s">
        <v>5598</v>
      </c>
      <c r="D240" s="304">
        <v>6385</v>
      </c>
      <c r="E240" s="303" t="s">
        <v>5613</v>
      </c>
      <c r="F240" s="304" t="s">
        <v>7</v>
      </c>
      <c r="G240" s="305">
        <v>3336760</v>
      </c>
      <c r="H240" s="303" t="s">
        <v>6216</v>
      </c>
    </row>
    <row r="241" spans="2:8" ht="15">
      <c r="B241" s="302" t="s">
        <v>5575</v>
      </c>
      <c r="C241" s="303" t="s">
        <v>5598</v>
      </c>
      <c r="D241" s="304">
        <v>6387</v>
      </c>
      <c r="E241" s="303" t="s">
        <v>5614</v>
      </c>
      <c r="F241" s="304" t="s">
        <v>7</v>
      </c>
      <c r="G241" s="305">
        <v>2142000</v>
      </c>
      <c r="H241" s="303" t="s">
        <v>6216</v>
      </c>
    </row>
    <row r="242" spans="2:8" ht="15">
      <c r="B242" s="302" t="s">
        <v>5575</v>
      </c>
      <c r="C242" s="303" t="s">
        <v>5598</v>
      </c>
      <c r="D242" s="304">
        <v>6388</v>
      </c>
      <c r="E242" s="303" t="s">
        <v>5615</v>
      </c>
      <c r="F242" s="304" t="s">
        <v>7</v>
      </c>
      <c r="G242" s="305">
        <v>2773890</v>
      </c>
      <c r="H242" s="303" t="s">
        <v>6216</v>
      </c>
    </row>
    <row r="243" spans="2:8" ht="15">
      <c r="B243" s="302" t="s">
        <v>5575</v>
      </c>
      <c r="C243" s="303" t="s">
        <v>5598</v>
      </c>
      <c r="D243" s="304">
        <v>6389</v>
      </c>
      <c r="E243" s="303" t="s">
        <v>5616</v>
      </c>
      <c r="F243" s="304" t="s">
        <v>7</v>
      </c>
      <c r="G243" s="305">
        <v>2308600</v>
      </c>
      <c r="H243" s="303" t="s">
        <v>6216</v>
      </c>
    </row>
    <row r="244" spans="2:8" ht="15">
      <c r="B244" s="302" t="s">
        <v>5575</v>
      </c>
      <c r="C244" s="303" t="s">
        <v>5598</v>
      </c>
      <c r="D244" s="304">
        <v>6390</v>
      </c>
      <c r="E244" s="303" t="s">
        <v>5617</v>
      </c>
      <c r="F244" s="304" t="s">
        <v>7</v>
      </c>
      <c r="G244" s="305">
        <v>2778650</v>
      </c>
      <c r="H244" s="303" t="s">
        <v>6216</v>
      </c>
    </row>
    <row r="245" spans="2:8" ht="15">
      <c r="B245" s="302" t="s">
        <v>5575</v>
      </c>
      <c r="C245" s="303" t="s">
        <v>5598</v>
      </c>
      <c r="D245" s="304">
        <v>6391</v>
      </c>
      <c r="E245" s="303" t="s">
        <v>5618</v>
      </c>
      <c r="F245" s="304" t="s">
        <v>7</v>
      </c>
      <c r="G245" s="305">
        <v>3790150</v>
      </c>
      <c r="H245" s="303" t="s">
        <v>6216</v>
      </c>
    </row>
    <row r="246" spans="2:8" ht="15">
      <c r="B246" s="302" t="s">
        <v>5575</v>
      </c>
      <c r="C246" s="303" t="s">
        <v>5598</v>
      </c>
      <c r="D246" s="304">
        <v>6392</v>
      </c>
      <c r="E246" s="303" t="s">
        <v>5619</v>
      </c>
      <c r="F246" s="304" t="s">
        <v>7</v>
      </c>
      <c r="G246" s="305">
        <v>4199510</v>
      </c>
      <c r="H246" s="303" t="s">
        <v>6216</v>
      </c>
    </row>
    <row r="247" spans="2:8" ht="15">
      <c r="B247" s="302" t="s">
        <v>5575</v>
      </c>
      <c r="C247" s="303" t="s">
        <v>5598</v>
      </c>
      <c r="D247" s="304">
        <v>6393</v>
      </c>
      <c r="E247" s="303" t="s">
        <v>5620</v>
      </c>
      <c r="F247" s="304" t="s">
        <v>7</v>
      </c>
      <c r="G247" s="305">
        <v>10579100</v>
      </c>
      <c r="H247" s="303" t="s">
        <v>6216</v>
      </c>
    </row>
    <row r="248" spans="2:8" ht="15">
      <c r="B248" s="302" t="s">
        <v>5575</v>
      </c>
      <c r="C248" s="303" t="s">
        <v>5598</v>
      </c>
      <c r="D248" s="304">
        <v>6394</v>
      </c>
      <c r="E248" s="303" t="s">
        <v>5621</v>
      </c>
      <c r="F248" s="304" t="s">
        <v>7</v>
      </c>
      <c r="G248" s="305">
        <v>10959900</v>
      </c>
      <c r="H248" s="303" t="s">
        <v>6216</v>
      </c>
    </row>
    <row r="249" spans="2:8" ht="15">
      <c r="B249" s="302" t="s">
        <v>5575</v>
      </c>
      <c r="C249" s="303" t="s">
        <v>5598</v>
      </c>
      <c r="D249" s="304">
        <v>6395</v>
      </c>
      <c r="E249" s="303" t="s">
        <v>5622</v>
      </c>
      <c r="F249" s="304" t="s">
        <v>7</v>
      </c>
      <c r="G249" s="305">
        <v>12828200</v>
      </c>
      <c r="H249" s="303" t="s">
        <v>6216</v>
      </c>
    </row>
    <row r="250" spans="2:8" ht="15">
      <c r="B250" s="302" t="s">
        <v>5575</v>
      </c>
      <c r="C250" s="303" t="s">
        <v>5598</v>
      </c>
      <c r="D250" s="304">
        <v>6396</v>
      </c>
      <c r="E250" s="303" t="s">
        <v>5623</v>
      </c>
      <c r="F250" s="304" t="s">
        <v>7</v>
      </c>
      <c r="G250" s="305">
        <v>13458900</v>
      </c>
      <c r="H250" s="303" t="s">
        <v>6216</v>
      </c>
    </row>
    <row r="251" spans="2:8" ht="15">
      <c r="B251" s="302" t="s">
        <v>5575</v>
      </c>
      <c r="C251" s="303" t="s">
        <v>5598</v>
      </c>
      <c r="D251" s="304">
        <v>6397</v>
      </c>
      <c r="E251" s="303" t="s">
        <v>5624</v>
      </c>
      <c r="F251" s="304" t="s">
        <v>7</v>
      </c>
      <c r="G251" s="305">
        <v>14422800</v>
      </c>
      <c r="H251" s="303" t="s">
        <v>6216</v>
      </c>
    </row>
    <row r="252" spans="2:8" ht="15">
      <c r="B252" s="302" t="s">
        <v>5575</v>
      </c>
      <c r="C252" s="303" t="s">
        <v>5598</v>
      </c>
      <c r="D252" s="304">
        <v>6398</v>
      </c>
      <c r="E252" s="303" t="s">
        <v>5625</v>
      </c>
      <c r="F252" s="304" t="s">
        <v>7</v>
      </c>
      <c r="G252" s="305">
        <v>14839300</v>
      </c>
      <c r="H252" s="303" t="s">
        <v>6216</v>
      </c>
    </row>
    <row r="253" spans="2:8" ht="15">
      <c r="B253" s="302" t="s">
        <v>5575</v>
      </c>
      <c r="C253" s="303" t="s">
        <v>5598</v>
      </c>
      <c r="D253" s="304">
        <v>6399</v>
      </c>
      <c r="E253" s="303" t="s">
        <v>5626</v>
      </c>
      <c r="F253" s="304" t="s">
        <v>7</v>
      </c>
      <c r="G253" s="305">
        <v>15791300</v>
      </c>
      <c r="H253" s="303" t="s">
        <v>6216</v>
      </c>
    </row>
    <row r="254" spans="2:8" ht="15">
      <c r="B254" s="302" t="s">
        <v>5575</v>
      </c>
      <c r="C254" s="303" t="s">
        <v>5598</v>
      </c>
      <c r="D254" s="304">
        <v>6400</v>
      </c>
      <c r="E254" s="303" t="s">
        <v>5627</v>
      </c>
      <c r="F254" s="304" t="s">
        <v>7</v>
      </c>
      <c r="G254" s="305">
        <v>16798040</v>
      </c>
      <c r="H254" s="303" t="s">
        <v>6216</v>
      </c>
    </row>
    <row r="255" spans="2:8" ht="15">
      <c r="B255" s="302" t="s">
        <v>5575</v>
      </c>
      <c r="C255" s="303" t="s">
        <v>5598</v>
      </c>
      <c r="D255" s="304">
        <v>6401</v>
      </c>
      <c r="E255" s="303" t="s">
        <v>5628</v>
      </c>
      <c r="F255" s="304" t="s">
        <v>7</v>
      </c>
      <c r="G255" s="305">
        <v>484330</v>
      </c>
      <c r="H255" s="303" t="s">
        <v>6216</v>
      </c>
    </row>
    <row r="256" spans="2:8" ht="15">
      <c r="B256" s="302" t="s">
        <v>5575</v>
      </c>
      <c r="C256" s="303" t="s">
        <v>5598</v>
      </c>
      <c r="D256" s="304">
        <v>6402</v>
      </c>
      <c r="E256" s="303" t="s">
        <v>5629</v>
      </c>
      <c r="F256" s="304" t="s">
        <v>7</v>
      </c>
      <c r="G256" s="305">
        <v>568820</v>
      </c>
      <c r="H256" s="303" t="s">
        <v>6216</v>
      </c>
    </row>
    <row r="257" spans="2:8" ht="15">
      <c r="B257" s="302" t="s">
        <v>5575</v>
      </c>
      <c r="C257" s="303" t="s">
        <v>5598</v>
      </c>
      <c r="D257" s="304">
        <v>6404</v>
      </c>
      <c r="E257" s="303" t="s">
        <v>5630</v>
      </c>
      <c r="F257" s="304" t="s">
        <v>7</v>
      </c>
      <c r="G257" s="305">
        <v>146370</v>
      </c>
      <c r="H257" s="303" t="s">
        <v>6216</v>
      </c>
    </row>
    <row r="258" spans="2:8" ht="15">
      <c r="B258" s="302" t="s">
        <v>5575</v>
      </c>
      <c r="C258" s="303" t="s">
        <v>5598</v>
      </c>
      <c r="D258" s="304">
        <v>6405</v>
      </c>
      <c r="E258" s="303" t="s">
        <v>5631</v>
      </c>
      <c r="F258" s="304" t="s">
        <v>7</v>
      </c>
      <c r="G258" s="305">
        <v>210630</v>
      </c>
      <c r="H258" s="303" t="s">
        <v>6216</v>
      </c>
    </row>
    <row r="259" spans="2:8" ht="15">
      <c r="B259" s="302" t="s">
        <v>5575</v>
      </c>
      <c r="C259" s="303" t="s">
        <v>5598</v>
      </c>
      <c r="D259" s="304">
        <v>6406</v>
      </c>
      <c r="E259" s="303" t="s">
        <v>5632</v>
      </c>
      <c r="F259" s="304" t="s">
        <v>7</v>
      </c>
      <c r="G259" s="305">
        <v>327250</v>
      </c>
      <c r="H259" s="303" t="s">
        <v>6216</v>
      </c>
    </row>
    <row r="260" spans="2:8" ht="15">
      <c r="B260" s="302" t="s">
        <v>5575</v>
      </c>
      <c r="C260" s="303" t="s">
        <v>5598</v>
      </c>
      <c r="D260" s="304">
        <v>6407</v>
      </c>
      <c r="E260" s="303" t="s">
        <v>5633</v>
      </c>
      <c r="F260" s="304" t="s">
        <v>7</v>
      </c>
      <c r="G260" s="305">
        <v>704480</v>
      </c>
      <c r="H260" s="303" t="s">
        <v>6216</v>
      </c>
    </row>
    <row r="261" spans="2:8" ht="15">
      <c r="B261" s="302" t="s">
        <v>5575</v>
      </c>
      <c r="C261" s="303" t="s">
        <v>5598</v>
      </c>
      <c r="D261" s="304">
        <v>6408</v>
      </c>
      <c r="E261" s="303" t="s">
        <v>5634</v>
      </c>
      <c r="F261" s="304" t="s">
        <v>7</v>
      </c>
      <c r="G261" s="305">
        <v>1306620</v>
      </c>
      <c r="H261" s="303" t="s">
        <v>6216</v>
      </c>
    </row>
    <row r="262" spans="2:8" ht="15">
      <c r="B262" s="302" t="s">
        <v>5575</v>
      </c>
      <c r="C262" s="303" t="s">
        <v>5598</v>
      </c>
      <c r="D262" s="304">
        <v>6409</v>
      </c>
      <c r="E262" s="303" t="s">
        <v>5635</v>
      </c>
      <c r="F262" s="304" t="s">
        <v>7</v>
      </c>
      <c r="G262" s="305">
        <v>2288370</v>
      </c>
      <c r="H262" s="303" t="s">
        <v>6216</v>
      </c>
    </row>
    <row r="263" spans="2:8" ht="15">
      <c r="B263" s="302" t="s">
        <v>5575</v>
      </c>
      <c r="C263" s="303" t="s">
        <v>5598</v>
      </c>
      <c r="D263" s="304">
        <v>6410</v>
      </c>
      <c r="E263" s="303" t="s">
        <v>5636</v>
      </c>
      <c r="F263" s="304" t="s">
        <v>7</v>
      </c>
      <c r="G263" s="305">
        <v>2900030</v>
      </c>
      <c r="H263" s="303" t="s">
        <v>6216</v>
      </c>
    </row>
    <row r="264" spans="2:8" ht="15">
      <c r="B264" s="302" t="s">
        <v>5575</v>
      </c>
      <c r="C264" s="303" t="s">
        <v>5598</v>
      </c>
      <c r="D264" s="304">
        <v>6411</v>
      </c>
      <c r="E264" s="303" t="s">
        <v>5637</v>
      </c>
      <c r="F264" s="304" t="s">
        <v>7</v>
      </c>
      <c r="G264" s="305">
        <v>6461700</v>
      </c>
      <c r="H264" s="303" t="s">
        <v>6216</v>
      </c>
    </row>
    <row r="265" spans="2:8" ht="15">
      <c r="B265" s="302" t="s">
        <v>5575</v>
      </c>
      <c r="C265" s="303" t="s">
        <v>5598</v>
      </c>
      <c r="D265" s="304">
        <v>6412</v>
      </c>
      <c r="E265" s="303" t="s">
        <v>5638</v>
      </c>
      <c r="F265" s="304" t="s">
        <v>7</v>
      </c>
      <c r="G265" s="305">
        <v>8068200</v>
      </c>
      <c r="H265" s="303" t="s">
        <v>6216</v>
      </c>
    </row>
    <row r="266" spans="2:8" ht="15">
      <c r="B266" s="302" t="s">
        <v>5575</v>
      </c>
      <c r="C266" s="303" t="s">
        <v>5598</v>
      </c>
      <c r="D266" s="304">
        <v>6413</v>
      </c>
      <c r="E266" s="303" t="s">
        <v>5639</v>
      </c>
      <c r="F266" s="304" t="s">
        <v>7</v>
      </c>
      <c r="G266" s="305">
        <v>9305800</v>
      </c>
      <c r="H266" s="303" t="s">
        <v>6216</v>
      </c>
    </row>
    <row r="267" spans="2:8" ht="15">
      <c r="B267" s="302" t="s">
        <v>5575</v>
      </c>
      <c r="C267" s="303" t="s">
        <v>5598</v>
      </c>
      <c r="D267" s="304">
        <v>6414</v>
      </c>
      <c r="E267" s="303" t="s">
        <v>5640</v>
      </c>
      <c r="F267" s="304" t="s">
        <v>7</v>
      </c>
      <c r="G267" s="305">
        <v>13042400</v>
      </c>
      <c r="H267" s="303" t="s">
        <v>6216</v>
      </c>
    </row>
    <row r="268" spans="2:8" ht="15">
      <c r="B268" s="302" t="s">
        <v>5575</v>
      </c>
      <c r="C268" s="303" t="s">
        <v>5598</v>
      </c>
      <c r="D268" s="304">
        <v>6416</v>
      </c>
      <c r="E268" s="303" t="s">
        <v>5641</v>
      </c>
      <c r="F268" s="304" t="s">
        <v>7</v>
      </c>
      <c r="G268" s="305">
        <v>170170</v>
      </c>
      <c r="H268" s="303" t="s">
        <v>6216</v>
      </c>
    </row>
    <row r="269" spans="2:8" ht="15">
      <c r="B269" s="302" t="s">
        <v>5575</v>
      </c>
      <c r="C269" s="303" t="s">
        <v>5598</v>
      </c>
      <c r="D269" s="304">
        <v>6417</v>
      </c>
      <c r="E269" s="303" t="s">
        <v>5642</v>
      </c>
      <c r="F269" s="304" t="s">
        <v>7</v>
      </c>
      <c r="G269" s="305">
        <v>208250</v>
      </c>
      <c r="H269" s="303" t="s">
        <v>6216</v>
      </c>
    </row>
    <row r="270" spans="2:8" ht="15">
      <c r="B270" s="302" t="s">
        <v>5575</v>
      </c>
      <c r="C270" s="303" t="s">
        <v>5598</v>
      </c>
      <c r="D270" s="304">
        <v>6418</v>
      </c>
      <c r="E270" s="303" t="s">
        <v>5643</v>
      </c>
      <c r="F270" s="304" t="s">
        <v>7</v>
      </c>
      <c r="G270" s="305">
        <v>315350</v>
      </c>
      <c r="H270" s="303" t="s">
        <v>6216</v>
      </c>
    </row>
    <row r="271" spans="2:8" ht="15">
      <c r="B271" s="302" t="s">
        <v>5575</v>
      </c>
      <c r="C271" s="303" t="s">
        <v>5598</v>
      </c>
      <c r="D271" s="304">
        <v>6419</v>
      </c>
      <c r="E271" s="303" t="s">
        <v>5644</v>
      </c>
      <c r="F271" s="304" t="s">
        <v>7</v>
      </c>
      <c r="G271" s="305">
        <v>592620</v>
      </c>
      <c r="H271" s="303" t="s">
        <v>6216</v>
      </c>
    </row>
    <row r="272" spans="2:8" ht="15">
      <c r="B272" s="302" t="s">
        <v>5575</v>
      </c>
      <c r="C272" s="303" t="s">
        <v>5598</v>
      </c>
      <c r="D272" s="304">
        <v>6420</v>
      </c>
      <c r="E272" s="303" t="s">
        <v>5645</v>
      </c>
      <c r="F272" s="304" t="s">
        <v>7</v>
      </c>
      <c r="G272" s="305">
        <v>1234030</v>
      </c>
      <c r="H272" s="303" t="s">
        <v>6216</v>
      </c>
    </row>
    <row r="273" spans="2:8" ht="15">
      <c r="B273" s="302" t="s">
        <v>5575</v>
      </c>
      <c r="C273" s="303" t="s">
        <v>5598</v>
      </c>
      <c r="D273" s="304">
        <v>6421</v>
      </c>
      <c r="E273" s="303" t="s">
        <v>5646</v>
      </c>
      <c r="F273" s="304" t="s">
        <v>7</v>
      </c>
      <c r="G273" s="305">
        <v>2119390</v>
      </c>
      <c r="H273" s="303" t="s">
        <v>6216</v>
      </c>
    </row>
    <row r="274" spans="2:8" ht="15">
      <c r="B274" s="302" t="s">
        <v>5575</v>
      </c>
      <c r="C274" s="303" t="s">
        <v>5598</v>
      </c>
      <c r="D274" s="304">
        <v>6422</v>
      </c>
      <c r="E274" s="303" t="s">
        <v>5647</v>
      </c>
      <c r="F274" s="304" t="s">
        <v>7</v>
      </c>
      <c r="G274" s="305">
        <v>2658460</v>
      </c>
      <c r="H274" s="303" t="s">
        <v>6216</v>
      </c>
    </row>
    <row r="275" spans="2:8" ht="15">
      <c r="B275" s="302" t="s">
        <v>5575</v>
      </c>
      <c r="C275" s="303" t="s">
        <v>5598</v>
      </c>
      <c r="D275" s="304">
        <v>6423</v>
      </c>
      <c r="E275" s="303" t="s">
        <v>5648</v>
      </c>
      <c r="F275" s="304" t="s">
        <v>7</v>
      </c>
      <c r="G275" s="305">
        <v>4129300</v>
      </c>
      <c r="H275" s="303" t="s">
        <v>6216</v>
      </c>
    </row>
    <row r="276" spans="2:8" ht="15">
      <c r="B276" s="302" t="s">
        <v>5575</v>
      </c>
      <c r="C276" s="303" t="s">
        <v>5598</v>
      </c>
      <c r="D276" s="304">
        <v>6424</v>
      </c>
      <c r="E276" s="303" t="s">
        <v>5649</v>
      </c>
      <c r="F276" s="304" t="s">
        <v>7</v>
      </c>
      <c r="G276" s="305">
        <v>6021400</v>
      </c>
      <c r="H276" s="303" t="s">
        <v>6216</v>
      </c>
    </row>
    <row r="277" spans="2:8" ht="15">
      <c r="B277" s="302" t="s">
        <v>5575</v>
      </c>
      <c r="C277" s="303" t="s">
        <v>5598</v>
      </c>
      <c r="D277" s="304">
        <v>6425</v>
      </c>
      <c r="E277" s="303" t="s">
        <v>5650</v>
      </c>
      <c r="F277" s="304" t="s">
        <v>7</v>
      </c>
      <c r="G277" s="305">
        <v>7996800</v>
      </c>
      <c r="H277" s="303" t="s">
        <v>6216</v>
      </c>
    </row>
    <row r="278" spans="2:8" ht="15">
      <c r="B278" s="302" t="s">
        <v>5575</v>
      </c>
      <c r="C278" s="303" t="s">
        <v>5598</v>
      </c>
      <c r="D278" s="304">
        <v>6426</v>
      </c>
      <c r="E278" s="303" t="s">
        <v>5651</v>
      </c>
      <c r="F278" s="304" t="s">
        <v>7</v>
      </c>
      <c r="G278" s="305">
        <v>10126900</v>
      </c>
      <c r="H278" s="303" t="s">
        <v>6216</v>
      </c>
    </row>
    <row r="279" spans="2:8" ht="15">
      <c r="B279" s="302" t="s">
        <v>5575</v>
      </c>
      <c r="C279" s="303" t="s">
        <v>5598</v>
      </c>
      <c r="D279" s="304">
        <v>6430</v>
      </c>
      <c r="E279" s="303" t="s">
        <v>5652</v>
      </c>
      <c r="F279" s="304" t="s">
        <v>7</v>
      </c>
      <c r="G279" s="305">
        <v>278460</v>
      </c>
      <c r="H279" s="303" t="s">
        <v>6216</v>
      </c>
    </row>
    <row r="280" spans="2:8" ht="15">
      <c r="B280" s="302" t="s">
        <v>5575</v>
      </c>
      <c r="C280" s="303" t="s">
        <v>5598</v>
      </c>
      <c r="D280" s="304">
        <v>6431</v>
      </c>
      <c r="E280" s="303" t="s">
        <v>5653</v>
      </c>
      <c r="F280" s="304" t="s">
        <v>7</v>
      </c>
      <c r="G280" s="305">
        <v>564060</v>
      </c>
      <c r="H280" s="303" t="s">
        <v>6216</v>
      </c>
    </row>
    <row r="281" spans="2:8" ht="15">
      <c r="B281" s="302" t="s">
        <v>5575</v>
      </c>
      <c r="C281" s="303" t="s">
        <v>5598</v>
      </c>
      <c r="D281" s="304">
        <v>6434</v>
      </c>
      <c r="E281" s="303" t="s">
        <v>5654</v>
      </c>
      <c r="F281" s="304" t="s">
        <v>7</v>
      </c>
      <c r="G281" s="305">
        <v>2344300</v>
      </c>
      <c r="H281" s="303" t="s">
        <v>6216</v>
      </c>
    </row>
    <row r="282" spans="2:8" ht="15">
      <c r="B282" s="302" t="s">
        <v>5575</v>
      </c>
      <c r="C282" s="303" t="s">
        <v>5598</v>
      </c>
      <c r="D282" s="304">
        <v>6440</v>
      </c>
      <c r="E282" s="303" t="s">
        <v>5655</v>
      </c>
      <c r="F282" s="304" t="s">
        <v>7</v>
      </c>
      <c r="G282" s="305">
        <v>130900</v>
      </c>
      <c r="H282" s="303" t="s">
        <v>6216</v>
      </c>
    </row>
    <row r="283" spans="2:8" ht="15">
      <c r="B283" s="302" t="s">
        <v>5575</v>
      </c>
      <c r="C283" s="303" t="s">
        <v>5598</v>
      </c>
      <c r="D283" s="304">
        <v>6441</v>
      </c>
      <c r="E283" s="303" t="s">
        <v>5656</v>
      </c>
      <c r="F283" s="304" t="s">
        <v>7</v>
      </c>
      <c r="G283" s="305">
        <v>195160</v>
      </c>
      <c r="H283" s="303" t="s">
        <v>6216</v>
      </c>
    </row>
    <row r="284" spans="2:8" ht="15">
      <c r="B284" s="302" t="s">
        <v>5575</v>
      </c>
      <c r="C284" s="303" t="s">
        <v>5598</v>
      </c>
      <c r="D284" s="304">
        <v>6442</v>
      </c>
      <c r="E284" s="303" t="s">
        <v>5657</v>
      </c>
      <c r="F284" s="304" t="s">
        <v>7</v>
      </c>
      <c r="G284" s="305">
        <v>257040</v>
      </c>
      <c r="H284" s="303" t="s">
        <v>6216</v>
      </c>
    </row>
    <row r="285" spans="2:8" ht="15">
      <c r="B285" s="302" t="s">
        <v>5575</v>
      </c>
      <c r="C285" s="303" t="s">
        <v>5598</v>
      </c>
      <c r="D285" s="304">
        <v>6443</v>
      </c>
      <c r="E285" s="303" t="s">
        <v>5658</v>
      </c>
      <c r="F285" s="304" t="s">
        <v>7</v>
      </c>
      <c r="G285" s="305">
        <v>492660</v>
      </c>
      <c r="H285" s="303" t="s">
        <v>6216</v>
      </c>
    </row>
    <row r="286" spans="2:8" ht="15">
      <c r="B286" s="302" t="s">
        <v>5575</v>
      </c>
      <c r="C286" s="303" t="s">
        <v>5598</v>
      </c>
      <c r="D286" s="304">
        <v>6446</v>
      </c>
      <c r="E286" s="303" t="s">
        <v>5659</v>
      </c>
      <c r="F286" s="304" t="s">
        <v>7</v>
      </c>
      <c r="G286" s="305">
        <v>1987300</v>
      </c>
      <c r="H286" s="303" t="s">
        <v>6216</v>
      </c>
    </row>
    <row r="287" spans="2:8" ht="15">
      <c r="B287" s="302" t="s">
        <v>5575</v>
      </c>
      <c r="C287" s="303" t="s">
        <v>5598</v>
      </c>
      <c r="D287" s="304">
        <v>6454</v>
      </c>
      <c r="E287" s="303" t="s">
        <v>5660</v>
      </c>
      <c r="F287" s="304" t="s">
        <v>7</v>
      </c>
      <c r="G287" s="305">
        <v>263915</v>
      </c>
      <c r="H287" s="303" t="s">
        <v>6216</v>
      </c>
    </row>
    <row r="288" spans="2:8" ht="15">
      <c r="B288" s="302" t="s">
        <v>5575</v>
      </c>
      <c r="C288" s="303" t="s">
        <v>5598</v>
      </c>
      <c r="D288" s="304">
        <v>6455</v>
      </c>
      <c r="E288" s="303" t="s">
        <v>5661</v>
      </c>
      <c r="F288" s="304" t="s">
        <v>7</v>
      </c>
      <c r="G288" s="305">
        <v>420951</v>
      </c>
      <c r="H288" s="303" t="s">
        <v>6216</v>
      </c>
    </row>
    <row r="289" spans="2:8" ht="15">
      <c r="B289" s="302" t="s">
        <v>5575</v>
      </c>
      <c r="C289" s="303" t="s">
        <v>5598</v>
      </c>
      <c r="D289" s="304">
        <v>6456</v>
      </c>
      <c r="E289" s="303" t="s">
        <v>5662</v>
      </c>
      <c r="F289" s="304" t="s">
        <v>7</v>
      </c>
      <c r="G289" s="305">
        <v>931151</v>
      </c>
      <c r="H289" s="303" t="s">
        <v>6216</v>
      </c>
    </row>
    <row r="290" spans="2:8" ht="15">
      <c r="B290" s="302" t="s">
        <v>5575</v>
      </c>
      <c r="C290" s="303" t="s">
        <v>5598</v>
      </c>
      <c r="D290" s="304">
        <v>6457</v>
      </c>
      <c r="E290" s="303" t="s">
        <v>5663</v>
      </c>
      <c r="F290" s="304" t="s">
        <v>7</v>
      </c>
      <c r="G290" s="305">
        <v>1120879</v>
      </c>
      <c r="H290" s="303" t="s">
        <v>6216</v>
      </c>
    </row>
    <row r="291" spans="2:8" ht="15">
      <c r="B291" s="302" t="s">
        <v>5575</v>
      </c>
      <c r="C291" s="303" t="s">
        <v>5598</v>
      </c>
      <c r="D291" s="304">
        <v>6458</v>
      </c>
      <c r="E291" s="303" t="s">
        <v>5664</v>
      </c>
      <c r="F291" s="304" t="s">
        <v>7</v>
      </c>
      <c r="G291" s="305">
        <v>1351869</v>
      </c>
      <c r="H291" s="303" t="s">
        <v>6216</v>
      </c>
    </row>
    <row r="292" spans="2:8" ht="15">
      <c r="B292" s="302" t="s">
        <v>5575</v>
      </c>
      <c r="C292" s="303" t="s">
        <v>5598</v>
      </c>
      <c r="D292" s="304">
        <v>6459</v>
      </c>
      <c r="E292" s="303" t="s">
        <v>5665</v>
      </c>
      <c r="F292" s="304" t="s">
        <v>7</v>
      </c>
      <c r="G292" s="305">
        <v>1455859</v>
      </c>
      <c r="H292" s="303" t="s">
        <v>6216</v>
      </c>
    </row>
    <row r="293" spans="2:8" ht="15">
      <c r="B293" s="302" t="s">
        <v>5575</v>
      </c>
      <c r="C293" s="303" t="s">
        <v>5598</v>
      </c>
      <c r="D293" s="304">
        <v>6462</v>
      </c>
      <c r="E293" s="303" t="s">
        <v>5666</v>
      </c>
      <c r="F293" s="304" t="s">
        <v>7</v>
      </c>
      <c r="G293" s="305">
        <v>179690</v>
      </c>
      <c r="H293" s="303" t="s">
        <v>6216</v>
      </c>
    </row>
    <row r="294" spans="2:8" ht="15">
      <c r="B294" s="302" t="s">
        <v>5575</v>
      </c>
      <c r="C294" s="303" t="s">
        <v>5598</v>
      </c>
      <c r="D294" s="304">
        <v>6463</v>
      </c>
      <c r="E294" s="303" t="s">
        <v>5667</v>
      </c>
      <c r="F294" s="304" t="s">
        <v>7</v>
      </c>
      <c r="G294" s="305">
        <v>411740</v>
      </c>
      <c r="H294" s="303" t="s">
        <v>6216</v>
      </c>
    </row>
    <row r="295" spans="2:8" ht="15">
      <c r="B295" s="302" t="s">
        <v>5575</v>
      </c>
      <c r="C295" s="303" t="s">
        <v>5598</v>
      </c>
      <c r="D295" s="304">
        <v>6464</v>
      </c>
      <c r="E295" s="303" t="s">
        <v>5668</v>
      </c>
      <c r="F295" s="304" t="s">
        <v>7</v>
      </c>
      <c r="G295" s="305">
        <v>828240</v>
      </c>
      <c r="H295" s="303" t="s">
        <v>6216</v>
      </c>
    </row>
    <row r="296" spans="2:8" ht="15">
      <c r="B296" s="302" t="s">
        <v>5575</v>
      </c>
      <c r="C296" s="303" t="s">
        <v>5584</v>
      </c>
      <c r="D296" s="304">
        <v>6472</v>
      </c>
      <c r="E296" s="303" t="s">
        <v>262</v>
      </c>
      <c r="F296" s="304" t="s">
        <v>6</v>
      </c>
      <c r="G296" s="305">
        <v>5567</v>
      </c>
      <c r="H296" s="303" t="s">
        <v>6217</v>
      </c>
    </row>
    <row r="297" spans="2:8" ht="15">
      <c r="B297" s="302" t="s">
        <v>5575</v>
      </c>
      <c r="C297" s="303" t="s">
        <v>5584</v>
      </c>
      <c r="D297" s="304">
        <v>6473</v>
      </c>
      <c r="E297" s="303" t="s">
        <v>263</v>
      </c>
      <c r="F297" s="304" t="s">
        <v>6</v>
      </c>
      <c r="G297" s="305">
        <v>8609</v>
      </c>
      <c r="H297" s="303" t="s">
        <v>6217</v>
      </c>
    </row>
    <row r="298" spans="2:8" ht="15">
      <c r="B298" s="302" t="s">
        <v>5575</v>
      </c>
      <c r="C298" s="303" t="s">
        <v>5584</v>
      </c>
      <c r="D298" s="304">
        <v>6474</v>
      </c>
      <c r="E298" s="303" t="s">
        <v>264</v>
      </c>
      <c r="F298" s="304" t="s">
        <v>6</v>
      </c>
      <c r="G298" s="305">
        <v>10973</v>
      </c>
      <c r="H298" s="303" t="s">
        <v>6217</v>
      </c>
    </row>
    <row r="299" spans="2:8" ht="15">
      <c r="B299" s="302" t="s">
        <v>5575</v>
      </c>
      <c r="C299" s="303" t="s">
        <v>5584</v>
      </c>
      <c r="D299" s="304">
        <v>6475</v>
      </c>
      <c r="E299" s="303" t="s">
        <v>265</v>
      </c>
      <c r="F299" s="304" t="s">
        <v>6</v>
      </c>
      <c r="G299" s="305">
        <v>16880</v>
      </c>
      <c r="H299" s="303" t="s">
        <v>6217</v>
      </c>
    </row>
    <row r="300" spans="2:8" ht="15">
      <c r="B300" s="302" t="s">
        <v>5575</v>
      </c>
      <c r="C300" s="303" t="s">
        <v>5598</v>
      </c>
      <c r="D300" s="304">
        <v>6476</v>
      </c>
      <c r="E300" s="303" t="s">
        <v>5669</v>
      </c>
      <c r="F300" s="304" t="s">
        <v>7</v>
      </c>
      <c r="G300" s="305">
        <v>602140</v>
      </c>
      <c r="H300" s="303" t="s">
        <v>6216</v>
      </c>
    </row>
    <row r="301" spans="2:8" ht="15">
      <c r="B301" s="302" t="s">
        <v>5575</v>
      </c>
      <c r="C301" s="303" t="s">
        <v>5598</v>
      </c>
      <c r="D301" s="304">
        <v>6477</v>
      </c>
      <c r="E301" s="303" t="s">
        <v>5670</v>
      </c>
      <c r="F301" s="304" t="s">
        <v>7</v>
      </c>
      <c r="G301" s="305">
        <v>857990</v>
      </c>
      <c r="H301" s="303" t="s">
        <v>6216</v>
      </c>
    </row>
    <row r="302" spans="2:8" ht="15">
      <c r="B302" s="302" t="s">
        <v>5575</v>
      </c>
      <c r="C302" s="303" t="s">
        <v>5598</v>
      </c>
      <c r="D302" s="304">
        <v>6479</v>
      </c>
      <c r="E302" s="303" t="s">
        <v>5671</v>
      </c>
      <c r="F302" s="304" t="s">
        <v>7</v>
      </c>
      <c r="G302" s="305">
        <v>2193170</v>
      </c>
      <c r="H302" s="303" t="s">
        <v>6216</v>
      </c>
    </row>
    <row r="303" spans="2:8" ht="15">
      <c r="B303" s="302" t="s">
        <v>5575</v>
      </c>
      <c r="C303" s="303" t="s">
        <v>5598</v>
      </c>
      <c r="D303" s="304">
        <v>6480</v>
      </c>
      <c r="E303" s="303" t="s">
        <v>5672</v>
      </c>
      <c r="F303" s="304" t="s">
        <v>7</v>
      </c>
      <c r="G303" s="305">
        <v>3712800</v>
      </c>
      <c r="H303" s="303" t="s">
        <v>6216</v>
      </c>
    </row>
    <row r="304" spans="2:8" ht="15">
      <c r="B304" s="302" t="s">
        <v>5575</v>
      </c>
      <c r="C304" s="303" t="s">
        <v>5598</v>
      </c>
      <c r="D304" s="304">
        <v>6481</v>
      </c>
      <c r="E304" s="303" t="s">
        <v>5673</v>
      </c>
      <c r="F304" s="304" t="s">
        <v>7</v>
      </c>
      <c r="G304" s="305">
        <v>4358970</v>
      </c>
      <c r="H304" s="303" t="s">
        <v>6216</v>
      </c>
    </row>
    <row r="305" spans="2:8" ht="15">
      <c r="B305" s="302" t="s">
        <v>5575</v>
      </c>
      <c r="C305" s="303" t="s">
        <v>5598</v>
      </c>
      <c r="D305" s="304">
        <v>6482</v>
      </c>
      <c r="E305" s="303" t="s">
        <v>5674</v>
      </c>
      <c r="F305" s="304" t="s">
        <v>7</v>
      </c>
      <c r="G305" s="305">
        <v>6092800</v>
      </c>
      <c r="H305" s="303" t="s">
        <v>6216</v>
      </c>
    </row>
    <row r="306" spans="2:8" ht="15">
      <c r="B306" s="302" t="s">
        <v>5575</v>
      </c>
      <c r="C306" s="303" t="s">
        <v>5598</v>
      </c>
      <c r="D306" s="304">
        <v>6483</v>
      </c>
      <c r="E306" s="303" t="s">
        <v>5675</v>
      </c>
      <c r="F306" s="304" t="s">
        <v>7</v>
      </c>
      <c r="G306" s="305">
        <v>8772680</v>
      </c>
      <c r="H306" s="303" t="s">
        <v>6216</v>
      </c>
    </row>
    <row r="307" spans="2:8" ht="15">
      <c r="B307" s="302" t="s">
        <v>5575</v>
      </c>
      <c r="C307" s="303" t="s">
        <v>5598</v>
      </c>
      <c r="D307" s="304">
        <v>6484</v>
      </c>
      <c r="E307" s="303" t="s">
        <v>5676</v>
      </c>
      <c r="F307" s="304" t="s">
        <v>7</v>
      </c>
      <c r="G307" s="305">
        <v>3102330</v>
      </c>
      <c r="H307" s="303" t="s">
        <v>6216</v>
      </c>
    </row>
    <row r="308" spans="2:8" ht="15">
      <c r="B308" s="302" t="s">
        <v>5575</v>
      </c>
      <c r="C308" s="303" t="s">
        <v>5598</v>
      </c>
      <c r="D308" s="304">
        <v>6485</v>
      </c>
      <c r="E308" s="303" t="s">
        <v>5677</v>
      </c>
      <c r="F308" s="304" t="s">
        <v>7</v>
      </c>
      <c r="G308" s="305">
        <v>3316530</v>
      </c>
      <c r="H308" s="303" t="s">
        <v>6216</v>
      </c>
    </row>
    <row r="309" spans="2:8" ht="15">
      <c r="B309" s="302" t="s">
        <v>5575</v>
      </c>
      <c r="C309" s="303" t="s">
        <v>5577</v>
      </c>
      <c r="D309" s="304">
        <v>6507</v>
      </c>
      <c r="E309" s="303" t="s">
        <v>266</v>
      </c>
      <c r="F309" s="304" t="s">
        <v>9</v>
      </c>
      <c r="G309" s="305">
        <v>311238</v>
      </c>
      <c r="H309" s="303" t="s">
        <v>6217</v>
      </c>
    </row>
    <row r="310" spans="2:8" ht="15">
      <c r="B310" s="302" t="s">
        <v>5575</v>
      </c>
      <c r="C310" s="303" t="s">
        <v>5585</v>
      </c>
      <c r="D310" s="304">
        <v>6527</v>
      </c>
      <c r="E310" s="303" t="s">
        <v>5283</v>
      </c>
      <c r="F310" s="304" t="s">
        <v>7</v>
      </c>
      <c r="G310" s="305">
        <v>267400</v>
      </c>
      <c r="H310" s="303" t="s">
        <v>6217</v>
      </c>
    </row>
    <row r="311" spans="2:8" ht="15">
      <c r="B311" s="302" t="s">
        <v>5575</v>
      </c>
      <c r="C311" s="303" t="s">
        <v>5585</v>
      </c>
      <c r="D311" s="304">
        <v>6528</v>
      </c>
      <c r="E311" s="303" t="s">
        <v>5284</v>
      </c>
      <c r="F311" s="304" t="s">
        <v>7</v>
      </c>
      <c r="G311" s="305">
        <v>491665</v>
      </c>
      <c r="H311" s="303" t="s">
        <v>6217</v>
      </c>
    </row>
    <row r="312" spans="2:8" ht="15">
      <c r="B312" s="302" t="s">
        <v>5575</v>
      </c>
      <c r="C312" s="303" t="s">
        <v>5585</v>
      </c>
      <c r="D312" s="304">
        <v>6530</v>
      </c>
      <c r="E312" s="303" t="s">
        <v>5285</v>
      </c>
      <c r="F312" s="304" t="s">
        <v>7</v>
      </c>
      <c r="G312" s="305">
        <v>1537259</v>
      </c>
      <c r="H312" s="303" t="s">
        <v>6217</v>
      </c>
    </row>
    <row r="313" spans="2:8" ht="15">
      <c r="B313" s="302" t="s">
        <v>5575</v>
      </c>
      <c r="C313" s="303" t="s">
        <v>5597</v>
      </c>
      <c r="D313" s="304">
        <v>6534</v>
      </c>
      <c r="E313" s="303" t="s">
        <v>267</v>
      </c>
      <c r="F313" s="304" t="s">
        <v>7</v>
      </c>
      <c r="G313" s="305">
        <v>474810</v>
      </c>
      <c r="H313" s="303" t="s">
        <v>6216</v>
      </c>
    </row>
    <row r="314" spans="2:8" ht="15">
      <c r="B314" s="302" t="s">
        <v>5575</v>
      </c>
      <c r="C314" s="303" t="s">
        <v>5597</v>
      </c>
      <c r="D314" s="304">
        <v>6535</v>
      </c>
      <c r="E314" s="303" t="s">
        <v>268</v>
      </c>
      <c r="F314" s="304" t="s">
        <v>7</v>
      </c>
      <c r="G314" s="305">
        <v>226100</v>
      </c>
      <c r="H314" s="303" t="s">
        <v>6216</v>
      </c>
    </row>
    <row r="315" spans="2:8" ht="15">
      <c r="B315" s="302" t="s">
        <v>5575</v>
      </c>
      <c r="C315" s="303" t="s">
        <v>5584</v>
      </c>
      <c r="D315" s="304">
        <v>6539</v>
      </c>
      <c r="E315" s="303" t="s">
        <v>269</v>
      </c>
      <c r="F315" s="304" t="s">
        <v>7</v>
      </c>
      <c r="G315" s="305">
        <v>9100</v>
      </c>
      <c r="H315" s="303" t="s">
        <v>6217</v>
      </c>
    </row>
    <row r="316" spans="2:8" ht="15">
      <c r="B316" s="302" t="s">
        <v>5575</v>
      </c>
      <c r="C316" s="303" t="s">
        <v>5584</v>
      </c>
      <c r="D316" s="304">
        <v>6540</v>
      </c>
      <c r="E316" s="303" t="s">
        <v>270</v>
      </c>
      <c r="F316" s="304" t="s">
        <v>7</v>
      </c>
      <c r="G316" s="305">
        <v>17600</v>
      </c>
      <c r="H316" s="303" t="s">
        <v>6217</v>
      </c>
    </row>
    <row r="317" spans="2:8" ht="15">
      <c r="B317" s="302" t="s">
        <v>5575</v>
      </c>
      <c r="C317" s="303" t="s">
        <v>5583</v>
      </c>
      <c r="D317" s="304">
        <v>6543</v>
      </c>
      <c r="E317" s="303" t="s">
        <v>271</v>
      </c>
      <c r="F317" s="304" t="s">
        <v>7</v>
      </c>
      <c r="G317" s="305">
        <v>394464</v>
      </c>
      <c r="H317" s="303" t="s">
        <v>6217</v>
      </c>
    </row>
    <row r="318" spans="2:8" ht="15">
      <c r="B318" s="302" t="s">
        <v>5575</v>
      </c>
      <c r="C318" s="303" t="s">
        <v>5583</v>
      </c>
      <c r="D318" s="304">
        <v>6545</v>
      </c>
      <c r="E318" s="303" t="s">
        <v>272</v>
      </c>
      <c r="F318" s="304" t="s">
        <v>7</v>
      </c>
      <c r="G318" s="305">
        <v>681540</v>
      </c>
      <c r="H318" s="303" t="s">
        <v>6217</v>
      </c>
    </row>
    <row r="319" spans="2:8" ht="15">
      <c r="B319" s="302" t="s">
        <v>5575</v>
      </c>
      <c r="C319" s="303" t="s">
        <v>5678</v>
      </c>
      <c r="D319" s="304">
        <v>6551</v>
      </c>
      <c r="E319" s="303" t="s">
        <v>273</v>
      </c>
      <c r="F319" s="304" t="s">
        <v>7</v>
      </c>
      <c r="G319" s="305">
        <v>575069</v>
      </c>
      <c r="H319" s="303" t="s">
        <v>6216</v>
      </c>
    </row>
    <row r="320" spans="2:8" ht="15">
      <c r="B320" s="302" t="s">
        <v>5575</v>
      </c>
      <c r="C320" s="303" t="s">
        <v>5678</v>
      </c>
      <c r="D320" s="304">
        <v>6552</v>
      </c>
      <c r="E320" s="303" t="s">
        <v>274</v>
      </c>
      <c r="F320" s="304" t="s">
        <v>7</v>
      </c>
      <c r="G320" s="305">
        <v>400124</v>
      </c>
      <c r="H320" s="303" t="s">
        <v>6216</v>
      </c>
    </row>
    <row r="321" spans="2:8" ht="15">
      <c r="B321" s="302" t="s">
        <v>5575</v>
      </c>
      <c r="C321" s="303" t="s">
        <v>5678</v>
      </c>
      <c r="D321" s="304">
        <v>6553</v>
      </c>
      <c r="E321" s="303" t="s">
        <v>275</v>
      </c>
      <c r="F321" s="304" t="s">
        <v>7</v>
      </c>
      <c r="G321" s="305">
        <v>520664</v>
      </c>
      <c r="H321" s="303" t="s">
        <v>6216</v>
      </c>
    </row>
    <row r="322" spans="2:8" ht="15">
      <c r="B322" s="302" t="s">
        <v>5575</v>
      </c>
      <c r="C322" s="303" t="s">
        <v>5678</v>
      </c>
      <c r="D322" s="304">
        <v>6554</v>
      </c>
      <c r="E322" s="303" t="s">
        <v>276</v>
      </c>
      <c r="F322" s="304" t="s">
        <v>7</v>
      </c>
      <c r="G322" s="305">
        <v>701498</v>
      </c>
      <c r="H322" s="303" t="s">
        <v>6216</v>
      </c>
    </row>
    <row r="323" spans="2:8" ht="15">
      <c r="B323" s="302" t="s">
        <v>5575</v>
      </c>
      <c r="C323" s="303" t="s">
        <v>5678</v>
      </c>
      <c r="D323" s="304">
        <v>6555</v>
      </c>
      <c r="E323" s="303" t="s">
        <v>277</v>
      </c>
      <c r="F323" s="304" t="s">
        <v>7</v>
      </c>
      <c r="G323" s="305">
        <v>58505</v>
      </c>
      <c r="H323" s="303" t="s">
        <v>6216</v>
      </c>
    </row>
    <row r="324" spans="2:8" ht="15">
      <c r="B324" s="302" t="s">
        <v>5575</v>
      </c>
      <c r="C324" s="303" t="s">
        <v>5678</v>
      </c>
      <c r="D324" s="304">
        <v>6556</v>
      </c>
      <c r="E324" s="303" t="s">
        <v>278</v>
      </c>
      <c r="F324" s="304" t="s">
        <v>7</v>
      </c>
      <c r="G324" s="305">
        <v>8923</v>
      </c>
      <c r="H324" s="303" t="s">
        <v>6216</v>
      </c>
    </row>
    <row r="325" spans="2:8" ht="15">
      <c r="B325" s="302" t="s">
        <v>5575</v>
      </c>
      <c r="C325" s="303" t="s">
        <v>5585</v>
      </c>
      <c r="D325" s="304">
        <v>6559</v>
      </c>
      <c r="E325" s="303" t="s">
        <v>5286</v>
      </c>
      <c r="F325" s="304" t="s">
        <v>7</v>
      </c>
      <c r="G325" s="305">
        <v>8716</v>
      </c>
      <c r="H325" s="303" t="s">
        <v>6217</v>
      </c>
    </row>
    <row r="326" spans="2:8" ht="15">
      <c r="B326" s="302" t="s">
        <v>5575</v>
      </c>
      <c r="C326" s="303" t="s">
        <v>5585</v>
      </c>
      <c r="D326" s="304">
        <v>6560</v>
      </c>
      <c r="E326" s="303" t="s">
        <v>5287</v>
      </c>
      <c r="F326" s="304" t="s">
        <v>7</v>
      </c>
      <c r="G326" s="305">
        <v>34260</v>
      </c>
      <c r="H326" s="303" t="s">
        <v>6217</v>
      </c>
    </row>
    <row r="327" spans="2:8" ht="15">
      <c r="B327" s="302" t="s">
        <v>5575</v>
      </c>
      <c r="C327" s="303" t="s">
        <v>5585</v>
      </c>
      <c r="D327" s="304">
        <v>6561</v>
      </c>
      <c r="E327" s="303" t="s">
        <v>5288</v>
      </c>
      <c r="F327" s="304" t="s">
        <v>7</v>
      </c>
      <c r="G327" s="305">
        <v>63022</v>
      </c>
      <c r="H327" s="303" t="s">
        <v>6217</v>
      </c>
    </row>
    <row r="328" spans="2:8" ht="15">
      <c r="B328" s="302" t="s">
        <v>5575</v>
      </c>
      <c r="C328" s="303" t="s">
        <v>5577</v>
      </c>
      <c r="D328" s="304">
        <v>6567</v>
      </c>
      <c r="E328" s="303" t="s">
        <v>279</v>
      </c>
      <c r="F328" s="304" t="s">
        <v>9</v>
      </c>
      <c r="G328" s="305">
        <v>114404</v>
      </c>
      <c r="H328" s="303" t="s">
        <v>6217</v>
      </c>
    </row>
    <row r="329" spans="2:8" ht="15">
      <c r="B329" s="302" t="s">
        <v>5575</v>
      </c>
      <c r="C329" s="303" t="s">
        <v>5582</v>
      </c>
      <c r="D329" s="304">
        <v>6578</v>
      </c>
      <c r="E329" s="303" t="s">
        <v>280</v>
      </c>
      <c r="F329" s="304" t="s">
        <v>5</v>
      </c>
      <c r="G329" s="305">
        <v>99960</v>
      </c>
      <c r="H329" s="303" t="s">
        <v>6217</v>
      </c>
    </row>
    <row r="330" spans="2:8" ht="15">
      <c r="B330" s="302" t="s">
        <v>5575</v>
      </c>
      <c r="C330" s="303" t="s">
        <v>5582</v>
      </c>
      <c r="D330" s="304">
        <v>6624</v>
      </c>
      <c r="E330" s="303" t="s">
        <v>281</v>
      </c>
      <c r="F330" s="304" t="s">
        <v>5</v>
      </c>
      <c r="G330" s="305">
        <v>61285</v>
      </c>
      <c r="H330" s="303" t="s">
        <v>6217</v>
      </c>
    </row>
    <row r="331" spans="2:8" ht="15">
      <c r="B331" s="302" t="s">
        <v>5575</v>
      </c>
      <c r="C331" s="303" t="s">
        <v>5589</v>
      </c>
      <c r="D331" s="304">
        <v>6625</v>
      </c>
      <c r="E331" s="303" t="s">
        <v>282</v>
      </c>
      <c r="F331" s="304" t="s">
        <v>19</v>
      </c>
      <c r="G331" s="305">
        <v>74066</v>
      </c>
      <c r="H331" s="303" t="s">
        <v>6217</v>
      </c>
    </row>
    <row r="332" spans="2:8" ht="15">
      <c r="B332" s="302" t="s">
        <v>5575</v>
      </c>
      <c r="C332" s="303" t="s">
        <v>5596</v>
      </c>
      <c r="D332" s="304">
        <v>6629</v>
      </c>
      <c r="E332" s="303" t="s">
        <v>283</v>
      </c>
      <c r="F332" s="304" t="s">
        <v>7</v>
      </c>
      <c r="G332" s="305">
        <v>48490</v>
      </c>
      <c r="H332" s="303" t="s">
        <v>6216</v>
      </c>
    </row>
    <row r="333" spans="2:8" ht="15">
      <c r="B333" s="302" t="s">
        <v>5575</v>
      </c>
      <c r="C333" s="303" t="s">
        <v>5596</v>
      </c>
      <c r="D333" s="304">
        <v>6636</v>
      </c>
      <c r="E333" s="303" t="s">
        <v>284</v>
      </c>
      <c r="F333" s="304" t="s">
        <v>7</v>
      </c>
      <c r="G333" s="305">
        <v>4130371</v>
      </c>
      <c r="H333" s="303" t="s">
        <v>6216</v>
      </c>
    </row>
    <row r="334" spans="2:8" ht="15">
      <c r="B334" s="302" t="s">
        <v>5575</v>
      </c>
      <c r="C334" s="303" t="s">
        <v>5585</v>
      </c>
      <c r="D334" s="304">
        <v>6645</v>
      </c>
      <c r="E334" s="303" t="s">
        <v>5289</v>
      </c>
      <c r="F334" s="304" t="s">
        <v>7</v>
      </c>
      <c r="G334" s="305">
        <v>95971</v>
      </c>
      <c r="H334" s="303" t="s">
        <v>6217</v>
      </c>
    </row>
    <row r="335" spans="2:8" ht="15">
      <c r="B335" s="302" t="s">
        <v>5575</v>
      </c>
      <c r="C335" s="303" t="s">
        <v>5585</v>
      </c>
      <c r="D335" s="304">
        <v>6646</v>
      </c>
      <c r="E335" s="303" t="s">
        <v>5290</v>
      </c>
      <c r="F335" s="304" t="s">
        <v>7</v>
      </c>
      <c r="G335" s="305">
        <v>133412</v>
      </c>
      <c r="H335" s="303" t="s">
        <v>6217</v>
      </c>
    </row>
    <row r="336" spans="2:8" ht="15">
      <c r="B336" s="302" t="s">
        <v>5575</v>
      </c>
      <c r="C336" s="303" t="s">
        <v>5585</v>
      </c>
      <c r="D336" s="304">
        <v>6647</v>
      </c>
      <c r="E336" s="303" t="s">
        <v>5291</v>
      </c>
      <c r="F336" s="304" t="s">
        <v>7</v>
      </c>
      <c r="G336" s="305">
        <v>361384</v>
      </c>
      <c r="H336" s="303" t="s">
        <v>6217</v>
      </c>
    </row>
    <row r="337" spans="2:8" ht="15">
      <c r="B337" s="302" t="s">
        <v>5575</v>
      </c>
      <c r="C337" s="303" t="s">
        <v>5585</v>
      </c>
      <c r="D337" s="304">
        <v>6648</v>
      </c>
      <c r="E337" s="303" t="s">
        <v>5292</v>
      </c>
      <c r="F337" s="304" t="s">
        <v>7</v>
      </c>
      <c r="G337" s="305">
        <v>2879273</v>
      </c>
      <c r="H337" s="303" t="s">
        <v>6217</v>
      </c>
    </row>
    <row r="338" spans="2:8" ht="15">
      <c r="B338" s="302" t="s">
        <v>5575</v>
      </c>
      <c r="C338" s="303" t="s">
        <v>5585</v>
      </c>
      <c r="D338" s="304">
        <v>6649</v>
      </c>
      <c r="E338" s="303" t="s">
        <v>5293</v>
      </c>
      <c r="F338" s="304" t="s">
        <v>7</v>
      </c>
      <c r="G338" s="305">
        <v>110061</v>
      </c>
      <c r="H338" s="303" t="s">
        <v>6217</v>
      </c>
    </row>
    <row r="339" spans="2:8" ht="15">
      <c r="B339" s="302" t="s">
        <v>5575</v>
      </c>
      <c r="C339" s="303" t="s">
        <v>5585</v>
      </c>
      <c r="D339" s="304">
        <v>6650</v>
      </c>
      <c r="E339" s="303" t="s">
        <v>5294</v>
      </c>
      <c r="F339" s="304" t="s">
        <v>7</v>
      </c>
      <c r="G339" s="305">
        <v>85021</v>
      </c>
      <c r="H339" s="303" t="s">
        <v>6217</v>
      </c>
    </row>
    <row r="340" spans="2:8" ht="15">
      <c r="B340" s="302" t="s">
        <v>5575</v>
      </c>
      <c r="C340" s="303" t="s">
        <v>5585</v>
      </c>
      <c r="D340" s="304">
        <v>6651</v>
      </c>
      <c r="E340" s="303" t="s">
        <v>5295</v>
      </c>
      <c r="F340" s="304" t="s">
        <v>7</v>
      </c>
      <c r="G340" s="305">
        <v>126615</v>
      </c>
      <c r="H340" s="303" t="s">
        <v>6217</v>
      </c>
    </row>
    <row r="341" spans="2:8" ht="15">
      <c r="B341" s="302" t="s">
        <v>5575</v>
      </c>
      <c r="C341" s="303" t="s">
        <v>5585</v>
      </c>
      <c r="D341" s="304">
        <v>6652</v>
      </c>
      <c r="E341" s="303" t="s">
        <v>5296</v>
      </c>
      <c r="F341" s="304" t="s">
        <v>7</v>
      </c>
      <c r="G341" s="305">
        <v>167099</v>
      </c>
      <c r="H341" s="303" t="s">
        <v>6217</v>
      </c>
    </row>
    <row r="342" spans="2:8" ht="15">
      <c r="B342" s="302" t="s">
        <v>5575</v>
      </c>
      <c r="C342" s="303" t="s">
        <v>5585</v>
      </c>
      <c r="D342" s="304">
        <v>6653</v>
      </c>
      <c r="E342" s="303" t="s">
        <v>5297</v>
      </c>
      <c r="F342" s="304" t="s">
        <v>7</v>
      </c>
      <c r="G342" s="305">
        <v>313678</v>
      </c>
      <c r="H342" s="303" t="s">
        <v>6217</v>
      </c>
    </row>
    <row r="343" spans="2:8" ht="15">
      <c r="B343" s="302" t="s">
        <v>5575</v>
      </c>
      <c r="C343" s="303" t="s">
        <v>5585</v>
      </c>
      <c r="D343" s="304">
        <v>6654</v>
      </c>
      <c r="E343" s="303" t="s">
        <v>5298</v>
      </c>
      <c r="F343" s="304" t="s">
        <v>7</v>
      </c>
      <c r="G343" s="305">
        <v>879529</v>
      </c>
      <c r="H343" s="303" t="s">
        <v>6217</v>
      </c>
    </row>
    <row r="344" spans="2:8" ht="15">
      <c r="B344" s="302" t="s">
        <v>5575</v>
      </c>
      <c r="C344" s="303" t="s">
        <v>5585</v>
      </c>
      <c r="D344" s="304">
        <v>6655</v>
      </c>
      <c r="E344" s="303" t="s">
        <v>5299</v>
      </c>
      <c r="F344" s="304" t="s">
        <v>7</v>
      </c>
      <c r="G344" s="305">
        <v>1883600</v>
      </c>
      <c r="H344" s="303" t="s">
        <v>6217</v>
      </c>
    </row>
    <row r="345" spans="2:8" ht="15">
      <c r="B345" s="302" t="s">
        <v>5575</v>
      </c>
      <c r="C345" s="303" t="s">
        <v>5585</v>
      </c>
      <c r="D345" s="304">
        <v>6656</v>
      </c>
      <c r="E345" s="303" t="s">
        <v>5300</v>
      </c>
      <c r="F345" s="304" t="s">
        <v>7</v>
      </c>
      <c r="G345" s="305">
        <v>2644021</v>
      </c>
      <c r="H345" s="303" t="s">
        <v>6217</v>
      </c>
    </row>
    <row r="346" spans="2:8" ht="15">
      <c r="B346" s="302" t="s">
        <v>5575</v>
      </c>
      <c r="C346" s="303" t="s">
        <v>5585</v>
      </c>
      <c r="D346" s="304">
        <v>6657</v>
      </c>
      <c r="E346" s="303" t="s">
        <v>5301</v>
      </c>
      <c r="F346" s="304" t="s">
        <v>7</v>
      </c>
      <c r="G346" s="305">
        <v>41166</v>
      </c>
      <c r="H346" s="303" t="s">
        <v>6217</v>
      </c>
    </row>
    <row r="347" spans="2:8" ht="15">
      <c r="B347" s="302" t="s">
        <v>5575</v>
      </c>
      <c r="C347" s="303" t="s">
        <v>5585</v>
      </c>
      <c r="D347" s="304">
        <v>6658</v>
      </c>
      <c r="E347" s="303" t="s">
        <v>5302</v>
      </c>
      <c r="F347" s="304" t="s">
        <v>7</v>
      </c>
      <c r="G347" s="305">
        <v>58167</v>
      </c>
      <c r="H347" s="303" t="s">
        <v>6217</v>
      </c>
    </row>
    <row r="348" spans="2:8" ht="15">
      <c r="B348" s="302" t="s">
        <v>5575</v>
      </c>
      <c r="C348" s="303" t="s">
        <v>5585</v>
      </c>
      <c r="D348" s="304">
        <v>6659</v>
      </c>
      <c r="E348" s="303" t="s">
        <v>5303</v>
      </c>
      <c r="F348" s="304" t="s">
        <v>7</v>
      </c>
      <c r="G348" s="305">
        <v>80149</v>
      </c>
      <c r="H348" s="303" t="s">
        <v>6217</v>
      </c>
    </row>
    <row r="349" spans="2:8" ht="15">
      <c r="B349" s="302" t="s">
        <v>5575</v>
      </c>
      <c r="C349" s="303" t="s">
        <v>5585</v>
      </c>
      <c r="D349" s="304">
        <v>6660</v>
      </c>
      <c r="E349" s="303" t="s">
        <v>5304</v>
      </c>
      <c r="F349" s="304" t="s">
        <v>7</v>
      </c>
      <c r="G349" s="305">
        <v>131656</v>
      </c>
      <c r="H349" s="303" t="s">
        <v>6217</v>
      </c>
    </row>
    <row r="350" spans="2:8" ht="15">
      <c r="B350" s="302" t="s">
        <v>5575</v>
      </c>
      <c r="C350" s="303" t="s">
        <v>5585</v>
      </c>
      <c r="D350" s="304">
        <v>6661</v>
      </c>
      <c r="E350" s="303" t="s">
        <v>5305</v>
      </c>
      <c r="F350" s="304" t="s">
        <v>7</v>
      </c>
      <c r="G350" s="305">
        <v>323491</v>
      </c>
      <c r="H350" s="303" t="s">
        <v>6217</v>
      </c>
    </row>
    <row r="351" spans="2:8" ht="15">
      <c r="B351" s="302" t="s">
        <v>5575</v>
      </c>
      <c r="C351" s="303" t="s">
        <v>5585</v>
      </c>
      <c r="D351" s="304">
        <v>6662</v>
      </c>
      <c r="E351" s="303" t="s">
        <v>5306</v>
      </c>
      <c r="F351" s="304" t="s">
        <v>7</v>
      </c>
      <c r="G351" s="305">
        <v>684455</v>
      </c>
      <c r="H351" s="303" t="s">
        <v>6217</v>
      </c>
    </row>
    <row r="352" spans="2:8" ht="15">
      <c r="B352" s="302" t="s">
        <v>5575</v>
      </c>
      <c r="C352" s="303" t="s">
        <v>5585</v>
      </c>
      <c r="D352" s="304">
        <v>6663</v>
      </c>
      <c r="E352" s="303" t="s">
        <v>5307</v>
      </c>
      <c r="F352" s="304" t="s">
        <v>7</v>
      </c>
      <c r="G352" s="305">
        <v>1533707</v>
      </c>
      <c r="H352" s="303" t="s">
        <v>6217</v>
      </c>
    </row>
    <row r="353" spans="2:8" ht="15">
      <c r="B353" s="302" t="s">
        <v>5575</v>
      </c>
      <c r="C353" s="303" t="s">
        <v>5585</v>
      </c>
      <c r="D353" s="304">
        <v>6664</v>
      </c>
      <c r="E353" s="303" t="s">
        <v>5308</v>
      </c>
      <c r="F353" s="304" t="s">
        <v>7</v>
      </c>
      <c r="G353" s="305">
        <v>2065344</v>
      </c>
      <c r="H353" s="303" t="s">
        <v>6217</v>
      </c>
    </row>
    <row r="354" spans="2:8" ht="15">
      <c r="B354" s="302" t="s">
        <v>5575</v>
      </c>
      <c r="C354" s="303" t="s">
        <v>5585</v>
      </c>
      <c r="D354" s="304">
        <v>6665</v>
      </c>
      <c r="E354" s="303" t="s">
        <v>5309</v>
      </c>
      <c r="F354" s="304" t="s">
        <v>7</v>
      </c>
      <c r="G354" s="305">
        <v>47593</v>
      </c>
      <c r="H354" s="303" t="s">
        <v>6217</v>
      </c>
    </row>
    <row r="355" spans="2:8" ht="15">
      <c r="B355" s="302" t="s">
        <v>5575</v>
      </c>
      <c r="C355" s="303" t="s">
        <v>5585</v>
      </c>
      <c r="D355" s="304">
        <v>6666</v>
      </c>
      <c r="E355" s="303" t="s">
        <v>5310</v>
      </c>
      <c r="F355" s="304" t="s">
        <v>7</v>
      </c>
      <c r="G355" s="305">
        <v>55001</v>
      </c>
      <c r="H355" s="303" t="s">
        <v>6217</v>
      </c>
    </row>
    <row r="356" spans="2:8" ht="15">
      <c r="B356" s="302" t="s">
        <v>5575</v>
      </c>
      <c r="C356" s="303" t="s">
        <v>5585</v>
      </c>
      <c r="D356" s="304">
        <v>6667</v>
      </c>
      <c r="E356" s="303" t="s">
        <v>5311</v>
      </c>
      <c r="F356" s="304" t="s">
        <v>7</v>
      </c>
      <c r="G356" s="305">
        <v>73048</v>
      </c>
      <c r="H356" s="303" t="s">
        <v>6217</v>
      </c>
    </row>
    <row r="357" spans="2:8" ht="15">
      <c r="B357" s="302" t="s">
        <v>5575</v>
      </c>
      <c r="C357" s="303" t="s">
        <v>5585</v>
      </c>
      <c r="D357" s="304">
        <v>6668</v>
      </c>
      <c r="E357" s="303" t="s">
        <v>5312</v>
      </c>
      <c r="F357" s="304" t="s">
        <v>7</v>
      </c>
      <c r="G357" s="305">
        <v>125084</v>
      </c>
      <c r="H357" s="303" t="s">
        <v>6217</v>
      </c>
    </row>
    <row r="358" spans="2:8" ht="15">
      <c r="B358" s="302" t="s">
        <v>5575</v>
      </c>
      <c r="C358" s="303" t="s">
        <v>5585</v>
      </c>
      <c r="D358" s="304">
        <v>6669</v>
      </c>
      <c r="E358" s="303" t="s">
        <v>5313</v>
      </c>
      <c r="F358" s="304" t="s">
        <v>7</v>
      </c>
      <c r="G358" s="305">
        <v>289254</v>
      </c>
      <c r="H358" s="303" t="s">
        <v>6217</v>
      </c>
    </row>
    <row r="359" spans="2:8" ht="15">
      <c r="B359" s="302" t="s">
        <v>5575</v>
      </c>
      <c r="C359" s="303" t="s">
        <v>5585</v>
      </c>
      <c r="D359" s="304">
        <v>6670</v>
      </c>
      <c r="E359" s="303" t="s">
        <v>5314</v>
      </c>
      <c r="F359" s="304" t="s">
        <v>7</v>
      </c>
      <c r="G359" s="305">
        <v>587743</v>
      </c>
      <c r="H359" s="303" t="s">
        <v>6217</v>
      </c>
    </row>
    <row r="360" spans="2:8" ht="15">
      <c r="B360" s="302" t="s">
        <v>5575</v>
      </c>
      <c r="C360" s="303" t="s">
        <v>5585</v>
      </c>
      <c r="D360" s="304">
        <v>6671</v>
      </c>
      <c r="E360" s="303" t="s">
        <v>5315</v>
      </c>
      <c r="F360" s="304" t="s">
        <v>7</v>
      </c>
      <c r="G360" s="305">
        <v>1254705</v>
      </c>
      <c r="H360" s="303" t="s">
        <v>6217</v>
      </c>
    </row>
    <row r="361" spans="2:8" ht="15">
      <c r="B361" s="302" t="s">
        <v>5575</v>
      </c>
      <c r="C361" s="303" t="s">
        <v>5585</v>
      </c>
      <c r="D361" s="304">
        <v>6672</v>
      </c>
      <c r="E361" s="303" t="s">
        <v>5316</v>
      </c>
      <c r="F361" s="304" t="s">
        <v>7</v>
      </c>
      <c r="G361" s="305">
        <v>1660804</v>
      </c>
      <c r="H361" s="303" t="s">
        <v>6217</v>
      </c>
    </row>
    <row r="362" spans="2:8" ht="15">
      <c r="B362" s="302" t="s">
        <v>5575</v>
      </c>
      <c r="C362" s="303" t="s">
        <v>5597</v>
      </c>
      <c r="D362" s="304">
        <v>6673</v>
      </c>
      <c r="E362" s="303" t="s">
        <v>285</v>
      </c>
      <c r="F362" s="304" t="s">
        <v>7</v>
      </c>
      <c r="G362" s="305">
        <v>10710000</v>
      </c>
      <c r="H362" s="303" t="s">
        <v>6216</v>
      </c>
    </row>
    <row r="363" spans="2:8" ht="15">
      <c r="B363" s="302" t="s">
        <v>5575</v>
      </c>
      <c r="C363" s="303" t="s">
        <v>5597</v>
      </c>
      <c r="D363" s="304">
        <v>6674</v>
      </c>
      <c r="E363" s="303" t="s">
        <v>286</v>
      </c>
      <c r="F363" s="304" t="s">
        <v>7</v>
      </c>
      <c r="G363" s="305">
        <v>10948000</v>
      </c>
      <c r="H363" s="303" t="s">
        <v>6216</v>
      </c>
    </row>
    <row r="364" spans="2:8" ht="15">
      <c r="B364" s="302" t="s">
        <v>5575</v>
      </c>
      <c r="C364" s="303" t="s">
        <v>5597</v>
      </c>
      <c r="D364" s="304">
        <v>6675</v>
      </c>
      <c r="E364" s="303" t="s">
        <v>287</v>
      </c>
      <c r="F364" s="304" t="s">
        <v>7</v>
      </c>
      <c r="G364" s="305">
        <v>1047200</v>
      </c>
      <c r="H364" s="303" t="s">
        <v>6216</v>
      </c>
    </row>
    <row r="365" spans="2:8" ht="15">
      <c r="B365" s="302" t="s">
        <v>5575</v>
      </c>
      <c r="C365" s="303" t="s">
        <v>5597</v>
      </c>
      <c r="D365" s="304">
        <v>6677</v>
      </c>
      <c r="E365" s="303" t="s">
        <v>288</v>
      </c>
      <c r="F365" s="304" t="s">
        <v>7</v>
      </c>
      <c r="G365" s="305">
        <v>812175</v>
      </c>
      <c r="H365" s="303" t="s">
        <v>6216</v>
      </c>
    </row>
    <row r="366" spans="2:8" ht="15">
      <c r="B366" s="302" t="s">
        <v>5575</v>
      </c>
      <c r="C366" s="303" t="s">
        <v>5597</v>
      </c>
      <c r="D366" s="304">
        <v>6679</v>
      </c>
      <c r="E366" s="303" t="s">
        <v>289</v>
      </c>
      <c r="F366" s="304" t="s">
        <v>7</v>
      </c>
      <c r="G366" s="305">
        <v>999600</v>
      </c>
      <c r="H366" s="303" t="s">
        <v>6216</v>
      </c>
    </row>
    <row r="367" spans="2:8" ht="15">
      <c r="B367" s="302" t="s">
        <v>5575</v>
      </c>
      <c r="C367" s="303" t="s">
        <v>5597</v>
      </c>
      <c r="D367" s="304">
        <v>6680</v>
      </c>
      <c r="E367" s="303" t="s">
        <v>290</v>
      </c>
      <c r="F367" s="304" t="s">
        <v>7</v>
      </c>
      <c r="G367" s="305">
        <v>238000</v>
      </c>
      <c r="H367" s="303" t="s">
        <v>6216</v>
      </c>
    </row>
    <row r="368" spans="2:8" ht="15">
      <c r="B368" s="302" t="s">
        <v>5575</v>
      </c>
      <c r="C368" s="303" t="s">
        <v>5597</v>
      </c>
      <c r="D368" s="304">
        <v>6681</v>
      </c>
      <c r="E368" s="303" t="s">
        <v>291</v>
      </c>
      <c r="F368" s="304" t="s">
        <v>7</v>
      </c>
      <c r="G368" s="305">
        <v>4713114</v>
      </c>
      <c r="H368" s="303" t="s">
        <v>6216</v>
      </c>
    </row>
    <row r="369" spans="2:8" ht="15">
      <c r="B369" s="302" t="s">
        <v>5575</v>
      </c>
      <c r="C369" s="303" t="s">
        <v>5597</v>
      </c>
      <c r="D369" s="304">
        <v>6682</v>
      </c>
      <c r="E369" s="303" t="s">
        <v>292</v>
      </c>
      <c r="F369" s="304" t="s">
        <v>7</v>
      </c>
      <c r="G369" s="305">
        <v>237405</v>
      </c>
      <c r="H369" s="303" t="s">
        <v>6216</v>
      </c>
    </row>
    <row r="370" spans="2:8" ht="15">
      <c r="B370" s="302" t="s">
        <v>5575</v>
      </c>
      <c r="C370" s="303" t="s">
        <v>5597</v>
      </c>
      <c r="D370" s="304">
        <v>6683</v>
      </c>
      <c r="E370" s="303" t="s">
        <v>293</v>
      </c>
      <c r="F370" s="304" t="s">
        <v>7</v>
      </c>
      <c r="G370" s="305">
        <v>127786</v>
      </c>
      <c r="H370" s="303" t="s">
        <v>6216</v>
      </c>
    </row>
    <row r="371" spans="2:8" ht="15">
      <c r="B371" s="302" t="s">
        <v>5575</v>
      </c>
      <c r="C371" s="303" t="s">
        <v>5581</v>
      </c>
      <c r="D371" s="304">
        <v>6684</v>
      </c>
      <c r="E371" s="303" t="s">
        <v>294</v>
      </c>
      <c r="F371" s="304" t="s">
        <v>7</v>
      </c>
      <c r="G371" s="305">
        <v>6148</v>
      </c>
      <c r="H371" s="303" t="s">
        <v>6217</v>
      </c>
    </row>
    <row r="372" spans="2:8" ht="15">
      <c r="B372" s="302" t="s">
        <v>5575</v>
      </c>
      <c r="C372" s="303" t="s">
        <v>5507</v>
      </c>
      <c r="D372" s="304">
        <v>6698</v>
      </c>
      <c r="E372" s="303" t="s">
        <v>295</v>
      </c>
      <c r="F372" s="304" t="s">
        <v>4</v>
      </c>
      <c r="G372" s="305">
        <v>7521</v>
      </c>
      <c r="H372" s="303" t="s">
        <v>6216</v>
      </c>
    </row>
    <row r="373" spans="2:8" ht="15">
      <c r="B373" s="302" t="s">
        <v>5575</v>
      </c>
      <c r="C373" s="303" t="s">
        <v>5507</v>
      </c>
      <c r="D373" s="304">
        <v>6700</v>
      </c>
      <c r="E373" s="303" t="s">
        <v>296</v>
      </c>
      <c r="F373" s="304" t="s">
        <v>4</v>
      </c>
      <c r="G373" s="305">
        <v>9978</v>
      </c>
      <c r="H373" s="303" t="s">
        <v>6216</v>
      </c>
    </row>
    <row r="374" spans="2:8" ht="15">
      <c r="B374" s="302" t="s">
        <v>5575</v>
      </c>
      <c r="C374" s="303" t="s">
        <v>5507</v>
      </c>
      <c r="D374" s="304">
        <v>6701</v>
      </c>
      <c r="E374" s="303" t="s">
        <v>297</v>
      </c>
      <c r="F374" s="304" t="s">
        <v>4</v>
      </c>
      <c r="G374" s="305">
        <v>17705</v>
      </c>
      <c r="H374" s="303" t="s">
        <v>6216</v>
      </c>
    </row>
    <row r="375" spans="2:8" ht="15">
      <c r="B375" s="302" t="s">
        <v>5575</v>
      </c>
      <c r="C375" s="303" t="s">
        <v>5507</v>
      </c>
      <c r="D375" s="304">
        <v>6702</v>
      </c>
      <c r="E375" s="303" t="s">
        <v>298</v>
      </c>
      <c r="F375" s="304" t="s">
        <v>4</v>
      </c>
      <c r="G375" s="305">
        <v>21975</v>
      </c>
      <c r="H375" s="303" t="s">
        <v>6216</v>
      </c>
    </row>
    <row r="376" spans="2:8" ht="15">
      <c r="B376" s="302" t="s">
        <v>5575</v>
      </c>
      <c r="C376" s="303" t="s">
        <v>5507</v>
      </c>
      <c r="D376" s="304">
        <v>6703</v>
      </c>
      <c r="E376" s="303" t="s">
        <v>299</v>
      </c>
      <c r="F376" s="304" t="s">
        <v>4</v>
      </c>
      <c r="G376" s="305">
        <v>25129</v>
      </c>
      <c r="H376" s="303" t="s">
        <v>6216</v>
      </c>
    </row>
    <row r="377" spans="2:8" ht="15">
      <c r="B377" s="302" t="s">
        <v>5575</v>
      </c>
      <c r="C377" s="303" t="s">
        <v>5507</v>
      </c>
      <c r="D377" s="304">
        <v>6704</v>
      </c>
      <c r="E377" s="303" t="s">
        <v>300</v>
      </c>
      <c r="F377" s="304" t="s">
        <v>4</v>
      </c>
      <c r="G377" s="305">
        <v>31384</v>
      </c>
      <c r="H377" s="303" t="s">
        <v>6216</v>
      </c>
    </row>
    <row r="378" spans="2:8" ht="15">
      <c r="B378" s="302" t="s">
        <v>5575</v>
      </c>
      <c r="C378" s="303" t="s">
        <v>5507</v>
      </c>
      <c r="D378" s="304">
        <v>6710</v>
      </c>
      <c r="E378" s="303" t="s">
        <v>301</v>
      </c>
      <c r="F378" s="304" t="s">
        <v>4</v>
      </c>
      <c r="G378" s="305">
        <v>8469</v>
      </c>
      <c r="H378" s="303" t="s">
        <v>6216</v>
      </c>
    </row>
    <row r="379" spans="2:8" ht="15">
      <c r="B379" s="302" t="s">
        <v>5575</v>
      </c>
      <c r="C379" s="303" t="s">
        <v>5585</v>
      </c>
      <c r="D379" s="304">
        <v>6715</v>
      </c>
      <c r="E379" s="303" t="s">
        <v>5317</v>
      </c>
      <c r="F379" s="304" t="s">
        <v>7</v>
      </c>
      <c r="G379" s="305">
        <v>25395</v>
      </c>
      <c r="H379" s="303" t="s">
        <v>6217</v>
      </c>
    </row>
    <row r="380" spans="2:8" ht="15">
      <c r="B380" s="302" t="s">
        <v>5575</v>
      </c>
      <c r="C380" s="303" t="s">
        <v>5582</v>
      </c>
      <c r="D380" s="304">
        <v>6722</v>
      </c>
      <c r="E380" s="303" t="s">
        <v>302</v>
      </c>
      <c r="F380" s="304" t="s">
        <v>5</v>
      </c>
      <c r="G380" s="305">
        <v>29750</v>
      </c>
      <c r="H380" s="303" t="s">
        <v>6217</v>
      </c>
    </row>
    <row r="381" spans="2:8" ht="15">
      <c r="B381" s="302" t="s">
        <v>5575</v>
      </c>
      <c r="C381" s="303" t="s">
        <v>5581</v>
      </c>
      <c r="D381" s="304">
        <v>6733</v>
      </c>
      <c r="E381" s="303" t="s">
        <v>303</v>
      </c>
      <c r="F381" s="304" t="s">
        <v>7</v>
      </c>
      <c r="G381" s="305">
        <v>1230</v>
      </c>
      <c r="H381" s="303" t="s">
        <v>6217</v>
      </c>
    </row>
    <row r="382" spans="2:8" ht="15">
      <c r="B382" s="302" t="s">
        <v>5575</v>
      </c>
      <c r="C382" s="303" t="s">
        <v>5576</v>
      </c>
      <c r="D382" s="304">
        <v>6739</v>
      </c>
      <c r="E382" s="303" t="s">
        <v>304</v>
      </c>
      <c r="F382" s="304" t="s">
        <v>5</v>
      </c>
      <c r="G382" s="305">
        <v>75041</v>
      </c>
      <c r="H382" s="303" t="s">
        <v>6217</v>
      </c>
    </row>
    <row r="383" spans="2:8" ht="15">
      <c r="B383" s="302" t="s">
        <v>5575</v>
      </c>
      <c r="C383" s="303" t="s">
        <v>5589</v>
      </c>
      <c r="D383" s="304">
        <v>6780</v>
      </c>
      <c r="E383" s="303" t="s">
        <v>305</v>
      </c>
      <c r="F383" s="304" t="s">
        <v>19</v>
      </c>
      <c r="G383" s="305">
        <v>134708</v>
      </c>
      <c r="H383" s="303" t="s">
        <v>6217</v>
      </c>
    </row>
    <row r="384" spans="2:8" ht="15">
      <c r="B384" s="302" t="s">
        <v>5575</v>
      </c>
      <c r="C384" s="303" t="s">
        <v>5580</v>
      </c>
      <c r="D384" s="304">
        <v>6789</v>
      </c>
      <c r="E384" s="303" t="s">
        <v>306</v>
      </c>
      <c r="F384" s="304" t="s">
        <v>8</v>
      </c>
      <c r="G384" s="305">
        <v>4665</v>
      </c>
      <c r="H384" s="303" t="s">
        <v>6217</v>
      </c>
    </row>
    <row r="385" spans="2:8" ht="15">
      <c r="B385" s="302" t="s">
        <v>5575</v>
      </c>
      <c r="C385" s="303" t="s">
        <v>5583</v>
      </c>
      <c r="D385" s="304">
        <v>6792</v>
      </c>
      <c r="E385" s="303" t="s">
        <v>307</v>
      </c>
      <c r="F385" s="304" t="s">
        <v>7</v>
      </c>
      <c r="G385" s="305">
        <v>571200</v>
      </c>
      <c r="H385" s="303" t="s">
        <v>6217</v>
      </c>
    </row>
    <row r="386" spans="2:8" ht="15">
      <c r="B386" s="302" t="s">
        <v>5575</v>
      </c>
      <c r="C386" s="303" t="s">
        <v>5583</v>
      </c>
      <c r="D386" s="304">
        <v>6793</v>
      </c>
      <c r="E386" s="303" t="s">
        <v>308</v>
      </c>
      <c r="F386" s="304" t="s">
        <v>7</v>
      </c>
      <c r="G386" s="305">
        <v>543830</v>
      </c>
      <c r="H386" s="303" t="s">
        <v>6217</v>
      </c>
    </row>
    <row r="387" spans="2:8" ht="15">
      <c r="B387" s="302" t="s">
        <v>5575</v>
      </c>
      <c r="C387" s="303" t="s">
        <v>5579</v>
      </c>
      <c r="D387" s="304">
        <v>6807</v>
      </c>
      <c r="E387" s="303" t="s">
        <v>309</v>
      </c>
      <c r="F387" s="304" t="s">
        <v>4</v>
      </c>
      <c r="G387" s="305">
        <v>50700</v>
      </c>
      <c r="H387" s="303" t="s">
        <v>6217</v>
      </c>
    </row>
    <row r="388" spans="2:8" ht="15">
      <c r="B388" s="302" t="s">
        <v>5575</v>
      </c>
      <c r="C388" s="303" t="s">
        <v>5679</v>
      </c>
      <c r="D388" s="304">
        <v>6824</v>
      </c>
      <c r="E388" s="303" t="s">
        <v>310</v>
      </c>
      <c r="F388" s="304" t="s">
        <v>8</v>
      </c>
      <c r="G388" s="305">
        <v>42</v>
      </c>
      <c r="H388" s="303" t="s">
        <v>6217</v>
      </c>
    </row>
    <row r="389" spans="2:8" ht="15">
      <c r="B389" s="302" t="s">
        <v>5575</v>
      </c>
      <c r="C389" s="303" t="s">
        <v>5678</v>
      </c>
      <c r="D389" s="304">
        <v>6825</v>
      </c>
      <c r="E389" s="303" t="s">
        <v>311</v>
      </c>
      <c r="F389" s="304" t="s">
        <v>7</v>
      </c>
      <c r="G389" s="305">
        <v>281961</v>
      </c>
      <c r="H389" s="303" t="s">
        <v>6216</v>
      </c>
    </row>
    <row r="390" spans="2:8" ht="15">
      <c r="B390" s="302" t="s">
        <v>5575</v>
      </c>
      <c r="C390" s="303" t="s">
        <v>5678</v>
      </c>
      <c r="D390" s="304">
        <v>6826</v>
      </c>
      <c r="E390" s="303" t="s">
        <v>312</v>
      </c>
      <c r="F390" s="304" t="s">
        <v>7</v>
      </c>
      <c r="G390" s="305">
        <v>435504</v>
      </c>
      <c r="H390" s="303" t="s">
        <v>6216</v>
      </c>
    </row>
    <row r="391" spans="2:8" ht="15">
      <c r="B391" s="302" t="s">
        <v>5575</v>
      </c>
      <c r="C391" s="303" t="s">
        <v>5576</v>
      </c>
      <c r="D391" s="304">
        <v>6830</v>
      </c>
      <c r="E391" s="303" t="s">
        <v>313</v>
      </c>
      <c r="F391" s="304" t="s">
        <v>5</v>
      </c>
      <c r="G391" s="305">
        <v>609200</v>
      </c>
      <c r="H391" s="303" t="s">
        <v>6217</v>
      </c>
    </row>
    <row r="392" spans="2:8" ht="15">
      <c r="B392" s="302" t="s">
        <v>5575</v>
      </c>
      <c r="C392" s="303" t="s">
        <v>5576</v>
      </c>
      <c r="D392" s="304">
        <v>6831</v>
      </c>
      <c r="E392" s="303" t="s">
        <v>314</v>
      </c>
      <c r="F392" s="304" t="s">
        <v>5</v>
      </c>
      <c r="G392" s="305">
        <v>641109</v>
      </c>
      <c r="H392" s="303" t="s">
        <v>6217</v>
      </c>
    </row>
    <row r="393" spans="2:8" ht="15">
      <c r="B393" s="302" t="s">
        <v>5575</v>
      </c>
      <c r="C393" s="303" t="s">
        <v>5576</v>
      </c>
      <c r="D393" s="304">
        <v>6832</v>
      </c>
      <c r="E393" s="303" t="s">
        <v>315</v>
      </c>
      <c r="F393" s="304" t="s">
        <v>5</v>
      </c>
      <c r="G393" s="305">
        <v>650233</v>
      </c>
      <c r="H393" s="303" t="s">
        <v>6217</v>
      </c>
    </row>
    <row r="394" spans="2:8" ht="15">
      <c r="B394" s="302" t="s">
        <v>5575</v>
      </c>
      <c r="C394" s="303" t="s">
        <v>5680</v>
      </c>
      <c r="D394" s="304">
        <v>6834</v>
      </c>
      <c r="E394" s="303" t="s">
        <v>316</v>
      </c>
      <c r="F394" s="304" t="s">
        <v>6</v>
      </c>
      <c r="G394" s="305">
        <v>4121</v>
      </c>
      <c r="H394" s="303" t="s">
        <v>6216</v>
      </c>
    </row>
    <row r="395" spans="2:8" ht="15">
      <c r="B395" s="302" t="s">
        <v>5575</v>
      </c>
      <c r="C395" s="303" t="s">
        <v>5585</v>
      </c>
      <c r="D395" s="304">
        <v>6835</v>
      </c>
      <c r="E395" s="303" t="s">
        <v>5318</v>
      </c>
      <c r="F395" s="304" t="s">
        <v>7</v>
      </c>
      <c r="G395" s="305">
        <v>605</v>
      </c>
      <c r="H395" s="303" t="s">
        <v>6217</v>
      </c>
    </row>
    <row r="396" spans="2:8" ht="15">
      <c r="B396" s="302" t="s">
        <v>5575</v>
      </c>
      <c r="C396" s="303" t="s">
        <v>5581</v>
      </c>
      <c r="D396" s="304">
        <v>6846</v>
      </c>
      <c r="E396" s="303" t="s">
        <v>317</v>
      </c>
      <c r="F396" s="304" t="s">
        <v>7</v>
      </c>
      <c r="G396" s="305">
        <v>2255</v>
      </c>
      <c r="H396" s="303" t="s">
        <v>6217</v>
      </c>
    </row>
    <row r="397" spans="2:8" ht="15">
      <c r="B397" s="302" t="s">
        <v>5575</v>
      </c>
      <c r="C397" s="303" t="s">
        <v>5581</v>
      </c>
      <c r="D397" s="304">
        <v>6847</v>
      </c>
      <c r="E397" s="303" t="s">
        <v>318</v>
      </c>
      <c r="F397" s="304" t="s">
        <v>7</v>
      </c>
      <c r="G397" s="305">
        <v>2337</v>
      </c>
      <c r="H397" s="303" t="s">
        <v>6217</v>
      </c>
    </row>
    <row r="398" spans="2:8" ht="15">
      <c r="B398" s="302" t="s">
        <v>5575</v>
      </c>
      <c r="C398" s="303" t="s">
        <v>5581</v>
      </c>
      <c r="D398" s="304">
        <v>6853</v>
      </c>
      <c r="E398" s="303" t="s">
        <v>319</v>
      </c>
      <c r="F398" s="304" t="s">
        <v>7</v>
      </c>
      <c r="G398" s="305">
        <v>1745</v>
      </c>
      <c r="H398" s="303" t="s">
        <v>6217</v>
      </c>
    </row>
    <row r="399" spans="2:8" ht="15">
      <c r="B399" s="302" t="s">
        <v>5575</v>
      </c>
      <c r="C399" s="303" t="s">
        <v>5576</v>
      </c>
      <c r="D399" s="304">
        <v>6858</v>
      </c>
      <c r="E399" s="303" t="s">
        <v>320</v>
      </c>
      <c r="F399" s="304" t="s">
        <v>5</v>
      </c>
      <c r="G399" s="305">
        <v>830381</v>
      </c>
      <c r="H399" s="303" t="s">
        <v>6217</v>
      </c>
    </row>
    <row r="400" spans="2:8" ht="15">
      <c r="B400" s="302" t="s">
        <v>5575</v>
      </c>
      <c r="C400" s="303" t="s">
        <v>5576</v>
      </c>
      <c r="D400" s="304">
        <v>6859</v>
      </c>
      <c r="E400" s="303" t="s">
        <v>321</v>
      </c>
      <c r="F400" s="304" t="s">
        <v>5</v>
      </c>
      <c r="G400" s="305">
        <v>793679</v>
      </c>
      <c r="H400" s="303" t="s">
        <v>6217</v>
      </c>
    </row>
    <row r="401" spans="2:8" ht="15">
      <c r="B401" s="302" t="s">
        <v>5575</v>
      </c>
      <c r="C401" s="303" t="s">
        <v>5592</v>
      </c>
      <c r="D401" s="304">
        <v>6861</v>
      </c>
      <c r="E401" s="303" t="s">
        <v>322</v>
      </c>
      <c r="F401" s="304" t="s">
        <v>4</v>
      </c>
      <c r="G401" s="305">
        <v>96196</v>
      </c>
      <c r="H401" s="303" t="s">
        <v>6217</v>
      </c>
    </row>
    <row r="402" spans="2:8" ht="15">
      <c r="B402" s="302" t="s">
        <v>5575</v>
      </c>
      <c r="C402" s="303" t="s">
        <v>5592</v>
      </c>
      <c r="D402" s="304">
        <v>6863</v>
      </c>
      <c r="E402" s="303" t="s">
        <v>323</v>
      </c>
      <c r="F402" s="304" t="s">
        <v>7</v>
      </c>
      <c r="G402" s="305">
        <v>51943</v>
      </c>
      <c r="H402" s="303" t="s">
        <v>6217</v>
      </c>
    </row>
    <row r="403" spans="2:8" ht="15">
      <c r="B403" s="302" t="s">
        <v>5575</v>
      </c>
      <c r="C403" s="303" t="s">
        <v>5576</v>
      </c>
      <c r="D403" s="304">
        <v>6865</v>
      </c>
      <c r="E403" s="303" t="s">
        <v>324</v>
      </c>
      <c r="F403" s="304" t="s">
        <v>5</v>
      </c>
      <c r="G403" s="305">
        <v>622853</v>
      </c>
      <c r="H403" s="303" t="s">
        <v>6217</v>
      </c>
    </row>
    <row r="404" spans="2:8" ht="15">
      <c r="B404" s="302" t="s">
        <v>5575</v>
      </c>
      <c r="C404" s="303" t="s">
        <v>5577</v>
      </c>
      <c r="D404" s="304">
        <v>6867</v>
      </c>
      <c r="E404" s="303" t="s">
        <v>5319</v>
      </c>
      <c r="F404" s="304" t="s">
        <v>9</v>
      </c>
      <c r="G404" s="305">
        <v>672130</v>
      </c>
      <c r="H404" s="303" t="s">
        <v>6217</v>
      </c>
    </row>
    <row r="405" spans="2:8" ht="15">
      <c r="B405" s="302" t="s">
        <v>5575</v>
      </c>
      <c r="C405" s="303" t="s">
        <v>5681</v>
      </c>
      <c r="D405" s="304">
        <v>6875</v>
      </c>
      <c r="E405" s="303" t="s">
        <v>325</v>
      </c>
      <c r="F405" s="304" t="s">
        <v>8</v>
      </c>
      <c r="G405" s="305">
        <v>5964</v>
      </c>
      <c r="H405" s="303" t="s">
        <v>6217</v>
      </c>
    </row>
    <row r="406" spans="2:8" ht="15">
      <c r="B406" s="302" t="s">
        <v>5575</v>
      </c>
      <c r="C406" s="303" t="s">
        <v>5679</v>
      </c>
      <c r="D406" s="304">
        <v>6878</v>
      </c>
      <c r="E406" s="303" t="s">
        <v>326</v>
      </c>
      <c r="F406" s="304" t="s">
        <v>16</v>
      </c>
      <c r="G406" s="305">
        <v>2390</v>
      </c>
      <c r="H406" s="303" t="s">
        <v>6217</v>
      </c>
    </row>
    <row r="407" spans="2:8" ht="15">
      <c r="B407" s="302" t="s">
        <v>5575</v>
      </c>
      <c r="C407" s="303" t="s">
        <v>5596</v>
      </c>
      <c r="D407" s="304">
        <v>6884</v>
      </c>
      <c r="E407" s="303" t="s">
        <v>327</v>
      </c>
      <c r="F407" s="304" t="s">
        <v>7</v>
      </c>
      <c r="G407" s="305">
        <v>3866489</v>
      </c>
      <c r="H407" s="303" t="s">
        <v>6216</v>
      </c>
    </row>
    <row r="408" spans="2:8" ht="15">
      <c r="B408" s="302" t="s">
        <v>5575</v>
      </c>
      <c r="C408" s="303" t="s">
        <v>5682</v>
      </c>
      <c r="D408" s="304">
        <v>6889</v>
      </c>
      <c r="E408" s="303" t="s">
        <v>328</v>
      </c>
      <c r="F408" s="304" t="s">
        <v>6</v>
      </c>
      <c r="G408" s="305">
        <v>915</v>
      </c>
      <c r="H408" s="303" t="s">
        <v>6216</v>
      </c>
    </row>
    <row r="409" spans="2:8" ht="15">
      <c r="B409" s="302" t="s">
        <v>5575</v>
      </c>
      <c r="C409" s="303" t="s">
        <v>5682</v>
      </c>
      <c r="D409" s="304">
        <v>6914</v>
      </c>
      <c r="E409" s="303" t="s">
        <v>329</v>
      </c>
      <c r="F409" s="304" t="s">
        <v>8</v>
      </c>
      <c r="G409" s="305">
        <v>13823</v>
      </c>
      <c r="H409" s="303" t="s">
        <v>6216</v>
      </c>
    </row>
    <row r="410" spans="2:8" ht="15">
      <c r="B410" s="302" t="s">
        <v>5575</v>
      </c>
      <c r="C410" s="303" t="s">
        <v>5594</v>
      </c>
      <c r="D410" s="304">
        <v>6919</v>
      </c>
      <c r="E410" s="303" t="s">
        <v>330</v>
      </c>
      <c r="F410" s="304" t="s">
        <v>117</v>
      </c>
      <c r="G410" s="305">
        <v>305251</v>
      </c>
      <c r="H410" s="303" t="s">
        <v>6216</v>
      </c>
    </row>
    <row r="411" spans="2:8" ht="15">
      <c r="B411" s="302" t="s">
        <v>5575</v>
      </c>
      <c r="C411" s="303" t="s">
        <v>5583</v>
      </c>
      <c r="D411" s="304">
        <v>6944</v>
      </c>
      <c r="E411" s="303" t="s">
        <v>331</v>
      </c>
      <c r="F411" s="304" t="s">
        <v>7</v>
      </c>
      <c r="G411" s="305">
        <v>597900</v>
      </c>
      <c r="H411" s="303" t="s">
        <v>6217</v>
      </c>
    </row>
    <row r="412" spans="2:8" ht="15">
      <c r="B412" s="302" t="s">
        <v>5575</v>
      </c>
      <c r="C412" s="303" t="s">
        <v>5507</v>
      </c>
      <c r="D412" s="304">
        <v>6958</v>
      </c>
      <c r="E412" s="303" t="s">
        <v>332</v>
      </c>
      <c r="F412" s="304" t="s">
        <v>4</v>
      </c>
      <c r="G412" s="305">
        <v>19656</v>
      </c>
      <c r="H412" s="303" t="s">
        <v>6216</v>
      </c>
    </row>
    <row r="413" spans="2:8" ht="15">
      <c r="B413" s="302" t="s">
        <v>5575</v>
      </c>
      <c r="C413" s="303" t="s">
        <v>5681</v>
      </c>
      <c r="D413" s="304">
        <v>6962</v>
      </c>
      <c r="E413" s="303" t="s">
        <v>333</v>
      </c>
      <c r="F413" s="304" t="s">
        <v>22</v>
      </c>
      <c r="G413" s="305">
        <v>2494</v>
      </c>
      <c r="H413" s="303" t="s">
        <v>6217</v>
      </c>
    </row>
    <row r="414" spans="2:8" ht="15">
      <c r="B414" s="302" t="s">
        <v>5575</v>
      </c>
      <c r="C414" s="303" t="s">
        <v>5681</v>
      </c>
      <c r="D414" s="304">
        <v>6963</v>
      </c>
      <c r="E414" s="303" t="s">
        <v>334</v>
      </c>
      <c r="F414" s="304" t="s">
        <v>22</v>
      </c>
      <c r="G414" s="305">
        <v>2494</v>
      </c>
      <c r="H414" s="303" t="s">
        <v>6217</v>
      </c>
    </row>
    <row r="415" spans="2:8" ht="15">
      <c r="B415" s="302" t="s">
        <v>5575</v>
      </c>
      <c r="C415" s="303" t="s">
        <v>5681</v>
      </c>
      <c r="D415" s="304">
        <v>6964</v>
      </c>
      <c r="E415" s="303" t="s">
        <v>335</v>
      </c>
      <c r="F415" s="304" t="s">
        <v>22</v>
      </c>
      <c r="G415" s="305">
        <v>2788</v>
      </c>
      <c r="H415" s="303" t="s">
        <v>6217</v>
      </c>
    </row>
    <row r="416" spans="2:8" ht="15">
      <c r="B416" s="302" t="s">
        <v>5575</v>
      </c>
      <c r="C416" s="303" t="s">
        <v>5582</v>
      </c>
      <c r="D416" s="304">
        <v>7004</v>
      </c>
      <c r="E416" s="303" t="s">
        <v>336</v>
      </c>
      <c r="F416" s="304" t="s">
        <v>5</v>
      </c>
      <c r="G416" s="305">
        <v>57120</v>
      </c>
      <c r="H416" s="303" t="s">
        <v>6217</v>
      </c>
    </row>
    <row r="417" spans="2:8" ht="15">
      <c r="B417" s="302" t="s">
        <v>5575</v>
      </c>
      <c r="C417" s="303" t="s">
        <v>5582</v>
      </c>
      <c r="D417" s="304">
        <v>7005</v>
      </c>
      <c r="E417" s="303" t="s">
        <v>337</v>
      </c>
      <c r="F417" s="304" t="s">
        <v>5</v>
      </c>
      <c r="G417" s="305">
        <v>21420</v>
      </c>
      <c r="H417" s="303" t="s">
        <v>6217</v>
      </c>
    </row>
    <row r="418" spans="2:8" ht="15">
      <c r="B418" s="302" t="s">
        <v>5575</v>
      </c>
      <c r="C418" s="303" t="s">
        <v>5589</v>
      </c>
      <c r="D418" s="304">
        <v>7009</v>
      </c>
      <c r="E418" s="303" t="s">
        <v>338</v>
      </c>
      <c r="F418" s="304" t="s">
        <v>19</v>
      </c>
      <c r="G418" s="305">
        <v>107849</v>
      </c>
      <c r="H418" s="303" t="s">
        <v>6217</v>
      </c>
    </row>
    <row r="419" spans="2:8" ht="15">
      <c r="B419" s="302" t="s">
        <v>5575</v>
      </c>
      <c r="C419" s="303" t="s">
        <v>5581</v>
      </c>
      <c r="D419" s="304">
        <v>7012</v>
      </c>
      <c r="E419" s="303" t="s">
        <v>339</v>
      </c>
      <c r="F419" s="304" t="s">
        <v>7</v>
      </c>
      <c r="G419" s="305">
        <v>1290</v>
      </c>
      <c r="H419" s="303" t="s">
        <v>6217</v>
      </c>
    </row>
    <row r="420" spans="2:8" ht="15">
      <c r="B420" s="302" t="s">
        <v>5575</v>
      </c>
      <c r="C420" s="303" t="s">
        <v>5682</v>
      </c>
      <c r="D420" s="304">
        <v>7018</v>
      </c>
      <c r="E420" s="303" t="s">
        <v>340</v>
      </c>
      <c r="F420" s="304" t="s">
        <v>117</v>
      </c>
      <c r="G420" s="305">
        <v>390082</v>
      </c>
      <c r="H420" s="303" t="s">
        <v>6216</v>
      </c>
    </row>
    <row r="421" spans="2:8" ht="15">
      <c r="B421" s="302" t="s">
        <v>5575</v>
      </c>
      <c r="C421" s="303" t="s">
        <v>5588</v>
      </c>
      <c r="D421" s="304">
        <v>7019</v>
      </c>
      <c r="E421" s="303" t="s">
        <v>341</v>
      </c>
      <c r="F421" s="304" t="s">
        <v>117</v>
      </c>
      <c r="G421" s="305">
        <v>15491</v>
      </c>
      <c r="H421" s="303" t="s">
        <v>6217</v>
      </c>
    </row>
    <row r="422" spans="2:8" ht="15">
      <c r="B422" s="302" t="s">
        <v>5575</v>
      </c>
      <c r="C422" s="303" t="s">
        <v>5598</v>
      </c>
      <c r="D422" s="304">
        <v>7020</v>
      </c>
      <c r="E422" s="303" t="s">
        <v>5683</v>
      </c>
      <c r="F422" s="304" t="s">
        <v>7</v>
      </c>
      <c r="G422" s="305">
        <v>164639</v>
      </c>
      <c r="H422" s="303" t="s">
        <v>6216</v>
      </c>
    </row>
    <row r="423" spans="2:8" ht="15">
      <c r="B423" s="302" t="s">
        <v>5575</v>
      </c>
      <c r="C423" s="303" t="s">
        <v>5598</v>
      </c>
      <c r="D423" s="304">
        <v>7021</v>
      </c>
      <c r="E423" s="303" t="s">
        <v>342</v>
      </c>
      <c r="F423" s="304" t="s">
        <v>7</v>
      </c>
      <c r="G423" s="305">
        <v>170182</v>
      </c>
      <c r="H423" s="303" t="s">
        <v>6216</v>
      </c>
    </row>
    <row r="424" spans="2:8" ht="15">
      <c r="B424" s="302" t="s">
        <v>5575</v>
      </c>
      <c r="C424" s="303" t="s">
        <v>5598</v>
      </c>
      <c r="D424" s="304">
        <v>7022</v>
      </c>
      <c r="E424" s="303" t="s">
        <v>343</v>
      </c>
      <c r="F424" s="304" t="s">
        <v>7</v>
      </c>
      <c r="G424" s="305">
        <v>205092</v>
      </c>
      <c r="H424" s="303" t="s">
        <v>6216</v>
      </c>
    </row>
    <row r="425" spans="2:8" ht="15">
      <c r="B425" s="302" t="s">
        <v>5575</v>
      </c>
      <c r="C425" s="303" t="s">
        <v>5598</v>
      </c>
      <c r="D425" s="304">
        <v>7023</v>
      </c>
      <c r="E425" s="303" t="s">
        <v>344</v>
      </c>
      <c r="F425" s="304" t="s">
        <v>7</v>
      </c>
      <c r="G425" s="305">
        <v>302858</v>
      </c>
      <c r="H425" s="303" t="s">
        <v>6216</v>
      </c>
    </row>
    <row r="426" spans="2:8" ht="15">
      <c r="B426" s="302" t="s">
        <v>5575</v>
      </c>
      <c r="C426" s="303" t="s">
        <v>5598</v>
      </c>
      <c r="D426" s="304">
        <v>7024</v>
      </c>
      <c r="E426" s="303" t="s">
        <v>345</v>
      </c>
      <c r="F426" s="304" t="s">
        <v>7</v>
      </c>
      <c r="G426" s="305">
        <v>295275</v>
      </c>
      <c r="H426" s="303" t="s">
        <v>6216</v>
      </c>
    </row>
    <row r="427" spans="2:8" ht="15">
      <c r="B427" s="302" t="s">
        <v>5575</v>
      </c>
      <c r="C427" s="303" t="s">
        <v>5598</v>
      </c>
      <c r="D427" s="304">
        <v>7025</v>
      </c>
      <c r="E427" s="303" t="s">
        <v>346</v>
      </c>
      <c r="F427" s="304" t="s">
        <v>7</v>
      </c>
      <c r="G427" s="305">
        <v>597709</v>
      </c>
      <c r="H427" s="303" t="s">
        <v>6216</v>
      </c>
    </row>
    <row r="428" spans="2:8" ht="15">
      <c r="B428" s="302" t="s">
        <v>5575</v>
      </c>
      <c r="C428" s="303" t="s">
        <v>5598</v>
      </c>
      <c r="D428" s="304">
        <v>7026</v>
      </c>
      <c r="E428" s="303" t="s">
        <v>347</v>
      </c>
      <c r="F428" s="304" t="s">
        <v>7</v>
      </c>
      <c r="G428" s="305">
        <v>878841</v>
      </c>
      <c r="H428" s="303" t="s">
        <v>6216</v>
      </c>
    </row>
    <row r="429" spans="2:8" ht="15">
      <c r="B429" s="302" t="s">
        <v>5575</v>
      </c>
      <c r="C429" s="303" t="s">
        <v>5583</v>
      </c>
      <c r="D429" s="304">
        <v>7041</v>
      </c>
      <c r="E429" s="303" t="s">
        <v>348</v>
      </c>
      <c r="F429" s="304" t="s">
        <v>7</v>
      </c>
      <c r="G429" s="305">
        <v>1794104</v>
      </c>
      <c r="H429" s="303" t="s">
        <v>6217</v>
      </c>
    </row>
    <row r="430" spans="2:8" ht="15">
      <c r="B430" s="302" t="s">
        <v>5575</v>
      </c>
      <c r="C430" s="303" t="s">
        <v>5590</v>
      </c>
      <c r="D430" s="304">
        <v>7050</v>
      </c>
      <c r="E430" s="303" t="s">
        <v>349</v>
      </c>
      <c r="F430" s="304" t="s">
        <v>9</v>
      </c>
      <c r="G430" s="305">
        <v>17317</v>
      </c>
      <c r="H430" s="303" t="s">
        <v>6216</v>
      </c>
    </row>
    <row r="431" spans="2:8" ht="15">
      <c r="B431" s="302" t="s">
        <v>5575</v>
      </c>
      <c r="C431" s="303" t="s">
        <v>5586</v>
      </c>
      <c r="D431" s="304">
        <v>7055</v>
      </c>
      <c r="E431" s="303" t="s">
        <v>350</v>
      </c>
      <c r="F431" s="304" t="s">
        <v>8</v>
      </c>
      <c r="G431" s="305">
        <v>1355</v>
      </c>
      <c r="H431" s="303" t="s">
        <v>6217</v>
      </c>
    </row>
    <row r="432" spans="2:8" ht="15">
      <c r="B432" s="302" t="s">
        <v>5575</v>
      </c>
      <c r="C432" s="303" t="s">
        <v>5590</v>
      </c>
      <c r="D432" s="304">
        <v>7057</v>
      </c>
      <c r="E432" s="303" t="s">
        <v>351</v>
      </c>
      <c r="F432" s="304" t="s">
        <v>9</v>
      </c>
      <c r="G432" s="305">
        <v>13917</v>
      </c>
      <c r="H432" s="303" t="s">
        <v>6216</v>
      </c>
    </row>
    <row r="433" spans="2:8" ht="15">
      <c r="B433" s="302" t="s">
        <v>5575</v>
      </c>
      <c r="C433" s="303" t="s">
        <v>5681</v>
      </c>
      <c r="D433" s="304">
        <v>7071</v>
      </c>
      <c r="E433" s="303" t="s">
        <v>352</v>
      </c>
      <c r="F433" s="304" t="s">
        <v>22</v>
      </c>
      <c r="G433" s="305">
        <v>2058</v>
      </c>
      <c r="H433" s="303" t="s">
        <v>6217</v>
      </c>
    </row>
    <row r="434" spans="2:8" ht="15">
      <c r="B434" s="302" t="s">
        <v>5575</v>
      </c>
      <c r="C434" s="303" t="s">
        <v>5593</v>
      </c>
      <c r="D434" s="304">
        <v>7080</v>
      </c>
      <c r="E434" s="303" t="s">
        <v>5320</v>
      </c>
      <c r="F434" s="304" t="s">
        <v>6</v>
      </c>
      <c r="G434" s="305">
        <v>38436</v>
      </c>
      <c r="H434" s="303" t="s">
        <v>6217</v>
      </c>
    </row>
    <row r="435" spans="2:8" ht="15">
      <c r="B435" s="302" t="s">
        <v>5575</v>
      </c>
      <c r="C435" s="303" t="s">
        <v>5593</v>
      </c>
      <c r="D435" s="304">
        <v>7081</v>
      </c>
      <c r="E435" s="303" t="s">
        <v>5321</v>
      </c>
      <c r="F435" s="304" t="s">
        <v>6</v>
      </c>
      <c r="G435" s="305">
        <v>80651</v>
      </c>
      <c r="H435" s="303" t="s">
        <v>6217</v>
      </c>
    </row>
    <row r="436" spans="2:8" ht="15">
      <c r="B436" s="302" t="s">
        <v>5575</v>
      </c>
      <c r="C436" s="303" t="s">
        <v>5684</v>
      </c>
      <c r="D436" s="304">
        <v>7082</v>
      </c>
      <c r="E436" s="303" t="s">
        <v>353</v>
      </c>
      <c r="F436" s="304" t="s">
        <v>7</v>
      </c>
      <c r="G436" s="305">
        <v>1701700</v>
      </c>
      <c r="H436" s="303" t="s">
        <v>6217</v>
      </c>
    </row>
    <row r="437" spans="2:8" ht="15">
      <c r="B437" s="302" t="s">
        <v>5575</v>
      </c>
      <c r="C437" s="303" t="s">
        <v>5684</v>
      </c>
      <c r="D437" s="304">
        <v>7084</v>
      </c>
      <c r="E437" s="303" t="s">
        <v>354</v>
      </c>
      <c r="F437" s="304" t="s">
        <v>7</v>
      </c>
      <c r="G437" s="305">
        <v>1154300</v>
      </c>
      <c r="H437" s="303" t="s">
        <v>6217</v>
      </c>
    </row>
    <row r="438" spans="2:8" ht="15">
      <c r="B438" s="302" t="s">
        <v>5575</v>
      </c>
      <c r="C438" s="303" t="s">
        <v>5684</v>
      </c>
      <c r="D438" s="304">
        <v>7085</v>
      </c>
      <c r="E438" s="303" t="s">
        <v>355</v>
      </c>
      <c r="F438" s="304" t="s">
        <v>7</v>
      </c>
      <c r="G438" s="305">
        <v>1576708</v>
      </c>
      <c r="H438" s="303" t="s">
        <v>6217</v>
      </c>
    </row>
    <row r="439" spans="2:8" ht="15">
      <c r="B439" s="302" t="s">
        <v>5575</v>
      </c>
      <c r="C439" s="303" t="s">
        <v>5684</v>
      </c>
      <c r="D439" s="304">
        <v>7086</v>
      </c>
      <c r="E439" s="303" t="s">
        <v>356</v>
      </c>
      <c r="F439" s="304" t="s">
        <v>7</v>
      </c>
      <c r="G439" s="305">
        <v>871185</v>
      </c>
      <c r="H439" s="303" t="s">
        <v>6217</v>
      </c>
    </row>
    <row r="440" spans="2:8" ht="15">
      <c r="B440" s="302" t="s">
        <v>5575</v>
      </c>
      <c r="C440" s="303" t="s">
        <v>5684</v>
      </c>
      <c r="D440" s="304">
        <v>7087</v>
      </c>
      <c r="E440" s="303" t="s">
        <v>357</v>
      </c>
      <c r="F440" s="304" t="s">
        <v>7</v>
      </c>
      <c r="G440" s="305">
        <v>604905</v>
      </c>
      <c r="H440" s="303" t="s">
        <v>6217</v>
      </c>
    </row>
    <row r="441" spans="2:8" ht="15">
      <c r="B441" s="302" t="s">
        <v>5575</v>
      </c>
      <c r="C441" s="303" t="s">
        <v>5580</v>
      </c>
      <c r="D441" s="304">
        <v>7088</v>
      </c>
      <c r="E441" s="303" t="s">
        <v>358</v>
      </c>
      <c r="F441" s="304" t="s">
        <v>8</v>
      </c>
      <c r="G441" s="305">
        <v>4665</v>
      </c>
      <c r="H441" s="303" t="s">
        <v>6217</v>
      </c>
    </row>
    <row r="442" spans="2:8" ht="15">
      <c r="B442" s="302" t="s">
        <v>5575</v>
      </c>
      <c r="C442" s="303" t="s">
        <v>5583</v>
      </c>
      <c r="D442" s="304">
        <v>7089</v>
      </c>
      <c r="E442" s="303" t="s">
        <v>359</v>
      </c>
      <c r="F442" s="304" t="s">
        <v>7</v>
      </c>
      <c r="G442" s="305">
        <v>666400</v>
      </c>
      <c r="H442" s="303" t="s">
        <v>6217</v>
      </c>
    </row>
    <row r="443" spans="2:8" ht="15">
      <c r="B443" s="302" t="s">
        <v>5575</v>
      </c>
      <c r="C443" s="303" t="s">
        <v>5685</v>
      </c>
      <c r="D443" s="304">
        <v>7091</v>
      </c>
      <c r="E443" s="303" t="s">
        <v>360</v>
      </c>
      <c r="F443" s="304" t="s">
        <v>7</v>
      </c>
      <c r="G443" s="305">
        <v>1689374</v>
      </c>
      <c r="H443" s="303" t="s">
        <v>6217</v>
      </c>
    </row>
    <row r="444" spans="2:8" ht="15">
      <c r="B444" s="302" t="s">
        <v>5575</v>
      </c>
      <c r="C444" s="303" t="s">
        <v>5685</v>
      </c>
      <c r="D444" s="304">
        <v>7092</v>
      </c>
      <c r="E444" s="303" t="s">
        <v>361</v>
      </c>
      <c r="F444" s="304" t="s">
        <v>7</v>
      </c>
      <c r="G444" s="305">
        <v>2267576</v>
      </c>
      <c r="H444" s="303" t="s">
        <v>6217</v>
      </c>
    </row>
    <row r="445" spans="2:8" ht="15">
      <c r="B445" s="302" t="s">
        <v>5575</v>
      </c>
      <c r="C445" s="303" t="s">
        <v>5685</v>
      </c>
      <c r="D445" s="304">
        <v>7093</v>
      </c>
      <c r="E445" s="303" t="s">
        <v>362</v>
      </c>
      <c r="F445" s="304" t="s">
        <v>7</v>
      </c>
      <c r="G445" s="305">
        <v>2625082</v>
      </c>
      <c r="H445" s="303" t="s">
        <v>6217</v>
      </c>
    </row>
    <row r="446" spans="2:8" ht="15">
      <c r="B446" s="302" t="s">
        <v>5575</v>
      </c>
      <c r="C446" s="303" t="s">
        <v>5685</v>
      </c>
      <c r="D446" s="304">
        <v>7094</v>
      </c>
      <c r="E446" s="303" t="s">
        <v>363</v>
      </c>
      <c r="F446" s="304" t="s">
        <v>7</v>
      </c>
      <c r="G446" s="305">
        <v>3633420</v>
      </c>
      <c r="H446" s="303" t="s">
        <v>6217</v>
      </c>
    </row>
    <row r="447" spans="2:8" ht="15">
      <c r="B447" s="302" t="s">
        <v>5575</v>
      </c>
      <c r="C447" s="303" t="s">
        <v>5685</v>
      </c>
      <c r="D447" s="304">
        <v>7096</v>
      </c>
      <c r="E447" s="303" t="s">
        <v>364</v>
      </c>
      <c r="F447" s="304" t="s">
        <v>7</v>
      </c>
      <c r="G447" s="305">
        <v>1713842</v>
      </c>
      <c r="H447" s="303" t="s">
        <v>6217</v>
      </c>
    </row>
    <row r="448" spans="2:8" ht="15">
      <c r="B448" s="302" t="s">
        <v>5575</v>
      </c>
      <c r="C448" s="303" t="s">
        <v>5685</v>
      </c>
      <c r="D448" s="304">
        <v>7097</v>
      </c>
      <c r="E448" s="303" t="s">
        <v>365</v>
      </c>
      <c r="F448" s="304" t="s">
        <v>7</v>
      </c>
      <c r="G448" s="305">
        <v>2648082</v>
      </c>
      <c r="H448" s="303" t="s">
        <v>6217</v>
      </c>
    </row>
    <row r="449" spans="2:8" ht="15">
      <c r="B449" s="302" t="s">
        <v>5575</v>
      </c>
      <c r="C449" s="303" t="s">
        <v>5685</v>
      </c>
      <c r="D449" s="304">
        <v>7098</v>
      </c>
      <c r="E449" s="303" t="s">
        <v>366</v>
      </c>
      <c r="F449" s="304" t="s">
        <v>7</v>
      </c>
      <c r="G449" s="305">
        <v>3364671</v>
      </c>
      <c r="H449" s="303" t="s">
        <v>6217</v>
      </c>
    </row>
    <row r="450" spans="2:8" ht="15">
      <c r="B450" s="302" t="s">
        <v>5575</v>
      </c>
      <c r="C450" s="303" t="s">
        <v>5685</v>
      </c>
      <c r="D450" s="304">
        <v>7099</v>
      </c>
      <c r="E450" s="303" t="s">
        <v>367</v>
      </c>
      <c r="F450" s="304" t="s">
        <v>7</v>
      </c>
      <c r="G450" s="305">
        <v>3481775</v>
      </c>
      <c r="H450" s="303" t="s">
        <v>6217</v>
      </c>
    </row>
    <row r="451" spans="2:8" ht="15">
      <c r="B451" s="302" t="s">
        <v>5575</v>
      </c>
      <c r="C451" s="303" t="s">
        <v>5685</v>
      </c>
      <c r="D451" s="304">
        <v>7101</v>
      </c>
      <c r="E451" s="303" t="s">
        <v>368</v>
      </c>
      <c r="F451" s="304" t="s">
        <v>7</v>
      </c>
      <c r="G451" s="305">
        <v>937673</v>
      </c>
      <c r="H451" s="303" t="s">
        <v>6217</v>
      </c>
    </row>
    <row r="452" spans="2:8" ht="15">
      <c r="B452" s="302" t="s">
        <v>5575</v>
      </c>
      <c r="C452" s="303" t="s">
        <v>5685</v>
      </c>
      <c r="D452" s="304">
        <v>7104</v>
      </c>
      <c r="E452" s="303" t="s">
        <v>369</v>
      </c>
      <c r="F452" s="304" t="s">
        <v>7</v>
      </c>
      <c r="G452" s="305">
        <v>398001</v>
      </c>
      <c r="H452" s="303" t="s">
        <v>6217</v>
      </c>
    </row>
    <row r="453" spans="2:8" ht="15">
      <c r="B453" s="302" t="s">
        <v>5575</v>
      </c>
      <c r="C453" s="303" t="s">
        <v>5593</v>
      </c>
      <c r="D453" s="304">
        <v>7105</v>
      </c>
      <c r="E453" s="303" t="s">
        <v>370</v>
      </c>
      <c r="F453" s="304" t="s">
        <v>6</v>
      </c>
      <c r="G453" s="305">
        <v>14753</v>
      </c>
      <c r="H453" s="303" t="s">
        <v>6217</v>
      </c>
    </row>
    <row r="454" spans="2:8" ht="15">
      <c r="B454" s="302" t="s">
        <v>5575</v>
      </c>
      <c r="C454" s="303" t="s">
        <v>5593</v>
      </c>
      <c r="D454" s="304">
        <v>7106</v>
      </c>
      <c r="E454" s="303" t="s">
        <v>371</v>
      </c>
      <c r="F454" s="304" t="s">
        <v>6</v>
      </c>
      <c r="G454" s="305">
        <v>26064</v>
      </c>
      <c r="H454" s="303" t="s">
        <v>6217</v>
      </c>
    </row>
    <row r="455" spans="2:8" ht="15">
      <c r="B455" s="302" t="s">
        <v>5575</v>
      </c>
      <c r="C455" s="303" t="s">
        <v>5593</v>
      </c>
      <c r="D455" s="304">
        <v>7107</v>
      </c>
      <c r="E455" s="303" t="s">
        <v>372</v>
      </c>
      <c r="F455" s="304" t="s">
        <v>6</v>
      </c>
      <c r="G455" s="305">
        <v>58068</v>
      </c>
      <c r="H455" s="303" t="s">
        <v>6217</v>
      </c>
    </row>
    <row r="456" spans="2:8" ht="15">
      <c r="B456" s="302" t="s">
        <v>5575</v>
      </c>
      <c r="C456" s="303" t="s">
        <v>5593</v>
      </c>
      <c r="D456" s="304">
        <v>7109</v>
      </c>
      <c r="E456" s="303" t="s">
        <v>373</v>
      </c>
      <c r="F456" s="304" t="s">
        <v>6</v>
      </c>
      <c r="G456" s="305">
        <v>20206</v>
      </c>
      <c r="H456" s="303" t="s">
        <v>6217</v>
      </c>
    </row>
    <row r="457" spans="2:8" ht="15">
      <c r="B457" s="302" t="s">
        <v>5575</v>
      </c>
      <c r="C457" s="303" t="s">
        <v>5593</v>
      </c>
      <c r="D457" s="304">
        <v>7110</v>
      </c>
      <c r="E457" s="303" t="s">
        <v>5322</v>
      </c>
      <c r="F457" s="304" t="s">
        <v>6</v>
      </c>
      <c r="G457" s="305">
        <v>35129</v>
      </c>
      <c r="H457" s="303" t="s">
        <v>6217</v>
      </c>
    </row>
    <row r="458" spans="2:8" ht="15">
      <c r="B458" s="302" t="s">
        <v>5575</v>
      </c>
      <c r="C458" s="303" t="s">
        <v>5593</v>
      </c>
      <c r="D458" s="304">
        <v>7111</v>
      </c>
      <c r="E458" s="303" t="s">
        <v>374</v>
      </c>
      <c r="F458" s="304" t="s">
        <v>6</v>
      </c>
      <c r="G458" s="305">
        <v>80450</v>
      </c>
      <c r="H458" s="303" t="s">
        <v>6217</v>
      </c>
    </row>
    <row r="459" spans="2:8" ht="15">
      <c r="B459" s="302" t="s">
        <v>5575</v>
      </c>
      <c r="C459" s="303" t="s">
        <v>5576</v>
      </c>
      <c r="D459" s="304">
        <v>7114</v>
      </c>
      <c r="E459" s="303" t="s">
        <v>375</v>
      </c>
      <c r="F459" s="304" t="s">
        <v>5</v>
      </c>
      <c r="G459" s="305">
        <v>776449</v>
      </c>
      <c r="H459" s="303" t="s">
        <v>6217</v>
      </c>
    </row>
    <row r="460" spans="2:8" ht="15">
      <c r="B460" s="302" t="s">
        <v>5575</v>
      </c>
      <c r="C460" s="303" t="s">
        <v>5682</v>
      </c>
      <c r="D460" s="304">
        <v>7115</v>
      </c>
      <c r="E460" s="303" t="s">
        <v>376</v>
      </c>
      <c r="F460" s="304" t="s">
        <v>8</v>
      </c>
      <c r="G460" s="305">
        <v>15312</v>
      </c>
      <c r="H460" s="303" t="s">
        <v>6216</v>
      </c>
    </row>
    <row r="461" spans="2:8" ht="15">
      <c r="B461" s="302" t="s">
        <v>5575</v>
      </c>
      <c r="C461" s="303" t="s">
        <v>5593</v>
      </c>
      <c r="D461" s="304">
        <v>7119</v>
      </c>
      <c r="E461" s="303" t="s">
        <v>5323</v>
      </c>
      <c r="F461" s="304" t="s">
        <v>6</v>
      </c>
      <c r="G461" s="305">
        <v>658308</v>
      </c>
      <c r="H461" s="303" t="s">
        <v>6217</v>
      </c>
    </row>
    <row r="462" spans="2:8" ht="15">
      <c r="B462" s="302" t="s">
        <v>5575</v>
      </c>
      <c r="C462" s="303" t="s">
        <v>5593</v>
      </c>
      <c r="D462" s="304">
        <v>7120</v>
      </c>
      <c r="E462" s="303" t="s">
        <v>5324</v>
      </c>
      <c r="F462" s="304" t="s">
        <v>6</v>
      </c>
      <c r="G462" s="305">
        <v>793692</v>
      </c>
      <c r="H462" s="303" t="s">
        <v>6217</v>
      </c>
    </row>
    <row r="463" spans="2:8" ht="15">
      <c r="B463" s="302" t="s">
        <v>5575</v>
      </c>
      <c r="C463" s="303" t="s">
        <v>5593</v>
      </c>
      <c r="D463" s="304">
        <v>7121</v>
      </c>
      <c r="E463" s="303" t="s">
        <v>5325</v>
      </c>
      <c r="F463" s="304" t="s">
        <v>6</v>
      </c>
      <c r="G463" s="305">
        <v>979846</v>
      </c>
      <c r="H463" s="303" t="s">
        <v>6217</v>
      </c>
    </row>
    <row r="464" spans="2:8" ht="15">
      <c r="B464" s="302" t="s">
        <v>5575</v>
      </c>
      <c r="C464" s="303" t="s">
        <v>5593</v>
      </c>
      <c r="D464" s="304">
        <v>7122</v>
      </c>
      <c r="E464" s="303" t="s">
        <v>5326</v>
      </c>
      <c r="F464" s="304" t="s">
        <v>6</v>
      </c>
      <c r="G464" s="305">
        <v>1345385</v>
      </c>
      <c r="H464" s="303" t="s">
        <v>6217</v>
      </c>
    </row>
    <row r="465" spans="2:8" ht="15">
      <c r="B465" s="302" t="s">
        <v>5575</v>
      </c>
      <c r="C465" s="303" t="s">
        <v>5593</v>
      </c>
      <c r="D465" s="304">
        <v>7123</v>
      </c>
      <c r="E465" s="303" t="s">
        <v>5327</v>
      </c>
      <c r="F465" s="304" t="s">
        <v>6</v>
      </c>
      <c r="G465" s="305">
        <v>1818385</v>
      </c>
      <c r="H465" s="303" t="s">
        <v>6217</v>
      </c>
    </row>
    <row r="466" spans="2:8" ht="15">
      <c r="B466" s="302" t="s">
        <v>5575</v>
      </c>
      <c r="C466" s="303" t="s">
        <v>5593</v>
      </c>
      <c r="D466" s="304">
        <v>7124</v>
      </c>
      <c r="E466" s="303" t="s">
        <v>5328</v>
      </c>
      <c r="F466" s="304" t="s">
        <v>6</v>
      </c>
      <c r="G466" s="305">
        <v>2435231</v>
      </c>
      <c r="H466" s="303" t="s">
        <v>6217</v>
      </c>
    </row>
    <row r="467" spans="2:8" ht="15">
      <c r="B467" s="302" t="s">
        <v>5575</v>
      </c>
      <c r="C467" s="303" t="s">
        <v>5593</v>
      </c>
      <c r="D467" s="304">
        <v>7125</v>
      </c>
      <c r="E467" s="303" t="s">
        <v>5329</v>
      </c>
      <c r="F467" s="304" t="s">
        <v>6</v>
      </c>
      <c r="G467" s="305">
        <v>2855769</v>
      </c>
      <c r="H467" s="303" t="s">
        <v>6217</v>
      </c>
    </row>
    <row r="468" spans="2:8" ht="15">
      <c r="B468" s="302" t="s">
        <v>5575</v>
      </c>
      <c r="C468" s="303" t="s">
        <v>5507</v>
      </c>
      <c r="D468" s="304">
        <v>7131</v>
      </c>
      <c r="E468" s="303" t="s">
        <v>377</v>
      </c>
      <c r="F468" s="304" t="s">
        <v>4</v>
      </c>
      <c r="G468" s="305">
        <v>11163</v>
      </c>
      <c r="H468" s="303" t="s">
        <v>6216</v>
      </c>
    </row>
    <row r="469" spans="2:8" ht="15">
      <c r="B469" s="302" t="s">
        <v>5575</v>
      </c>
      <c r="C469" s="303" t="s">
        <v>5507</v>
      </c>
      <c r="D469" s="304">
        <v>7133</v>
      </c>
      <c r="E469" s="303" t="s">
        <v>378</v>
      </c>
      <c r="F469" s="304" t="s">
        <v>4</v>
      </c>
      <c r="G469" s="305">
        <v>26709</v>
      </c>
      <c r="H469" s="303" t="s">
        <v>6216</v>
      </c>
    </row>
    <row r="470" spans="2:8" ht="15">
      <c r="B470" s="302" t="s">
        <v>5575</v>
      </c>
      <c r="C470" s="303" t="s">
        <v>5507</v>
      </c>
      <c r="D470" s="304">
        <v>7134</v>
      </c>
      <c r="E470" s="303" t="s">
        <v>379</v>
      </c>
      <c r="F470" s="304" t="s">
        <v>4</v>
      </c>
      <c r="G470" s="305">
        <v>8935</v>
      </c>
      <c r="H470" s="303" t="s">
        <v>6216</v>
      </c>
    </row>
    <row r="471" spans="2:8" ht="15">
      <c r="B471" s="302" t="s">
        <v>5575</v>
      </c>
      <c r="C471" s="303" t="s">
        <v>5581</v>
      </c>
      <c r="D471" s="304">
        <v>7135</v>
      </c>
      <c r="E471" s="303" t="s">
        <v>380</v>
      </c>
      <c r="F471" s="304" t="s">
        <v>7</v>
      </c>
      <c r="G471" s="305">
        <v>1000</v>
      </c>
      <c r="H471" s="303" t="s">
        <v>6217</v>
      </c>
    </row>
    <row r="472" spans="2:8" ht="15">
      <c r="B472" s="302" t="s">
        <v>5575</v>
      </c>
      <c r="C472" s="303" t="s">
        <v>5592</v>
      </c>
      <c r="D472" s="304">
        <v>7138</v>
      </c>
      <c r="E472" s="303" t="s">
        <v>381</v>
      </c>
      <c r="F472" s="304" t="s">
        <v>7</v>
      </c>
      <c r="G472" s="305">
        <v>30584</v>
      </c>
      <c r="H472" s="303" t="s">
        <v>6217</v>
      </c>
    </row>
    <row r="473" spans="2:8" ht="15">
      <c r="B473" s="302" t="s">
        <v>5575</v>
      </c>
      <c r="C473" s="303" t="s">
        <v>5592</v>
      </c>
      <c r="D473" s="304">
        <v>7141</v>
      </c>
      <c r="E473" s="303" t="s">
        <v>382</v>
      </c>
      <c r="F473" s="304" t="s">
        <v>7</v>
      </c>
      <c r="G473" s="305">
        <v>40323</v>
      </c>
      <c r="H473" s="303" t="s">
        <v>6217</v>
      </c>
    </row>
    <row r="474" spans="2:8" ht="15">
      <c r="B474" s="302" t="s">
        <v>5575</v>
      </c>
      <c r="C474" s="303" t="s">
        <v>5584</v>
      </c>
      <c r="D474" s="304">
        <v>7142</v>
      </c>
      <c r="E474" s="303" t="s">
        <v>383</v>
      </c>
      <c r="F474" s="304" t="s">
        <v>6</v>
      </c>
      <c r="G474" s="305">
        <v>61930</v>
      </c>
      <c r="H474" s="303" t="s">
        <v>6217</v>
      </c>
    </row>
    <row r="475" spans="2:8" ht="15">
      <c r="B475" s="302" t="s">
        <v>5575</v>
      </c>
      <c r="C475" s="303" t="s">
        <v>5583</v>
      </c>
      <c r="D475" s="304">
        <v>7145</v>
      </c>
      <c r="E475" s="303" t="s">
        <v>384</v>
      </c>
      <c r="F475" s="304" t="s">
        <v>7</v>
      </c>
      <c r="G475" s="305">
        <v>401566</v>
      </c>
      <c r="H475" s="303" t="s">
        <v>6217</v>
      </c>
    </row>
    <row r="476" spans="2:8" ht="15">
      <c r="B476" s="302" t="s">
        <v>5575</v>
      </c>
      <c r="C476" s="303" t="s">
        <v>5577</v>
      </c>
      <c r="D476" s="304">
        <v>7146</v>
      </c>
      <c r="E476" s="303" t="s">
        <v>385</v>
      </c>
      <c r="F476" s="304" t="s">
        <v>9</v>
      </c>
      <c r="G476" s="305">
        <v>136484</v>
      </c>
      <c r="H476" s="303" t="s">
        <v>6217</v>
      </c>
    </row>
    <row r="477" spans="2:8" ht="15">
      <c r="B477" s="302" t="s">
        <v>5575</v>
      </c>
      <c r="C477" s="303" t="s">
        <v>5596</v>
      </c>
      <c r="D477" s="304">
        <v>7147</v>
      </c>
      <c r="E477" s="303" t="s">
        <v>386</v>
      </c>
      <c r="F477" s="304" t="s">
        <v>7</v>
      </c>
      <c r="G477" s="305">
        <v>968898</v>
      </c>
      <c r="H477" s="303" t="s">
        <v>6216</v>
      </c>
    </row>
    <row r="478" spans="2:8" ht="15">
      <c r="B478" s="302" t="s">
        <v>5575</v>
      </c>
      <c r="C478" s="303" t="s">
        <v>5583</v>
      </c>
      <c r="D478" s="304">
        <v>7151</v>
      </c>
      <c r="E478" s="303" t="s">
        <v>387</v>
      </c>
      <c r="F478" s="304" t="s">
        <v>7</v>
      </c>
      <c r="G478" s="305">
        <v>1065050</v>
      </c>
      <c r="H478" s="303" t="s">
        <v>6217</v>
      </c>
    </row>
    <row r="479" spans="2:8" ht="15">
      <c r="B479" s="302" t="s">
        <v>5575</v>
      </c>
      <c r="C479" s="303" t="s">
        <v>5583</v>
      </c>
      <c r="D479" s="304">
        <v>7152</v>
      </c>
      <c r="E479" s="303" t="s">
        <v>388</v>
      </c>
      <c r="F479" s="304" t="s">
        <v>7</v>
      </c>
      <c r="G479" s="305">
        <v>1832600</v>
      </c>
      <c r="H479" s="303" t="s">
        <v>6217</v>
      </c>
    </row>
    <row r="480" spans="2:8" ht="15">
      <c r="B480" s="302" t="s">
        <v>5575</v>
      </c>
      <c r="C480" s="303" t="s">
        <v>5681</v>
      </c>
      <c r="D480" s="304">
        <v>7153</v>
      </c>
      <c r="E480" s="303" t="s">
        <v>389</v>
      </c>
      <c r="F480" s="304" t="s">
        <v>22</v>
      </c>
      <c r="G480" s="305">
        <v>3584</v>
      </c>
      <c r="H480" s="303" t="s">
        <v>6217</v>
      </c>
    </row>
    <row r="481" spans="2:8" ht="15">
      <c r="B481" s="302" t="s">
        <v>5575</v>
      </c>
      <c r="C481" s="303" t="s">
        <v>5681</v>
      </c>
      <c r="D481" s="304">
        <v>7154</v>
      </c>
      <c r="E481" s="303" t="s">
        <v>390</v>
      </c>
      <c r="F481" s="304" t="s">
        <v>22</v>
      </c>
      <c r="G481" s="305">
        <v>3818</v>
      </c>
      <c r="H481" s="303" t="s">
        <v>6217</v>
      </c>
    </row>
    <row r="482" spans="2:8" ht="15">
      <c r="B482" s="302" t="s">
        <v>5575</v>
      </c>
      <c r="C482" s="303" t="s">
        <v>5577</v>
      </c>
      <c r="D482" s="304">
        <v>7166</v>
      </c>
      <c r="E482" s="303" t="s">
        <v>391</v>
      </c>
      <c r="F482" s="304" t="s">
        <v>9</v>
      </c>
      <c r="G482" s="305">
        <v>735991</v>
      </c>
      <c r="H482" s="303" t="s">
        <v>6217</v>
      </c>
    </row>
    <row r="483" spans="2:8" ht="15">
      <c r="B483" s="302" t="s">
        <v>5575</v>
      </c>
      <c r="C483" s="303" t="s">
        <v>5681</v>
      </c>
      <c r="D483" s="304">
        <v>7172</v>
      </c>
      <c r="E483" s="303" t="s">
        <v>392</v>
      </c>
      <c r="F483" s="304" t="s">
        <v>5</v>
      </c>
      <c r="G483" s="305">
        <v>1035100</v>
      </c>
      <c r="H483" s="303" t="s">
        <v>6217</v>
      </c>
    </row>
    <row r="484" spans="2:8" ht="15">
      <c r="B484" s="302" t="s">
        <v>5575</v>
      </c>
      <c r="C484" s="303" t="s">
        <v>5681</v>
      </c>
      <c r="D484" s="304">
        <v>7174</v>
      </c>
      <c r="E484" s="303" t="s">
        <v>393</v>
      </c>
      <c r="F484" s="304" t="s">
        <v>5</v>
      </c>
      <c r="G484" s="305">
        <v>1044316</v>
      </c>
      <c r="H484" s="303" t="s">
        <v>6217</v>
      </c>
    </row>
    <row r="485" spans="2:8" ht="15">
      <c r="B485" s="302" t="s">
        <v>5575</v>
      </c>
      <c r="C485" s="303" t="s">
        <v>5681</v>
      </c>
      <c r="D485" s="304">
        <v>7181</v>
      </c>
      <c r="E485" s="303" t="s">
        <v>394</v>
      </c>
      <c r="F485" s="304" t="s">
        <v>5</v>
      </c>
      <c r="G485" s="305">
        <v>1148470</v>
      </c>
      <c r="H485" s="303" t="s">
        <v>6217</v>
      </c>
    </row>
    <row r="486" spans="2:8" ht="15">
      <c r="B486" s="302" t="s">
        <v>5575</v>
      </c>
      <c r="C486" s="303" t="s">
        <v>5576</v>
      </c>
      <c r="D486" s="304">
        <v>7199</v>
      </c>
      <c r="E486" s="303" t="s">
        <v>395</v>
      </c>
      <c r="F486" s="304" t="s">
        <v>5</v>
      </c>
      <c r="G486" s="305">
        <v>641670</v>
      </c>
      <c r="H486" s="303" t="s">
        <v>6217</v>
      </c>
    </row>
    <row r="487" spans="2:8" ht="15">
      <c r="B487" s="302" t="s">
        <v>5575</v>
      </c>
      <c r="C487" s="303" t="s">
        <v>5576</v>
      </c>
      <c r="D487" s="304">
        <v>7200</v>
      </c>
      <c r="E487" s="303" t="s">
        <v>396</v>
      </c>
      <c r="F487" s="304" t="s">
        <v>5</v>
      </c>
      <c r="G487" s="305">
        <v>611648</v>
      </c>
      <c r="H487" s="303" t="s">
        <v>6217</v>
      </c>
    </row>
    <row r="488" spans="2:8" ht="15">
      <c r="B488" s="302" t="s">
        <v>5575</v>
      </c>
      <c r="C488" s="303" t="s">
        <v>5580</v>
      </c>
      <c r="D488" s="304">
        <v>7202</v>
      </c>
      <c r="E488" s="303" t="s">
        <v>397</v>
      </c>
      <c r="F488" s="304" t="s">
        <v>8</v>
      </c>
      <c r="G488" s="305">
        <v>6069</v>
      </c>
      <c r="H488" s="303" t="s">
        <v>6217</v>
      </c>
    </row>
    <row r="489" spans="2:8" ht="15">
      <c r="B489" s="302" t="s">
        <v>5575</v>
      </c>
      <c r="C489" s="303" t="s">
        <v>5580</v>
      </c>
      <c r="D489" s="304">
        <v>7203</v>
      </c>
      <c r="E489" s="303" t="s">
        <v>398</v>
      </c>
      <c r="F489" s="304" t="s">
        <v>8</v>
      </c>
      <c r="G489" s="305">
        <v>6069</v>
      </c>
      <c r="H489" s="303" t="s">
        <v>6217</v>
      </c>
    </row>
    <row r="490" spans="2:8" ht="15">
      <c r="B490" s="302" t="s">
        <v>5575</v>
      </c>
      <c r="C490" s="303" t="s">
        <v>5580</v>
      </c>
      <c r="D490" s="304">
        <v>7204</v>
      </c>
      <c r="E490" s="303" t="s">
        <v>399</v>
      </c>
      <c r="F490" s="304" t="s">
        <v>8</v>
      </c>
      <c r="G490" s="305">
        <v>6069</v>
      </c>
      <c r="H490" s="303" t="s">
        <v>6217</v>
      </c>
    </row>
    <row r="491" spans="2:8" ht="15">
      <c r="B491" s="302" t="s">
        <v>5575</v>
      </c>
      <c r="C491" s="303" t="s">
        <v>5580</v>
      </c>
      <c r="D491" s="304">
        <v>7205</v>
      </c>
      <c r="E491" s="303" t="s">
        <v>400</v>
      </c>
      <c r="F491" s="304" t="s">
        <v>8</v>
      </c>
      <c r="G491" s="305">
        <v>6069</v>
      </c>
      <c r="H491" s="303" t="s">
        <v>6217</v>
      </c>
    </row>
    <row r="492" spans="2:8" ht="15">
      <c r="B492" s="302" t="s">
        <v>5575</v>
      </c>
      <c r="C492" s="303" t="s">
        <v>5580</v>
      </c>
      <c r="D492" s="304">
        <v>7206</v>
      </c>
      <c r="E492" s="303" t="s">
        <v>401</v>
      </c>
      <c r="F492" s="304" t="s">
        <v>8</v>
      </c>
      <c r="G492" s="305">
        <v>6069</v>
      </c>
      <c r="H492" s="303" t="s">
        <v>6217</v>
      </c>
    </row>
    <row r="493" spans="2:8" ht="15">
      <c r="B493" s="302" t="s">
        <v>5575</v>
      </c>
      <c r="C493" s="303" t="s">
        <v>5580</v>
      </c>
      <c r="D493" s="304">
        <v>7207</v>
      </c>
      <c r="E493" s="303" t="s">
        <v>402</v>
      </c>
      <c r="F493" s="304" t="s">
        <v>8</v>
      </c>
      <c r="G493" s="305">
        <v>6069</v>
      </c>
      <c r="H493" s="303" t="s">
        <v>6217</v>
      </c>
    </row>
    <row r="494" spans="2:8" ht="15">
      <c r="B494" s="302" t="s">
        <v>5575</v>
      </c>
      <c r="C494" s="303" t="s">
        <v>5580</v>
      </c>
      <c r="D494" s="304">
        <v>7208</v>
      </c>
      <c r="E494" s="303" t="s">
        <v>403</v>
      </c>
      <c r="F494" s="304" t="s">
        <v>8</v>
      </c>
      <c r="G494" s="305">
        <v>6069</v>
      </c>
      <c r="H494" s="303" t="s">
        <v>6217</v>
      </c>
    </row>
    <row r="495" spans="2:8" ht="15">
      <c r="B495" s="302" t="s">
        <v>5575</v>
      </c>
      <c r="C495" s="303" t="s">
        <v>5594</v>
      </c>
      <c r="D495" s="304">
        <v>7216</v>
      </c>
      <c r="E495" s="303" t="s">
        <v>404</v>
      </c>
      <c r="F495" s="304" t="s">
        <v>4</v>
      </c>
      <c r="G495" s="305">
        <v>171837</v>
      </c>
      <c r="H495" s="303" t="s">
        <v>6216</v>
      </c>
    </row>
    <row r="496" spans="2:8" ht="15">
      <c r="B496" s="302" t="s">
        <v>5575</v>
      </c>
      <c r="C496" s="303" t="s">
        <v>5583</v>
      </c>
      <c r="D496" s="304">
        <v>7219</v>
      </c>
      <c r="E496" s="303" t="s">
        <v>405</v>
      </c>
      <c r="F496" s="304" t="s">
        <v>7</v>
      </c>
      <c r="G496" s="305">
        <v>942000</v>
      </c>
      <c r="H496" s="303" t="s">
        <v>6217</v>
      </c>
    </row>
    <row r="497" spans="2:8" ht="15">
      <c r="B497" s="302" t="s">
        <v>5575</v>
      </c>
      <c r="C497" s="303" t="s">
        <v>5583</v>
      </c>
      <c r="D497" s="304">
        <v>7224</v>
      </c>
      <c r="E497" s="303" t="s">
        <v>406</v>
      </c>
      <c r="F497" s="304" t="s">
        <v>7</v>
      </c>
      <c r="G497" s="305">
        <v>382240</v>
      </c>
      <c r="H497" s="303" t="s">
        <v>6217</v>
      </c>
    </row>
    <row r="498" spans="2:8" ht="15">
      <c r="B498" s="302" t="s">
        <v>5575</v>
      </c>
      <c r="C498" s="303" t="s">
        <v>5592</v>
      </c>
      <c r="D498" s="304">
        <v>7227</v>
      </c>
      <c r="E498" s="303" t="s">
        <v>407</v>
      </c>
      <c r="F498" s="304" t="s">
        <v>7</v>
      </c>
      <c r="G498" s="305">
        <v>28917</v>
      </c>
      <c r="H498" s="303" t="s">
        <v>6217</v>
      </c>
    </row>
    <row r="499" spans="2:8" ht="15">
      <c r="B499" s="302" t="s">
        <v>5575</v>
      </c>
      <c r="C499" s="303" t="s">
        <v>5685</v>
      </c>
      <c r="D499" s="304">
        <v>7228</v>
      </c>
      <c r="E499" s="303" t="s">
        <v>408</v>
      </c>
      <c r="F499" s="304" t="s">
        <v>7</v>
      </c>
      <c r="G499" s="305">
        <v>219983</v>
      </c>
      <c r="H499" s="303" t="s">
        <v>6217</v>
      </c>
    </row>
    <row r="500" spans="2:8" ht="15">
      <c r="B500" s="302" t="s">
        <v>5575</v>
      </c>
      <c r="C500" s="303" t="s">
        <v>5578</v>
      </c>
      <c r="D500" s="304">
        <v>7229</v>
      </c>
      <c r="E500" s="303" t="s">
        <v>409</v>
      </c>
      <c r="F500" s="304" t="s">
        <v>5</v>
      </c>
      <c r="G500" s="305">
        <v>89250</v>
      </c>
      <c r="H500" s="303" t="s">
        <v>6217</v>
      </c>
    </row>
    <row r="501" spans="2:8" ht="15">
      <c r="B501" s="302" t="s">
        <v>5575</v>
      </c>
      <c r="C501" s="303" t="s">
        <v>5679</v>
      </c>
      <c r="D501" s="304">
        <v>7231</v>
      </c>
      <c r="E501" s="303" t="s">
        <v>410</v>
      </c>
      <c r="F501" s="304" t="s">
        <v>5</v>
      </c>
      <c r="G501" s="305">
        <v>7934</v>
      </c>
      <c r="H501" s="303" t="s">
        <v>6217</v>
      </c>
    </row>
    <row r="502" spans="2:8" ht="15">
      <c r="B502" s="302" t="s">
        <v>5575</v>
      </c>
      <c r="C502" s="303" t="s">
        <v>5585</v>
      </c>
      <c r="D502" s="304">
        <v>7236</v>
      </c>
      <c r="E502" s="303" t="s">
        <v>411</v>
      </c>
      <c r="F502" s="304" t="s">
        <v>7</v>
      </c>
      <c r="G502" s="305">
        <v>33989</v>
      </c>
      <c r="H502" s="303" t="s">
        <v>6217</v>
      </c>
    </row>
    <row r="503" spans="2:8" ht="15">
      <c r="B503" s="302" t="s">
        <v>5575</v>
      </c>
      <c r="C503" s="303" t="s">
        <v>5593</v>
      </c>
      <c r="D503" s="304">
        <v>7244</v>
      </c>
      <c r="E503" s="303" t="s">
        <v>5330</v>
      </c>
      <c r="F503" s="304" t="s">
        <v>7</v>
      </c>
      <c r="G503" s="305">
        <v>18972</v>
      </c>
      <c r="H503" s="303" t="s">
        <v>6217</v>
      </c>
    </row>
    <row r="504" spans="2:8" ht="15">
      <c r="B504" s="302" t="s">
        <v>5575</v>
      </c>
      <c r="C504" s="303" t="s">
        <v>5593</v>
      </c>
      <c r="D504" s="304">
        <v>7245</v>
      </c>
      <c r="E504" s="303" t="s">
        <v>5331</v>
      </c>
      <c r="F504" s="304" t="s">
        <v>7</v>
      </c>
      <c r="G504" s="305">
        <v>45970</v>
      </c>
      <c r="H504" s="303" t="s">
        <v>6217</v>
      </c>
    </row>
    <row r="505" spans="2:8" ht="15">
      <c r="B505" s="302" t="s">
        <v>5575</v>
      </c>
      <c r="C505" s="303" t="s">
        <v>5590</v>
      </c>
      <c r="D505" s="304">
        <v>7246</v>
      </c>
      <c r="E505" s="303" t="s">
        <v>412</v>
      </c>
      <c r="F505" s="304" t="s">
        <v>128</v>
      </c>
      <c r="G505" s="305">
        <v>139262</v>
      </c>
      <c r="H505" s="303" t="s">
        <v>5591</v>
      </c>
    </row>
    <row r="506" spans="2:8" ht="15">
      <c r="B506" s="302" t="s">
        <v>5575</v>
      </c>
      <c r="C506" s="303" t="s">
        <v>5590</v>
      </c>
      <c r="D506" s="304">
        <v>7247</v>
      </c>
      <c r="E506" s="303" t="s">
        <v>413</v>
      </c>
      <c r="F506" s="304" t="s">
        <v>9</v>
      </c>
      <c r="G506" s="305">
        <v>19895</v>
      </c>
      <c r="H506" s="303" t="s">
        <v>6216</v>
      </c>
    </row>
    <row r="507" spans="2:8" ht="15">
      <c r="B507" s="302" t="s">
        <v>5575</v>
      </c>
      <c r="C507" s="303" t="s">
        <v>5590</v>
      </c>
      <c r="D507" s="304">
        <v>7248</v>
      </c>
      <c r="E507" s="303" t="s">
        <v>414</v>
      </c>
      <c r="F507" s="304" t="s">
        <v>128</v>
      </c>
      <c r="G507" s="305">
        <v>139262</v>
      </c>
      <c r="H507" s="303" t="s">
        <v>5591</v>
      </c>
    </row>
    <row r="508" spans="2:8" ht="15">
      <c r="B508" s="302" t="s">
        <v>5575</v>
      </c>
      <c r="C508" s="303" t="s">
        <v>5590</v>
      </c>
      <c r="D508" s="304">
        <v>7249</v>
      </c>
      <c r="E508" s="303" t="s">
        <v>415</v>
      </c>
      <c r="F508" s="304" t="s">
        <v>9</v>
      </c>
      <c r="G508" s="305">
        <v>19895</v>
      </c>
      <c r="H508" s="303" t="s">
        <v>6216</v>
      </c>
    </row>
    <row r="509" spans="2:8" ht="15">
      <c r="B509" s="302" t="s">
        <v>5575</v>
      </c>
      <c r="C509" s="303" t="s">
        <v>5535</v>
      </c>
      <c r="D509" s="304">
        <v>7252</v>
      </c>
      <c r="E509" s="303" t="s">
        <v>416</v>
      </c>
      <c r="F509" s="304" t="s">
        <v>7</v>
      </c>
      <c r="G509" s="305">
        <v>35700</v>
      </c>
      <c r="H509" s="303" t="s">
        <v>6217</v>
      </c>
    </row>
    <row r="510" spans="2:8" ht="15">
      <c r="B510" s="302" t="s">
        <v>5575</v>
      </c>
      <c r="C510" s="303" t="s">
        <v>5535</v>
      </c>
      <c r="D510" s="304">
        <v>7253</v>
      </c>
      <c r="E510" s="303" t="s">
        <v>417</v>
      </c>
      <c r="F510" s="304" t="s">
        <v>7</v>
      </c>
      <c r="G510" s="305">
        <v>63308</v>
      </c>
      <c r="H510" s="303" t="s">
        <v>6217</v>
      </c>
    </row>
    <row r="511" spans="2:8" ht="15">
      <c r="B511" s="302" t="s">
        <v>5575</v>
      </c>
      <c r="C511" s="303" t="s">
        <v>5535</v>
      </c>
      <c r="D511" s="304">
        <v>7254</v>
      </c>
      <c r="E511" s="303" t="s">
        <v>418</v>
      </c>
      <c r="F511" s="304" t="s">
        <v>7</v>
      </c>
      <c r="G511" s="305">
        <v>120785</v>
      </c>
      <c r="H511" s="303" t="s">
        <v>6217</v>
      </c>
    </row>
    <row r="512" spans="2:8" ht="15">
      <c r="B512" s="302" t="s">
        <v>5575</v>
      </c>
      <c r="C512" s="303" t="s">
        <v>5535</v>
      </c>
      <c r="D512" s="304">
        <v>7255</v>
      </c>
      <c r="E512" s="303" t="s">
        <v>419</v>
      </c>
      <c r="F512" s="304" t="s">
        <v>7</v>
      </c>
      <c r="G512" s="305">
        <v>140063</v>
      </c>
      <c r="H512" s="303" t="s">
        <v>6217</v>
      </c>
    </row>
    <row r="513" spans="2:8" ht="15">
      <c r="B513" s="302" t="s">
        <v>5575</v>
      </c>
      <c r="C513" s="303" t="s">
        <v>5535</v>
      </c>
      <c r="D513" s="304">
        <v>7256</v>
      </c>
      <c r="E513" s="303" t="s">
        <v>420</v>
      </c>
      <c r="F513" s="304" t="s">
        <v>7</v>
      </c>
      <c r="G513" s="305">
        <v>14399</v>
      </c>
      <c r="H513" s="303" t="s">
        <v>6217</v>
      </c>
    </row>
    <row r="514" spans="2:8" ht="15">
      <c r="B514" s="302" t="s">
        <v>5575</v>
      </c>
      <c r="C514" s="303" t="s">
        <v>5535</v>
      </c>
      <c r="D514" s="304">
        <v>7257</v>
      </c>
      <c r="E514" s="303" t="s">
        <v>421</v>
      </c>
      <c r="F514" s="304" t="s">
        <v>7</v>
      </c>
      <c r="G514" s="305">
        <v>34510</v>
      </c>
      <c r="H514" s="303" t="s">
        <v>6217</v>
      </c>
    </row>
    <row r="515" spans="2:8" ht="15">
      <c r="B515" s="302" t="s">
        <v>5575</v>
      </c>
      <c r="C515" s="303" t="s">
        <v>5535</v>
      </c>
      <c r="D515" s="304">
        <v>7258</v>
      </c>
      <c r="E515" s="303" t="s">
        <v>422</v>
      </c>
      <c r="F515" s="304" t="s">
        <v>7</v>
      </c>
      <c r="G515" s="305">
        <v>59500</v>
      </c>
      <c r="H515" s="303" t="s">
        <v>6217</v>
      </c>
    </row>
    <row r="516" spans="2:8" ht="15">
      <c r="B516" s="302" t="s">
        <v>5575</v>
      </c>
      <c r="C516" s="303" t="s">
        <v>5535</v>
      </c>
      <c r="D516" s="304">
        <v>7259</v>
      </c>
      <c r="E516" s="303" t="s">
        <v>423</v>
      </c>
      <c r="F516" s="304" t="s">
        <v>7</v>
      </c>
      <c r="G516" s="305">
        <v>69853</v>
      </c>
      <c r="H516" s="303" t="s">
        <v>6217</v>
      </c>
    </row>
    <row r="517" spans="2:8" ht="15">
      <c r="B517" s="302" t="s">
        <v>5575</v>
      </c>
      <c r="C517" s="303" t="s">
        <v>5535</v>
      </c>
      <c r="D517" s="304">
        <v>7260</v>
      </c>
      <c r="E517" s="303" t="s">
        <v>424</v>
      </c>
      <c r="F517" s="304" t="s">
        <v>7</v>
      </c>
      <c r="G517" s="305">
        <v>7973</v>
      </c>
      <c r="H517" s="303" t="s">
        <v>6217</v>
      </c>
    </row>
    <row r="518" spans="2:8" ht="15">
      <c r="B518" s="302" t="s">
        <v>5575</v>
      </c>
      <c r="C518" s="303" t="s">
        <v>5535</v>
      </c>
      <c r="D518" s="304">
        <v>7261</v>
      </c>
      <c r="E518" s="303" t="s">
        <v>425</v>
      </c>
      <c r="F518" s="304" t="s">
        <v>7</v>
      </c>
      <c r="G518" s="305">
        <v>15827</v>
      </c>
      <c r="H518" s="303" t="s">
        <v>6217</v>
      </c>
    </row>
    <row r="519" spans="2:8" ht="15">
      <c r="B519" s="302" t="s">
        <v>5575</v>
      </c>
      <c r="C519" s="303" t="s">
        <v>5535</v>
      </c>
      <c r="D519" s="304">
        <v>7262</v>
      </c>
      <c r="E519" s="303" t="s">
        <v>426</v>
      </c>
      <c r="F519" s="304" t="s">
        <v>7</v>
      </c>
      <c r="G519" s="305">
        <v>37723</v>
      </c>
      <c r="H519" s="303" t="s">
        <v>6217</v>
      </c>
    </row>
    <row r="520" spans="2:8" ht="15">
      <c r="B520" s="302" t="s">
        <v>5575</v>
      </c>
      <c r="C520" s="303" t="s">
        <v>5535</v>
      </c>
      <c r="D520" s="304">
        <v>7263</v>
      </c>
      <c r="E520" s="303" t="s">
        <v>427</v>
      </c>
      <c r="F520" s="304" t="s">
        <v>7</v>
      </c>
      <c r="G520" s="305">
        <v>63308</v>
      </c>
      <c r="H520" s="303" t="s">
        <v>6217</v>
      </c>
    </row>
    <row r="521" spans="2:8" ht="15">
      <c r="B521" s="302" t="s">
        <v>5575</v>
      </c>
      <c r="C521" s="303" t="s">
        <v>5535</v>
      </c>
      <c r="D521" s="304">
        <v>7264</v>
      </c>
      <c r="E521" s="303" t="s">
        <v>428</v>
      </c>
      <c r="F521" s="304" t="s">
        <v>7</v>
      </c>
      <c r="G521" s="305">
        <v>119000</v>
      </c>
      <c r="H521" s="303" t="s">
        <v>6217</v>
      </c>
    </row>
    <row r="522" spans="2:8" ht="15">
      <c r="B522" s="302" t="s">
        <v>5575</v>
      </c>
      <c r="C522" s="303" t="s">
        <v>5535</v>
      </c>
      <c r="D522" s="304">
        <v>7265</v>
      </c>
      <c r="E522" s="303" t="s">
        <v>429</v>
      </c>
      <c r="F522" s="304" t="s">
        <v>7</v>
      </c>
      <c r="G522" s="305">
        <v>140063</v>
      </c>
      <c r="H522" s="303" t="s">
        <v>6217</v>
      </c>
    </row>
    <row r="523" spans="2:8" ht="15">
      <c r="B523" s="302" t="s">
        <v>5575</v>
      </c>
      <c r="C523" s="303" t="s">
        <v>5535</v>
      </c>
      <c r="D523" s="304">
        <v>7266</v>
      </c>
      <c r="E523" s="303" t="s">
        <v>430</v>
      </c>
      <c r="F523" s="304" t="s">
        <v>7</v>
      </c>
      <c r="G523" s="305">
        <v>31580</v>
      </c>
      <c r="H523" s="303" t="s">
        <v>6217</v>
      </c>
    </row>
    <row r="524" spans="2:8" ht="15">
      <c r="B524" s="302" t="s">
        <v>5575</v>
      </c>
      <c r="C524" s="303" t="s">
        <v>5535</v>
      </c>
      <c r="D524" s="304">
        <v>7267</v>
      </c>
      <c r="E524" s="303" t="s">
        <v>431</v>
      </c>
      <c r="F524" s="304" t="s">
        <v>7</v>
      </c>
      <c r="G524" s="305">
        <v>26623</v>
      </c>
      <c r="H524" s="303" t="s">
        <v>6217</v>
      </c>
    </row>
    <row r="525" spans="2:8" ht="15">
      <c r="B525" s="302" t="s">
        <v>5575</v>
      </c>
      <c r="C525" s="303" t="s">
        <v>5535</v>
      </c>
      <c r="D525" s="304">
        <v>7268</v>
      </c>
      <c r="E525" s="303" t="s">
        <v>432</v>
      </c>
      <c r="F525" s="304" t="s">
        <v>7</v>
      </c>
      <c r="G525" s="305">
        <v>21384</v>
      </c>
      <c r="H525" s="303" t="s">
        <v>6217</v>
      </c>
    </row>
    <row r="526" spans="2:8" ht="15">
      <c r="B526" s="302" t="s">
        <v>5575</v>
      </c>
      <c r="C526" s="303" t="s">
        <v>5535</v>
      </c>
      <c r="D526" s="304">
        <v>7269</v>
      </c>
      <c r="E526" s="303" t="s">
        <v>433</v>
      </c>
      <c r="F526" s="304" t="s">
        <v>7</v>
      </c>
      <c r="G526" s="305">
        <v>16144</v>
      </c>
      <c r="H526" s="303" t="s">
        <v>6217</v>
      </c>
    </row>
    <row r="527" spans="2:8" ht="15">
      <c r="B527" s="302" t="s">
        <v>5575</v>
      </c>
      <c r="C527" s="303" t="s">
        <v>5535</v>
      </c>
      <c r="D527" s="304">
        <v>7270</v>
      </c>
      <c r="E527" s="303" t="s">
        <v>434</v>
      </c>
      <c r="F527" s="304" t="s">
        <v>7</v>
      </c>
      <c r="G527" s="305">
        <v>25349</v>
      </c>
      <c r="H527" s="303" t="s">
        <v>6217</v>
      </c>
    </row>
    <row r="528" spans="2:8" ht="15">
      <c r="B528" s="302" t="s">
        <v>5575</v>
      </c>
      <c r="C528" s="303" t="s">
        <v>5535</v>
      </c>
      <c r="D528" s="304">
        <v>7271</v>
      </c>
      <c r="E528" s="303" t="s">
        <v>435</v>
      </c>
      <c r="F528" s="304" t="s">
        <v>7</v>
      </c>
      <c r="G528" s="305">
        <v>21384</v>
      </c>
      <c r="H528" s="303" t="s">
        <v>6217</v>
      </c>
    </row>
    <row r="529" spans="2:8" ht="15">
      <c r="B529" s="302" t="s">
        <v>5575</v>
      </c>
      <c r="C529" s="303" t="s">
        <v>5535</v>
      </c>
      <c r="D529" s="304">
        <v>7272</v>
      </c>
      <c r="E529" s="303" t="s">
        <v>436</v>
      </c>
      <c r="F529" s="304" t="s">
        <v>7</v>
      </c>
      <c r="G529" s="305">
        <v>16994</v>
      </c>
      <c r="H529" s="303" t="s">
        <v>6217</v>
      </c>
    </row>
    <row r="530" spans="2:8" ht="15">
      <c r="B530" s="302" t="s">
        <v>5575</v>
      </c>
      <c r="C530" s="303" t="s">
        <v>5535</v>
      </c>
      <c r="D530" s="304">
        <v>7273</v>
      </c>
      <c r="E530" s="303" t="s">
        <v>437</v>
      </c>
      <c r="F530" s="304" t="s">
        <v>7</v>
      </c>
      <c r="G530" s="305">
        <v>12887</v>
      </c>
      <c r="H530" s="303" t="s">
        <v>6217</v>
      </c>
    </row>
    <row r="531" spans="2:8" ht="15">
      <c r="B531" s="302" t="s">
        <v>5575</v>
      </c>
      <c r="C531" s="303" t="s">
        <v>5535</v>
      </c>
      <c r="D531" s="304">
        <v>7274</v>
      </c>
      <c r="E531" s="303" t="s">
        <v>438</v>
      </c>
      <c r="F531" s="304" t="s">
        <v>7</v>
      </c>
      <c r="G531" s="305">
        <v>44625</v>
      </c>
      <c r="H531" s="303" t="s">
        <v>6217</v>
      </c>
    </row>
    <row r="532" spans="2:8" ht="15">
      <c r="B532" s="302" t="s">
        <v>5575</v>
      </c>
      <c r="C532" s="303" t="s">
        <v>5535</v>
      </c>
      <c r="D532" s="304">
        <v>7275</v>
      </c>
      <c r="E532" s="303" t="s">
        <v>5686</v>
      </c>
      <c r="F532" s="304" t="s">
        <v>7</v>
      </c>
      <c r="G532" s="305">
        <v>17943</v>
      </c>
      <c r="H532" s="303" t="s">
        <v>6217</v>
      </c>
    </row>
    <row r="533" spans="2:8" ht="15">
      <c r="B533" s="302" t="s">
        <v>5575</v>
      </c>
      <c r="C533" s="303" t="s">
        <v>5535</v>
      </c>
      <c r="D533" s="304">
        <v>7276</v>
      </c>
      <c r="E533" s="303" t="s">
        <v>439</v>
      </c>
      <c r="F533" s="304" t="s">
        <v>7</v>
      </c>
      <c r="G533" s="305">
        <v>25865</v>
      </c>
      <c r="H533" s="303" t="s">
        <v>6217</v>
      </c>
    </row>
    <row r="534" spans="2:8" ht="15">
      <c r="B534" s="302" t="s">
        <v>5575</v>
      </c>
      <c r="C534" s="303" t="s">
        <v>5535</v>
      </c>
      <c r="D534" s="304">
        <v>7277</v>
      </c>
      <c r="E534" s="303" t="s">
        <v>440</v>
      </c>
      <c r="F534" s="304" t="s">
        <v>7</v>
      </c>
      <c r="G534" s="305">
        <v>28665</v>
      </c>
      <c r="H534" s="303" t="s">
        <v>6217</v>
      </c>
    </row>
    <row r="535" spans="2:8" ht="15">
      <c r="B535" s="302" t="s">
        <v>5575</v>
      </c>
      <c r="C535" s="303" t="s">
        <v>5535</v>
      </c>
      <c r="D535" s="304">
        <v>7278</v>
      </c>
      <c r="E535" s="303" t="s">
        <v>441</v>
      </c>
      <c r="F535" s="304" t="s">
        <v>7</v>
      </c>
      <c r="G535" s="305">
        <v>35805</v>
      </c>
      <c r="H535" s="303" t="s">
        <v>6217</v>
      </c>
    </row>
    <row r="536" spans="2:8" ht="15">
      <c r="B536" s="302" t="s">
        <v>5575</v>
      </c>
      <c r="C536" s="303" t="s">
        <v>5535</v>
      </c>
      <c r="D536" s="304">
        <v>7279</v>
      </c>
      <c r="E536" s="303" t="s">
        <v>442</v>
      </c>
      <c r="F536" s="304" t="s">
        <v>7</v>
      </c>
      <c r="G536" s="305">
        <v>42945</v>
      </c>
      <c r="H536" s="303" t="s">
        <v>6217</v>
      </c>
    </row>
    <row r="537" spans="2:8" ht="15">
      <c r="B537" s="302" t="s">
        <v>5575</v>
      </c>
      <c r="C537" s="303" t="s">
        <v>5535</v>
      </c>
      <c r="D537" s="304">
        <v>7280</v>
      </c>
      <c r="E537" s="303" t="s">
        <v>443</v>
      </c>
      <c r="F537" s="304" t="s">
        <v>7</v>
      </c>
      <c r="G537" s="305">
        <v>86100</v>
      </c>
      <c r="H537" s="303" t="s">
        <v>6217</v>
      </c>
    </row>
    <row r="538" spans="2:8" ht="15">
      <c r="B538" s="302" t="s">
        <v>5575</v>
      </c>
      <c r="C538" s="303" t="s">
        <v>5535</v>
      </c>
      <c r="D538" s="304">
        <v>7281</v>
      </c>
      <c r="E538" s="303" t="s">
        <v>444</v>
      </c>
      <c r="F538" s="304" t="s">
        <v>7</v>
      </c>
      <c r="G538" s="305">
        <v>91214</v>
      </c>
      <c r="H538" s="303" t="s">
        <v>6217</v>
      </c>
    </row>
    <row r="539" spans="2:8" ht="15">
      <c r="B539" s="302" t="s">
        <v>5575</v>
      </c>
      <c r="C539" s="303" t="s">
        <v>5535</v>
      </c>
      <c r="D539" s="304">
        <v>7282</v>
      </c>
      <c r="E539" s="303" t="s">
        <v>445</v>
      </c>
      <c r="F539" s="304" t="s">
        <v>7</v>
      </c>
      <c r="G539" s="305">
        <v>8925</v>
      </c>
      <c r="H539" s="303" t="s">
        <v>6217</v>
      </c>
    </row>
    <row r="540" spans="2:8" ht="15">
      <c r="B540" s="302" t="s">
        <v>5575</v>
      </c>
      <c r="C540" s="303" t="s">
        <v>5535</v>
      </c>
      <c r="D540" s="304">
        <v>7283</v>
      </c>
      <c r="E540" s="303" t="s">
        <v>446</v>
      </c>
      <c r="F540" s="304" t="s">
        <v>7</v>
      </c>
      <c r="G540" s="305">
        <v>14700</v>
      </c>
      <c r="H540" s="303" t="s">
        <v>6217</v>
      </c>
    </row>
    <row r="541" spans="2:8" ht="15">
      <c r="B541" s="302" t="s">
        <v>5575</v>
      </c>
      <c r="C541" s="303" t="s">
        <v>5535</v>
      </c>
      <c r="D541" s="304">
        <v>7284</v>
      </c>
      <c r="E541" s="303" t="s">
        <v>447</v>
      </c>
      <c r="F541" s="304" t="s">
        <v>7</v>
      </c>
      <c r="G541" s="305">
        <v>18375</v>
      </c>
      <c r="H541" s="303" t="s">
        <v>6217</v>
      </c>
    </row>
    <row r="542" spans="2:8" ht="15">
      <c r="B542" s="302" t="s">
        <v>5575</v>
      </c>
      <c r="C542" s="303" t="s">
        <v>5535</v>
      </c>
      <c r="D542" s="304">
        <v>7285</v>
      </c>
      <c r="E542" s="303" t="s">
        <v>448</v>
      </c>
      <c r="F542" s="304" t="s">
        <v>7</v>
      </c>
      <c r="G542" s="305">
        <v>22050</v>
      </c>
      <c r="H542" s="303" t="s">
        <v>6217</v>
      </c>
    </row>
    <row r="543" spans="2:8" ht="15">
      <c r="B543" s="302" t="s">
        <v>5575</v>
      </c>
      <c r="C543" s="303" t="s">
        <v>5535</v>
      </c>
      <c r="D543" s="304">
        <v>7287</v>
      </c>
      <c r="E543" s="303" t="s">
        <v>449</v>
      </c>
      <c r="F543" s="304" t="s">
        <v>7</v>
      </c>
      <c r="G543" s="305">
        <v>11025</v>
      </c>
      <c r="H543" s="303" t="s">
        <v>6217</v>
      </c>
    </row>
    <row r="544" spans="2:8" ht="15">
      <c r="B544" s="302" t="s">
        <v>5575</v>
      </c>
      <c r="C544" s="303" t="s">
        <v>5535</v>
      </c>
      <c r="D544" s="304">
        <v>7288</v>
      </c>
      <c r="E544" s="303" t="s">
        <v>450</v>
      </c>
      <c r="F544" s="304" t="s">
        <v>7</v>
      </c>
      <c r="G544" s="305">
        <v>22050</v>
      </c>
      <c r="H544" s="303" t="s">
        <v>6217</v>
      </c>
    </row>
    <row r="545" spans="2:8" ht="15">
      <c r="B545" s="302" t="s">
        <v>5575</v>
      </c>
      <c r="C545" s="303" t="s">
        <v>5581</v>
      </c>
      <c r="D545" s="304">
        <v>7289</v>
      </c>
      <c r="E545" s="303" t="s">
        <v>451</v>
      </c>
      <c r="F545" s="304" t="s">
        <v>7</v>
      </c>
      <c r="G545" s="305">
        <v>5657</v>
      </c>
      <c r="H545" s="303" t="s">
        <v>6217</v>
      </c>
    </row>
    <row r="546" spans="2:8" ht="15">
      <c r="B546" s="302" t="s">
        <v>5575</v>
      </c>
      <c r="C546" s="303" t="s">
        <v>5583</v>
      </c>
      <c r="D546" s="304">
        <v>7291</v>
      </c>
      <c r="E546" s="303" t="s">
        <v>452</v>
      </c>
      <c r="F546" s="304" t="s">
        <v>7</v>
      </c>
      <c r="G546" s="305">
        <v>642600</v>
      </c>
      <c r="H546" s="303" t="s">
        <v>6217</v>
      </c>
    </row>
    <row r="547" spans="2:8" ht="15">
      <c r="B547" s="302" t="s">
        <v>5575</v>
      </c>
      <c r="C547" s="303" t="s">
        <v>5583</v>
      </c>
      <c r="D547" s="304">
        <v>7293</v>
      </c>
      <c r="E547" s="303" t="s">
        <v>453</v>
      </c>
      <c r="F547" s="304" t="s">
        <v>7</v>
      </c>
      <c r="G547" s="305">
        <v>574620</v>
      </c>
      <c r="H547" s="303" t="s">
        <v>6217</v>
      </c>
    </row>
    <row r="548" spans="2:8" ht="15">
      <c r="B548" s="302" t="s">
        <v>5575</v>
      </c>
      <c r="C548" s="303" t="s">
        <v>5583</v>
      </c>
      <c r="D548" s="304">
        <v>7295</v>
      </c>
      <c r="E548" s="303" t="s">
        <v>454</v>
      </c>
      <c r="F548" s="304" t="s">
        <v>7</v>
      </c>
      <c r="G548" s="305">
        <v>656880</v>
      </c>
      <c r="H548" s="303" t="s">
        <v>6217</v>
      </c>
    </row>
    <row r="549" spans="2:8" ht="15">
      <c r="B549" s="302" t="s">
        <v>5575</v>
      </c>
      <c r="C549" s="303" t="s">
        <v>5583</v>
      </c>
      <c r="D549" s="304">
        <v>7298</v>
      </c>
      <c r="E549" s="303" t="s">
        <v>455</v>
      </c>
      <c r="F549" s="304" t="s">
        <v>7</v>
      </c>
      <c r="G549" s="305">
        <v>293026</v>
      </c>
      <c r="H549" s="303" t="s">
        <v>6217</v>
      </c>
    </row>
    <row r="550" spans="2:8" ht="15">
      <c r="B550" s="302" t="s">
        <v>5575</v>
      </c>
      <c r="C550" s="303" t="s">
        <v>5584</v>
      </c>
      <c r="D550" s="304">
        <v>7300</v>
      </c>
      <c r="E550" s="303" t="s">
        <v>456</v>
      </c>
      <c r="F550" s="304" t="s">
        <v>6</v>
      </c>
      <c r="G550" s="305">
        <v>62035</v>
      </c>
      <c r="H550" s="303" t="s">
        <v>6217</v>
      </c>
    </row>
    <row r="551" spans="2:8" ht="15">
      <c r="B551" s="302" t="s">
        <v>5575</v>
      </c>
      <c r="C551" s="303" t="s">
        <v>5584</v>
      </c>
      <c r="D551" s="304">
        <v>7302</v>
      </c>
      <c r="E551" s="303" t="s">
        <v>457</v>
      </c>
      <c r="F551" s="304" t="s">
        <v>6</v>
      </c>
      <c r="G551" s="305">
        <v>11010</v>
      </c>
      <c r="H551" s="303" t="s">
        <v>6217</v>
      </c>
    </row>
    <row r="552" spans="2:8" ht="15">
      <c r="B552" s="302" t="s">
        <v>5575</v>
      </c>
      <c r="C552" s="303" t="s">
        <v>5584</v>
      </c>
      <c r="D552" s="304">
        <v>7303</v>
      </c>
      <c r="E552" s="303" t="s">
        <v>458</v>
      </c>
      <c r="F552" s="304" t="s">
        <v>6</v>
      </c>
      <c r="G552" s="305">
        <v>24411</v>
      </c>
      <c r="H552" s="303" t="s">
        <v>6217</v>
      </c>
    </row>
    <row r="553" spans="2:8" ht="15">
      <c r="B553" s="302" t="s">
        <v>5575</v>
      </c>
      <c r="C553" s="303" t="s">
        <v>5584</v>
      </c>
      <c r="D553" s="304">
        <v>7304</v>
      </c>
      <c r="E553" s="303" t="s">
        <v>459</v>
      </c>
      <c r="F553" s="304" t="s">
        <v>6</v>
      </c>
      <c r="G553" s="305">
        <v>41175</v>
      </c>
      <c r="H553" s="303" t="s">
        <v>6217</v>
      </c>
    </row>
    <row r="554" spans="2:8" ht="15">
      <c r="B554" s="302" t="s">
        <v>5575</v>
      </c>
      <c r="C554" s="303" t="s">
        <v>5584</v>
      </c>
      <c r="D554" s="304">
        <v>7305</v>
      </c>
      <c r="E554" s="303" t="s">
        <v>460</v>
      </c>
      <c r="F554" s="304" t="s">
        <v>6</v>
      </c>
      <c r="G554" s="305">
        <v>85883</v>
      </c>
      <c r="H554" s="303" t="s">
        <v>6217</v>
      </c>
    </row>
    <row r="555" spans="2:8" ht="15">
      <c r="B555" s="302" t="s">
        <v>5575</v>
      </c>
      <c r="C555" s="303" t="s">
        <v>5678</v>
      </c>
      <c r="D555" s="304">
        <v>7306</v>
      </c>
      <c r="E555" s="303" t="s">
        <v>461</v>
      </c>
      <c r="F555" s="304" t="s">
        <v>7</v>
      </c>
      <c r="G555" s="305">
        <v>28862</v>
      </c>
      <c r="H555" s="303" t="s">
        <v>6216</v>
      </c>
    </row>
    <row r="556" spans="2:8" ht="15">
      <c r="B556" s="302" t="s">
        <v>5575</v>
      </c>
      <c r="C556" s="303" t="s">
        <v>5687</v>
      </c>
      <c r="D556" s="304">
        <v>7307</v>
      </c>
      <c r="E556" s="303" t="s">
        <v>462</v>
      </c>
      <c r="F556" s="304" t="s">
        <v>7</v>
      </c>
      <c r="G556" s="305">
        <v>99900</v>
      </c>
      <c r="H556" s="303" t="s">
        <v>6216</v>
      </c>
    </row>
    <row r="557" spans="2:8" ht="15">
      <c r="B557" s="302" t="s">
        <v>5575</v>
      </c>
      <c r="C557" s="303" t="s">
        <v>5590</v>
      </c>
      <c r="D557" s="304">
        <v>7308</v>
      </c>
      <c r="E557" s="303" t="s">
        <v>463</v>
      </c>
      <c r="F557" s="304" t="s">
        <v>13</v>
      </c>
      <c r="G557" s="305">
        <v>1750905</v>
      </c>
      <c r="H557" s="303" t="s">
        <v>5591</v>
      </c>
    </row>
    <row r="558" spans="2:8" ht="15">
      <c r="B558" s="302" t="s">
        <v>5575</v>
      </c>
      <c r="C558" s="303" t="s">
        <v>5580</v>
      </c>
      <c r="D558" s="304">
        <v>7309</v>
      </c>
      <c r="E558" s="303" t="s">
        <v>464</v>
      </c>
      <c r="F558" s="304" t="s">
        <v>8</v>
      </c>
      <c r="G558" s="305">
        <v>4701</v>
      </c>
      <c r="H558" s="303" t="s">
        <v>6217</v>
      </c>
    </row>
    <row r="559" spans="2:8" ht="15">
      <c r="B559" s="302" t="s">
        <v>5575</v>
      </c>
      <c r="C559" s="303" t="s">
        <v>5589</v>
      </c>
      <c r="D559" s="304">
        <v>7313</v>
      </c>
      <c r="E559" s="303" t="s">
        <v>465</v>
      </c>
      <c r="F559" s="304" t="s">
        <v>19</v>
      </c>
      <c r="G559" s="305">
        <v>28560</v>
      </c>
      <c r="H559" s="303" t="s">
        <v>6217</v>
      </c>
    </row>
    <row r="560" spans="2:8" ht="15">
      <c r="B560" s="302" t="s">
        <v>5575</v>
      </c>
      <c r="C560" s="303" t="s">
        <v>5507</v>
      </c>
      <c r="D560" s="304">
        <v>7317</v>
      </c>
      <c r="E560" s="303" t="s">
        <v>466</v>
      </c>
      <c r="F560" s="304" t="s">
        <v>4</v>
      </c>
      <c r="G560" s="305">
        <v>8439</v>
      </c>
      <c r="H560" s="303" t="s">
        <v>6216</v>
      </c>
    </row>
    <row r="561" spans="2:8" ht="15">
      <c r="B561" s="302" t="s">
        <v>5575</v>
      </c>
      <c r="C561" s="303" t="s">
        <v>5687</v>
      </c>
      <c r="D561" s="304">
        <v>7336</v>
      </c>
      <c r="E561" s="303" t="s">
        <v>467</v>
      </c>
      <c r="F561" s="304" t="s">
        <v>7</v>
      </c>
      <c r="G561" s="305">
        <v>52073</v>
      </c>
      <c r="H561" s="303" t="s">
        <v>6216</v>
      </c>
    </row>
    <row r="562" spans="2:8" ht="15">
      <c r="B562" s="302" t="s">
        <v>5575</v>
      </c>
      <c r="C562" s="303" t="s">
        <v>5682</v>
      </c>
      <c r="D562" s="304">
        <v>7337</v>
      </c>
      <c r="E562" s="303" t="s">
        <v>468</v>
      </c>
      <c r="F562" s="304" t="s">
        <v>8</v>
      </c>
      <c r="G562" s="305">
        <v>176235</v>
      </c>
      <c r="H562" s="303" t="s">
        <v>6216</v>
      </c>
    </row>
    <row r="563" spans="2:8" ht="15">
      <c r="B563" s="302" t="s">
        <v>5575</v>
      </c>
      <c r="C563" s="303" t="s">
        <v>5682</v>
      </c>
      <c r="D563" s="304">
        <v>7338</v>
      </c>
      <c r="E563" s="303" t="s">
        <v>469</v>
      </c>
      <c r="F563" s="304" t="s">
        <v>6</v>
      </c>
      <c r="G563" s="305">
        <v>57596</v>
      </c>
      <c r="H563" s="303" t="s">
        <v>6216</v>
      </c>
    </row>
    <row r="564" spans="2:8" ht="15">
      <c r="B564" s="302" t="s">
        <v>5575</v>
      </c>
      <c r="C564" s="303" t="s">
        <v>5597</v>
      </c>
      <c r="D564" s="304">
        <v>7343</v>
      </c>
      <c r="E564" s="303" t="s">
        <v>470</v>
      </c>
      <c r="F564" s="304" t="s">
        <v>6</v>
      </c>
      <c r="G564" s="305">
        <v>399840</v>
      </c>
      <c r="H564" s="303" t="s">
        <v>6216</v>
      </c>
    </row>
    <row r="565" spans="2:8" ht="15">
      <c r="B565" s="302" t="s">
        <v>5575</v>
      </c>
      <c r="C565" s="303" t="s">
        <v>5597</v>
      </c>
      <c r="D565" s="304">
        <v>7344</v>
      </c>
      <c r="E565" s="303" t="s">
        <v>471</v>
      </c>
      <c r="F565" s="304" t="s">
        <v>6</v>
      </c>
      <c r="G565" s="305">
        <v>474810</v>
      </c>
      <c r="H565" s="303" t="s">
        <v>6216</v>
      </c>
    </row>
    <row r="566" spans="2:8" ht="15">
      <c r="B566" s="302" t="s">
        <v>5575</v>
      </c>
      <c r="C566" s="303" t="s">
        <v>5597</v>
      </c>
      <c r="D566" s="304">
        <v>7345</v>
      </c>
      <c r="E566" s="303" t="s">
        <v>472</v>
      </c>
      <c r="F566" s="304" t="s">
        <v>7</v>
      </c>
      <c r="G566" s="305">
        <v>874650</v>
      </c>
      <c r="H566" s="303" t="s">
        <v>6216</v>
      </c>
    </row>
    <row r="567" spans="2:8" ht="15">
      <c r="B567" s="302" t="s">
        <v>5575</v>
      </c>
      <c r="C567" s="303" t="s">
        <v>5597</v>
      </c>
      <c r="D567" s="304">
        <v>7346</v>
      </c>
      <c r="E567" s="303" t="s">
        <v>473</v>
      </c>
      <c r="F567" s="304" t="s">
        <v>7</v>
      </c>
      <c r="G567" s="305">
        <v>7140000</v>
      </c>
      <c r="H567" s="303" t="s">
        <v>6216</v>
      </c>
    </row>
    <row r="568" spans="2:8" ht="15">
      <c r="B568" s="302" t="s">
        <v>5575</v>
      </c>
      <c r="C568" s="303" t="s">
        <v>5598</v>
      </c>
      <c r="D568" s="304">
        <v>7351</v>
      </c>
      <c r="E568" s="303" t="s">
        <v>474</v>
      </c>
      <c r="F568" s="304" t="s">
        <v>7</v>
      </c>
      <c r="G568" s="305">
        <v>204680</v>
      </c>
      <c r="H568" s="303" t="s">
        <v>6216</v>
      </c>
    </row>
    <row r="569" spans="2:8" ht="15">
      <c r="B569" s="302" t="s">
        <v>5575</v>
      </c>
      <c r="C569" s="303" t="s">
        <v>5598</v>
      </c>
      <c r="D569" s="304">
        <v>7352</v>
      </c>
      <c r="E569" s="303" t="s">
        <v>475</v>
      </c>
      <c r="F569" s="304" t="s">
        <v>7</v>
      </c>
      <c r="G569" s="305">
        <v>220150</v>
      </c>
      <c r="H569" s="303" t="s">
        <v>6216</v>
      </c>
    </row>
    <row r="570" spans="2:8" ht="15">
      <c r="B570" s="302" t="s">
        <v>5575</v>
      </c>
      <c r="C570" s="303" t="s">
        <v>5598</v>
      </c>
      <c r="D570" s="304">
        <v>7353</v>
      </c>
      <c r="E570" s="303" t="s">
        <v>476</v>
      </c>
      <c r="F570" s="304" t="s">
        <v>7</v>
      </c>
      <c r="G570" s="305">
        <v>417690</v>
      </c>
      <c r="H570" s="303" t="s">
        <v>6216</v>
      </c>
    </row>
    <row r="571" spans="2:8" ht="15">
      <c r="B571" s="302" t="s">
        <v>5575</v>
      </c>
      <c r="C571" s="303" t="s">
        <v>5598</v>
      </c>
      <c r="D571" s="304">
        <v>7354</v>
      </c>
      <c r="E571" s="303" t="s">
        <v>477</v>
      </c>
      <c r="F571" s="304" t="s">
        <v>7</v>
      </c>
      <c r="G571" s="305">
        <v>593810</v>
      </c>
      <c r="H571" s="303" t="s">
        <v>6216</v>
      </c>
    </row>
    <row r="572" spans="2:8" ht="15">
      <c r="B572" s="302" t="s">
        <v>5575</v>
      </c>
      <c r="C572" s="303" t="s">
        <v>5598</v>
      </c>
      <c r="D572" s="304">
        <v>7355</v>
      </c>
      <c r="E572" s="303" t="s">
        <v>478</v>
      </c>
      <c r="F572" s="304" t="s">
        <v>7</v>
      </c>
      <c r="G572" s="305">
        <v>903210</v>
      </c>
      <c r="H572" s="303" t="s">
        <v>6216</v>
      </c>
    </row>
    <row r="573" spans="2:8" ht="15">
      <c r="B573" s="302" t="s">
        <v>5575</v>
      </c>
      <c r="C573" s="303" t="s">
        <v>5598</v>
      </c>
      <c r="D573" s="304">
        <v>7356</v>
      </c>
      <c r="E573" s="303" t="s">
        <v>479</v>
      </c>
      <c r="F573" s="304" t="s">
        <v>7</v>
      </c>
      <c r="G573" s="305">
        <v>1176910</v>
      </c>
      <c r="H573" s="303" t="s">
        <v>6216</v>
      </c>
    </row>
    <row r="574" spans="2:8" ht="15">
      <c r="B574" s="302" t="s">
        <v>5575</v>
      </c>
      <c r="C574" s="303" t="s">
        <v>5678</v>
      </c>
      <c r="D574" s="304">
        <v>7359</v>
      </c>
      <c r="E574" s="303" t="s">
        <v>480</v>
      </c>
      <c r="F574" s="304" t="s">
        <v>7</v>
      </c>
      <c r="G574" s="305">
        <v>363056</v>
      </c>
      <c r="H574" s="303" t="s">
        <v>6216</v>
      </c>
    </row>
    <row r="575" spans="2:8" ht="15">
      <c r="B575" s="302" t="s">
        <v>5575</v>
      </c>
      <c r="C575" s="303" t="s">
        <v>5678</v>
      </c>
      <c r="D575" s="304">
        <v>7360</v>
      </c>
      <c r="E575" s="303" t="s">
        <v>481</v>
      </c>
      <c r="F575" s="304" t="s">
        <v>7</v>
      </c>
      <c r="G575" s="305">
        <v>494563</v>
      </c>
      <c r="H575" s="303" t="s">
        <v>6216</v>
      </c>
    </row>
    <row r="576" spans="2:8" ht="15">
      <c r="B576" s="302" t="s">
        <v>5575</v>
      </c>
      <c r="C576" s="303" t="s">
        <v>5581</v>
      </c>
      <c r="D576" s="304">
        <v>7361</v>
      </c>
      <c r="E576" s="303" t="s">
        <v>482</v>
      </c>
      <c r="F576" s="304" t="s">
        <v>7</v>
      </c>
      <c r="G576" s="305">
        <v>1400</v>
      </c>
      <c r="H576" s="303" t="s">
        <v>6217</v>
      </c>
    </row>
    <row r="577" spans="2:8" ht="15">
      <c r="B577" s="302" t="s">
        <v>5575</v>
      </c>
      <c r="C577" s="303" t="s">
        <v>5581</v>
      </c>
      <c r="D577" s="304">
        <v>7362</v>
      </c>
      <c r="E577" s="303" t="s">
        <v>483</v>
      </c>
      <c r="F577" s="304" t="s">
        <v>7</v>
      </c>
      <c r="G577" s="305">
        <v>1450</v>
      </c>
      <c r="H577" s="303" t="s">
        <v>6217</v>
      </c>
    </row>
    <row r="578" spans="2:8" ht="15">
      <c r="B578" s="302" t="s">
        <v>5575</v>
      </c>
      <c r="C578" s="303" t="s">
        <v>5684</v>
      </c>
      <c r="D578" s="304">
        <v>7363</v>
      </c>
      <c r="E578" s="303" t="s">
        <v>484</v>
      </c>
      <c r="F578" s="304" t="s">
        <v>7</v>
      </c>
      <c r="G578" s="305">
        <v>283101</v>
      </c>
      <c r="H578" s="303" t="s">
        <v>6217</v>
      </c>
    </row>
    <row r="579" spans="2:8" ht="15">
      <c r="B579" s="302" t="s">
        <v>5575</v>
      </c>
      <c r="C579" s="303" t="s">
        <v>5685</v>
      </c>
      <c r="D579" s="304">
        <v>7364</v>
      </c>
      <c r="E579" s="303" t="s">
        <v>485</v>
      </c>
      <c r="F579" s="304" t="s">
        <v>7</v>
      </c>
      <c r="G579" s="305">
        <v>443590</v>
      </c>
      <c r="H579" s="303" t="s">
        <v>6217</v>
      </c>
    </row>
    <row r="580" spans="2:8" ht="15">
      <c r="B580" s="302" t="s">
        <v>5575</v>
      </c>
      <c r="C580" s="303" t="s">
        <v>5593</v>
      </c>
      <c r="D580" s="304">
        <v>7366</v>
      </c>
      <c r="E580" s="303" t="s">
        <v>5332</v>
      </c>
      <c r="F580" s="304" t="s">
        <v>7</v>
      </c>
      <c r="G580" s="305">
        <v>77164</v>
      </c>
      <c r="H580" s="303" t="s">
        <v>6217</v>
      </c>
    </row>
    <row r="581" spans="2:8" ht="15">
      <c r="B581" s="302" t="s">
        <v>5575</v>
      </c>
      <c r="C581" s="303" t="s">
        <v>5593</v>
      </c>
      <c r="D581" s="304">
        <v>7367</v>
      </c>
      <c r="E581" s="303" t="s">
        <v>5333</v>
      </c>
      <c r="F581" s="304" t="s">
        <v>7</v>
      </c>
      <c r="G581" s="305">
        <v>219179</v>
      </c>
      <c r="H581" s="303" t="s">
        <v>6217</v>
      </c>
    </row>
    <row r="582" spans="2:8" ht="15">
      <c r="B582" s="302" t="s">
        <v>5575</v>
      </c>
      <c r="C582" s="303" t="s">
        <v>5593</v>
      </c>
      <c r="D582" s="304">
        <v>7368</v>
      </c>
      <c r="E582" s="303" t="s">
        <v>5334</v>
      </c>
      <c r="F582" s="304" t="s">
        <v>7</v>
      </c>
      <c r="G582" s="305">
        <v>375019</v>
      </c>
      <c r="H582" s="303" t="s">
        <v>6217</v>
      </c>
    </row>
    <row r="583" spans="2:8" ht="15">
      <c r="B583" s="302" t="s">
        <v>5575</v>
      </c>
      <c r="C583" s="303" t="s">
        <v>5593</v>
      </c>
      <c r="D583" s="304">
        <v>7369</v>
      </c>
      <c r="E583" s="303" t="s">
        <v>5335</v>
      </c>
      <c r="F583" s="304" t="s">
        <v>7</v>
      </c>
      <c r="G583" s="305">
        <v>571775</v>
      </c>
      <c r="H583" s="303" t="s">
        <v>6217</v>
      </c>
    </row>
    <row r="584" spans="2:8" ht="15">
      <c r="B584" s="302" t="s">
        <v>5575</v>
      </c>
      <c r="C584" s="303" t="s">
        <v>5593</v>
      </c>
      <c r="D584" s="304">
        <v>7370</v>
      </c>
      <c r="E584" s="303" t="s">
        <v>5336</v>
      </c>
      <c r="F584" s="304" t="s">
        <v>7</v>
      </c>
      <c r="G584" s="305">
        <v>601434</v>
      </c>
      <c r="H584" s="303" t="s">
        <v>6217</v>
      </c>
    </row>
    <row r="585" spans="2:8" ht="15">
      <c r="B585" s="302" t="s">
        <v>5575</v>
      </c>
      <c r="C585" s="303" t="s">
        <v>5593</v>
      </c>
      <c r="D585" s="304">
        <v>7371</v>
      </c>
      <c r="E585" s="303" t="s">
        <v>5337</v>
      </c>
      <c r="F585" s="304" t="s">
        <v>7</v>
      </c>
      <c r="G585" s="305">
        <v>675703</v>
      </c>
      <c r="H585" s="303" t="s">
        <v>6217</v>
      </c>
    </row>
    <row r="586" spans="2:8" ht="15">
      <c r="B586" s="302" t="s">
        <v>5575</v>
      </c>
      <c r="C586" s="303" t="s">
        <v>5598</v>
      </c>
      <c r="D586" s="304">
        <v>7372</v>
      </c>
      <c r="E586" s="303" t="s">
        <v>5688</v>
      </c>
      <c r="F586" s="304" t="s">
        <v>7</v>
      </c>
      <c r="G586" s="305">
        <v>928200</v>
      </c>
      <c r="H586" s="303" t="s">
        <v>6216</v>
      </c>
    </row>
    <row r="587" spans="2:8" ht="15">
      <c r="B587" s="302" t="s">
        <v>5575</v>
      </c>
      <c r="C587" s="303" t="s">
        <v>5598</v>
      </c>
      <c r="D587" s="304">
        <v>7373</v>
      </c>
      <c r="E587" s="303" t="s">
        <v>5689</v>
      </c>
      <c r="F587" s="304" t="s">
        <v>7</v>
      </c>
      <c r="G587" s="305">
        <v>208250</v>
      </c>
      <c r="H587" s="303" t="s">
        <v>6216</v>
      </c>
    </row>
    <row r="588" spans="2:8" ht="15">
      <c r="B588" s="302" t="s">
        <v>5575</v>
      </c>
      <c r="C588" s="303" t="s">
        <v>5598</v>
      </c>
      <c r="D588" s="304">
        <v>7374</v>
      </c>
      <c r="E588" s="303" t="s">
        <v>5690</v>
      </c>
      <c r="F588" s="304" t="s">
        <v>7</v>
      </c>
      <c r="G588" s="305">
        <v>1136450</v>
      </c>
      <c r="H588" s="303" t="s">
        <v>6216</v>
      </c>
    </row>
    <row r="589" spans="2:8" ht="15">
      <c r="B589" s="302" t="s">
        <v>5575</v>
      </c>
      <c r="C589" s="303" t="s">
        <v>5598</v>
      </c>
      <c r="D589" s="304">
        <v>7375</v>
      </c>
      <c r="E589" s="303" t="s">
        <v>5691</v>
      </c>
      <c r="F589" s="304" t="s">
        <v>7</v>
      </c>
      <c r="G589" s="305">
        <v>6290340</v>
      </c>
      <c r="H589" s="303" t="s">
        <v>6216</v>
      </c>
    </row>
    <row r="590" spans="2:8" ht="15">
      <c r="B590" s="302" t="s">
        <v>5575</v>
      </c>
      <c r="C590" s="303" t="s">
        <v>5598</v>
      </c>
      <c r="D590" s="304">
        <v>7376</v>
      </c>
      <c r="E590" s="303" t="s">
        <v>5692</v>
      </c>
      <c r="F590" s="304" t="s">
        <v>7</v>
      </c>
      <c r="G590" s="305">
        <v>7485100</v>
      </c>
      <c r="H590" s="303" t="s">
        <v>6216</v>
      </c>
    </row>
    <row r="591" spans="2:8" ht="15">
      <c r="B591" s="302" t="s">
        <v>5575</v>
      </c>
      <c r="C591" s="303" t="s">
        <v>5598</v>
      </c>
      <c r="D591" s="304">
        <v>7377</v>
      </c>
      <c r="E591" s="303" t="s">
        <v>5693</v>
      </c>
      <c r="F591" s="304" t="s">
        <v>7</v>
      </c>
      <c r="G591" s="305">
        <v>130900</v>
      </c>
      <c r="H591" s="303" t="s">
        <v>6216</v>
      </c>
    </row>
    <row r="592" spans="2:8" ht="15">
      <c r="B592" s="302" t="s">
        <v>5575</v>
      </c>
      <c r="C592" s="303" t="s">
        <v>5598</v>
      </c>
      <c r="D592" s="304">
        <v>7378</v>
      </c>
      <c r="E592" s="303" t="s">
        <v>5694</v>
      </c>
      <c r="F592" s="304" t="s">
        <v>7</v>
      </c>
      <c r="G592" s="305">
        <v>224910</v>
      </c>
      <c r="H592" s="303" t="s">
        <v>6216</v>
      </c>
    </row>
    <row r="593" spans="2:8" ht="15">
      <c r="B593" s="302" t="s">
        <v>5575</v>
      </c>
      <c r="C593" s="303" t="s">
        <v>5598</v>
      </c>
      <c r="D593" s="304">
        <v>7379</v>
      </c>
      <c r="E593" s="303" t="s">
        <v>5695</v>
      </c>
      <c r="F593" s="304" t="s">
        <v>7</v>
      </c>
      <c r="G593" s="305">
        <v>302260</v>
      </c>
      <c r="H593" s="303" t="s">
        <v>6216</v>
      </c>
    </row>
    <row r="594" spans="2:8" ht="15">
      <c r="B594" s="302" t="s">
        <v>5575</v>
      </c>
      <c r="C594" s="303" t="s">
        <v>5598</v>
      </c>
      <c r="D594" s="304">
        <v>7380</v>
      </c>
      <c r="E594" s="303" t="s">
        <v>5696</v>
      </c>
      <c r="F594" s="304" t="s">
        <v>7</v>
      </c>
      <c r="G594" s="305">
        <v>617610</v>
      </c>
      <c r="H594" s="303" t="s">
        <v>6216</v>
      </c>
    </row>
    <row r="595" spans="2:8" ht="15">
      <c r="B595" s="302" t="s">
        <v>5575</v>
      </c>
      <c r="C595" s="303" t="s">
        <v>5598</v>
      </c>
      <c r="D595" s="304">
        <v>7381</v>
      </c>
      <c r="E595" s="303" t="s">
        <v>5697</v>
      </c>
      <c r="F595" s="304" t="s">
        <v>7</v>
      </c>
      <c r="G595" s="305">
        <v>919870</v>
      </c>
      <c r="H595" s="303" t="s">
        <v>6216</v>
      </c>
    </row>
    <row r="596" spans="2:8" ht="15">
      <c r="B596" s="302" t="s">
        <v>5575</v>
      </c>
      <c r="C596" s="303" t="s">
        <v>5585</v>
      </c>
      <c r="D596" s="304">
        <v>7382</v>
      </c>
      <c r="E596" s="303" t="s">
        <v>5338</v>
      </c>
      <c r="F596" s="304" t="s">
        <v>7</v>
      </c>
      <c r="G596" s="305">
        <v>131889</v>
      </c>
      <c r="H596" s="303" t="s">
        <v>6217</v>
      </c>
    </row>
    <row r="597" spans="2:8" ht="15">
      <c r="B597" s="302" t="s">
        <v>5575</v>
      </c>
      <c r="C597" s="303" t="s">
        <v>5585</v>
      </c>
      <c r="D597" s="304">
        <v>7384</v>
      </c>
      <c r="E597" s="303" t="s">
        <v>5339</v>
      </c>
      <c r="F597" s="304" t="s">
        <v>7</v>
      </c>
      <c r="G597" s="305">
        <v>139150</v>
      </c>
      <c r="H597" s="303" t="s">
        <v>6217</v>
      </c>
    </row>
    <row r="598" spans="2:8" ht="15">
      <c r="B598" s="302" t="s">
        <v>5575</v>
      </c>
      <c r="C598" s="303" t="s">
        <v>5585</v>
      </c>
      <c r="D598" s="304">
        <v>7387</v>
      </c>
      <c r="E598" s="303" t="s">
        <v>5340</v>
      </c>
      <c r="F598" s="304" t="s">
        <v>7</v>
      </c>
      <c r="G598" s="305">
        <v>78401</v>
      </c>
      <c r="H598" s="303" t="s">
        <v>6217</v>
      </c>
    </row>
    <row r="599" spans="2:8" ht="15">
      <c r="B599" s="302" t="s">
        <v>5575</v>
      </c>
      <c r="C599" s="303" t="s">
        <v>5585</v>
      </c>
      <c r="D599" s="304">
        <v>7388</v>
      </c>
      <c r="E599" s="303" t="s">
        <v>5341</v>
      </c>
      <c r="F599" s="304" t="s">
        <v>7</v>
      </c>
      <c r="G599" s="305">
        <v>99680</v>
      </c>
      <c r="H599" s="303" t="s">
        <v>6217</v>
      </c>
    </row>
    <row r="600" spans="2:8" ht="15">
      <c r="B600" s="302" t="s">
        <v>5575</v>
      </c>
      <c r="C600" s="303" t="s">
        <v>5585</v>
      </c>
      <c r="D600" s="304">
        <v>7389</v>
      </c>
      <c r="E600" s="303" t="s">
        <v>5342</v>
      </c>
      <c r="F600" s="304" t="s">
        <v>7</v>
      </c>
      <c r="G600" s="305">
        <v>228057</v>
      </c>
      <c r="H600" s="303" t="s">
        <v>6217</v>
      </c>
    </row>
    <row r="601" spans="2:8" ht="15">
      <c r="B601" s="302" t="s">
        <v>5575</v>
      </c>
      <c r="C601" s="303" t="s">
        <v>5598</v>
      </c>
      <c r="D601" s="304">
        <v>7391</v>
      </c>
      <c r="E601" s="303" t="s">
        <v>5698</v>
      </c>
      <c r="F601" s="304" t="s">
        <v>7</v>
      </c>
      <c r="G601" s="305">
        <v>282030</v>
      </c>
      <c r="H601" s="303" t="s">
        <v>6216</v>
      </c>
    </row>
    <row r="602" spans="2:8" ht="15">
      <c r="B602" s="302" t="s">
        <v>5575</v>
      </c>
      <c r="C602" s="303" t="s">
        <v>5598</v>
      </c>
      <c r="D602" s="304">
        <v>7392</v>
      </c>
      <c r="E602" s="303" t="s">
        <v>5699</v>
      </c>
      <c r="F602" s="304" t="s">
        <v>7</v>
      </c>
      <c r="G602" s="305">
        <v>484330</v>
      </c>
      <c r="H602" s="303" t="s">
        <v>6216</v>
      </c>
    </row>
    <row r="603" spans="2:8" ht="15">
      <c r="B603" s="302" t="s">
        <v>5575</v>
      </c>
      <c r="C603" s="303" t="s">
        <v>5598</v>
      </c>
      <c r="D603" s="304">
        <v>7393</v>
      </c>
      <c r="E603" s="303" t="s">
        <v>5700</v>
      </c>
      <c r="F603" s="304" t="s">
        <v>7</v>
      </c>
      <c r="G603" s="305">
        <v>506940</v>
      </c>
      <c r="H603" s="303" t="s">
        <v>6216</v>
      </c>
    </row>
    <row r="604" spans="2:8" ht="15">
      <c r="B604" s="302" t="s">
        <v>5575</v>
      </c>
      <c r="C604" s="303" t="s">
        <v>5598</v>
      </c>
      <c r="D604" s="304">
        <v>7396</v>
      </c>
      <c r="E604" s="303" t="s">
        <v>5701</v>
      </c>
      <c r="F604" s="304" t="s">
        <v>7</v>
      </c>
      <c r="G604" s="305">
        <v>704480</v>
      </c>
      <c r="H604" s="303" t="s">
        <v>6216</v>
      </c>
    </row>
    <row r="605" spans="2:8" ht="15">
      <c r="B605" s="302" t="s">
        <v>5575</v>
      </c>
      <c r="C605" s="303" t="s">
        <v>5598</v>
      </c>
      <c r="D605" s="304">
        <v>7397</v>
      </c>
      <c r="E605" s="303" t="s">
        <v>5702</v>
      </c>
      <c r="F605" s="304" t="s">
        <v>7</v>
      </c>
      <c r="G605" s="305">
        <v>749700</v>
      </c>
      <c r="H605" s="303" t="s">
        <v>6216</v>
      </c>
    </row>
    <row r="606" spans="2:8" ht="15">
      <c r="B606" s="302" t="s">
        <v>5575</v>
      </c>
      <c r="C606" s="303" t="s">
        <v>5598</v>
      </c>
      <c r="D606" s="304">
        <v>7398</v>
      </c>
      <c r="E606" s="303" t="s">
        <v>5703</v>
      </c>
      <c r="F606" s="304" t="s">
        <v>7</v>
      </c>
      <c r="G606" s="305">
        <v>1250690</v>
      </c>
      <c r="H606" s="303" t="s">
        <v>6216</v>
      </c>
    </row>
    <row r="607" spans="2:8" ht="15">
      <c r="B607" s="302" t="s">
        <v>5575</v>
      </c>
      <c r="C607" s="303" t="s">
        <v>5598</v>
      </c>
      <c r="D607" s="304">
        <v>7399</v>
      </c>
      <c r="E607" s="303" t="s">
        <v>5704</v>
      </c>
      <c r="F607" s="304" t="s">
        <v>7</v>
      </c>
      <c r="G607" s="305">
        <v>1200710</v>
      </c>
      <c r="H607" s="303" t="s">
        <v>6216</v>
      </c>
    </row>
    <row r="608" spans="2:8" ht="15">
      <c r="B608" s="302" t="s">
        <v>5575</v>
      </c>
      <c r="C608" s="303" t="s">
        <v>5598</v>
      </c>
      <c r="D608" s="304">
        <v>7400</v>
      </c>
      <c r="E608" s="303" t="s">
        <v>5705</v>
      </c>
      <c r="F608" s="304" t="s">
        <v>7</v>
      </c>
      <c r="G608" s="305">
        <v>1263780</v>
      </c>
      <c r="H608" s="303" t="s">
        <v>6216</v>
      </c>
    </row>
    <row r="609" spans="2:8" ht="15">
      <c r="B609" s="302" t="s">
        <v>5575</v>
      </c>
      <c r="C609" s="303" t="s">
        <v>5598</v>
      </c>
      <c r="D609" s="304">
        <v>7401</v>
      </c>
      <c r="E609" s="303" t="s">
        <v>5706</v>
      </c>
      <c r="F609" s="304" t="s">
        <v>7</v>
      </c>
      <c r="G609" s="305">
        <v>1242360</v>
      </c>
      <c r="H609" s="303" t="s">
        <v>6216</v>
      </c>
    </row>
    <row r="610" spans="2:8" ht="15">
      <c r="B610" s="302" t="s">
        <v>5575</v>
      </c>
      <c r="C610" s="303" t="s">
        <v>5598</v>
      </c>
      <c r="D610" s="304">
        <v>7403</v>
      </c>
      <c r="E610" s="303" t="s">
        <v>5707</v>
      </c>
      <c r="F610" s="304" t="s">
        <v>7</v>
      </c>
      <c r="G610" s="305">
        <v>1731450</v>
      </c>
      <c r="H610" s="303" t="s">
        <v>6216</v>
      </c>
    </row>
    <row r="611" spans="2:8" ht="15">
      <c r="B611" s="302" t="s">
        <v>5575</v>
      </c>
      <c r="C611" s="303" t="s">
        <v>5598</v>
      </c>
      <c r="D611" s="304">
        <v>7404</v>
      </c>
      <c r="E611" s="303" t="s">
        <v>5708</v>
      </c>
      <c r="F611" s="304" t="s">
        <v>7</v>
      </c>
      <c r="G611" s="305">
        <v>1619590</v>
      </c>
      <c r="H611" s="303" t="s">
        <v>6216</v>
      </c>
    </row>
    <row r="612" spans="2:8" ht="15">
      <c r="B612" s="302" t="s">
        <v>5575</v>
      </c>
      <c r="C612" s="303" t="s">
        <v>5598</v>
      </c>
      <c r="D612" s="304">
        <v>7405</v>
      </c>
      <c r="E612" s="303" t="s">
        <v>5709</v>
      </c>
      <c r="F612" s="304" t="s">
        <v>7</v>
      </c>
      <c r="G612" s="305">
        <v>1955170</v>
      </c>
      <c r="H612" s="303" t="s">
        <v>6216</v>
      </c>
    </row>
    <row r="613" spans="2:8" ht="15">
      <c r="B613" s="302" t="s">
        <v>5575</v>
      </c>
      <c r="C613" s="303" t="s">
        <v>5598</v>
      </c>
      <c r="D613" s="304">
        <v>7406</v>
      </c>
      <c r="E613" s="303" t="s">
        <v>5710</v>
      </c>
      <c r="F613" s="304" t="s">
        <v>7</v>
      </c>
      <c r="G613" s="305">
        <v>2828630</v>
      </c>
      <c r="H613" s="303" t="s">
        <v>6216</v>
      </c>
    </row>
    <row r="614" spans="2:8" ht="15">
      <c r="B614" s="302" t="s">
        <v>5575</v>
      </c>
      <c r="C614" s="303" t="s">
        <v>5585</v>
      </c>
      <c r="D614" s="304">
        <v>7407</v>
      </c>
      <c r="E614" s="303" t="s">
        <v>5343</v>
      </c>
      <c r="F614" s="304" t="s">
        <v>7</v>
      </c>
      <c r="G614" s="305">
        <v>47186</v>
      </c>
      <c r="H614" s="303" t="s">
        <v>6217</v>
      </c>
    </row>
    <row r="615" spans="2:8" ht="15">
      <c r="B615" s="302" t="s">
        <v>5575</v>
      </c>
      <c r="C615" s="303" t="s">
        <v>5585</v>
      </c>
      <c r="D615" s="304">
        <v>7409</v>
      </c>
      <c r="E615" s="303" t="s">
        <v>5344</v>
      </c>
      <c r="F615" s="304" t="s">
        <v>7</v>
      </c>
      <c r="G615" s="305">
        <v>75158</v>
      </c>
      <c r="H615" s="303" t="s">
        <v>6217</v>
      </c>
    </row>
    <row r="616" spans="2:8" ht="15">
      <c r="B616" s="302" t="s">
        <v>5575</v>
      </c>
      <c r="C616" s="303" t="s">
        <v>5585</v>
      </c>
      <c r="D616" s="304">
        <v>7410</v>
      </c>
      <c r="E616" s="303" t="s">
        <v>5345</v>
      </c>
      <c r="F616" s="304" t="s">
        <v>7</v>
      </c>
      <c r="G616" s="305">
        <v>115474</v>
      </c>
      <c r="H616" s="303" t="s">
        <v>6217</v>
      </c>
    </row>
    <row r="617" spans="2:8" ht="15">
      <c r="B617" s="302" t="s">
        <v>5575</v>
      </c>
      <c r="C617" s="303" t="s">
        <v>5585</v>
      </c>
      <c r="D617" s="304">
        <v>7411</v>
      </c>
      <c r="E617" s="303" t="s">
        <v>5346</v>
      </c>
      <c r="F617" s="304" t="s">
        <v>7</v>
      </c>
      <c r="G617" s="305">
        <v>839761</v>
      </c>
      <c r="H617" s="303" t="s">
        <v>6217</v>
      </c>
    </row>
    <row r="618" spans="2:8" ht="15">
      <c r="B618" s="302" t="s">
        <v>5575</v>
      </c>
      <c r="C618" s="303" t="s">
        <v>5598</v>
      </c>
      <c r="D618" s="304">
        <v>7412</v>
      </c>
      <c r="E618" s="303" t="s">
        <v>5711</v>
      </c>
      <c r="F618" s="304" t="s">
        <v>7</v>
      </c>
      <c r="G618" s="305">
        <v>209440</v>
      </c>
      <c r="H618" s="303" t="s">
        <v>6216</v>
      </c>
    </row>
    <row r="619" spans="2:8" ht="15">
      <c r="B619" s="302" t="s">
        <v>5575</v>
      </c>
      <c r="C619" s="303" t="s">
        <v>5598</v>
      </c>
      <c r="D619" s="304">
        <v>7413</v>
      </c>
      <c r="E619" s="303" t="s">
        <v>5712</v>
      </c>
      <c r="F619" s="304" t="s">
        <v>7</v>
      </c>
      <c r="G619" s="305">
        <v>232050</v>
      </c>
      <c r="H619" s="303" t="s">
        <v>6216</v>
      </c>
    </row>
    <row r="620" spans="2:8" ht="15">
      <c r="B620" s="302" t="s">
        <v>5575</v>
      </c>
      <c r="C620" s="303" t="s">
        <v>5598</v>
      </c>
      <c r="D620" s="304">
        <v>7414</v>
      </c>
      <c r="E620" s="303" t="s">
        <v>5713</v>
      </c>
      <c r="F620" s="304" t="s">
        <v>7</v>
      </c>
      <c r="G620" s="305">
        <v>479570</v>
      </c>
      <c r="H620" s="303" t="s">
        <v>6216</v>
      </c>
    </row>
    <row r="621" spans="2:8" ht="15">
      <c r="B621" s="302" t="s">
        <v>5575</v>
      </c>
      <c r="C621" s="303" t="s">
        <v>5598</v>
      </c>
      <c r="D621" s="304">
        <v>7416</v>
      </c>
      <c r="E621" s="303" t="s">
        <v>5714</v>
      </c>
      <c r="F621" s="304" t="s">
        <v>7</v>
      </c>
      <c r="G621" s="305">
        <v>1155490</v>
      </c>
      <c r="H621" s="303" t="s">
        <v>6216</v>
      </c>
    </row>
    <row r="622" spans="2:8" ht="15">
      <c r="B622" s="302" t="s">
        <v>5575</v>
      </c>
      <c r="C622" s="303" t="s">
        <v>5598</v>
      </c>
      <c r="D622" s="304">
        <v>7417</v>
      </c>
      <c r="E622" s="303" t="s">
        <v>5715</v>
      </c>
      <c r="F622" s="304" t="s">
        <v>7</v>
      </c>
      <c r="G622" s="305">
        <v>1309000</v>
      </c>
      <c r="H622" s="303" t="s">
        <v>6216</v>
      </c>
    </row>
    <row r="623" spans="2:8" ht="15">
      <c r="B623" s="302" t="s">
        <v>5575</v>
      </c>
      <c r="C623" s="303" t="s">
        <v>5590</v>
      </c>
      <c r="D623" s="304">
        <v>7418</v>
      </c>
      <c r="E623" s="303" t="s">
        <v>486</v>
      </c>
      <c r="F623" s="304" t="s">
        <v>13</v>
      </c>
      <c r="G623" s="305">
        <v>249095</v>
      </c>
      <c r="H623" s="303" t="s">
        <v>5591</v>
      </c>
    </row>
    <row r="624" spans="2:8" ht="15">
      <c r="B624" s="302" t="s">
        <v>5575</v>
      </c>
      <c r="C624" s="303" t="s">
        <v>5576</v>
      </c>
      <c r="D624" s="304">
        <v>7419</v>
      </c>
      <c r="E624" s="303" t="s">
        <v>487</v>
      </c>
      <c r="F624" s="304" t="s">
        <v>5</v>
      </c>
      <c r="G624" s="305">
        <v>649826</v>
      </c>
      <c r="H624" s="303" t="s">
        <v>6217</v>
      </c>
    </row>
    <row r="625" spans="2:8" ht="15">
      <c r="B625" s="302" t="s">
        <v>5575</v>
      </c>
      <c r="C625" s="303" t="s">
        <v>5576</v>
      </c>
      <c r="D625" s="304">
        <v>7420</v>
      </c>
      <c r="E625" s="303" t="s">
        <v>488</v>
      </c>
      <c r="F625" s="304" t="s">
        <v>5</v>
      </c>
      <c r="G625" s="305">
        <v>749343</v>
      </c>
      <c r="H625" s="303" t="s">
        <v>6217</v>
      </c>
    </row>
    <row r="626" spans="2:8" ht="15">
      <c r="B626" s="302" t="s">
        <v>5575</v>
      </c>
      <c r="C626" s="303" t="s">
        <v>5576</v>
      </c>
      <c r="D626" s="304">
        <v>7421</v>
      </c>
      <c r="E626" s="303" t="s">
        <v>489</v>
      </c>
      <c r="F626" s="304" t="s">
        <v>5</v>
      </c>
      <c r="G626" s="305">
        <v>776713</v>
      </c>
      <c r="H626" s="303" t="s">
        <v>6217</v>
      </c>
    </row>
    <row r="627" spans="2:8" ht="15">
      <c r="B627" s="302" t="s">
        <v>5575</v>
      </c>
      <c r="C627" s="303" t="s">
        <v>5576</v>
      </c>
      <c r="D627" s="304">
        <v>7422</v>
      </c>
      <c r="E627" s="303" t="s">
        <v>490</v>
      </c>
      <c r="F627" s="304" t="s">
        <v>5</v>
      </c>
      <c r="G627" s="305">
        <v>866103</v>
      </c>
      <c r="H627" s="303" t="s">
        <v>6217</v>
      </c>
    </row>
    <row r="628" spans="2:8" ht="15">
      <c r="B628" s="302" t="s">
        <v>5575</v>
      </c>
      <c r="C628" s="303" t="s">
        <v>5580</v>
      </c>
      <c r="D628" s="304">
        <v>7423</v>
      </c>
      <c r="E628" s="303" t="s">
        <v>491</v>
      </c>
      <c r="F628" s="304" t="s">
        <v>8</v>
      </c>
      <c r="G628" s="305">
        <v>706</v>
      </c>
      <c r="H628" s="303" t="s">
        <v>6217</v>
      </c>
    </row>
    <row r="629" spans="2:8" ht="15">
      <c r="B629" s="302" t="s">
        <v>5575</v>
      </c>
      <c r="C629" s="303" t="s">
        <v>5507</v>
      </c>
      <c r="D629" s="304">
        <v>7426</v>
      </c>
      <c r="E629" s="303" t="s">
        <v>492</v>
      </c>
      <c r="F629" s="304" t="s">
        <v>6</v>
      </c>
      <c r="G629" s="305">
        <v>53812</v>
      </c>
      <c r="H629" s="303" t="s">
        <v>6216</v>
      </c>
    </row>
    <row r="630" spans="2:8" ht="15">
      <c r="B630" s="302" t="s">
        <v>5575</v>
      </c>
      <c r="C630" s="303" t="s">
        <v>5507</v>
      </c>
      <c r="D630" s="304">
        <v>7427</v>
      </c>
      <c r="E630" s="303" t="s">
        <v>493</v>
      </c>
      <c r="F630" s="304" t="s">
        <v>6</v>
      </c>
      <c r="G630" s="305">
        <v>108874</v>
      </c>
      <c r="H630" s="303" t="s">
        <v>6216</v>
      </c>
    </row>
    <row r="631" spans="2:8" ht="15">
      <c r="B631" s="302" t="s">
        <v>5575</v>
      </c>
      <c r="C631" s="303" t="s">
        <v>5507</v>
      </c>
      <c r="D631" s="304">
        <v>7428</v>
      </c>
      <c r="E631" s="303" t="s">
        <v>494</v>
      </c>
      <c r="F631" s="304" t="s">
        <v>6</v>
      </c>
      <c r="G631" s="305">
        <v>58422</v>
      </c>
      <c r="H631" s="303" t="s">
        <v>6216</v>
      </c>
    </row>
    <row r="632" spans="2:8" ht="15">
      <c r="B632" s="302" t="s">
        <v>5575</v>
      </c>
      <c r="C632" s="303" t="s">
        <v>5507</v>
      </c>
      <c r="D632" s="304">
        <v>7429</v>
      </c>
      <c r="E632" s="303" t="s">
        <v>495</v>
      </c>
      <c r="F632" s="304" t="s">
        <v>6</v>
      </c>
      <c r="G632" s="305">
        <v>84301</v>
      </c>
      <c r="H632" s="303" t="s">
        <v>6216</v>
      </c>
    </row>
    <row r="633" spans="2:8" ht="15">
      <c r="B633" s="302" t="s">
        <v>5575</v>
      </c>
      <c r="C633" s="303" t="s">
        <v>5507</v>
      </c>
      <c r="D633" s="304">
        <v>7430</v>
      </c>
      <c r="E633" s="303" t="s">
        <v>496</v>
      </c>
      <c r="F633" s="304" t="s">
        <v>6</v>
      </c>
      <c r="G633" s="305">
        <v>138013</v>
      </c>
      <c r="H633" s="303" t="s">
        <v>6216</v>
      </c>
    </row>
    <row r="634" spans="2:8" ht="15">
      <c r="B634" s="302" t="s">
        <v>5575</v>
      </c>
      <c r="C634" s="303" t="s">
        <v>5716</v>
      </c>
      <c r="D634" s="304">
        <v>7434</v>
      </c>
      <c r="E634" s="303" t="s">
        <v>497</v>
      </c>
      <c r="F634" s="304" t="s">
        <v>7</v>
      </c>
      <c r="G634" s="305">
        <v>582804</v>
      </c>
      <c r="H634" s="303" t="s">
        <v>6216</v>
      </c>
    </row>
    <row r="635" spans="2:8" ht="15">
      <c r="B635" s="302" t="s">
        <v>5575</v>
      </c>
      <c r="C635" s="303" t="s">
        <v>5589</v>
      </c>
      <c r="D635" s="304">
        <v>7436</v>
      </c>
      <c r="E635" s="303" t="s">
        <v>498</v>
      </c>
      <c r="F635" s="304" t="s">
        <v>19</v>
      </c>
      <c r="G635" s="305">
        <v>68508</v>
      </c>
      <c r="H635" s="303" t="s">
        <v>6217</v>
      </c>
    </row>
    <row r="636" spans="2:8" ht="15">
      <c r="B636" s="302" t="s">
        <v>5575</v>
      </c>
      <c r="C636" s="303" t="s">
        <v>5589</v>
      </c>
      <c r="D636" s="304">
        <v>7437</v>
      </c>
      <c r="E636" s="303" t="s">
        <v>5347</v>
      </c>
      <c r="F636" s="304" t="s">
        <v>19</v>
      </c>
      <c r="G636" s="305">
        <v>58857</v>
      </c>
      <c r="H636" s="303" t="s">
        <v>6217</v>
      </c>
    </row>
    <row r="637" spans="2:8" ht="15">
      <c r="B637" s="302" t="s">
        <v>5575</v>
      </c>
      <c r="C637" s="303" t="s">
        <v>5577</v>
      </c>
      <c r="D637" s="304">
        <v>7438</v>
      </c>
      <c r="E637" s="303" t="s">
        <v>499</v>
      </c>
      <c r="F637" s="304" t="s">
        <v>19</v>
      </c>
      <c r="G637" s="305">
        <v>491230</v>
      </c>
      <c r="H637" s="303" t="s">
        <v>6217</v>
      </c>
    </row>
    <row r="638" spans="2:8" ht="15">
      <c r="B638" s="302" t="s">
        <v>5575</v>
      </c>
      <c r="C638" s="303" t="s">
        <v>5589</v>
      </c>
      <c r="D638" s="304">
        <v>7439</v>
      </c>
      <c r="E638" s="303" t="s">
        <v>500</v>
      </c>
      <c r="F638" s="304" t="s">
        <v>9</v>
      </c>
      <c r="G638" s="305">
        <v>5950</v>
      </c>
      <c r="H638" s="303" t="s">
        <v>6217</v>
      </c>
    </row>
    <row r="639" spans="2:8" ht="15">
      <c r="B639" s="302" t="s">
        <v>5575</v>
      </c>
      <c r="C639" s="303" t="s">
        <v>5682</v>
      </c>
      <c r="D639" s="304">
        <v>7442</v>
      </c>
      <c r="E639" s="303" t="s">
        <v>501</v>
      </c>
      <c r="F639" s="304" t="s">
        <v>6</v>
      </c>
      <c r="G639" s="305">
        <v>1571</v>
      </c>
      <c r="H639" s="303" t="s">
        <v>6216</v>
      </c>
    </row>
    <row r="640" spans="2:8" ht="15">
      <c r="B640" s="302" t="s">
        <v>5575</v>
      </c>
      <c r="C640" s="303" t="s">
        <v>5682</v>
      </c>
      <c r="D640" s="304">
        <v>7443</v>
      </c>
      <c r="E640" s="303" t="s">
        <v>502</v>
      </c>
      <c r="F640" s="304" t="s">
        <v>6</v>
      </c>
      <c r="G640" s="305">
        <v>3123</v>
      </c>
      <c r="H640" s="303" t="s">
        <v>6216</v>
      </c>
    </row>
    <row r="641" spans="2:8" ht="15">
      <c r="B641" s="302" t="s">
        <v>5575</v>
      </c>
      <c r="C641" s="303" t="s">
        <v>5593</v>
      </c>
      <c r="D641" s="304">
        <v>7444</v>
      </c>
      <c r="E641" s="303" t="s">
        <v>5348</v>
      </c>
      <c r="F641" s="304" t="s">
        <v>6</v>
      </c>
      <c r="G641" s="305">
        <v>14757</v>
      </c>
      <c r="H641" s="303" t="s">
        <v>6217</v>
      </c>
    </row>
    <row r="642" spans="2:8" ht="15">
      <c r="B642" s="302" t="s">
        <v>5575</v>
      </c>
      <c r="C642" s="303" t="s">
        <v>5598</v>
      </c>
      <c r="D642" s="304">
        <v>7445</v>
      </c>
      <c r="E642" s="303" t="s">
        <v>5717</v>
      </c>
      <c r="F642" s="304" t="s">
        <v>7</v>
      </c>
      <c r="G642" s="305">
        <v>364140</v>
      </c>
      <c r="H642" s="303" t="s">
        <v>6216</v>
      </c>
    </row>
    <row r="643" spans="2:8" ht="15">
      <c r="B643" s="302" t="s">
        <v>5575</v>
      </c>
      <c r="C643" s="303" t="s">
        <v>5598</v>
      </c>
      <c r="D643" s="304">
        <v>7446</v>
      </c>
      <c r="E643" s="303" t="s">
        <v>5718</v>
      </c>
      <c r="F643" s="304" t="s">
        <v>7</v>
      </c>
      <c r="G643" s="305">
        <v>561680</v>
      </c>
      <c r="H643" s="303" t="s">
        <v>6216</v>
      </c>
    </row>
    <row r="644" spans="2:8" ht="15">
      <c r="B644" s="302" t="s">
        <v>5575</v>
      </c>
      <c r="C644" s="303" t="s">
        <v>5598</v>
      </c>
      <c r="D644" s="304">
        <v>7448</v>
      </c>
      <c r="E644" s="303" t="s">
        <v>5719</v>
      </c>
      <c r="F644" s="304" t="s">
        <v>7</v>
      </c>
      <c r="G644" s="305">
        <v>1012690</v>
      </c>
      <c r="H644" s="303" t="s">
        <v>6216</v>
      </c>
    </row>
    <row r="645" spans="2:8" ht="15">
      <c r="B645" s="302" t="s">
        <v>5575</v>
      </c>
      <c r="C645" s="303" t="s">
        <v>5580</v>
      </c>
      <c r="D645" s="304">
        <v>7451</v>
      </c>
      <c r="E645" s="303" t="s">
        <v>503</v>
      </c>
      <c r="F645" s="304" t="s">
        <v>8</v>
      </c>
      <c r="G645" s="305">
        <v>4701</v>
      </c>
      <c r="H645" s="303" t="s">
        <v>6217</v>
      </c>
    </row>
    <row r="646" spans="2:8" ht="15">
      <c r="B646" s="302" t="s">
        <v>5575</v>
      </c>
      <c r="C646" s="303" t="s">
        <v>5580</v>
      </c>
      <c r="D646" s="304">
        <v>7452</v>
      </c>
      <c r="E646" s="303" t="s">
        <v>504</v>
      </c>
      <c r="F646" s="304" t="s">
        <v>8</v>
      </c>
      <c r="G646" s="305">
        <v>4939</v>
      </c>
      <c r="H646" s="303" t="s">
        <v>6217</v>
      </c>
    </row>
    <row r="647" spans="2:8" ht="15">
      <c r="B647" s="302" t="s">
        <v>5575</v>
      </c>
      <c r="C647" s="303" t="s">
        <v>5598</v>
      </c>
      <c r="D647" s="304">
        <v>7453</v>
      </c>
      <c r="E647" s="303" t="s">
        <v>5720</v>
      </c>
      <c r="F647" s="304" t="s">
        <v>7</v>
      </c>
      <c r="G647" s="305">
        <v>182226</v>
      </c>
      <c r="H647" s="303" t="s">
        <v>6216</v>
      </c>
    </row>
    <row r="648" spans="2:8" ht="15">
      <c r="B648" s="302" t="s">
        <v>5575</v>
      </c>
      <c r="C648" s="303" t="s">
        <v>5598</v>
      </c>
      <c r="D648" s="304">
        <v>7455</v>
      </c>
      <c r="E648" s="303" t="s">
        <v>5721</v>
      </c>
      <c r="F648" s="304" t="s">
        <v>7</v>
      </c>
      <c r="G648" s="305">
        <v>955570</v>
      </c>
      <c r="H648" s="303" t="s">
        <v>6216</v>
      </c>
    </row>
    <row r="649" spans="2:8" ht="15">
      <c r="B649" s="302" t="s">
        <v>5575</v>
      </c>
      <c r="C649" s="303" t="s">
        <v>5587</v>
      </c>
      <c r="D649" s="304">
        <v>7457</v>
      </c>
      <c r="E649" s="303" t="s">
        <v>505</v>
      </c>
      <c r="F649" s="304" t="s">
        <v>6</v>
      </c>
      <c r="G649" s="305">
        <v>28821</v>
      </c>
      <c r="H649" s="303" t="s">
        <v>6216</v>
      </c>
    </row>
    <row r="650" spans="2:8" ht="15">
      <c r="B650" s="302" t="s">
        <v>5575</v>
      </c>
      <c r="C650" s="303" t="s">
        <v>5587</v>
      </c>
      <c r="D650" s="304">
        <v>7458</v>
      </c>
      <c r="E650" s="303" t="s">
        <v>506</v>
      </c>
      <c r="F650" s="304" t="s">
        <v>6</v>
      </c>
      <c r="G650" s="305">
        <v>44783</v>
      </c>
      <c r="H650" s="303" t="s">
        <v>6216</v>
      </c>
    </row>
    <row r="651" spans="2:8" ht="15">
      <c r="B651" s="302" t="s">
        <v>5575</v>
      </c>
      <c r="C651" s="303" t="s">
        <v>5587</v>
      </c>
      <c r="D651" s="304">
        <v>7460</v>
      </c>
      <c r="E651" s="303" t="s">
        <v>507</v>
      </c>
      <c r="F651" s="304" t="s">
        <v>6</v>
      </c>
      <c r="G651" s="305">
        <v>39417</v>
      </c>
      <c r="H651" s="303" t="s">
        <v>6216</v>
      </c>
    </row>
    <row r="652" spans="2:8" ht="15">
      <c r="B652" s="302" t="s">
        <v>5575</v>
      </c>
      <c r="C652" s="303" t="s">
        <v>5582</v>
      </c>
      <c r="D652" s="304">
        <v>7461</v>
      </c>
      <c r="E652" s="303" t="s">
        <v>508</v>
      </c>
      <c r="F652" s="304" t="s">
        <v>5</v>
      </c>
      <c r="G652" s="305">
        <v>90566</v>
      </c>
      <c r="H652" s="303" t="s">
        <v>6217</v>
      </c>
    </row>
    <row r="653" spans="2:8" ht="15">
      <c r="B653" s="302" t="s">
        <v>5575</v>
      </c>
      <c r="C653" s="303" t="s">
        <v>5679</v>
      </c>
      <c r="D653" s="304">
        <v>7462</v>
      </c>
      <c r="E653" s="303" t="s">
        <v>509</v>
      </c>
      <c r="F653" s="304" t="s">
        <v>16</v>
      </c>
      <c r="G653" s="305">
        <v>1800</v>
      </c>
      <c r="H653" s="303" t="s">
        <v>6217</v>
      </c>
    </row>
    <row r="654" spans="2:8" ht="15">
      <c r="B654" s="302" t="s">
        <v>5575</v>
      </c>
      <c r="C654" s="303" t="s">
        <v>5507</v>
      </c>
      <c r="D654" s="304">
        <v>7463</v>
      </c>
      <c r="E654" s="303" t="s">
        <v>510</v>
      </c>
      <c r="F654" s="304" t="s">
        <v>4</v>
      </c>
      <c r="G654" s="305">
        <v>5337</v>
      </c>
      <c r="H654" s="303" t="s">
        <v>6216</v>
      </c>
    </row>
    <row r="655" spans="2:8" ht="15">
      <c r="B655" s="302" t="s">
        <v>5575</v>
      </c>
      <c r="C655" s="303" t="s">
        <v>5507</v>
      </c>
      <c r="D655" s="304">
        <v>7465</v>
      </c>
      <c r="E655" s="303" t="s">
        <v>511</v>
      </c>
      <c r="F655" s="304" t="s">
        <v>4</v>
      </c>
      <c r="G655" s="305">
        <v>7572</v>
      </c>
      <c r="H655" s="303" t="s">
        <v>6216</v>
      </c>
    </row>
    <row r="656" spans="2:8" ht="15">
      <c r="B656" s="302" t="s">
        <v>5575</v>
      </c>
      <c r="C656" s="303" t="s">
        <v>5507</v>
      </c>
      <c r="D656" s="304">
        <v>7467</v>
      </c>
      <c r="E656" s="303" t="s">
        <v>512</v>
      </c>
      <c r="F656" s="304" t="s">
        <v>4</v>
      </c>
      <c r="G656" s="305">
        <v>7204</v>
      </c>
      <c r="H656" s="303" t="s">
        <v>6216</v>
      </c>
    </row>
    <row r="657" spans="2:8" ht="15">
      <c r="B657" s="302" t="s">
        <v>5575</v>
      </c>
      <c r="C657" s="303" t="s">
        <v>5507</v>
      </c>
      <c r="D657" s="304">
        <v>7468</v>
      </c>
      <c r="E657" s="303" t="s">
        <v>513</v>
      </c>
      <c r="F657" s="304" t="s">
        <v>4</v>
      </c>
      <c r="G657" s="305">
        <v>7426</v>
      </c>
      <c r="H657" s="303" t="s">
        <v>6216</v>
      </c>
    </row>
    <row r="658" spans="2:8" ht="15">
      <c r="B658" s="302" t="s">
        <v>5575</v>
      </c>
      <c r="C658" s="303" t="s">
        <v>5722</v>
      </c>
      <c r="D658" s="304">
        <v>7471</v>
      </c>
      <c r="E658" s="303" t="s">
        <v>5723</v>
      </c>
      <c r="F658" s="304" t="s">
        <v>7</v>
      </c>
      <c r="G658" s="305">
        <v>108000</v>
      </c>
      <c r="H658" s="303" t="s">
        <v>6216</v>
      </c>
    </row>
    <row r="659" spans="2:8" ht="15">
      <c r="B659" s="302" t="s">
        <v>5575</v>
      </c>
      <c r="C659" s="303" t="s">
        <v>5722</v>
      </c>
      <c r="D659" s="304">
        <v>7472</v>
      </c>
      <c r="E659" s="303" t="s">
        <v>514</v>
      </c>
      <c r="F659" s="304" t="s">
        <v>7</v>
      </c>
      <c r="G659" s="305">
        <v>108000</v>
      </c>
      <c r="H659" s="303" t="s">
        <v>6216</v>
      </c>
    </row>
    <row r="660" spans="2:8" ht="15">
      <c r="B660" s="302" t="s">
        <v>5575</v>
      </c>
      <c r="C660" s="303" t="s">
        <v>5724</v>
      </c>
      <c r="D660" s="304">
        <v>7482</v>
      </c>
      <c r="E660" s="303" t="s">
        <v>5725</v>
      </c>
      <c r="F660" s="304" t="s">
        <v>7</v>
      </c>
      <c r="G660" s="305">
        <v>129710</v>
      </c>
      <c r="H660" s="303" t="s">
        <v>6216</v>
      </c>
    </row>
    <row r="661" spans="2:8" ht="15">
      <c r="B661" s="302" t="s">
        <v>5575</v>
      </c>
      <c r="C661" s="303" t="s">
        <v>5726</v>
      </c>
      <c r="D661" s="304">
        <v>7485</v>
      </c>
      <c r="E661" s="303" t="s">
        <v>5727</v>
      </c>
      <c r="F661" s="304" t="s">
        <v>7</v>
      </c>
      <c r="G661" s="305">
        <v>168623</v>
      </c>
      <c r="H661" s="303" t="s">
        <v>6216</v>
      </c>
    </row>
    <row r="662" spans="2:8" ht="15">
      <c r="B662" s="302" t="s">
        <v>5575</v>
      </c>
      <c r="C662" s="303" t="s">
        <v>5726</v>
      </c>
      <c r="D662" s="304">
        <v>7487</v>
      </c>
      <c r="E662" s="303" t="s">
        <v>515</v>
      </c>
      <c r="F662" s="304" t="s">
        <v>7</v>
      </c>
      <c r="G662" s="305">
        <v>233000</v>
      </c>
      <c r="H662" s="303" t="s">
        <v>6216</v>
      </c>
    </row>
    <row r="663" spans="2:8" ht="15">
      <c r="B663" s="302" t="s">
        <v>5575</v>
      </c>
      <c r="C663" s="303" t="s">
        <v>5724</v>
      </c>
      <c r="D663" s="304">
        <v>7488</v>
      </c>
      <c r="E663" s="303" t="s">
        <v>516</v>
      </c>
      <c r="F663" s="304" t="s">
        <v>7</v>
      </c>
      <c r="G663" s="305">
        <v>14875</v>
      </c>
      <c r="H663" s="303" t="s">
        <v>6216</v>
      </c>
    </row>
    <row r="664" spans="2:8" ht="15">
      <c r="B664" s="302" t="s">
        <v>5575</v>
      </c>
      <c r="C664" s="303" t="s">
        <v>5724</v>
      </c>
      <c r="D664" s="304">
        <v>7489</v>
      </c>
      <c r="E664" s="303" t="s">
        <v>517</v>
      </c>
      <c r="F664" s="304" t="s">
        <v>7</v>
      </c>
      <c r="G664" s="305">
        <v>39389</v>
      </c>
      <c r="H664" s="303" t="s">
        <v>6216</v>
      </c>
    </row>
    <row r="665" spans="2:8" ht="15">
      <c r="B665" s="302" t="s">
        <v>5575</v>
      </c>
      <c r="C665" s="303" t="s">
        <v>5724</v>
      </c>
      <c r="D665" s="304">
        <v>7490</v>
      </c>
      <c r="E665" s="303" t="s">
        <v>5728</v>
      </c>
      <c r="F665" s="304" t="s">
        <v>7</v>
      </c>
      <c r="G665" s="305">
        <v>164220</v>
      </c>
      <c r="H665" s="303" t="s">
        <v>6216</v>
      </c>
    </row>
    <row r="666" spans="2:8" ht="15">
      <c r="B666" s="302" t="s">
        <v>5575</v>
      </c>
      <c r="C666" s="303" t="s">
        <v>5726</v>
      </c>
      <c r="D666" s="304">
        <v>7493</v>
      </c>
      <c r="E666" s="303" t="s">
        <v>5729</v>
      </c>
      <c r="F666" s="304" t="s">
        <v>7</v>
      </c>
      <c r="G666" s="305">
        <v>53193</v>
      </c>
      <c r="H666" s="303" t="s">
        <v>6216</v>
      </c>
    </row>
    <row r="667" spans="2:8" ht="15">
      <c r="B667" s="302" t="s">
        <v>5575</v>
      </c>
      <c r="C667" s="303" t="s">
        <v>5724</v>
      </c>
      <c r="D667" s="304">
        <v>7494</v>
      </c>
      <c r="E667" s="303" t="s">
        <v>5730</v>
      </c>
      <c r="F667" s="304" t="s">
        <v>7</v>
      </c>
      <c r="G667" s="305">
        <v>78778</v>
      </c>
      <c r="H667" s="303" t="s">
        <v>6216</v>
      </c>
    </row>
    <row r="668" spans="2:8" ht="15">
      <c r="B668" s="302" t="s">
        <v>5575</v>
      </c>
      <c r="C668" s="303" t="s">
        <v>5724</v>
      </c>
      <c r="D668" s="304">
        <v>7496</v>
      </c>
      <c r="E668" s="303" t="s">
        <v>5731</v>
      </c>
      <c r="F668" s="304" t="s">
        <v>7</v>
      </c>
      <c r="G668" s="305">
        <v>96390</v>
      </c>
      <c r="H668" s="303" t="s">
        <v>6216</v>
      </c>
    </row>
    <row r="669" spans="2:8" ht="15">
      <c r="B669" s="302" t="s">
        <v>5575</v>
      </c>
      <c r="C669" s="303" t="s">
        <v>5724</v>
      </c>
      <c r="D669" s="304">
        <v>7497</v>
      </c>
      <c r="E669" s="303" t="s">
        <v>5732</v>
      </c>
      <c r="F669" s="304" t="s">
        <v>7</v>
      </c>
      <c r="G669" s="305">
        <v>93653</v>
      </c>
      <c r="H669" s="303" t="s">
        <v>6216</v>
      </c>
    </row>
    <row r="670" spans="2:8" ht="15">
      <c r="B670" s="302" t="s">
        <v>5575</v>
      </c>
      <c r="C670" s="303" t="s">
        <v>5724</v>
      </c>
      <c r="D670" s="304">
        <v>7501</v>
      </c>
      <c r="E670" s="303" t="s">
        <v>518</v>
      </c>
      <c r="F670" s="304" t="s">
        <v>7</v>
      </c>
      <c r="G670" s="305">
        <v>399840</v>
      </c>
      <c r="H670" s="303" t="s">
        <v>6216</v>
      </c>
    </row>
    <row r="671" spans="2:8" ht="15">
      <c r="B671" s="302" t="s">
        <v>5575</v>
      </c>
      <c r="C671" s="303" t="s">
        <v>5724</v>
      </c>
      <c r="D671" s="304">
        <v>7502</v>
      </c>
      <c r="E671" s="303" t="s">
        <v>519</v>
      </c>
      <c r="F671" s="304" t="s">
        <v>7</v>
      </c>
      <c r="G671" s="305">
        <v>737800</v>
      </c>
      <c r="H671" s="303" t="s">
        <v>6216</v>
      </c>
    </row>
    <row r="672" spans="2:8" ht="15">
      <c r="B672" s="302" t="s">
        <v>5575</v>
      </c>
      <c r="C672" s="303" t="s">
        <v>5724</v>
      </c>
      <c r="D672" s="304">
        <v>7503</v>
      </c>
      <c r="E672" s="303" t="s">
        <v>520</v>
      </c>
      <c r="F672" s="304" t="s">
        <v>7</v>
      </c>
      <c r="G672" s="305">
        <v>868700</v>
      </c>
      <c r="H672" s="303" t="s">
        <v>6216</v>
      </c>
    </row>
    <row r="673" spans="2:8" ht="15">
      <c r="B673" s="302" t="s">
        <v>5575</v>
      </c>
      <c r="C673" s="303" t="s">
        <v>5724</v>
      </c>
      <c r="D673" s="304">
        <v>7511</v>
      </c>
      <c r="E673" s="303" t="s">
        <v>521</v>
      </c>
      <c r="F673" s="304" t="s">
        <v>7</v>
      </c>
      <c r="G673" s="305">
        <v>323561</v>
      </c>
      <c r="H673" s="303" t="s">
        <v>6216</v>
      </c>
    </row>
    <row r="674" spans="2:8" ht="15">
      <c r="B674" s="302" t="s">
        <v>5575</v>
      </c>
      <c r="C674" s="303" t="s">
        <v>5724</v>
      </c>
      <c r="D674" s="304">
        <v>7520</v>
      </c>
      <c r="E674" s="303" t="s">
        <v>522</v>
      </c>
      <c r="F674" s="304" t="s">
        <v>7</v>
      </c>
      <c r="G674" s="305">
        <v>136850</v>
      </c>
      <c r="H674" s="303" t="s">
        <v>6216</v>
      </c>
    </row>
    <row r="675" spans="2:8" ht="15">
      <c r="B675" s="302" t="s">
        <v>5575</v>
      </c>
      <c r="C675" s="303" t="s">
        <v>5733</v>
      </c>
      <c r="D675" s="304">
        <v>7523</v>
      </c>
      <c r="E675" s="303" t="s">
        <v>523</v>
      </c>
      <c r="F675" s="304" t="s">
        <v>7</v>
      </c>
      <c r="G675" s="305">
        <v>247000</v>
      </c>
      <c r="H675" s="303" t="s">
        <v>6216</v>
      </c>
    </row>
    <row r="676" spans="2:8" ht="15">
      <c r="B676" s="302" t="s">
        <v>5575</v>
      </c>
      <c r="C676" s="303" t="s">
        <v>5733</v>
      </c>
      <c r="D676" s="304">
        <v>7524</v>
      </c>
      <c r="E676" s="303" t="s">
        <v>524</v>
      </c>
      <c r="F676" s="304" t="s">
        <v>7</v>
      </c>
      <c r="G676" s="305">
        <v>247000</v>
      </c>
      <c r="H676" s="303" t="s">
        <v>6216</v>
      </c>
    </row>
    <row r="677" spans="2:8" ht="15">
      <c r="B677" s="302" t="s">
        <v>5575</v>
      </c>
      <c r="C677" s="303" t="s">
        <v>5734</v>
      </c>
      <c r="D677" s="304">
        <v>7530</v>
      </c>
      <c r="E677" s="303" t="s">
        <v>525</v>
      </c>
      <c r="F677" s="304" t="s">
        <v>7</v>
      </c>
      <c r="G677" s="305">
        <v>130900</v>
      </c>
      <c r="H677" s="303" t="s">
        <v>6216</v>
      </c>
    </row>
    <row r="678" spans="2:8" ht="15">
      <c r="B678" s="302" t="s">
        <v>5575</v>
      </c>
      <c r="C678" s="303" t="s">
        <v>5735</v>
      </c>
      <c r="D678" s="304">
        <v>7542</v>
      </c>
      <c r="E678" s="303" t="s">
        <v>5736</v>
      </c>
      <c r="F678" s="304" t="s">
        <v>7</v>
      </c>
      <c r="G678" s="305">
        <v>10115</v>
      </c>
      <c r="H678" s="303" t="s">
        <v>6216</v>
      </c>
    </row>
    <row r="679" spans="2:8" ht="15">
      <c r="B679" s="302" t="s">
        <v>5575</v>
      </c>
      <c r="C679" s="303" t="s">
        <v>5735</v>
      </c>
      <c r="D679" s="304">
        <v>7544</v>
      </c>
      <c r="E679" s="303" t="s">
        <v>5737</v>
      </c>
      <c r="F679" s="304" t="s">
        <v>7</v>
      </c>
      <c r="G679" s="305">
        <v>22610</v>
      </c>
      <c r="H679" s="303" t="s">
        <v>6216</v>
      </c>
    </row>
    <row r="680" spans="2:8" ht="15">
      <c r="B680" s="302" t="s">
        <v>5575</v>
      </c>
      <c r="C680" s="303" t="s">
        <v>5738</v>
      </c>
      <c r="D680" s="304">
        <v>7550</v>
      </c>
      <c r="E680" s="303" t="s">
        <v>526</v>
      </c>
      <c r="F680" s="304" t="s">
        <v>7</v>
      </c>
      <c r="G680" s="305">
        <v>173740</v>
      </c>
      <c r="H680" s="303" t="s">
        <v>6216</v>
      </c>
    </row>
    <row r="681" spans="2:8" ht="15">
      <c r="B681" s="302" t="s">
        <v>5575</v>
      </c>
      <c r="C681" s="303" t="s">
        <v>5739</v>
      </c>
      <c r="D681" s="304">
        <v>7551</v>
      </c>
      <c r="E681" s="303" t="s">
        <v>5740</v>
      </c>
      <c r="F681" s="304" t="s">
        <v>7</v>
      </c>
      <c r="G681" s="305">
        <v>84252</v>
      </c>
      <c r="H681" s="303" t="s">
        <v>6216</v>
      </c>
    </row>
    <row r="682" spans="2:8" ht="15">
      <c r="B682" s="302" t="s">
        <v>5575</v>
      </c>
      <c r="C682" s="303" t="s">
        <v>5678</v>
      </c>
      <c r="D682" s="304">
        <v>7554</v>
      </c>
      <c r="E682" s="303" t="s">
        <v>527</v>
      </c>
      <c r="F682" s="304" t="s">
        <v>7</v>
      </c>
      <c r="G682" s="305">
        <v>46520</v>
      </c>
      <c r="H682" s="303" t="s">
        <v>6216</v>
      </c>
    </row>
    <row r="683" spans="2:8" ht="15">
      <c r="B683" s="302" t="s">
        <v>5575</v>
      </c>
      <c r="C683" s="303" t="s">
        <v>5678</v>
      </c>
      <c r="D683" s="304">
        <v>7555</v>
      </c>
      <c r="E683" s="303" t="s">
        <v>528</v>
      </c>
      <c r="F683" s="304" t="s">
        <v>7</v>
      </c>
      <c r="G683" s="305">
        <v>42090</v>
      </c>
      <c r="H683" s="303" t="s">
        <v>6216</v>
      </c>
    </row>
    <row r="684" spans="2:8" ht="15">
      <c r="B684" s="302" t="s">
        <v>5575</v>
      </c>
      <c r="C684" s="303" t="s">
        <v>5716</v>
      </c>
      <c r="D684" s="304">
        <v>7556</v>
      </c>
      <c r="E684" s="303" t="s">
        <v>529</v>
      </c>
      <c r="F684" s="304" t="s">
        <v>4</v>
      </c>
      <c r="G684" s="305">
        <v>1802</v>
      </c>
      <c r="H684" s="303" t="s">
        <v>6216</v>
      </c>
    </row>
    <row r="685" spans="2:8" ht="15">
      <c r="B685" s="302" t="s">
        <v>5575</v>
      </c>
      <c r="C685" s="303" t="s">
        <v>5716</v>
      </c>
      <c r="D685" s="304">
        <v>7557</v>
      </c>
      <c r="E685" s="303" t="s">
        <v>530</v>
      </c>
      <c r="F685" s="304" t="s">
        <v>7</v>
      </c>
      <c r="G685" s="305">
        <v>2931</v>
      </c>
      <c r="H685" s="303" t="s">
        <v>6216</v>
      </c>
    </row>
    <row r="686" spans="2:8" ht="15">
      <c r="B686" s="302" t="s">
        <v>5575</v>
      </c>
      <c r="C686" s="303" t="s">
        <v>5741</v>
      </c>
      <c r="D686" s="304">
        <v>7558</v>
      </c>
      <c r="E686" s="303" t="s">
        <v>5742</v>
      </c>
      <c r="F686" s="304" t="s">
        <v>11</v>
      </c>
      <c r="G686" s="305">
        <v>863345</v>
      </c>
      <c r="H686" s="303" t="s">
        <v>6216</v>
      </c>
    </row>
    <row r="687" spans="2:8" ht="15">
      <c r="B687" s="302" t="s">
        <v>5575</v>
      </c>
      <c r="C687" s="303" t="s">
        <v>5678</v>
      </c>
      <c r="D687" s="304">
        <v>7559</v>
      </c>
      <c r="E687" s="303" t="s">
        <v>531</v>
      </c>
      <c r="F687" s="304" t="s">
        <v>4</v>
      </c>
      <c r="G687" s="305">
        <v>2763</v>
      </c>
      <c r="H687" s="303" t="s">
        <v>6216</v>
      </c>
    </row>
    <row r="688" spans="2:8" ht="15">
      <c r="B688" s="302" t="s">
        <v>5575</v>
      </c>
      <c r="C688" s="303" t="s">
        <v>5678</v>
      </c>
      <c r="D688" s="304">
        <v>7560</v>
      </c>
      <c r="E688" s="303" t="s">
        <v>532</v>
      </c>
      <c r="F688" s="304" t="s">
        <v>4</v>
      </c>
      <c r="G688" s="305">
        <v>3247</v>
      </c>
      <c r="H688" s="303" t="s">
        <v>6216</v>
      </c>
    </row>
    <row r="689" spans="2:8" ht="15">
      <c r="B689" s="302" t="s">
        <v>5575</v>
      </c>
      <c r="C689" s="303" t="s">
        <v>5678</v>
      </c>
      <c r="D689" s="304">
        <v>7561</v>
      </c>
      <c r="E689" s="303" t="s">
        <v>533</v>
      </c>
      <c r="F689" s="304" t="s">
        <v>4</v>
      </c>
      <c r="G689" s="305">
        <v>1852</v>
      </c>
      <c r="H689" s="303" t="s">
        <v>6216</v>
      </c>
    </row>
    <row r="690" spans="2:8" ht="15">
      <c r="B690" s="302" t="s">
        <v>5575</v>
      </c>
      <c r="C690" s="303" t="s">
        <v>5535</v>
      </c>
      <c r="D690" s="304">
        <v>7562</v>
      </c>
      <c r="E690" s="303" t="s">
        <v>534</v>
      </c>
      <c r="F690" s="304" t="s">
        <v>6</v>
      </c>
      <c r="G690" s="305">
        <v>23387</v>
      </c>
      <c r="H690" s="303" t="s">
        <v>6217</v>
      </c>
    </row>
    <row r="691" spans="2:8" ht="15">
      <c r="B691" s="302" t="s">
        <v>5575</v>
      </c>
      <c r="C691" s="303" t="s">
        <v>5678</v>
      </c>
      <c r="D691" s="304">
        <v>7567</v>
      </c>
      <c r="E691" s="303" t="s">
        <v>535</v>
      </c>
      <c r="F691" s="304" t="s">
        <v>7</v>
      </c>
      <c r="G691" s="305">
        <v>95994</v>
      </c>
      <c r="H691" s="303" t="s">
        <v>6216</v>
      </c>
    </row>
    <row r="692" spans="2:8" ht="15">
      <c r="B692" s="302" t="s">
        <v>5575</v>
      </c>
      <c r="C692" s="303" t="s">
        <v>5743</v>
      </c>
      <c r="D692" s="304">
        <v>7568</v>
      </c>
      <c r="E692" s="303" t="s">
        <v>536</v>
      </c>
      <c r="F692" s="304" t="s">
        <v>7</v>
      </c>
      <c r="G692" s="305">
        <v>42900</v>
      </c>
      <c r="H692" s="303" t="s">
        <v>6217</v>
      </c>
    </row>
    <row r="693" spans="2:8" ht="15">
      <c r="B693" s="302" t="s">
        <v>5575</v>
      </c>
      <c r="C693" s="303" t="s">
        <v>5678</v>
      </c>
      <c r="D693" s="304">
        <v>7571</v>
      </c>
      <c r="E693" s="303" t="s">
        <v>537</v>
      </c>
      <c r="F693" s="304" t="s">
        <v>7</v>
      </c>
      <c r="G693" s="305">
        <v>83781</v>
      </c>
      <c r="H693" s="303" t="s">
        <v>6216</v>
      </c>
    </row>
    <row r="694" spans="2:8" ht="15">
      <c r="B694" s="302" t="s">
        <v>5575</v>
      </c>
      <c r="C694" s="303" t="s">
        <v>5743</v>
      </c>
      <c r="D694" s="304">
        <v>7575</v>
      </c>
      <c r="E694" s="303" t="s">
        <v>538</v>
      </c>
      <c r="F694" s="304" t="s">
        <v>7</v>
      </c>
      <c r="G694" s="305">
        <v>34900</v>
      </c>
      <c r="H694" s="303" t="s">
        <v>6217</v>
      </c>
    </row>
    <row r="695" spans="2:8" ht="15">
      <c r="B695" s="302" t="s">
        <v>5575</v>
      </c>
      <c r="C695" s="303" t="s">
        <v>5743</v>
      </c>
      <c r="D695" s="304">
        <v>7576</v>
      </c>
      <c r="E695" s="303" t="s">
        <v>539</v>
      </c>
      <c r="F695" s="304" t="s">
        <v>7</v>
      </c>
      <c r="G695" s="305">
        <v>2040</v>
      </c>
      <c r="H695" s="303" t="s">
        <v>6217</v>
      </c>
    </row>
    <row r="696" spans="2:8" ht="15">
      <c r="B696" s="302" t="s">
        <v>5575</v>
      </c>
      <c r="C696" s="303" t="s">
        <v>5743</v>
      </c>
      <c r="D696" s="304">
        <v>7577</v>
      </c>
      <c r="E696" s="303" t="s">
        <v>540</v>
      </c>
      <c r="F696" s="304" t="s">
        <v>7</v>
      </c>
      <c r="G696" s="305">
        <v>8100</v>
      </c>
      <c r="H696" s="303" t="s">
        <v>6217</v>
      </c>
    </row>
    <row r="697" spans="2:8" ht="15">
      <c r="B697" s="302" t="s">
        <v>5575</v>
      </c>
      <c r="C697" s="303" t="s">
        <v>5743</v>
      </c>
      <c r="D697" s="304">
        <v>7578</v>
      </c>
      <c r="E697" s="303" t="s">
        <v>6250</v>
      </c>
      <c r="F697" s="304" t="s">
        <v>649</v>
      </c>
      <c r="G697" s="305">
        <v>9055</v>
      </c>
      <c r="H697" s="303" t="s">
        <v>6217</v>
      </c>
    </row>
    <row r="698" spans="2:8" ht="15">
      <c r="B698" s="302" t="s">
        <v>5575</v>
      </c>
      <c r="C698" s="303" t="s">
        <v>5743</v>
      </c>
      <c r="D698" s="304">
        <v>7579</v>
      </c>
      <c r="E698" s="303" t="s">
        <v>541</v>
      </c>
      <c r="F698" s="304" t="s">
        <v>7</v>
      </c>
      <c r="G698" s="305">
        <v>750</v>
      </c>
      <c r="H698" s="303" t="s">
        <v>6217</v>
      </c>
    </row>
    <row r="699" spans="2:8" ht="15">
      <c r="B699" s="302" t="s">
        <v>5575</v>
      </c>
      <c r="C699" s="303" t="s">
        <v>5743</v>
      </c>
      <c r="D699" s="304">
        <v>7580</v>
      </c>
      <c r="E699" s="303" t="s">
        <v>542</v>
      </c>
      <c r="F699" s="304" t="s">
        <v>7</v>
      </c>
      <c r="G699" s="305">
        <v>21800</v>
      </c>
      <c r="H699" s="303" t="s">
        <v>6217</v>
      </c>
    </row>
    <row r="700" spans="2:8" ht="15">
      <c r="B700" s="302" t="s">
        <v>5575</v>
      </c>
      <c r="C700" s="303" t="s">
        <v>5743</v>
      </c>
      <c r="D700" s="304">
        <v>7582</v>
      </c>
      <c r="E700" s="303" t="s">
        <v>543</v>
      </c>
      <c r="F700" s="304" t="s">
        <v>7</v>
      </c>
      <c r="G700" s="305">
        <v>29738</v>
      </c>
      <c r="H700" s="303" t="s">
        <v>6217</v>
      </c>
    </row>
    <row r="701" spans="2:8" ht="15">
      <c r="B701" s="302" t="s">
        <v>5575</v>
      </c>
      <c r="C701" s="303" t="s">
        <v>5743</v>
      </c>
      <c r="D701" s="304">
        <v>7583</v>
      </c>
      <c r="E701" s="303" t="s">
        <v>544</v>
      </c>
      <c r="F701" s="304" t="s">
        <v>7</v>
      </c>
      <c r="G701" s="305">
        <v>32800</v>
      </c>
      <c r="H701" s="303" t="s">
        <v>6217</v>
      </c>
    </row>
    <row r="702" spans="2:8" ht="15">
      <c r="B702" s="302" t="s">
        <v>5575</v>
      </c>
      <c r="C702" s="303" t="s">
        <v>5592</v>
      </c>
      <c r="D702" s="304">
        <v>7585</v>
      </c>
      <c r="E702" s="303" t="s">
        <v>545</v>
      </c>
      <c r="F702" s="304" t="s">
        <v>6</v>
      </c>
      <c r="G702" s="305">
        <v>37506</v>
      </c>
      <c r="H702" s="303" t="s">
        <v>6217</v>
      </c>
    </row>
    <row r="703" spans="2:8" ht="15">
      <c r="B703" s="302" t="s">
        <v>5575</v>
      </c>
      <c r="C703" s="303" t="s">
        <v>5678</v>
      </c>
      <c r="D703" s="304">
        <v>7586</v>
      </c>
      <c r="E703" s="303" t="s">
        <v>546</v>
      </c>
      <c r="F703" s="304" t="s">
        <v>7</v>
      </c>
      <c r="G703" s="305">
        <v>3413</v>
      </c>
      <c r="H703" s="303" t="s">
        <v>6216</v>
      </c>
    </row>
    <row r="704" spans="2:8" ht="15">
      <c r="B704" s="302" t="s">
        <v>5575</v>
      </c>
      <c r="C704" s="303" t="s">
        <v>5687</v>
      </c>
      <c r="D704" s="304">
        <v>7587</v>
      </c>
      <c r="E704" s="303" t="s">
        <v>547</v>
      </c>
      <c r="F704" s="304" t="s">
        <v>8</v>
      </c>
      <c r="G704" s="305">
        <v>193800</v>
      </c>
      <c r="H704" s="303" t="s">
        <v>6216</v>
      </c>
    </row>
    <row r="705" spans="2:8" ht="15">
      <c r="B705" s="302" t="s">
        <v>5575</v>
      </c>
      <c r="C705" s="303" t="s">
        <v>5589</v>
      </c>
      <c r="D705" s="304">
        <v>7596</v>
      </c>
      <c r="E705" s="303" t="s">
        <v>5349</v>
      </c>
      <c r="F705" s="304" t="s">
        <v>19</v>
      </c>
      <c r="G705" s="305">
        <v>52107</v>
      </c>
      <c r="H705" s="303" t="s">
        <v>6217</v>
      </c>
    </row>
    <row r="706" spans="2:8" ht="15">
      <c r="B706" s="302" t="s">
        <v>5575</v>
      </c>
      <c r="C706" s="303" t="s">
        <v>5582</v>
      </c>
      <c r="D706" s="304">
        <v>7598</v>
      </c>
      <c r="E706" s="303" t="s">
        <v>548</v>
      </c>
      <c r="F706" s="304" t="s">
        <v>5</v>
      </c>
      <c r="G706" s="305">
        <v>95200</v>
      </c>
      <c r="H706" s="303" t="s">
        <v>6217</v>
      </c>
    </row>
    <row r="707" spans="2:8" ht="15">
      <c r="B707" s="302" t="s">
        <v>5575</v>
      </c>
      <c r="C707" s="303" t="s">
        <v>5744</v>
      </c>
      <c r="D707" s="304">
        <v>7603</v>
      </c>
      <c r="E707" s="303" t="s">
        <v>549</v>
      </c>
      <c r="F707" s="304" t="s">
        <v>6</v>
      </c>
      <c r="G707" s="305">
        <v>395382</v>
      </c>
      <c r="H707" s="303" t="s">
        <v>6217</v>
      </c>
    </row>
    <row r="708" spans="2:8" ht="15">
      <c r="B708" s="302" t="s">
        <v>5575</v>
      </c>
      <c r="C708" s="303" t="s">
        <v>5744</v>
      </c>
      <c r="D708" s="304">
        <v>7604</v>
      </c>
      <c r="E708" s="303" t="s">
        <v>550</v>
      </c>
      <c r="F708" s="304" t="s">
        <v>6</v>
      </c>
      <c r="G708" s="305">
        <v>485859</v>
      </c>
      <c r="H708" s="303" t="s">
        <v>6217</v>
      </c>
    </row>
    <row r="709" spans="2:8" ht="15">
      <c r="B709" s="302" t="s">
        <v>5575</v>
      </c>
      <c r="C709" s="303" t="s">
        <v>5744</v>
      </c>
      <c r="D709" s="304">
        <v>7606</v>
      </c>
      <c r="E709" s="303" t="s">
        <v>551</v>
      </c>
      <c r="F709" s="304" t="s">
        <v>6</v>
      </c>
      <c r="G709" s="305">
        <v>608367</v>
      </c>
      <c r="H709" s="303" t="s">
        <v>6217</v>
      </c>
    </row>
    <row r="710" spans="2:8" ht="15">
      <c r="B710" s="302" t="s">
        <v>5575</v>
      </c>
      <c r="C710" s="303" t="s">
        <v>5744</v>
      </c>
      <c r="D710" s="304">
        <v>7607</v>
      </c>
      <c r="E710" s="303" t="s">
        <v>552</v>
      </c>
      <c r="F710" s="304" t="s">
        <v>6</v>
      </c>
      <c r="G710" s="305">
        <v>658183</v>
      </c>
      <c r="H710" s="303" t="s">
        <v>6217</v>
      </c>
    </row>
    <row r="711" spans="2:8" ht="15">
      <c r="B711" s="302" t="s">
        <v>5575</v>
      </c>
      <c r="C711" s="303" t="s">
        <v>5744</v>
      </c>
      <c r="D711" s="304">
        <v>7608</v>
      </c>
      <c r="E711" s="303" t="s">
        <v>553</v>
      </c>
      <c r="F711" s="304" t="s">
        <v>6</v>
      </c>
      <c r="G711" s="305">
        <v>807048</v>
      </c>
      <c r="H711" s="303" t="s">
        <v>6217</v>
      </c>
    </row>
    <row r="712" spans="2:8" ht="15">
      <c r="B712" s="302" t="s">
        <v>5575</v>
      </c>
      <c r="C712" s="303" t="s">
        <v>5507</v>
      </c>
      <c r="D712" s="304">
        <v>7610</v>
      </c>
      <c r="E712" s="303" t="s">
        <v>554</v>
      </c>
      <c r="F712" s="304" t="s">
        <v>4</v>
      </c>
      <c r="G712" s="305">
        <v>9663</v>
      </c>
      <c r="H712" s="303" t="s">
        <v>6216</v>
      </c>
    </row>
    <row r="713" spans="2:8" ht="15">
      <c r="B713" s="302" t="s">
        <v>5575</v>
      </c>
      <c r="C713" s="303" t="s">
        <v>5744</v>
      </c>
      <c r="D713" s="304">
        <v>7613</v>
      </c>
      <c r="E713" s="303" t="s">
        <v>555</v>
      </c>
      <c r="F713" s="304" t="s">
        <v>6</v>
      </c>
      <c r="G713" s="305">
        <v>954768</v>
      </c>
      <c r="H713" s="303" t="s">
        <v>6217</v>
      </c>
    </row>
    <row r="714" spans="2:8" ht="15">
      <c r="B714" s="302" t="s">
        <v>5575</v>
      </c>
      <c r="C714" s="303" t="s">
        <v>5744</v>
      </c>
      <c r="D714" s="304">
        <v>7614</v>
      </c>
      <c r="E714" s="303" t="s">
        <v>556</v>
      </c>
      <c r="F714" s="304" t="s">
        <v>6</v>
      </c>
      <c r="G714" s="305">
        <v>1199074</v>
      </c>
      <c r="H714" s="303" t="s">
        <v>6217</v>
      </c>
    </row>
    <row r="715" spans="2:8" ht="15">
      <c r="B715" s="302" t="s">
        <v>5575</v>
      </c>
      <c r="C715" s="303" t="s">
        <v>5744</v>
      </c>
      <c r="D715" s="304">
        <v>7615</v>
      </c>
      <c r="E715" s="303" t="s">
        <v>557</v>
      </c>
      <c r="F715" s="304" t="s">
        <v>6</v>
      </c>
      <c r="G715" s="305">
        <v>1517164</v>
      </c>
      <c r="H715" s="303" t="s">
        <v>6217</v>
      </c>
    </row>
    <row r="716" spans="2:8" ht="15">
      <c r="B716" s="302" t="s">
        <v>5575</v>
      </c>
      <c r="C716" s="303" t="s">
        <v>5744</v>
      </c>
      <c r="D716" s="304">
        <v>7616</v>
      </c>
      <c r="E716" s="303" t="s">
        <v>558</v>
      </c>
      <c r="F716" s="304" t="s">
        <v>6</v>
      </c>
      <c r="G716" s="305">
        <v>1719583</v>
      </c>
      <c r="H716" s="303" t="s">
        <v>6217</v>
      </c>
    </row>
    <row r="717" spans="2:8" ht="15">
      <c r="B717" s="302" t="s">
        <v>5575</v>
      </c>
      <c r="C717" s="303" t="s">
        <v>5744</v>
      </c>
      <c r="D717" s="304">
        <v>7617</v>
      </c>
      <c r="E717" s="303" t="s">
        <v>559</v>
      </c>
      <c r="F717" s="304" t="s">
        <v>6</v>
      </c>
      <c r="G717" s="305">
        <v>1922002</v>
      </c>
      <c r="H717" s="303" t="s">
        <v>6217</v>
      </c>
    </row>
    <row r="718" spans="2:8" ht="15">
      <c r="B718" s="302" t="s">
        <v>5575</v>
      </c>
      <c r="C718" s="303" t="s">
        <v>5744</v>
      </c>
      <c r="D718" s="304">
        <v>7618</v>
      </c>
      <c r="E718" s="303" t="s">
        <v>560</v>
      </c>
      <c r="F718" s="304" t="s">
        <v>6</v>
      </c>
      <c r="G718" s="305">
        <v>2159845</v>
      </c>
      <c r="H718" s="303" t="s">
        <v>6217</v>
      </c>
    </row>
    <row r="719" spans="2:8" ht="15">
      <c r="B719" s="302" t="s">
        <v>5575</v>
      </c>
      <c r="C719" s="303" t="s">
        <v>5744</v>
      </c>
      <c r="D719" s="304">
        <v>7619</v>
      </c>
      <c r="E719" s="303" t="s">
        <v>561</v>
      </c>
      <c r="F719" s="304" t="s">
        <v>6</v>
      </c>
      <c r="G719" s="305">
        <v>2762416</v>
      </c>
      <c r="H719" s="303" t="s">
        <v>6217</v>
      </c>
    </row>
    <row r="720" spans="2:8" ht="15">
      <c r="B720" s="302" t="s">
        <v>5575</v>
      </c>
      <c r="C720" s="303" t="s">
        <v>5744</v>
      </c>
      <c r="D720" s="304">
        <v>7620</v>
      </c>
      <c r="E720" s="303" t="s">
        <v>562</v>
      </c>
      <c r="F720" s="304" t="s">
        <v>6</v>
      </c>
      <c r="G720" s="305">
        <v>3060985</v>
      </c>
      <c r="H720" s="303" t="s">
        <v>6217</v>
      </c>
    </row>
    <row r="721" spans="2:8" ht="15">
      <c r="B721" s="302" t="s">
        <v>5575</v>
      </c>
      <c r="C721" s="303" t="s">
        <v>5744</v>
      </c>
      <c r="D721" s="304">
        <v>7621</v>
      </c>
      <c r="E721" s="303" t="s">
        <v>563</v>
      </c>
      <c r="F721" s="304" t="s">
        <v>6</v>
      </c>
      <c r="G721" s="305">
        <v>3384855</v>
      </c>
      <c r="H721" s="303" t="s">
        <v>6217</v>
      </c>
    </row>
    <row r="722" spans="2:8" ht="15">
      <c r="B722" s="302" t="s">
        <v>5575</v>
      </c>
      <c r="C722" s="303" t="s">
        <v>5744</v>
      </c>
      <c r="D722" s="304">
        <v>7622</v>
      </c>
      <c r="E722" s="303" t="s">
        <v>564</v>
      </c>
      <c r="F722" s="304" t="s">
        <v>6</v>
      </c>
      <c r="G722" s="305">
        <v>3708725</v>
      </c>
      <c r="H722" s="303" t="s">
        <v>6217</v>
      </c>
    </row>
    <row r="723" spans="2:8" ht="15">
      <c r="B723" s="302" t="s">
        <v>5575</v>
      </c>
      <c r="C723" s="303" t="s">
        <v>5744</v>
      </c>
      <c r="D723" s="304">
        <v>7626</v>
      </c>
      <c r="E723" s="303" t="s">
        <v>565</v>
      </c>
      <c r="F723" s="304" t="s">
        <v>7</v>
      </c>
      <c r="G723" s="305">
        <v>623930</v>
      </c>
      <c r="H723" s="303" t="s">
        <v>6217</v>
      </c>
    </row>
    <row r="724" spans="2:8" ht="15">
      <c r="B724" s="302" t="s">
        <v>5575</v>
      </c>
      <c r="C724" s="303" t="s">
        <v>5744</v>
      </c>
      <c r="D724" s="304">
        <v>7627</v>
      </c>
      <c r="E724" s="303" t="s">
        <v>566</v>
      </c>
      <c r="F724" s="304" t="s">
        <v>7</v>
      </c>
      <c r="G724" s="305">
        <v>647170</v>
      </c>
      <c r="H724" s="303" t="s">
        <v>6217</v>
      </c>
    </row>
    <row r="725" spans="2:8" ht="15">
      <c r="B725" s="302" t="s">
        <v>5575</v>
      </c>
      <c r="C725" s="303" t="s">
        <v>5744</v>
      </c>
      <c r="D725" s="304">
        <v>7628</v>
      </c>
      <c r="E725" s="303" t="s">
        <v>567</v>
      </c>
      <c r="F725" s="304" t="s">
        <v>7</v>
      </c>
      <c r="G725" s="305">
        <v>669423</v>
      </c>
      <c r="H725" s="303" t="s">
        <v>6217</v>
      </c>
    </row>
    <row r="726" spans="2:8" ht="15">
      <c r="B726" s="302" t="s">
        <v>5575</v>
      </c>
      <c r="C726" s="303" t="s">
        <v>5744</v>
      </c>
      <c r="D726" s="304">
        <v>7630</v>
      </c>
      <c r="E726" s="303" t="s">
        <v>568</v>
      </c>
      <c r="F726" s="304" t="s">
        <v>7</v>
      </c>
      <c r="G726" s="305">
        <v>705256</v>
      </c>
      <c r="H726" s="303" t="s">
        <v>6217</v>
      </c>
    </row>
    <row r="727" spans="2:8" ht="15">
      <c r="B727" s="302" t="s">
        <v>5575</v>
      </c>
      <c r="C727" s="303" t="s">
        <v>5744</v>
      </c>
      <c r="D727" s="304">
        <v>7631</v>
      </c>
      <c r="E727" s="303" t="s">
        <v>569</v>
      </c>
      <c r="F727" s="304" t="s">
        <v>7</v>
      </c>
      <c r="G727" s="305">
        <v>905521</v>
      </c>
      <c r="H727" s="303" t="s">
        <v>6217</v>
      </c>
    </row>
    <row r="728" spans="2:8" ht="15">
      <c r="B728" s="302" t="s">
        <v>5575</v>
      </c>
      <c r="C728" s="303" t="s">
        <v>5744</v>
      </c>
      <c r="D728" s="304">
        <v>7632</v>
      </c>
      <c r="E728" s="303" t="s">
        <v>570</v>
      </c>
      <c r="F728" s="304" t="s">
        <v>7</v>
      </c>
      <c r="G728" s="305">
        <v>968595</v>
      </c>
      <c r="H728" s="303" t="s">
        <v>6217</v>
      </c>
    </row>
    <row r="729" spans="2:8" ht="15">
      <c r="B729" s="302" t="s">
        <v>5575</v>
      </c>
      <c r="C729" s="303" t="s">
        <v>5744</v>
      </c>
      <c r="D729" s="304">
        <v>7633</v>
      </c>
      <c r="E729" s="303" t="s">
        <v>571</v>
      </c>
      <c r="F729" s="304" t="s">
        <v>7</v>
      </c>
      <c r="G729" s="305">
        <v>1046753</v>
      </c>
      <c r="H729" s="303" t="s">
        <v>6217</v>
      </c>
    </row>
    <row r="730" spans="2:8" ht="15">
      <c r="B730" s="302" t="s">
        <v>5575</v>
      </c>
      <c r="C730" s="303" t="s">
        <v>5744</v>
      </c>
      <c r="D730" s="304">
        <v>7634</v>
      </c>
      <c r="E730" s="303" t="s">
        <v>572</v>
      </c>
      <c r="F730" s="304" t="s">
        <v>7</v>
      </c>
      <c r="G730" s="305">
        <v>1126844</v>
      </c>
      <c r="H730" s="303" t="s">
        <v>6217</v>
      </c>
    </row>
    <row r="731" spans="2:8" ht="15">
      <c r="B731" s="302" t="s">
        <v>5575</v>
      </c>
      <c r="C731" s="303" t="s">
        <v>5744</v>
      </c>
      <c r="D731" s="304">
        <v>7635</v>
      </c>
      <c r="E731" s="303" t="s">
        <v>573</v>
      </c>
      <c r="F731" s="304" t="s">
        <v>7</v>
      </c>
      <c r="G731" s="305">
        <v>1183187</v>
      </c>
      <c r="H731" s="303" t="s">
        <v>6217</v>
      </c>
    </row>
    <row r="732" spans="2:8" ht="15">
      <c r="B732" s="302" t="s">
        <v>5575</v>
      </c>
      <c r="C732" s="303" t="s">
        <v>5744</v>
      </c>
      <c r="D732" s="304">
        <v>7636</v>
      </c>
      <c r="E732" s="303" t="s">
        <v>574</v>
      </c>
      <c r="F732" s="304" t="s">
        <v>7</v>
      </c>
      <c r="G732" s="305">
        <v>1242347</v>
      </c>
      <c r="H732" s="303" t="s">
        <v>6217</v>
      </c>
    </row>
    <row r="733" spans="2:8" ht="15">
      <c r="B733" s="302" t="s">
        <v>5575</v>
      </c>
      <c r="C733" s="303" t="s">
        <v>5744</v>
      </c>
      <c r="D733" s="304">
        <v>7637</v>
      </c>
      <c r="E733" s="303" t="s">
        <v>575</v>
      </c>
      <c r="F733" s="304" t="s">
        <v>7</v>
      </c>
      <c r="G733" s="305">
        <v>1304465</v>
      </c>
      <c r="H733" s="303" t="s">
        <v>6217</v>
      </c>
    </row>
    <row r="734" spans="2:8" ht="15">
      <c r="B734" s="302" t="s">
        <v>5575</v>
      </c>
      <c r="C734" s="303" t="s">
        <v>5744</v>
      </c>
      <c r="D734" s="304">
        <v>7638</v>
      </c>
      <c r="E734" s="303" t="s">
        <v>576</v>
      </c>
      <c r="F734" s="304" t="s">
        <v>7</v>
      </c>
      <c r="G734" s="305">
        <v>1369689</v>
      </c>
      <c r="H734" s="303" t="s">
        <v>6217</v>
      </c>
    </row>
    <row r="735" spans="2:8" ht="15">
      <c r="B735" s="302" t="s">
        <v>5575</v>
      </c>
      <c r="C735" s="303" t="s">
        <v>5744</v>
      </c>
      <c r="D735" s="304">
        <v>7639</v>
      </c>
      <c r="E735" s="303" t="s">
        <v>577</v>
      </c>
      <c r="F735" s="304" t="s">
        <v>7</v>
      </c>
      <c r="G735" s="305">
        <v>1438173</v>
      </c>
      <c r="H735" s="303" t="s">
        <v>6217</v>
      </c>
    </row>
    <row r="736" spans="2:8" ht="15">
      <c r="B736" s="302" t="s">
        <v>5575</v>
      </c>
      <c r="C736" s="303" t="s">
        <v>5744</v>
      </c>
      <c r="D736" s="304">
        <v>7640</v>
      </c>
      <c r="E736" s="303" t="s">
        <v>578</v>
      </c>
      <c r="F736" s="304" t="s">
        <v>7</v>
      </c>
      <c r="G736" s="305">
        <v>1510083</v>
      </c>
      <c r="H736" s="303" t="s">
        <v>6217</v>
      </c>
    </row>
    <row r="737" spans="2:8" ht="15">
      <c r="B737" s="302" t="s">
        <v>5575</v>
      </c>
      <c r="C737" s="303" t="s">
        <v>5744</v>
      </c>
      <c r="D737" s="304">
        <v>7641</v>
      </c>
      <c r="E737" s="303" t="s">
        <v>579</v>
      </c>
      <c r="F737" s="304" t="s">
        <v>7</v>
      </c>
      <c r="G737" s="305">
        <v>1644655</v>
      </c>
      <c r="H737" s="303" t="s">
        <v>6217</v>
      </c>
    </row>
    <row r="738" spans="2:8" ht="15">
      <c r="B738" s="302" t="s">
        <v>5575</v>
      </c>
      <c r="C738" s="303" t="s">
        <v>5744</v>
      </c>
      <c r="D738" s="304">
        <v>7642</v>
      </c>
      <c r="E738" s="303" t="s">
        <v>580</v>
      </c>
      <c r="F738" s="304" t="s">
        <v>7</v>
      </c>
      <c r="G738" s="305">
        <v>1705381</v>
      </c>
      <c r="H738" s="303" t="s">
        <v>6217</v>
      </c>
    </row>
    <row r="739" spans="2:8" ht="15">
      <c r="B739" s="302" t="s">
        <v>5575</v>
      </c>
      <c r="C739" s="303" t="s">
        <v>5744</v>
      </c>
      <c r="D739" s="304">
        <v>7643</v>
      </c>
      <c r="E739" s="303" t="s">
        <v>581</v>
      </c>
      <c r="F739" s="304" t="s">
        <v>7</v>
      </c>
      <c r="G739" s="305">
        <v>1978646</v>
      </c>
      <c r="H739" s="303" t="s">
        <v>6217</v>
      </c>
    </row>
    <row r="740" spans="2:8" ht="15">
      <c r="B740" s="302" t="s">
        <v>5575</v>
      </c>
      <c r="C740" s="303" t="s">
        <v>5744</v>
      </c>
      <c r="D740" s="304">
        <v>7644</v>
      </c>
      <c r="E740" s="303" t="s">
        <v>582</v>
      </c>
      <c r="F740" s="304" t="s">
        <v>7</v>
      </c>
      <c r="G740" s="305">
        <v>2105158</v>
      </c>
      <c r="H740" s="303" t="s">
        <v>6217</v>
      </c>
    </row>
    <row r="741" spans="2:8" ht="15">
      <c r="B741" s="302" t="s">
        <v>5575</v>
      </c>
      <c r="C741" s="303" t="s">
        <v>5744</v>
      </c>
      <c r="D741" s="304">
        <v>7645</v>
      </c>
      <c r="E741" s="303" t="s">
        <v>583</v>
      </c>
      <c r="F741" s="304" t="s">
        <v>6</v>
      </c>
      <c r="G741" s="305">
        <v>4093322</v>
      </c>
      <c r="H741" s="303" t="s">
        <v>6217</v>
      </c>
    </row>
    <row r="742" spans="2:8" ht="15">
      <c r="B742" s="302" t="s">
        <v>5575</v>
      </c>
      <c r="C742" s="303" t="s">
        <v>5744</v>
      </c>
      <c r="D742" s="304">
        <v>7646</v>
      </c>
      <c r="E742" s="303" t="s">
        <v>584</v>
      </c>
      <c r="F742" s="304" t="s">
        <v>6</v>
      </c>
      <c r="G742" s="305">
        <v>4832151</v>
      </c>
      <c r="H742" s="303" t="s">
        <v>6217</v>
      </c>
    </row>
    <row r="743" spans="2:8" ht="15">
      <c r="B743" s="302" t="s">
        <v>5575</v>
      </c>
      <c r="C743" s="303" t="s">
        <v>5744</v>
      </c>
      <c r="D743" s="304">
        <v>7647</v>
      </c>
      <c r="E743" s="303" t="s">
        <v>585</v>
      </c>
      <c r="F743" s="304" t="s">
        <v>7</v>
      </c>
      <c r="G743" s="305">
        <v>2423968</v>
      </c>
      <c r="H743" s="303" t="s">
        <v>6217</v>
      </c>
    </row>
    <row r="744" spans="2:8" ht="15">
      <c r="B744" s="302" t="s">
        <v>5575</v>
      </c>
      <c r="C744" s="303" t="s">
        <v>5744</v>
      </c>
      <c r="D744" s="304">
        <v>7648</v>
      </c>
      <c r="E744" s="303" t="s">
        <v>586</v>
      </c>
      <c r="F744" s="304" t="s">
        <v>6</v>
      </c>
      <c r="G744" s="305">
        <v>6593196</v>
      </c>
      <c r="H744" s="303" t="s">
        <v>6217</v>
      </c>
    </row>
    <row r="745" spans="2:8" ht="15">
      <c r="B745" s="302" t="s">
        <v>5575</v>
      </c>
      <c r="C745" s="303" t="s">
        <v>5594</v>
      </c>
      <c r="D745" s="304">
        <v>7650</v>
      </c>
      <c r="E745" s="303" t="s">
        <v>587</v>
      </c>
      <c r="F745" s="304" t="s">
        <v>117</v>
      </c>
      <c r="G745" s="305">
        <v>217786</v>
      </c>
      <c r="H745" s="303" t="s">
        <v>6216</v>
      </c>
    </row>
    <row r="746" spans="2:8" ht="15">
      <c r="B746" s="302" t="s">
        <v>5575</v>
      </c>
      <c r="C746" s="303" t="s">
        <v>5594</v>
      </c>
      <c r="D746" s="304">
        <v>7651</v>
      </c>
      <c r="E746" s="303" t="s">
        <v>588</v>
      </c>
      <c r="F746" s="304" t="s">
        <v>117</v>
      </c>
      <c r="G746" s="305">
        <v>281697</v>
      </c>
      <c r="H746" s="303" t="s">
        <v>6216</v>
      </c>
    </row>
    <row r="747" spans="2:8" ht="15">
      <c r="B747" s="302" t="s">
        <v>5575</v>
      </c>
      <c r="C747" s="303" t="s">
        <v>5594</v>
      </c>
      <c r="D747" s="304">
        <v>7652</v>
      </c>
      <c r="E747" s="303" t="s">
        <v>589</v>
      </c>
      <c r="F747" s="304" t="s">
        <v>117</v>
      </c>
      <c r="G747" s="305">
        <v>305251</v>
      </c>
      <c r="H747" s="303" t="s">
        <v>6216</v>
      </c>
    </row>
    <row r="748" spans="2:8" ht="15">
      <c r="B748" s="302" t="s">
        <v>5575</v>
      </c>
      <c r="C748" s="303" t="s">
        <v>5594</v>
      </c>
      <c r="D748" s="304">
        <v>7653</v>
      </c>
      <c r="E748" s="303" t="s">
        <v>590</v>
      </c>
      <c r="F748" s="304" t="s">
        <v>117</v>
      </c>
      <c r="G748" s="305">
        <v>403920</v>
      </c>
      <c r="H748" s="303" t="s">
        <v>6216</v>
      </c>
    </row>
    <row r="749" spans="2:8" ht="15">
      <c r="B749" s="302" t="s">
        <v>5575</v>
      </c>
      <c r="C749" s="303" t="s">
        <v>5594</v>
      </c>
      <c r="D749" s="304">
        <v>7654</v>
      </c>
      <c r="E749" s="303" t="s">
        <v>591</v>
      </c>
      <c r="F749" s="304" t="s">
        <v>117</v>
      </c>
      <c r="G749" s="305">
        <v>75473</v>
      </c>
      <c r="H749" s="303" t="s">
        <v>6216</v>
      </c>
    </row>
    <row r="750" spans="2:8" ht="15">
      <c r="B750" s="302" t="s">
        <v>5575</v>
      </c>
      <c r="C750" s="303" t="s">
        <v>5594</v>
      </c>
      <c r="D750" s="304">
        <v>7655</v>
      </c>
      <c r="E750" s="303" t="s">
        <v>592</v>
      </c>
      <c r="F750" s="304" t="s">
        <v>117</v>
      </c>
      <c r="G750" s="305">
        <v>90335</v>
      </c>
      <c r="H750" s="303" t="s">
        <v>6216</v>
      </c>
    </row>
    <row r="751" spans="2:8" ht="15">
      <c r="B751" s="302" t="s">
        <v>5575</v>
      </c>
      <c r="C751" s="303" t="s">
        <v>5594</v>
      </c>
      <c r="D751" s="304">
        <v>7656</v>
      </c>
      <c r="E751" s="303" t="s">
        <v>593</v>
      </c>
      <c r="F751" s="304" t="s">
        <v>117</v>
      </c>
      <c r="G751" s="305">
        <v>181163</v>
      </c>
      <c r="H751" s="303" t="s">
        <v>6216</v>
      </c>
    </row>
    <row r="752" spans="2:8" ht="15">
      <c r="B752" s="302" t="s">
        <v>5575</v>
      </c>
      <c r="C752" s="303" t="s">
        <v>5594</v>
      </c>
      <c r="D752" s="304">
        <v>7657</v>
      </c>
      <c r="E752" s="303" t="s">
        <v>594</v>
      </c>
      <c r="F752" s="304" t="s">
        <v>117</v>
      </c>
      <c r="G752" s="305">
        <v>143612</v>
      </c>
      <c r="H752" s="303" t="s">
        <v>6216</v>
      </c>
    </row>
    <row r="753" spans="2:8" ht="15">
      <c r="B753" s="302" t="s">
        <v>5575</v>
      </c>
      <c r="C753" s="303" t="s">
        <v>5681</v>
      </c>
      <c r="D753" s="304">
        <v>7658</v>
      </c>
      <c r="E753" s="303" t="s">
        <v>595</v>
      </c>
      <c r="F753" s="304" t="s">
        <v>5</v>
      </c>
      <c r="G753" s="305">
        <v>1238040</v>
      </c>
      <c r="H753" s="303" t="s">
        <v>6217</v>
      </c>
    </row>
    <row r="754" spans="2:8" ht="15">
      <c r="B754" s="302" t="s">
        <v>5575</v>
      </c>
      <c r="C754" s="303" t="s">
        <v>5678</v>
      </c>
      <c r="D754" s="304">
        <v>7664</v>
      </c>
      <c r="E754" s="303" t="s">
        <v>596</v>
      </c>
      <c r="F754" s="304" t="s">
        <v>7</v>
      </c>
      <c r="G754" s="305">
        <v>1163004</v>
      </c>
      <c r="H754" s="303" t="s">
        <v>6216</v>
      </c>
    </row>
    <row r="755" spans="2:8" ht="15">
      <c r="B755" s="302" t="s">
        <v>5575</v>
      </c>
      <c r="C755" s="303" t="s">
        <v>5594</v>
      </c>
      <c r="D755" s="304">
        <v>7680</v>
      </c>
      <c r="E755" s="303" t="s">
        <v>597</v>
      </c>
      <c r="F755" s="304" t="s">
        <v>117</v>
      </c>
      <c r="G755" s="305">
        <v>99960</v>
      </c>
      <c r="H755" s="303" t="s">
        <v>6216</v>
      </c>
    </row>
    <row r="756" spans="2:8" ht="15">
      <c r="B756" s="302" t="s">
        <v>5575</v>
      </c>
      <c r="C756" s="303" t="s">
        <v>5582</v>
      </c>
      <c r="D756" s="304">
        <v>7686</v>
      </c>
      <c r="E756" s="303" t="s">
        <v>598</v>
      </c>
      <c r="F756" s="304" t="s">
        <v>5</v>
      </c>
      <c r="G756" s="305">
        <v>82381</v>
      </c>
      <c r="H756" s="303" t="s">
        <v>6217</v>
      </c>
    </row>
    <row r="757" spans="2:8" ht="15">
      <c r="B757" s="302" t="s">
        <v>5575</v>
      </c>
      <c r="C757" s="303" t="s">
        <v>5582</v>
      </c>
      <c r="D757" s="304">
        <v>7687</v>
      </c>
      <c r="E757" s="303" t="s">
        <v>599</v>
      </c>
      <c r="F757" s="304" t="s">
        <v>5</v>
      </c>
      <c r="G757" s="305">
        <v>95611</v>
      </c>
      <c r="H757" s="303" t="s">
        <v>6217</v>
      </c>
    </row>
    <row r="758" spans="2:8" ht="15">
      <c r="B758" s="302" t="s">
        <v>5575</v>
      </c>
      <c r="C758" s="303" t="s">
        <v>5582</v>
      </c>
      <c r="D758" s="304">
        <v>7688</v>
      </c>
      <c r="E758" s="303" t="s">
        <v>600</v>
      </c>
      <c r="F758" s="304" t="s">
        <v>5</v>
      </c>
      <c r="G758" s="305">
        <v>76120</v>
      </c>
      <c r="H758" s="303" t="s">
        <v>6217</v>
      </c>
    </row>
    <row r="759" spans="2:8" ht="15">
      <c r="B759" s="302" t="s">
        <v>5575</v>
      </c>
      <c r="C759" s="303" t="s">
        <v>5582</v>
      </c>
      <c r="D759" s="304">
        <v>7689</v>
      </c>
      <c r="E759" s="303" t="s">
        <v>601</v>
      </c>
      <c r="F759" s="304" t="s">
        <v>5</v>
      </c>
      <c r="G759" s="305">
        <v>74850</v>
      </c>
      <c r="H759" s="303" t="s">
        <v>6217</v>
      </c>
    </row>
    <row r="760" spans="2:8" ht="15">
      <c r="B760" s="302" t="s">
        <v>5575</v>
      </c>
      <c r="C760" s="303" t="s">
        <v>5582</v>
      </c>
      <c r="D760" s="304">
        <v>7690</v>
      </c>
      <c r="E760" s="303" t="s">
        <v>602</v>
      </c>
      <c r="F760" s="304" t="s">
        <v>5</v>
      </c>
      <c r="G760" s="305">
        <v>72616</v>
      </c>
      <c r="H760" s="303" t="s">
        <v>6217</v>
      </c>
    </row>
    <row r="761" spans="2:8" ht="15">
      <c r="B761" s="302" t="s">
        <v>5575</v>
      </c>
      <c r="C761" s="303" t="s">
        <v>5582</v>
      </c>
      <c r="D761" s="304">
        <v>7691</v>
      </c>
      <c r="E761" s="303" t="s">
        <v>603</v>
      </c>
      <c r="F761" s="304" t="s">
        <v>5</v>
      </c>
      <c r="G761" s="305">
        <v>66565</v>
      </c>
      <c r="H761" s="303" t="s">
        <v>6217</v>
      </c>
    </row>
    <row r="762" spans="2:8" ht="15">
      <c r="B762" s="302" t="s">
        <v>5575</v>
      </c>
      <c r="C762" s="303" t="s">
        <v>5582</v>
      </c>
      <c r="D762" s="304">
        <v>7692</v>
      </c>
      <c r="E762" s="303" t="s">
        <v>604</v>
      </c>
      <c r="F762" s="304" t="s">
        <v>5</v>
      </c>
      <c r="G762" s="305">
        <v>104720</v>
      </c>
      <c r="H762" s="303" t="s">
        <v>6217</v>
      </c>
    </row>
    <row r="763" spans="2:8" ht="15">
      <c r="B763" s="302" t="s">
        <v>5575</v>
      </c>
      <c r="C763" s="303" t="s">
        <v>5589</v>
      </c>
      <c r="D763" s="304">
        <v>7695</v>
      </c>
      <c r="E763" s="303" t="s">
        <v>605</v>
      </c>
      <c r="F763" s="304" t="s">
        <v>9</v>
      </c>
      <c r="G763" s="305">
        <v>2838</v>
      </c>
      <c r="H763" s="303" t="s">
        <v>6217</v>
      </c>
    </row>
    <row r="764" spans="2:8" ht="15">
      <c r="B764" s="302" t="s">
        <v>5575</v>
      </c>
      <c r="C764" s="303" t="s">
        <v>5589</v>
      </c>
      <c r="D764" s="304">
        <v>7697</v>
      </c>
      <c r="E764" s="303" t="s">
        <v>606</v>
      </c>
      <c r="F764" s="304" t="s">
        <v>9</v>
      </c>
      <c r="G764" s="305">
        <v>13212</v>
      </c>
      <c r="H764" s="303" t="s">
        <v>6217</v>
      </c>
    </row>
    <row r="765" spans="2:8" ht="15">
      <c r="B765" s="302" t="s">
        <v>5575</v>
      </c>
      <c r="C765" s="303" t="s">
        <v>5589</v>
      </c>
      <c r="D765" s="304">
        <v>7698</v>
      </c>
      <c r="E765" s="303" t="s">
        <v>607</v>
      </c>
      <c r="F765" s="304" t="s">
        <v>9</v>
      </c>
      <c r="G765" s="305">
        <v>2549</v>
      </c>
      <c r="H765" s="303" t="s">
        <v>6217</v>
      </c>
    </row>
    <row r="766" spans="2:8" ht="15">
      <c r="B766" s="302" t="s">
        <v>5575</v>
      </c>
      <c r="C766" s="303" t="s">
        <v>5716</v>
      </c>
      <c r="D766" s="304">
        <v>7699</v>
      </c>
      <c r="E766" s="303" t="s">
        <v>608</v>
      </c>
      <c r="F766" s="304" t="s">
        <v>7</v>
      </c>
      <c r="G766" s="305">
        <v>5206</v>
      </c>
      <c r="H766" s="303" t="s">
        <v>6216</v>
      </c>
    </row>
    <row r="767" spans="2:8" ht="15">
      <c r="B767" s="302" t="s">
        <v>5575</v>
      </c>
      <c r="C767" s="303" t="s">
        <v>5716</v>
      </c>
      <c r="D767" s="304">
        <v>7700</v>
      </c>
      <c r="E767" s="303" t="s">
        <v>609</v>
      </c>
      <c r="F767" s="304" t="s">
        <v>7</v>
      </c>
      <c r="G767" s="305">
        <v>9305</v>
      </c>
      <c r="H767" s="303" t="s">
        <v>6216</v>
      </c>
    </row>
    <row r="768" spans="2:8" ht="15">
      <c r="B768" s="302" t="s">
        <v>5575</v>
      </c>
      <c r="C768" s="303" t="s">
        <v>5589</v>
      </c>
      <c r="D768" s="304">
        <v>7701</v>
      </c>
      <c r="E768" s="303" t="s">
        <v>610</v>
      </c>
      <c r="F768" s="304" t="s">
        <v>9</v>
      </c>
      <c r="G768" s="305">
        <v>3363</v>
      </c>
      <c r="H768" s="303" t="s">
        <v>6217</v>
      </c>
    </row>
    <row r="769" spans="2:8" ht="15">
      <c r="B769" s="302" t="s">
        <v>5575</v>
      </c>
      <c r="C769" s="303" t="s">
        <v>5589</v>
      </c>
      <c r="D769" s="304">
        <v>7707</v>
      </c>
      <c r="E769" s="303" t="s">
        <v>611</v>
      </c>
      <c r="F769" s="304" t="s">
        <v>19</v>
      </c>
      <c r="G769" s="305">
        <v>79213</v>
      </c>
      <c r="H769" s="303" t="s">
        <v>6217</v>
      </c>
    </row>
    <row r="770" spans="2:8" ht="15">
      <c r="B770" s="302" t="s">
        <v>5575</v>
      </c>
      <c r="C770" s="303" t="s">
        <v>5583</v>
      </c>
      <c r="D770" s="304">
        <v>7710</v>
      </c>
      <c r="E770" s="303" t="s">
        <v>612</v>
      </c>
      <c r="F770" s="304" t="s">
        <v>7</v>
      </c>
      <c r="G770" s="305">
        <v>57596</v>
      </c>
      <c r="H770" s="303" t="s">
        <v>6217</v>
      </c>
    </row>
    <row r="771" spans="2:8" ht="15">
      <c r="B771" s="302" t="s">
        <v>5575</v>
      </c>
      <c r="C771" s="303" t="s">
        <v>5585</v>
      </c>
      <c r="D771" s="304">
        <v>7713</v>
      </c>
      <c r="E771" s="303" t="s">
        <v>5350</v>
      </c>
      <c r="F771" s="304" t="s">
        <v>7</v>
      </c>
      <c r="G771" s="305">
        <v>11566</v>
      </c>
      <c r="H771" s="303" t="s">
        <v>6217</v>
      </c>
    </row>
    <row r="772" spans="2:8" ht="15">
      <c r="B772" s="302" t="s">
        <v>5575</v>
      </c>
      <c r="C772" s="303" t="s">
        <v>5578</v>
      </c>
      <c r="D772" s="304">
        <v>7714</v>
      </c>
      <c r="E772" s="303" t="s">
        <v>613</v>
      </c>
      <c r="F772" s="304" t="s">
        <v>4</v>
      </c>
      <c r="G772" s="305">
        <v>62174</v>
      </c>
      <c r="H772" s="303" t="s">
        <v>6217</v>
      </c>
    </row>
    <row r="773" spans="2:8" ht="15">
      <c r="B773" s="302" t="s">
        <v>5575</v>
      </c>
      <c r="C773" s="303" t="s">
        <v>5578</v>
      </c>
      <c r="D773" s="304">
        <v>7715</v>
      </c>
      <c r="E773" s="303" t="s">
        <v>614</v>
      </c>
      <c r="F773" s="304" t="s">
        <v>4</v>
      </c>
      <c r="G773" s="305">
        <v>53550</v>
      </c>
      <c r="H773" s="303" t="s">
        <v>6217</v>
      </c>
    </row>
    <row r="774" spans="2:8" ht="15">
      <c r="B774" s="302" t="s">
        <v>5575</v>
      </c>
      <c r="C774" s="303" t="s">
        <v>5578</v>
      </c>
      <c r="D774" s="304">
        <v>7717</v>
      </c>
      <c r="E774" s="303" t="s">
        <v>615</v>
      </c>
      <c r="F774" s="304" t="s">
        <v>7</v>
      </c>
      <c r="G774" s="305">
        <v>194812</v>
      </c>
      <c r="H774" s="303" t="s">
        <v>6217</v>
      </c>
    </row>
    <row r="775" spans="2:8" ht="15">
      <c r="B775" s="302" t="s">
        <v>5575</v>
      </c>
      <c r="C775" s="303" t="s">
        <v>5578</v>
      </c>
      <c r="D775" s="304">
        <v>7718</v>
      </c>
      <c r="E775" s="303" t="s">
        <v>616</v>
      </c>
      <c r="F775" s="304" t="s">
        <v>7</v>
      </c>
      <c r="G775" s="305">
        <v>113202</v>
      </c>
      <c r="H775" s="303" t="s">
        <v>6217</v>
      </c>
    </row>
    <row r="776" spans="2:8" ht="15">
      <c r="B776" s="302" t="s">
        <v>5575</v>
      </c>
      <c r="C776" s="303" t="s">
        <v>5578</v>
      </c>
      <c r="D776" s="304">
        <v>7720</v>
      </c>
      <c r="E776" s="303" t="s">
        <v>617</v>
      </c>
      <c r="F776" s="304" t="s">
        <v>7</v>
      </c>
      <c r="G776" s="305">
        <v>177541</v>
      </c>
      <c r="H776" s="303" t="s">
        <v>6217</v>
      </c>
    </row>
    <row r="777" spans="2:8" ht="15">
      <c r="B777" s="302" t="s">
        <v>5575</v>
      </c>
      <c r="C777" s="303" t="s">
        <v>5585</v>
      </c>
      <c r="D777" s="304">
        <v>7722</v>
      </c>
      <c r="E777" s="303" t="s">
        <v>5351</v>
      </c>
      <c r="F777" s="304" t="s">
        <v>6</v>
      </c>
      <c r="G777" s="305">
        <v>16703</v>
      </c>
      <c r="H777" s="303" t="s">
        <v>6217</v>
      </c>
    </row>
    <row r="778" spans="2:8" ht="15">
      <c r="B778" s="302" t="s">
        <v>5575</v>
      </c>
      <c r="C778" s="303" t="s">
        <v>5578</v>
      </c>
      <c r="D778" s="304">
        <v>7723</v>
      </c>
      <c r="E778" s="303" t="s">
        <v>618</v>
      </c>
      <c r="F778" s="304" t="s">
        <v>7</v>
      </c>
      <c r="G778" s="305">
        <v>1104913</v>
      </c>
      <c r="H778" s="303" t="s">
        <v>6217</v>
      </c>
    </row>
    <row r="779" spans="2:8" ht="15">
      <c r="B779" s="302" t="s">
        <v>5575</v>
      </c>
      <c r="C779" s="303" t="s">
        <v>5578</v>
      </c>
      <c r="D779" s="304">
        <v>7724</v>
      </c>
      <c r="E779" s="303" t="s">
        <v>619</v>
      </c>
      <c r="F779" s="304" t="s">
        <v>7</v>
      </c>
      <c r="G779" s="305">
        <v>1657370</v>
      </c>
      <c r="H779" s="303" t="s">
        <v>6217</v>
      </c>
    </row>
    <row r="780" spans="2:8" ht="15">
      <c r="B780" s="302" t="s">
        <v>5575</v>
      </c>
      <c r="C780" s="303" t="s">
        <v>5578</v>
      </c>
      <c r="D780" s="304">
        <v>7725</v>
      </c>
      <c r="E780" s="303" t="s">
        <v>620</v>
      </c>
      <c r="F780" s="304" t="s">
        <v>7</v>
      </c>
      <c r="G780" s="305">
        <v>2209827</v>
      </c>
      <c r="H780" s="303" t="s">
        <v>6217</v>
      </c>
    </row>
    <row r="781" spans="2:8" ht="15">
      <c r="B781" s="302" t="s">
        <v>5575</v>
      </c>
      <c r="C781" s="303" t="s">
        <v>5745</v>
      </c>
      <c r="D781" s="304">
        <v>7727</v>
      </c>
      <c r="E781" s="303" t="s">
        <v>5746</v>
      </c>
      <c r="F781" s="304" t="s">
        <v>6</v>
      </c>
      <c r="G781" s="305">
        <v>92820</v>
      </c>
      <c r="H781" s="303" t="s">
        <v>6216</v>
      </c>
    </row>
    <row r="782" spans="2:8" ht="15">
      <c r="B782" s="302" t="s">
        <v>5575</v>
      </c>
      <c r="C782" s="303" t="s">
        <v>5745</v>
      </c>
      <c r="D782" s="304">
        <v>7729</v>
      </c>
      <c r="E782" s="303" t="s">
        <v>5747</v>
      </c>
      <c r="F782" s="304" t="s">
        <v>6</v>
      </c>
      <c r="G782" s="305">
        <v>314160</v>
      </c>
      <c r="H782" s="303" t="s">
        <v>6216</v>
      </c>
    </row>
    <row r="783" spans="2:8" ht="15">
      <c r="B783" s="302" t="s">
        <v>5575</v>
      </c>
      <c r="C783" s="303" t="s">
        <v>5745</v>
      </c>
      <c r="D783" s="304">
        <v>7730</v>
      </c>
      <c r="E783" s="303" t="s">
        <v>5748</v>
      </c>
      <c r="F783" s="304" t="s">
        <v>6</v>
      </c>
      <c r="G783" s="305">
        <v>568860</v>
      </c>
      <c r="H783" s="303" t="s">
        <v>6216</v>
      </c>
    </row>
    <row r="784" spans="2:8" ht="15">
      <c r="B784" s="302" t="s">
        <v>5575</v>
      </c>
      <c r="C784" s="303" t="s">
        <v>5726</v>
      </c>
      <c r="D784" s="304">
        <v>7737</v>
      </c>
      <c r="E784" s="303" t="s">
        <v>621</v>
      </c>
      <c r="F784" s="304" t="s">
        <v>7</v>
      </c>
      <c r="G784" s="305">
        <v>109956</v>
      </c>
      <c r="H784" s="303" t="s">
        <v>6216</v>
      </c>
    </row>
    <row r="785" spans="2:8" ht="15">
      <c r="B785" s="302" t="s">
        <v>5575</v>
      </c>
      <c r="C785" s="303" t="s">
        <v>5726</v>
      </c>
      <c r="D785" s="304">
        <v>7738</v>
      </c>
      <c r="E785" s="303" t="s">
        <v>622</v>
      </c>
      <c r="F785" s="304" t="s">
        <v>7</v>
      </c>
      <c r="G785" s="305">
        <v>152439</v>
      </c>
      <c r="H785" s="303" t="s">
        <v>6216</v>
      </c>
    </row>
    <row r="786" spans="2:8" ht="15">
      <c r="B786" s="302" t="s">
        <v>5575</v>
      </c>
      <c r="C786" s="303" t="s">
        <v>5726</v>
      </c>
      <c r="D786" s="304">
        <v>7743</v>
      </c>
      <c r="E786" s="303" t="s">
        <v>5749</v>
      </c>
      <c r="F786" s="304" t="s">
        <v>7</v>
      </c>
      <c r="G786" s="305">
        <v>87584</v>
      </c>
      <c r="H786" s="303" t="s">
        <v>6216</v>
      </c>
    </row>
    <row r="787" spans="2:8" ht="15">
      <c r="B787" s="302" t="s">
        <v>5575</v>
      </c>
      <c r="C787" s="303" t="s">
        <v>5726</v>
      </c>
      <c r="D787" s="304">
        <v>7744</v>
      </c>
      <c r="E787" s="303" t="s">
        <v>623</v>
      </c>
      <c r="F787" s="304" t="s">
        <v>7</v>
      </c>
      <c r="G787" s="305">
        <v>137088</v>
      </c>
      <c r="H787" s="303" t="s">
        <v>6216</v>
      </c>
    </row>
    <row r="788" spans="2:8" ht="15">
      <c r="B788" s="302" t="s">
        <v>5575</v>
      </c>
      <c r="C788" s="303" t="s">
        <v>5726</v>
      </c>
      <c r="D788" s="304">
        <v>7750</v>
      </c>
      <c r="E788" s="303" t="s">
        <v>5750</v>
      </c>
      <c r="F788" s="304" t="s">
        <v>7</v>
      </c>
      <c r="G788" s="305">
        <v>102459</v>
      </c>
      <c r="H788" s="303" t="s">
        <v>6216</v>
      </c>
    </row>
    <row r="789" spans="2:8" ht="15">
      <c r="B789" s="302" t="s">
        <v>5575</v>
      </c>
      <c r="C789" s="303" t="s">
        <v>5738</v>
      </c>
      <c r="D789" s="304">
        <v>7752</v>
      </c>
      <c r="E789" s="303" t="s">
        <v>624</v>
      </c>
      <c r="F789" s="304" t="s">
        <v>7</v>
      </c>
      <c r="G789" s="305">
        <v>130900</v>
      </c>
      <c r="H789" s="303" t="s">
        <v>6216</v>
      </c>
    </row>
    <row r="790" spans="2:8" ht="15">
      <c r="B790" s="302" t="s">
        <v>5575</v>
      </c>
      <c r="C790" s="303" t="s">
        <v>5738</v>
      </c>
      <c r="D790" s="304">
        <v>7754</v>
      </c>
      <c r="E790" s="303" t="s">
        <v>5751</v>
      </c>
      <c r="F790" s="304" t="s">
        <v>7</v>
      </c>
      <c r="G790" s="305">
        <v>176000</v>
      </c>
      <c r="H790" s="303" t="s">
        <v>6216</v>
      </c>
    </row>
    <row r="791" spans="2:8" ht="15">
      <c r="B791" s="302" t="s">
        <v>5575</v>
      </c>
      <c r="C791" s="303" t="s">
        <v>5739</v>
      </c>
      <c r="D791" s="304">
        <v>7755</v>
      </c>
      <c r="E791" s="303" t="s">
        <v>5752</v>
      </c>
      <c r="F791" s="304" t="s">
        <v>7</v>
      </c>
      <c r="G791" s="305">
        <v>1260210</v>
      </c>
      <c r="H791" s="303" t="s">
        <v>6216</v>
      </c>
    </row>
    <row r="792" spans="2:8" ht="15">
      <c r="B792" s="302" t="s">
        <v>5575</v>
      </c>
      <c r="C792" s="303" t="s">
        <v>5739</v>
      </c>
      <c r="D792" s="304">
        <v>7758</v>
      </c>
      <c r="E792" s="303" t="s">
        <v>625</v>
      </c>
      <c r="F792" s="304" t="s">
        <v>7</v>
      </c>
      <c r="G792" s="305">
        <v>1914710</v>
      </c>
      <c r="H792" s="303" t="s">
        <v>6216</v>
      </c>
    </row>
    <row r="793" spans="2:8" ht="15">
      <c r="B793" s="302" t="s">
        <v>5575</v>
      </c>
      <c r="C793" s="303" t="s">
        <v>5735</v>
      </c>
      <c r="D793" s="304">
        <v>7762</v>
      </c>
      <c r="E793" s="303" t="s">
        <v>626</v>
      </c>
      <c r="F793" s="304" t="s">
        <v>7</v>
      </c>
      <c r="G793" s="305">
        <v>285600</v>
      </c>
      <c r="H793" s="303" t="s">
        <v>6216</v>
      </c>
    </row>
    <row r="794" spans="2:8" ht="15">
      <c r="B794" s="302" t="s">
        <v>5575</v>
      </c>
      <c r="C794" s="303" t="s">
        <v>5738</v>
      </c>
      <c r="D794" s="304">
        <v>7766</v>
      </c>
      <c r="E794" s="303" t="s">
        <v>627</v>
      </c>
      <c r="F794" s="304" t="s">
        <v>7</v>
      </c>
      <c r="G794" s="305">
        <v>168000</v>
      </c>
      <c r="H794" s="303" t="s">
        <v>6216</v>
      </c>
    </row>
    <row r="795" spans="2:8" ht="15">
      <c r="B795" s="302" t="s">
        <v>5575</v>
      </c>
      <c r="C795" s="303" t="s">
        <v>5579</v>
      </c>
      <c r="D795" s="304">
        <v>7767</v>
      </c>
      <c r="E795" s="303" t="s">
        <v>628</v>
      </c>
      <c r="F795" s="304" t="s">
        <v>19</v>
      </c>
      <c r="G795" s="305">
        <v>1384</v>
      </c>
      <c r="H795" s="303" t="s">
        <v>6217</v>
      </c>
    </row>
    <row r="796" spans="2:8" ht="15">
      <c r="B796" s="302" t="s">
        <v>5575</v>
      </c>
      <c r="C796" s="303" t="s">
        <v>5579</v>
      </c>
      <c r="D796" s="304">
        <v>7769</v>
      </c>
      <c r="E796" s="303" t="s">
        <v>5352</v>
      </c>
      <c r="F796" s="304" t="s">
        <v>19</v>
      </c>
      <c r="G796" s="305">
        <v>3085</v>
      </c>
      <c r="H796" s="303" t="s">
        <v>6217</v>
      </c>
    </row>
    <row r="797" spans="2:8" ht="15">
      <c r="B797" s="302" t="s">
        <v>5575</v>
      </c>
      <c r="C797" s="303" t="s">
        <v>5739</v>
      </c>
      <c r="D797" s="304">
        <v>7770</v>
      </c>
      <c r="E797" s="303" t="s">
        <v>629</v>
      </c>
      <c r="F797" s="304" t="s">
        <v>7</v>
      </c>
      <c r="G797" s="305">
        <v>2170000</v>
      </c>
      <c r="H797" s="303" t="s">
        <v>6216</v>
      </c>
    </row>
    <row r="798" spans="2:8" ht="15">
      <c r="B798" s="302" t="s">
        <v>5575</v>
      </c>
      <c r="C798" s="303" t="s">
        <v>5753</v>
      </c>
      <c r="D798" s="304">
        <v>7772</v>
      </c>
      <c r="E798" s="303" t="s">
        <v>630</v>
      </c>
      <c r="F798" s="304" t="s">
        <v>7</v>
      </c>
      <c r="G798" s="305">
        <v>74995</v>
      </c>
      <c r="H798" s="303" t="s">
        <v>6216</v>
      </c>
    </row>
    <row r="799" spans="2:8" ht="15">
      <c r="B799" s="302" t="s">
        <v>5575</v>
      </c>
      <c r="C799" s="303" t="s">
        <v>5753</v>
      </c>
      <c r="D799" s="304">
        <v>7773</v>
      </c>
      <c r="E799" s="303" t="s">
        <v>631</v>
      </c>
      <c r="F799" s="304" t="s">
        <v>7</v>
      </c>
      <c r="G799" s="305">
        <v>72496</v>
      </c>
      <c r="H799" s="303" t="s">
        <v>6216</v>
      </c>
    </row>
    <row r="800" spans="2:8" ht="15">
      <c r="B800" s="302" t="s">
        <v>5575</v>
      </c>
      <c r="C800" s="303" t="s">
        <v>5753</v>
      </c>
      <c r="D800" s="304">
        <v>7774</v>
      </c>
      <c r="E800" s="303" t="s">
        <v>632</v>
      </c>
      <c r="F800" s="304" t="s">
        <v>7</v>
      </c>
      <c r="G800" s="305">
        <v>24217</v>
      </c>
      <c r="H800" s="303" t="s">
        <v>6216</v>
      </c>
    </row>
    <row r="801" spans="2:8" ht="15">
      <c r="B801" s="302" t="s">
        <v>5575</v>
      </c>
      <c r="C801" s="303" t="s">
        <v>5753</v>
      </c>
      <c r="D801" s="304">
        <v>7775</v>
      </c>
      <c r="E801" s="303" t="s">
        <v>633</v>
      </c>
      <c r="F801" s="304" t="s">
        <v>7</v>
      </c>
      <c r="G801" s="305">
        <v>58310</v>
      </c>
      <c r="H801" s="303" t="s">
        <v>6216</v>
      </c>
    </row>
    <row r="802" spans="2:8" ht="15">
      <c r="B802" s="302" t="s">
        <v>5575</v>
      </c>
      <c r="C802" s="303" t="s">
        <v>5753</v>
      </c>
      <c r="D802" s="304">
        <v>7776</v>
      </c>
      <c r="E802" s="303" t="s">
        <v>634</v>
      </c>
      <c r="F802" s="304" t="s">
        <v>7</v>
      </c>
      <c r="G802" s="305">
        <v>33320</v>
      </c>
      <c r="H802" s="303" t="s">
        <v>6216</v>
      </c>
    </row>
    <row r="803" spans="2:8" ht="15">
      <c r="B803" s="302" t="s">
        <v>5575</v>
      </c>
      <c r="C803" s="303" t="s">
        <v>5753</v>
      </c>
      <c r="D803" s="304">
        <v>7777</v>
      </c>
      <c r="E803" s="303" t="s">
        <v>635</v>
      </c>
      <c r="F803" s="304" t="s">
        <v>7</v>
      </c>
      <c r="G803" s="305">
        <v>64617</v>
      </c>
      <c r="H803" s="303" t="s">
        <v>6216</v>
      </c>
    </row>
    <row r="804" spans="2:8" ht="15">
      <c r="B804" s="302" t="s">
        <v>5575</v>
      </c>
      <c r="C804" s="303" t="s">
        <v>5753</v>
      </c>
      <c r="D804" s="304">
        <v>7778</v>
      </c>
      <c r="E804" s="303" t="s">
        <v>5754</v>
      </c>
      <c r="F804" s="304" t="s">
        <v>7</v>
      </c>
      <c r="G804" s="305">
        <v>59500</v>
      </c>
      <c r="H804" s="303" t="s">
        <v>6216</v>
      </c>
    </row>
    <row r="805" spans="2:8" ht="15">
      <c r="B805" s="302" t="s">
        <v>5575</v>
      </c>
      <c r="C805" s="303" t="s">
        <v>5753</v>
      </c>
      <c r="D805" s="304">
        <v>7780</v>
      </c>
      <c r="E805" s="303" t="s">
        <v>636</v>
      </c>
      <c r="F805" s="304" t="s">
        <v>7</v>
      </c>
      <c r="G805" s="305">
        <v>34510</v>
      </c>
      <c r="H805" s="303" t="s">
        <v>6216</v>
      </c>
    </row>
    <row r="806" spans="2:8" ht="15">
      <c r="B806" s="302" t="s">
        <v>5575</v>
      </c>
      <c r="C806" s="303" t="s">
        <v>5753</v>
      </c>
      <c r="D806" s="304">
        <v>7781</v>
      </c>
      <c r="E806" s="303" t="s">
        <v>637</v>
      </c>
      <c r="F806" s="304" t="s">
        <v>7</v>
      </c>
      <c r="G806" s="305">
        <v>14280</v>
      </c>
      <c r="H806" s="303" t="s">
        <v>6216</v>
      </c>
    </row>
    <row r="807" spans="2:8" ht="15">
      <c r="B807" s="302" t="s">
        <v>5575</v>
      </c>
      <c r="C807" s="303" t="s">
        <v>5753</v>
      </c>
      <c r="D807" s="304">
        <v>7782</v>
      </c>
      <c r="E807" s="303" t="s">
        <v>638</v>
      </c>
      <c r="F807" s="304" t="s">
        <v>7</v>
      </c>
      <c r="G807" s="305">
        <v>20530</v>
      </c>
      <c r="H807" s="303" t="s">
        <v>6216</v>
      </c>
    </row>
    <row r="808" spans="2:8" ht="15">
      <c r="B808" s="302" t="s">
        <v>5575</v>
      </c>
      <c r="C808" s="303" t="s">
        <v>5753</v>
      </c>
      <c r="D808" s="304">
        <v>7783</v>
      </c>
      <c r="E808" s="303" t="s">
        <v>639</v>
      </c>
      <c r="F808" s="304" t="s">
        <v>7</v>
      </c>
      <c r="G808" s="305">
        <v>9758</v>
      </c>
      <c r="H808" s="303" t="s">
        <v>6216</v>
      </c>
    </row>
    <row r="809" spans="2:8" ht="15">
      <c r="B809" s="302" t="s">
        <v>5575</v>
      </c>
      <c r="C809" s="303" t="s">
        <v>5753</v>
      </c>
      <c r="D809" s="304">
        <v>7784</v>
      </c>
      <c r="E809" s="303" t="s">
        <v>640</v>
      </c>
      <c r="F809" s="304" t="s">
        <v>7</v>
      </c>
      <c r="G809" s="305">
        <v>65450</v>
      </c>
      <c r="H809" s="303" t="s">
        <v>6216</v>
      </c>
    </row>
    <row r="810" spans="2:8" ht="15">
      <c r="B810" s="302" t="s">
        <v>5575</v>
      </c>
      <c r="C810" s="303" t="s">
        <v>5753</v>
      </c>
      <c r="D810" s="304">
        <v>7785</v>
      </c>
      <c r="E810" s="303" t="s">
        <v>641</v>
      </c>
      <c r="F810" s="304" t="s">
        <v>7</v>
      </c>
      <c r="G810" s="305">
        <v>34674</v>
      </c>
      <c r="H810" s="303" t="s">
        <v>6216</v>
      </c>
    </row>
    <row r="811" spans="2:8" ht="15">
      <c r="B811" s="302" t="s">
        <v>5575</v>
      </c>
      <c r="C811" s="303" t="s">
        <v>5753</v>
      </c>
      <c r="D811" s="304">
        <v>7786</v>
      </c>
      <c r="E811" s="303" t="s">
        <v>642</v>
      </c>
      <c r="F811" s="304" t="s">
        <v>7</v>
      </c>
      <c r="G811" s="305">
        <v>34748</v>
      </c>
      <c r="H811" s="303" t="s">
        <v>6216</v>
      </c>
    </row>
    <row r="812" spans="2:8" ht="15">
      <c r="B812" s="302" t="s">
        <v>5575</v>
      </c>
      <c r="C812" s="303" t="s">
        <v>5753</v>
      </c>
      <c r="D812" s="304">
        <v>7787</v>
      </c>
      <c r="E812" s="303" t="s">
        <v>5755</v>
      </c>
      <c r="F812" s="304" t="s">
        <v>7</v>
      </c>
      <c r="G812" s="305">
        <v>35677</v>
      </c>
      <c r="H812" s="303" t="s">
        <v>6216</v>
      </c>
    </row>
    <row r="813" spans="2:8" ht="15">
      <c r="B813" s="302" t="s">
        <v>5575</v>
      </c>
      <c r="C813" s="303" t="s">
        <v>5753</v>
      </c>
      <c r="D813" s="304">
        <v>7788</v>
      </c>
      <c r="E813" s="303" t="s">
        <v>643</v>
      </c>
      <c r="F813" s="304" t="s">
        <v>7</v>
      </c>
      <c r="G813" s="305">
        <v>9520</v>
      </c>
      <c r="H813" s="303" t="s">
        <v>6216</v>
      </c>
    </row>
    <row r="814" spans="2:8" ht="15">
      <c r="B814" s="302" t="s">
        <v>5575</v>
      </c>
      <c r="C814" s="303" t="s">
        <v>5753</v>
      </c>
      <c r="D814" s="304">
        <v>7798</v>
      </c>
      <c r="E814" s="303" t="s">
        <v>644</v>
      </c>
      <c r="F814" s="304" t="s">
        <v>7</v>
      </c>
      <c r="G814" s="305">
        <v>5950</v>
      </c>
      <c r="H814" s="303" t="s">
        <v>6216</v>
      </c>
    </row>
    <row r="815" spans="2:8" ht="15">
      <c r="B815" s="302" t="s">
        <v>5575</v>
      </c>
      <c r="C815" s="303" t="s">
        <v>5753</v>
      </c>
      <c r="D815" s="304">
        <v>7800</v>
      </c>
      <c r="E815" s="303" t="s">
        <v>645</v>
      </c>
      <c r="F815" s="304" t="s">
        <v>7</v>
      </c>
      <c r="G815" s="305">
        <v>3181</v>
      </c>
      <c r="H815" s="303" t="s">
        <v>6216</v>
      </c>
    </row>
    <row r="816" spans="2:8" ht="15">
      <c r="B816" s="302" t="s">
        <v>5575</v>
      </c>
      <c r="C816" s="303" t="s">
        <v>5753</v>
      </c>
      <c r="D816" s="304">
        <v>7801</v>
      </c>
      <c r="E816" s="303" t="s">
        <v>646</v>
      </c>
      <c r="F816" s="304" t="s">
        <v>7</v>
      </c>
      <c r="G816" s="305">
        <v>15915</v>
      </c>
      <c r="H816" s="303" t="s">
        <v>6216</v>
      </c>
    </row>
    <row r="817" spans="2:8" ht="15">
      <c r="B817" s="302" t="s">
        <v>5575</v>
      </c>
      <c r="C817" s="303" t="s">
        <v>5716</v>
      </c>
      <c r="D817" s="304">
        <v>7811</v>
      </c>
      <c r="E817" s="303" t="s">
        <v>647</v>
      </c>
      <c r="F817" s="304" t="s">
        <v>7</v>
      </c>
      <c r="G817" s="305">
        <v>17190</v>
      </c>
      <c r="H817" s="303" t="s">
        <v>6216</v>
      </c>
    </row>
    <row r="818" spans="2:8" ht="15">
      <c r="B818" s="302" t="s">
        <v>5575</v>
      </c>
      <c r="C818" s="303" t="s">
        <v>5743</v>
      </c>
      <c r="D818" s="304">
        <v>7819</v>
      </c>
      <c r="E818" s="303" t="s">
        <v>648</v>
      </c>
      <c r="F818" s="304" t="s">
        <v>7</v>
      </c>
      <c r="G818" s="305">
        <v>93900</v>
      </c>
      <c r="H818" s="303" t="s">
        <v>6217</v>
      </c>
    </row>
    <row r="819" spans="2:8" ht="15">
      <c r="B819" s="302" t="s">
        <v>5575</v>
      </c>
      <c r="C819" s="303" t="s">
        <v>5743</v>
      </c>
      <c r="D819" s="304">
        <v>7821</v>
      </c>
      <c r="E819" s="303" t="s">
        <v>6251</v>
      </c>
      <c r="F819" s="304" t="s">
        <v>649</v>
      </c>
      <c r="G819" s="305">
        <v>197064</v>
      </c>
      <c r="H819" s="303" t="s">
        <v>6217</v>
      </c>
    </row>
    <row r="820" spans="2:8" ht="15">
      <c r="B820" s="302" t="s">
        <v>5575</v>
      </c>
      <c r="C820" s="303" t="s">
        <v>5743</v>
      </c>
      <c r="D820" s="304">
        <v>7822</v>
      </c>
      <c r="E820" s="303" t="s">
        <v>650</v>
      </c>
      <c r="F820" s="304" t="s">
        <v>649</v>
      </c>
      <c r="G820" s="305">
        <v>96900</v>
      </c>
      <c r="H820" s="303" t="s">
        <v>6217</v>
      </c>
    </row>
    <row r="821" spans="2:8" ht="15">
      <c r="B821" s="302" t="s">
        <v>5575</v>
      </c>
      <c r="C821" s="303" t="s">
        <v>5743</v>
      </c>
      <c r="D821" s="304">
        <v>7824</v>
      </c>
      <c r="E821" s="303" t="s">
        <v>651</v>
      </c>
      <c r="F821" s="304" t="s">
        <v>649</v>
      </c>
      <c r="G821" s="305">
        <v>865</v>
      </c>
      <c r="H821" s="303" t="s">
        <v>6217</v>
      </c>
    </row>
    <row r="822" spans="2:8" ht="15">
      <c r="B822" s="302" t="s">
        <v>5575</v>
      </c>
      <c r="C822" s="303" t="s">
        <v>5743</v>
      </c>
      <c r="D822" s="304">
        <v>7825</v>
      </c>
      <c r="E822" s="303" t="s">
        <v>652</v>
      </c>
      <c r="F822" s="304" t="s">
        <v>7</v>
      </c>
      <c r="G822" s="305">
        <v>4400</v>
      </c>
      <c r="H822" s="303" t="s">
        <v>6217</v>
      </c>
    </row>
    <row r="823" spans="2:8" ht="15">
      <c r="B823" s="302" t="s">
        <v>5575</v>
      </c>
      <c r="C823" s="303" t="s">
        <v>5743</v>
      </c>
      <c r="D823" s="304">
        <v>7826</v>
      </c>
      <c r="E823" s="303" t="s">
        <v>653</v>
      </c>
      <c r="F823" s="304" t="s">
        <v>7</v>
      </c>
      <c r="G823" s="305">
        <v>9900</v>
      </c>
      <c r="H823" s="303" t="s">
        <v>6217</v>
      </c>
    </row>
    <row r="824" spans="2:8" ht="15">
      <c r="B824" s="302" t="s">
        <v>5575</v>
      </c>
      <c r="C824" s="303" t="s">
        <v>5743</v>
      </c>
      <c r="D824" s="304">
        <v>7827</v>
      </c>
      <c r="E824" s="303" t="s">
        <v>654</v>
      </c>
      <c r="F824" s="304" t="s">
        <v>649</v>
      </c>
      <c r="G824" s="305">
        <v>2319</v>
      </c>
      <c r="H824" s="303" t="s">
        <v>6217</v>
      </c>
    </row>
    <row r="825" spans="2:8" ht="15">
      <c r="B825" s="302" t="s">
        <v>5575</v>
      </c>
      <c r="C825" s="303" t="s">
        <v>5743</v>
      </c>
      <c r="D825" s="304">
        <v>7832</v>
      </c>
      <c r="E825" s="303" t="s">
        <v>655</v>
      </c>
      <c r="F825" s="304" t="s">
        <v>7</v>
      </c>
      <c r="G825" s="305">
        <v>6188</v>
      </c>
      <c r="H825" s="303" t="s">
        <v>6217</v>
      </c>
    </row>
    <row r="826" spans="2:8" ht="15">
      <c r="B826" s="302" t="s">
        <v>5575</v>
      </c>
      <c r="C826" s="303" t="s">
        <v>5743</v>
      </c>
      <c r="D826" s="304">
        <v>7836</v>
      </c>
      <c r="E826" s="303" t="s">
        <v>656</v>
      </c>
      <c r="F826" s="304" t="s">
        <v>7</v>
      </c>
      <c r="G826" s="305">
        <v>191900</v>
      </c>
      <c r="H826" s="303" t="s">
        <v>6217</v>
      </c>
    </row>
    <row r="827" spans="2:8" ht="15">
      <c r="B827" s="302" t="s">
        <v>5575</v>
      </c>
      <c r="C827" s="303" t="s">
        <v>5743</v>
      </c>
      <c r="D827" s="304">
        <v>7837</v>
      </c>
      <c r="E827" s="303" t="s">
        <v>657</v>
      </c>
      <c r="F827" s="304" t="s">
        <v>7</v>
      </c>
      <c r="G827" s="305">
        <v>255000</v>
      </c>
      <c r="H827" s="303" t="s">
        <v>6217</v>
      </c>
    </row>
    <row r="828" spans="2:8" ht="15">
      <c r="B828" s="302" t="s">
        <v>5575</v>
      </c>
      <c r="C828" s="303" t="s">
        <v>5743</v>
      </c>
      <c r="D828" s="304">
        <v>7839</v>
      </c>
      <c r="E828" s="303" t="s">
        <v>658</v>
      </c>
      <c r="F828" s="304" t="s">
        <v>7</v>
      </c>
      <c r="G828" s="305">
        <v>62316</v>
      </c>
      <c r="H828" s="303" t="s">
        <v>6217</v>
      </c>
    </row>
    <row r="829" spans="2:8" ht="15">
      <c r="B829" s="302" t="s">
        <v>5575</v>
      </c>
      <c r="C829" s="303" t="s">
        <v>5743</v>
      </c>
      <c r="D829" s="304">
        <v>7844</v>
      </c>
      <c r="E829" s="303" t="s">
        <v>659</v>
      </c>
      <c r="F829" s="304" t="s">
        <v>649</v>
      </c>
      <c r="G829" s="305">
        <v>11900</v>
      </c>
      <c r="H829" s="303" t="s">
        <v>6217</v>
      </c>
    </row>
    <row r="830" spans="2:8" ht="15">
      <c r="B830" s="302" t="s">
        <v>5575</v>
      </c>
      <c r="C830" s="303" t="s">
        <v>5743</v>
      </c>
      <c r="D830" s="304">
        <v>7846</v>
      </c>
      <c r="E830" s="303" t="s">
        <v>5756</v>
      </c>
      <c r="F830" s="304" t="s">
        <v>649</v>
      </c>
      <c r="G830" s="305">
        <v>11900</v>
      </c>
      <c r="H830" s="303" t="s">
        <v>6217</v>
      </c>
    </row>
    <row r="831" spans="2:8" ht="15">
      <c r="B831" s="302" t="s">
        <v>5575</v>
      </c>
      <c r="C831" s="303" t="s">
        <v>5678</v>
      </c>
      <c r="D831" s="304">
        <v>7850</v>
      </c>
      <c r="E831" s="303" t="s">
        <v>660</v>
      </c>
      <c r="F831" s="304" t="s">
        <v>661</v>
      </c>
      <c r="G831" s="305">
        <v>26009</v>
      </c>
      <c r="H831" s="303" t="s">
        <v>6216</v>
      </c>
    </row>
    <row r="832" spans="2:8" ht="15">
      <c r="B832" s="302" t="s">
        <v>5575</v>
      </c>
      <c r="C832" s="303" t="s">
        <v>5716</v>
      </c>
      <c r="D832" s="304">
        <v>7852</v>
      </c>
      <c r="E832" s="303" t="s">
        <v>662</v>
      </c>
      <c r="F832" s="304" t="s">
        <v>6</v>
      </c>
      <c r="G832" s="305">
        <v>3049</v>
      </c>
      <c r="H832" s="303" t="s">
        <v>6216</v>
      </c>
    </row>
    <row r="833" spans="2:8" ht="15">
      <c r="B833" s="302" t="s">
        <v>5575</v>
      </c>
      <c r="C833" s="303" t="s">
        <v>5757</v>
      </c>
      <c r="D833" s="304">
        <v>7870</v>
      </c>
      <c r="E833" s="303" t="s">
        <v>23</v>
      </c>
      <c r="F833" s="304" t="s">
        <v>19</v>
      </c>
      <c r="G833" s="305">
        <v>100862</v>
      </c>
      <c r="H833" s="303" t="s">
        <v>6216</v>
      </c>
    </row>
    <row r="834" spans="2:8" ht="15">
      <c r="B834" s="302" t="s">
        <v>5575</v>
      </c>
      <c r="C834" s="303" t="s">
        <v>5739</v>
      </c>
      <c r="D834" s="304">
        <v>7874</v>
      </c>
      <c r="E834" s="303" t="s">
        <v>663</v>
      </c>
      <c r="F834" s="304" t="s">
        <v>7</v>
      </c>
      <c r="G834" s="305">
        <v>54740</v>
      </c>
      <c r="H834" s="303" t="s">
        <v>6216</v>
      </c>
    </row>
    <row r="835" spans="2:8" ht="15">
      <c r="B835" s="302" t="s">
        <v>5575</v>
      </c>
      <c r="C835" s="303" t="s">
        <v>5739</v>
      </c>
      <c r="D835" s="304">
        <v>7876</v>
      </c>
      <c r="E835" s="303" t="s">
        <v>664</v>
      </c>
      <c r="F835" s="304" t="s">
        <v>7</v>
      </c>
      <c r="G835" s="305">
        <v>198016</v>
      </c>
      <c r="H835" s="303" t="s">
        <v>6216</v>
      </c>
    </row>
    <row r="836" spans="2:8" ht="15">
      <c r="B836" s="302" t="s">
        <v>5575</v>
      </c>
      <c r="C836" s="303" t="s">
        <v>5735</v>
      </c>
      <c r="D836" s="304">
        <v>7877</v>
      </c>
      <c r="E836" s="303" t="s">
        <v>665</v>
      </c>
      <c r="F836" s="304" t="s">
        <v>7</v>
      </c>
      <c r="G836" s="305">
        <v>41650</v>
      </c>
      <c r="H836" s="303" t="s">
        <v>6216</v>
      </c>
    </row>
    <row r="837" spans="2:8" ht="15">
      <c r="B837" s="302" t="s">
        <v>5575</v>
      </c>
      <c r="C837" s="303" t="s">
        <v>5592</v>
      </c>
      <c r="D837" s="304">
        <v>7884</v>
      </c>
      <c r="E837" s="303" t="s">
        <v>666</v>
      </c>
      <c r="F837" s="304" t="s">
        <v>7</v>
      </c>
      <c r="G837" s="305">
        <v>80000</v>
      </c>
      <c r="H837" s="303" t="s">
        <v>6217</v>
      </c>
    </row>
    <row r="838" spans="2:8" ht="15">
      <c r="B838" s="302" t="s">
        <v>5575</v>
      </c>
      <c r="C838" s="303" t="s">
        <v>5594</v>
      </c>
      <c r="D838" s="304">
        <v>7891</v>
      </c>
      <c r="E838" s="303" t="s">
        <v>667</v>
      </c>
      <c r="F838" s="304" t="s">
        <v>117</v>
      </c>
      <c r="G838" s="305">
        <v>146452</v>
      </c>
      <c r="H838" s="303" t="s">
        <v>6216</v>
      </c>
    </row>
    <row r="839" spans="2:8" ht="15">
      <c r="B839" s="302" t="s">
        <v>5575</v>
      </c>
      <c r="C839" s="303" t="s">
        <v>5758</v>
      </c>
      <c r="D839" s="304">
        <v>7892</v>
      </c>
      <c r="E839" s="303" t="s">
        <v>5759</v>
      </c>
      <c r="F839" s="304" t="s">
        <v>9</v>
      </c>
      <c r="G839" s="305">
        <v>380000</v>
      </c>
      <c r="H839" s="303" t="s">
        <v>6216</v>
      </c>
    </row>
    <row r="840" spans="2:8" ht="15">
      <c r="B840" s="302" t="s">
        <v>5575</v>
      </c>
      <c r="C840" s="303" t="s">
        <v>5760</v>
      </c>
      <c r="D840" s="304">
        <v>7896</v>
      </c>
      <c r="E840" s="303" t="s">
        <v>668</v>
      </c>
      <c r="F840" s="304" t="s">
        <v>7</v>
      </c>
      <c r="G840" s="305">
        <v>171</v>
      </c>
      <c r="H840" s="303" t="s">
        <v>6216</v>
      </c>
    </row>
    <row r="841" spans="2:8" ht="15">
      <c r="B841" s="302" t="s">
        <v>5575</v>
      </c>
      <c r="C841" s="303" t="s">
        <v>5760</v>
      </c>
      <c r="D841" s="304">
        <v>7897</v>
      </c>
      <c r="E841" s="303" t="s">
        <v>24</v>
      </c>
      <c r="F841" s="304" t="s">
        <v>7</v>
      </c>
      <c r="G841" s="305">
        <v>1426</v>
      </c>
      <c r="H841" s="303" t="s">
        <v>6216</v>
      </c>
    </row>
    <row r="842" spans="2:8" ht="15">
      <c r="B842" s="302" t="s">
        <v>5575</v>
      </c>
      <c r="C842" s="303" t="s">
        <v>5760</v>
      </c>
      <c r="D842" s="304">
        <v>7898</v>
      </c>
      <c r="E842" s="303" t="s">
        <v>25</v>
      </c>
      <c r="F842" s="304" t="s">
        <v>7</v>
      </c>
      <c r="G842" s="305">
        <v>762</v>
      </c>
      <c r="H842" s="303" t="s">
        <v>6216</v>
      </c>
    </row>
    <row r="843" spans="2:8" ht="15">
      <c r="B843" s="302" t="s">
        <v>5575</v>
      </c>
      <c r="C843" s="303" t="s">
        <v>5760</v>
      </c>
      <c r="D843" s="304">
        <v>7900</v>
      </c>
      <c r="E843" s="303" t="s">
        <v>669</v>
      </c>
      <c r="F843" s="304" t="s">
        <v>7</v>
      </c>
      <c r="G843" s="305">
        <v>373</v>
      </c>
      <c r="H843" s="303" t="s">
        <v>6216</v>
      </c>
    </row>
    <row r="844" spans="2:8" ht="15">
      <c r="B844" s="302" t="s">
        <v>5575</v>
      </c>
      <c r="C844" s="303" t="s">
        <v>5760</v>
      </c>
      <c r="D844" s="304">
        <v>7901</v>
      </c>
      <c r="E844" s="303" t="s">
        <v>26</v>
      </c>
      <c r="F844" s="304" t="s">
        <v>7</v>
      </c>
      <c r="G844" s="305">
        <v>152</v>
      </c>
      <c r="H844" s="303" t="s">
        <v>6216</v>
      </c>
    </row>
    <row r="845" spans="2:8" ht="15">
      <c r="B845" s="302" t="s">
        <v>5575</v>
      </c>
      <c r="C845" s="303" t="s">
        <v>5761</v>
      </c>
      <c r="D845" s="304">
        <v>7904</v>
      </c>
      <c r="E845" s="303" t="s">
        <v>670</v>
      </c>
      <c r="F845" s="304" t="s">
        <v>7</v>
      </c>
      <c r="G845" s="305">
        <v>40000</v>
      </c>
      <c r="H845" s="303" t="s">
        <v>6216</v>
      </c>
    </row>
    <row r="846" spans="2:8" ht="15">
      <c r="B846" s="302" t="s">
        <v>5575</v>
      </c>
      <c r="C846" s="303" t="s">
        <v>5761</v>
      </c>
      <c r="D846" s="304">
        <v>7906</v>
      </c>
      <c r="E846" s="303" t="s">
        <v>671</v>
      </c>
      <c r="F846" s="304" t="s">
        <v>7</v>
      </c>
      <c r="G846" s="305">
        <v>25000</v>
      </c>
      <c r="H846" s="303" t="s">
        <v>6216</v>
      </c>
    </row>
    <row r="847" spans="2:8" ht="15">
      <c r="B847" s="302" t="s">
        <v>5575</v>
      </c>
      <c r="C847" s="303" t="s">
        <v>5761</v>
      </c>
      <c r="D847" s="304">
        <v>7908</v>
      </c>
      <c r="E847" s="303" t="s">
        <v>672</v>
      </c>
      <c r="F847" s="304" t="s">
        <v>7</v>
      </c>
      <c r="G847" s="305">
        <v>30000</v>
      </c>
      <c r="H847" s="303" t="s">
        <v>6216</v>
      </c>
    </row>
    <row r="848" spans="2:8" ht="15">
      <c r="B848" s="302" t="s">
        <v>5575</v>
      </c>
      <c r="C848" s="303" t="s">
        <v>5761</v>
      </c>
      <c r="D848" s="304">
        <v>7910</v>
      </c>
      <c r="E848" s="303" t="s">
        <v>673</v>
      </c>
      <c r="F848" s="304" t="s">
        <v>7</v>
      </c>
      <c r="G848" s="305">
        <v>30000</v>
      </c>
      <c r="H848" s="303" t="s">
        <v>6216</v>
      </c>
    </row>
    <row r="849" spans="2:8" ht="15">
      <c r="B849" s="302" t="s">
        <v>5575</v>
      </c>
      <c r="C849" s="303" t="s">
        <v>5589</v>
      </c>
      <c r="D849" s="304">
        <v>7919</v>
      </c>
      <c r="E849" s="303" t="s">
        <v>674</v>
      </c>
      <c r="F849" s="304" t="s">
        <v>19</v>
      </c>
      <c r="G849" s="305">
        <v>59976</v>
      </c>
      <c r="H849" s="303" t="s">
        <v>6217</v>
      </c>
    </row>
    <row r="850" spans="2:8" ht="15">
      <c r="B850" s="302" t="s">
        <v>5575</v>
      </c>
      <c r="C850" s="303" t="s">
        <v>5576</v>
      </c>
      <c r="D850" s="304">
        <v>7921</v>
      </c>
      <c r="E850" s="303" t="s">
        <v>675</v>
      </c>
      <c r="F850" s="304" t="s">
        <v>5</v>
      </c>
      <c r="G850" s="305">
        <v>838717</v>
      </c>
      <c r="H850" s="303" t="s">
        <v>6217</v>
      </c>
    </row>
    <row r="851" spans="2:8" ht="15">
      <c r="B851" s="302" t="s">
        <v>5575</v>
      </c>
      <c r="C851" s="303" t="s">
        <v>5589</v>
      </c>
      <c r="D851" s="304">
        <v>7922</v>
      </c>
      <c r="E851" s="303" t="s">
        <v>676</v>
      </c>
      <c r="F851" s="304" t="s">
        <v>9</v>
      </c>
      <c r="G851" s="305">
        <v>8878</v>
      </c>
      <c r="H851" s="303" t="s">
        <v>6217</v>
      </c>
    </row>
    <row r="852" spans="2:8" ht="15">
      <c r="B852" s="302" t="s">
        <v>5575</v>
      </c>
      <c r="C852" s="303" t="s">
        <v>5762</v>
      </c>
      <c r="D852" s="304">
        <v>7923</v>
      </c>
      <c r="E852" s="303" t="s">
        <v>677</v>
      </c>
      <c r="F852" s="304" t="s">
        <v>8</v>
      </c>
      <c r="G852" s="305">
        <v>7409</v>
      </c>
      <c r="H852" s="303" t="s">
        <v>6216</v>
      </c>
    </row>
    <row r="853" spans="2:8" ht="15">
      <c r="B853" s="302" t="s">
        <v>5575</v>
      </c>
      <c r="C853" s="303" t="s">
        <v>5678</v>
      </c>
      <c r="D853" s="304">
        <v>7926</v>
      </c>
      <c r="E853" s="303" t="s">
        <v>678</v>
      </c>
      <c r="F853" s="304" t="s">
        <v>7</v>
      </c>
      <c r="G853" s="305">
        <v>34323</v>
      </c>
      <c r="H853" s="303" t="s">
        <v>6216</v>
      </c>
    </row>
    <row r="854" spans="2:8" ht="15">
      <c r="B854" s="302" t="s">
        <v>5575</v>
      </c>
      <c r="C854" s="303" t="s">
        <v>5585</v>
      </c>
      <c r="D854" s="304">
        <v>7932</v>
      </c>
      <c r="E854" s="303" t="s">
        <v>5353</v>
      </c>
      <c r="F854" s="304" t="s">
        <v>6</v>
      </c>
      <c r="G854" s="305">
        <v>5726</v>
      </c>
      <c r="H854" s="303" t="s">
        <v>6217</v>
      </c>
    </row>
    <row r="855" spans="2:8" ht="15">
      <c r="B855" s="302" t="s">
        <v>5575</v>
      </c>
      <c r="C855" s="303" t="s">
        <v>5598</v>
      </c>
      <c r="D855" s="304">
        <v>7934</v>
      </c>
      <c r="E855" s="303" t="s">
        <v>5763</v>
      </c>
      <c r="F855" s="304" t="s">
        <v>7</v>
      </c>
      <c r="G855" s="305">
        <v>1259020</v>
      </c>
      <c r="H855" s="303" t="s">
        <v>6216</v>
      </c>
    </row>
    <row r="856" spans="2:8" ht="15">
      <c r="B856" s="302" t="s">
        <v>5575</v>
      </c>
      <c r="C856" s="303" t="s">
        <v>5598</v>
      </c>
      <c r="D856" s="304">
        <v>7939</v>
      </c>
      <c r="E856" s="303" t="s">
        <v>5764</v>
      </c>
      <c r="F856" s="304" t="s">
        <v>7</v>
      </c>
      <c r="G856" s="305">
        <v>230860</v>
      </c>
      <c r="H856" s="303" t="s">
        <v>6216</v>
      </c>
    </row>
    <row r="857" spans="2:8" ht="15">
      <c r="B857" s="302" t="s">
        <v>5575</v>
      </c>
      <c r="C857" s="303" t="s">
        <v>5598</v>
      </c>
      <c r="D857" s="304">
        <v>7941</v>
      </c>
      <c r="E857" s="303" t="s">
        <v>5765</v>
      </c>
      <c r="F857" s="304" t="s">
        <v>7</v>
      </c>
      <c r="G857" s="305">
        <v>556920</v>
      </c>
      <c r="H857" s="303" t="s">
        <v>6216</v>
      </c>
    </row>
    <row r="858" spans="2:8" ht="15">
      <c r="B858" s="302" t="s">
        <v>5575</v>
      </c>
      <c r="C858" s="303" t="s">
        <v>5598</v>
      </c>
      <c r="D858" s="304">
        <v>7942</v>
      </c>
      <c r="E858" s="303" t="s">
        <v>5766</v>
      </c>
      <c r="F858" s="304" t="s">
        <v>7</v>
      </c>
      <c r="G858" s="305">
        <v>199920</v>
      </c>
      <c r="H858" s="303" t="s">
        <v>6216</v>
      </c>
    </row>
    <row r="859" spans="2:8" ht="15">
      <c r="B859" s="302" t="s">
        <v>5575</v>
      </c>
      <c r="C859" s="303" t="s">
        <v>5716</v>
      </c>
      <c r="D859" s="304">
        <v>7945</v>
      </c>
      <c r="E859" s="303" t="s">
        <v>679</v>
      </c>
      <c r="F859" s="304" t="s">
        <v>6</v>
      </c>
      <c r="G859" s="305">
        <v>130</v>
      </c>
      <c r="H859" s="303" t="s">
        <v>6216</v>
      </c>
    </row>
    <row r="860" spans="2:8" ht="15">
      <c r="B860" s="302" t="s">
        <v>5575</v>
      </c>
      <c r="C860" s="303" t="s">
        <v>5687</v>
      </c>
      <c r="D860" s="304">
        <v>7946</v>
      </c>
      <c r="E860" s="303" t="s">
        <v>5767</v>
      </c>
      <c r="F860" s="304" t="s">
        <v>680</v>
      </c>
      <c r="G860" s="305">
        <v>103320</v>
      </c>
      <c r="H860" s="303" t="s">
        <v>6216</v>
      </c>
    </row>
    <row r="861" spans="2:8" ht="15">
      <c r="B861" s="302" t="s">
        <v>5575</v>
      </c>
      <c r="C861" s="303" t="s">
        <v>5583</v>
      </c>
      <c r="D861" s="304">
        <v>7947</v>
      </c>
      <c r="E861" s="303" t="s">
        <v>681</v>
      </c>
      <c r="F861" s="304" t="s">
        <v>7</v>
      </c>
      <c r="G861" s="305">
        <v>337960</v>
      </c>
      <c r="H861" s="303" t="s">
        <v>6217</v>
      </c>
    </row>
    <row r="862" spans="2:8" ht="15">
      <c r="B862" s="302" t="s">
        <v>5575</v>
      </c>
      <c r="C862" s="303" t="s">
        <v>5768</v>
      </c>
      <c r="D862" s="304">
        <v>7948</v>
      </c>
      <c r="E862" s="303" t="s">
        <v>5769</v>
      </c>
      <c r="F862" s="304" t="s">
        <v>6</v>
      </c>
      <c r="G862" s="305">
        <v>24871</v>
      </c>
      <c r="H862" s="303" t="s">
        <v>6216</v>
      </c>
    </row>
    <row r="863" spans="2:8" ht="15">
      <c r="B863" s="302" t="s">
        <v>5575</v>
      </c>
      <c r="C863" s="303" t="s">
        <v>5593</v>
      </c>
      <c r="D863" s="304">
        <v>7949</v>
      </c>
      <c r="E863" s="303" t="s">
        <v>5354</v>
      </c>
      <c r="F863" s="304" t="s">
        <v>7</v>
      </c>
      <c r="G863" s="305">
        <v>217902</v>
      </c>
      <c r="H863" s="303" t="s">
        <v>6217</v>
      </c>
    </row>
    <row r="864" spans="2:8" ht="15">
      <c r="B864" s="302" t="s">
        <v>5575</v>
      </c>
      <c r="C864" s="303" t="s">
        <v>5593</v>
      </c>
      <c r="D864" s="304">
        <v>7950</v>
      </c>
      <c r="E864" s="303" t="s">
        <v>5355</v>
      </c>
      <c r="F864" s="304" t="s">
        <v>7</v>
      </c>
      <c r="G864" s="305">
        <v>370391</v>
      </c>
      <c r="H864" s="303" t="s">
        <v>6217</v>
      </c>
    </row>
    <row r="865" spans="2:8" ht="15">
      <c r="B865" s="302" t="s">
        <v>5575</v>
      </c>
      <c r="C865" s="303" t="s">
        <v>5578</v>
      </c>
      <c r="D865" s="304">
        <v>7953</v>
      </c>
      <c r="E865" s="303" t="s">
        <v>682</v>
      </c>
      <c r="F865" s="304" t="s">
        <v>4</v>
      </c>
      <c r="G865" s="305">
        <v>12191</v>
      </c>
      <c r="H865" s="303" t="s">
        <v>6217</v>
      </c>
    </row>
    <row r="866" spans="2:8" ht="15">
      <c r="B866" s="302" t="s">
        <v>5575</v>
      </c>
      <c r="C866" s="303" t="s">
        <v>5578</v>
      </c>
      <c r="D866" s="304">
        <v>7955</v>
      </c>
      <c r="E866" s="303" t="s">
        <v>683</v>
      </c>
      <c r="F866" s="304" t="s">
        <v>7</v>
      </c>
      <c r="G866" s="305">
        <v>149658</v>
      </c>
      <c r="H866" s="303" t="s">
        <v>6217</v>
      </c>
    </row>
    <row r="867" spans="2:8" ht="15">
      <c r="B867" s="302" t="s">
        <v>5575</v>
      </c>
      <c r="C867" s="303" t="s">
        <v>5578</v>
      </c>
      <c r="D867" s="304">
        <v>7956</v>
      </c>
      <c r="E867" s="303" t="s">
        <v>684</v>
      </c>
      <c r="F867" s="304" t="s">
        <v>7</v>
      </c>
      <c r="G867" s="305">
        <v>157321</v>
      </c>
      <c r="H867" s="303" t="s">
        <v>6217</v>
      </c>
    </row>
    <row r="868" spans="2:8" ht="15">
      <c r="B868" s="302" t="s">
        <v>5575</v>
      </c>
      <c r="C868" s="303" t="s">
        <v>5578</v>
      </c>
      <c r="D868" s="304">
        <v>7957</v>
      </c>
      <c r="E868" s="303" t="s">
        <v>685</v>
      </c>
      <c r="F868" s="304" t="s">
        <v>7</v>
      </c>
      <c r="G868" s="305">
        <v>190667</v>
      </c>
      <c r="H868" s="303" t="s">
        <v>6217</v>
      </c>
    </row>
    <row r="869" spans="2:8" ht="15">
      <c r="B869" s="302" t="s">
        <v>5575</v>
      </c>
      <c r="C869" s="303" t="s">
        <v>5578</v>
      </c>
      <c r="D869" s="304">
        <v>7958</v>
      </c>
      <c r="E869" s="303" t="s">
        <v>686</v>
      </c>
      <c r="F869" s="304" t="s">
        <v>7</v>
      </c>
      <c r="G869" s="305">
        <v>493444</v>
      </c>
      <c r="H869" s="303" t="s">
        <v>6217</v>
      </c>
    </row>
    <row r="870" spans="2:8" ht="15">
      <c r="B870" s="302" t="s">
        <v>5575</v>
      </c>
      <c r="C870" s="303" t="s">
        <v>5578</v>
      </c>
      <c r="D870" s="304">
        <v>7959</v>
      </c>
      <c r="E870" s="303" t="s">
        <v>687</v>
      </c>
      <c r="F870" s="304" t="s">
        <v>7</v>
      </c>
      <c r="G870" s="305">
        <v>180304</v>
      </c>
      <c r="H870" s="303" t="s">
        <v>6217</v>
      </c>
    </row>
    <row r="871" spans="2:8" ht="15">
      <c r="B871" s="302" t="s">
        <v>5575</v>
      </c>
      <c r="C871" s="303" t="s">
        <v>5595</v>
      </c>
      <c r="D871" s="304">
        <v>7961</v>
      </c>
      <c r="E871" s="303" t="s">
        <v>688</v>
      </c>
      <c r="F871" s="304" t="s">
        <v>6</v>
      </c>
      <c r="G871" s="305">
        <v>359614</v>
      </c>
      <c r="H871" s="303" t="s">
        <v>6217</v>
      </c>
    </row>
    <row r="872" spans="2:8" ht="15">
      <c r="B872" s="302" t="s">
        <v>5575</v>
      </c>
      <c r="C872" s="303" t="s">
        <v>5595</v>
      </c>
      <c r="D872" s="304">
        <v>7962</v>
      </c>
      <c r="E872" s="303" t="s">
        <v>689</v>
      </c>
      <c r="F872" s="304" t="s">
        <v>6</v>
      </c>
      <c r="G872" s="305">
        <v>436286</v>
      </c>
      <c r="H872" s="303" t="s">
        <v>6217</v>
      </c>
    </row>
    <row r="873" spans="2:8" ht="15">
      <c r="B873" s="302" t="s">
        <v>5575</v>
      </c>
      <c r="C873" s="303" t="s">
        <v>5595</v>
      </c>
      <c r="D873" s="304">
        <v>7963</v>
      </c>
      <c r="E873" s="303" t="s">
        <v>690</v>
      </c>
      <c r="F873" s="304" t="s">
        <v>6</v>
      </c>
      <c r="G873" s="305">
        <v>533825</v>
      </c>
      <c r="H873" s="303" t="s">
        <v>6217</v>
      </c>
    </row>
    <row r="874" spans="2:8" ht="15">
      <c r="B874" s="302" t="s">
        <v>5575</v>
      </c>
      <c r="C874" s="303" t="s">
        <v>5598</v>
      </c>
      <c r="D874" s="304">
        <v>7965</v>
      </c>
      <c r="E874" s="303" t="s">
        <v>5770</v>
      </c>
      <c r="F874" s="304" t="s">
        <v>7</v>
      </c>
      <c r="G874" s="305">
        <v>230860</v>
      </c>
      <c r="H874" s="303" t="s">
        <v>6216</v>
      </c>
    </row>
    <row r="875" spans="2:8" ht="15">
      <c r="B875" s="302" t="s">
        <v>5575</v>
      </c>
      <c r="C875" s="303" t="s">
        <v>5598</v>
      </c>
      <c r="D875" s="304">
        <v>7966</v>
      </c>
      <c r="E875" s="303" t="s">
        <v>5771</v>
      </c>
      <c r="F875" s="304" t="s">
        <v>7</v>
      </c>
      <c r="G875" s="305">
        <v>749700</v>
      </c>
      <c r="H875" s="303" t="s">
        <v>6216</v>
      </c>
    </row>
    <row r="876" spans="2:8" ht="15">
      <c r="B876" s="302" t="s">
        <v>5575</v>
      </c>
      <c r="C876" s="303" t="s">
        <v>5598</v>
      </c>
      <c r="D876" s="304">
        <v>7967</v>
      </c>
      <c r="E876" s="303" t="s">
        <v>5772</v>
      </c>
      <c r="F876" s="304" t="s">
        <v>7</v>
      </c>
      <c r="G876" s="305">
        <v>1259020</v>
      </c>
      <c r="H876" s="303" t="s">
        <v>6216</v>
      </c>
    </row>
    <row r="877" spans="2:8" ht="15">
      <c r="B877" s="302" t="s">
        <v>5575</v>
      </c>
      <c r="C877" s="303" t="s">
        <v>5579</v>
      </c>
      <c r="D877" s="304">
        <v>7968</v>
      </c>
      <c r="E877" s="303" t="s">
        <v>691</v>
      </c>
      <c r="F877" s="304" t="s">
        <v>7</v>
      </c>
      <c r="G877" s="305">
        <v>400000</v>
      </c>
      <c r="H877" s="303" t="s">
        <v>6217</v>
      </c>
    </row>
    <row r="878" spans="2:8" ht="15">
      <c r="B878" s="302" t="s">
        <v>5575</v>
      </c>
      <c r="C878" s="303" t="s">
        <v>5682</v>
      </c>
      <c r="D878" s="304">
        <v>7969</v>
      </c>
      <c r="E878" s="303" t="s">
        <v>692</v>
      </c>
      <c r="F878" s="304" t="s">
        <v>4</v>
      </c>
      <c r="G878" s="305">
        <v>12576</v>
      </c>
      <c r="H878" s="303" t="s">
        <v>6216</v>
      </c>
    </row>
    <row r="879" spans="2:8" ht="15">
      <c r="B879" s="302" t="s">
        <v>5575</v>
      </c>
      <c r="C879" s="303" t="s">
        <v>5682</v>
      </c>
      <c r="D879" s="304">
        <v>7970</v>
      </c>
      <c r="E879" s="303" t="s">
        <v>693</v>
      </c>
      <c r="F879" s="304" t="s">
        <v>4</v>
      </c>
      <c r="G879" s="305">
        <v>4355</v>
      </c>
      <c r="H879" s="303" t="s">
        <v>6216</v>
      </c>
    </row>
    <row r="880" spans="2:8" ht="15">
      <c r="B880" s="302" t="s">
        <v>5575</v>
      </c>
      <c r="C880" s="303" t="s">
        <v>5682</v>
      </c>
      <c r="D880" s="304">
        <v>7971</v>
      </c>
      <c r="E880" s="303" t="s">
        <v>694</v>
      </c>
      <c r="F880" s="304" t="s">
        <v>4</v>
      </c>
      <c r="G880" s="305">
        <v>7000</v>
      </c>
      <c r="H880" s="303" t="s">
        <v>6216</v>
      </c>
    </row>
    <row r="881" spans="2:8" ht="15">
      <c r="B881" s="302" t="s">
        <v>5575</v>
      </c>
      <c r="C881" s="303" t="s">
        <v>5682</v>
      </c>
      <c r="D881" s="304">
        <v>7973</v>
      </c>
      <c r="E881" s="303" t="s">
        <v>695</v>
      </c>
      <c r="F881" s="304" t="s">
        <v>8</v>
      </c>
      <c r="G881" s="305">
        <v>46285</v>
      </c>
      <c r="H881" s="303" t="s">
        <v>6216</v>
      </c>
    </row>
    <row r="882" spans="2:8" ht="15">
      <c r="B882" s="302" t="s">
        <v>5575</v>
      </c>
      <c r="C882" s="303" t="s">
        <v>5582</v>
      </c>
      <c r="D882" s="304">
        <v>7976</v>
      </c>
      <c r="E882" s="303" t="s">
        <v>696</v>
      </c>
      <c r="F882" s="304" t="s">
        <v>5</v>
      </c>
      <c r="G882" s="305">
        <v>70196</v>
      </c>
      <c r="H882" s="303" t="s">
        <v>6217</v>
      </c>
    </row>
    <row r="883" spans="2:8" ht="15">
      <c r="B883" s="302" t="s">
        <v>5575</v>
      </c>
      <c r="C883" s="303" t="s">
        <v>5582</v>
      </c>
      <c r="D883" s="304">
        <v>7977</v>
      </c>
      <c r="E883" s="303" t="s">
        <v>697</v>
      </c>
      <c r="F883" s="304" t="s">
        <v>5</v>
      </c>
      <c r="G883" s="305">
        <v>41650</v>
      </c>
      <c r="H883" s="303" t="s">
        <v>6217</v>
      </c>
    </row>
    <row r="884" spans="2:8" ht="15">
      <c r="B884" s="302" t="s">
        <v>5575</v>
      </c>
      <c r="C884" s="303" t="s">
        <v>5716</v>
      </c>
      <c r="D884" s="304">
        <v>7979</v>
      </c>
      <c r="E884" s="303" t="s">
        <v>698</v>
      </c>
      <c r="F884" s="304" t="s">
        <v>7</v>
      </c>
      <c r="G884" s="305">
        <v>76145</v>
      </c>
      <c r="H884" s="303" t="s">
        <v>6216</v>
      </c>
    </row>
    <row r="885" spans="2:8" ht="15">
      <c r="B885" s="302" t="s">
        <v>5575</v>
      </c>
      <c r="C885" s="303" t="s">
        <v>5773</v>
      </c>
      <c r="D885" s="304">
        <v>7983</v>
      </c>
      <c r="E885" s="303" t="s">
        <v>5774</v>
      </c>
      <c r="F885" s="304" t="s">
        <v>19</v>
      </c>
      <c r="G885" s="305">
        <v>219000</v>
      </c>
      <c r="H885" s="303" t="s">
        <v>5591</v>
      </c>
    </row>
    <row r="886" spans="2:8" ht="15">
      <c r="B886" s="302" t="s">
        <v>5575</v>
      </c>
      <c r="C886" s="303" t="s">
        <v>5577</v>
      </c>
      <c r="D886" s="304">
        <v>7984</v>
      </c>
      <c r="E886" s="303" t="s">
        <v>699</v>
      </c>
      <c r="F886" s="304" t="s">
        <v>9</v>
      </c>
      <c r="G886" s="305">
        <v>111226</v>
      </c>
      <c r="H886" s="303" t="s">
        <v>6217</v>
      </c>
    </row>
    <row r="887" spans="2:8" ht="15">
      <c r="B887" s="302" t="s">
        <v>5575</v>
      </c>
      <c r="C887" s="303" t="s">
        <v>5773</v>
      </c>
      <c r="D887" s="304">
        <v>7989</v>
      </c>
      <c r="E887" s="303" t="s">
        <v>5775</v>
      </c>
      <c r="F887" s="304" t="s">
        <v>13</v>
      </c>
      <c r="G887" s="305">
        <v>12795750</v>
      </c>
      <c r="H887" s="303" t="s">
        <v>5591</v>
      </c>
    </row>
    <row r="888" spans="2:8" ht="15">
      <c r="B888" s="302" t="s">
        <v>5575</v>
      </c>
      <c r="C888" s="303" t="s">
        <v>5776</v>
      </c>
      <c r="D888" s="304">
        <v>7993</v>
      </c>
      <c r="E888" s="303" t="s">
        <v>700</v>
      </c>
      <c r="F888" s="304" t="s">
        <v>7</v>
      </c>
      <c r="G888" s="305">
        <v>2040850</v>
      </c>
      <c r="H888" s="303" t="s">
        <v>6216</v>
      </c>
    </row>
    <row r="889" spans="2:8" ht="15">
      <c r="B889" s="302" t="s">
        <v>5575</v>
      </c>
      <c r="C889" s="303" t="s">
        <v>5580</v>
      </c>
      <c r="D889" s="304">
        <v>7994</v>
      </c>
      <c r="E889" s="303" t="s">
        <v>701</v>
      </c>
      <c r="F889" s="304" t="s">
        <v>4</v>
      </c>
      <c r="G889" s="305">
        <v>2495</v>
      </c>
      <c r="H889" s="303" t="s">
        <v>6217</v>
      </c>
    </row>
    <row r="890" spans="2:8" ht="15">
      <c r="B890" s="302" t="s">
        <v>5575</v>
      </c>
      <c r="C890" s="303" t="s">
        <v>5682</v>
      </c>
      <c r="D890" s="304">
        <v>7999</v>
      </c>
      <c r="E890" s="303" t="s">
        <v>702</v>
      </c>
      <c r="F890" s="304" t="s">
        <v>8</v>
      </c>
      <c r="G890" s="305">
        <v>7013</v>
      </c>
      <c r="H890" s="303" t="s">
        <v>6216</v>
      </c>
    </row>
    <row r="891" spans="2:8" ht="15">
      <c r="B891" s="302" t="s">
        <v>5575</v>
      </c>
      <c r="C891" s="303" t="s">
        <v>5758</v>
      </c>
      <c r="D891" s="304">
        <v>8000</v>
      </c>
      <c r="E891" s="303" t="s">
        <v>27</v>
      </c>
      <c r="F891" s="304" t="s">
        <v>6</v>
      </c>
      <c r="G891" s="305">
        <v>14999</v>
      </c>
      <c r="H891" s="303" t="s">
        <v>6216</v>
      </c>
    </row>
    <row r="892" spans="2:8" ht="15">
      <c r="B892" s="302" t="s">
        <v>5575</v>
      </c>
      <c r="C892" s="303" t="s">
        <v>5758</v>
      </c>
      <c r="D892" s="304">
        <v>8001</v>
      </c>
      <c r="E892" s="303" t="s">
        <v>28</v>
      </c>
      <c r="F892" s="304" t="s">
        <v>6</v>
      </c>
      <c r="G892" s="305">
        <v>15500</v>
      </c>
      <c r="H892" s="303" t="s">
        <v>6216</v>
      </c>
    </row>
    <row r="893" spans="2:8" ht="15">
      <c r="B893" s="302" t="s">
        <v>5575</v>
      </c>
      <c r="C893" s="303" t="s">
        <v>5758</v>
      </c>
      <c r="D893" s="304">
        <v>8002</v>
      </c>
      <c r="E893" s="303" t="s">
        <v>703</v>
      </c>
      <c r="F893" s="304" t="s">
        <v>6</v>
      </c>
      <c r="G893" s="305">
        <v>39270</v>
      </c>
      <c r="H893" s="303" t="s">
        <v>6216</v>
      </c>
    </row>
    <row r="894" spans="2:8" ht="15">
      <c r="B894" s="302" t="s">
        <v>5575</v>
      </c>
      <c r="C894" s="303" t="s">
        <v>5758</v>
      </c>
      <c r="D894" s="304">
        <v>8003</v>
      </c>
      <c r="E894" s="303" t="s">
        <v>704</v>
      </c>
      <c r="F894" s="304" t="s">
        <v>6</v>
      </c>
      <c r="G894" s="305">
        <v>45220</v>
      </c>
      <c r="H894" s="303" t="s">
        <v>6216</v>
      </c>
    </row>
    <row r="895" spans="2:8" ht="15">
      <c r="B895" s="302" t="s">
        <v>5575</v>
      </c>
      <c r="C895" s="303" t="s">
        <v>5724</v>
      </c>
      <c r="D895" s="304">
        <v>8011</v>
      </c>
      <c r="E895" s="303" t="s">
        <v>5777</v>
      </c>
      <c r="F895" s="304" t="s">
        <v>7</v>
      </c>
      <c r="G895" s="305">
        <v>2397850</v>
      </c>
      <c r="H895" s="303" t="s">
        <v>6216</v>
      </c>
    </row>
    <row r="896" spans="2:8" ht="15">
      <c r="B896" s="302" t="s">
        <v>5575</v>
      </c>
      <c r="C896" s="303" t="s">
        <v>5724</v>
      </c>
      <c r="D896" s="304">
        <v>8012</v>
      </c>
      <c r="E896" s="303" t="s">
        <v>705</v>
      </c>
      <c r="F896" s="304" t="s">
        <v>7</v>
      </c>
      <c r="G896" s="305">
        <v>186830</v>
      </c>
      <c r="H896" s="303" t="s">
        <v>6216</v>
      </c>
    </row>
    <row r="897" spans="2:8" ht="15">
      <c r="B897" s="302" t="s">
        <v>5575</v>
      </c>
      <c r="C897" s="303" t="s">
        <v>5724</v>
      </c>
      <c r="D897" s="304">
        <v>8015</v>
      </c>
      <c r="E897" s="303" t="s">
        <v>706</v>
      </c>
      <c r="F897" s="304" t="s">
        <v>7</v>
      </c>
      <c r="G897" s="305">
        <v>92463</v>
      </c>
      <c r="H897" s="303" t="s">
        <v>6216</v>
      </c>
    </row>
    <row r="898" spans="2:8" ht="15">
      <c r="B898" s="302" t="s">
        <v>5575</v>
      </c>
      <c r="C898" s="303" t="s">
        <v>5724</v>
      </c>
      <c r="D898" s="304">
        <v>8019</v>
      </c>
      <c r="E898" s="303" t="s">
        <v>5778</v>
      </c>
      <c r="F898" s="304" t="s">
        <v>7</v>
      </c>
      <c r="G898" s="305">
        <v>190400</v>
      </c>
      <c r="H898" s="303" t="s">
        <v>6216</v>
      </c>
    </row>
    <row r="899" spans="2:8" ht="15">
      <c r="B899" s="302" t="s">
        <v>5575</v>
      </c>
      <c r="C899" s="303" t="s">
        <v>5733</v>
      </c>
      <c r="D899" s="304">
        <v>8025</v>
      </c>
      <c r="E899" s="303" t="s">
        <v>707</v>
      </c>
      <c r="F899" s="304" t="s">
        <v>19</v>
      </c>
      <c r="G899" s="305">
        <v>1740000</v>
      </c>
      <c r="H899" s="303" t="s">
        <v>6216</v>
      </c>
    </row>
    <row r="900" spans="2:8" ht="15">
      <c r="B900" s="302" t="s">
        <v>5575</v>
      </c>
      <c r="C900" s="303" t="s">
        <v>5733</v>
      </c>
      <c r="D900" s="304">
        <v>8026</v>
      </c>
      <c r="E900" s="303" t="s">
        <v>708</v>
      </c>
      <c r="F900" s="304" t="s">
        <v>7</v>
      </c>
      <c r="G900" s="305">
        <v>54264</v>
      </c>
      <c r="H900" s="303" t="s">
        <v>6216</v>
      </c>
    </row>
    <row r="901" spans="2:8" ht="15">
      <c r="B901" s="302" t="s">
        <v>5575</v>
      </c>
      <c r="C901" s="303" t="s">
        <v>5733</v>
      </c>
      <c r="D901" s="304">
        <v>8028</v>
      </c>
      <c r="E901" s="303" t="s">
        <v>5779</v>
      </c>
      <c r="F901" s="304" t="s">
        <v>7</v>
      </c>
      <c r="G901" s="305">
        <v>107576</v>
      </c>
      <c r="H901" s="303" t="s">
        <v>6216</v>
      </c>
    </row>
    <row r="902" spans="2:8" ht="15">
      <c r="B902" s="302" t="s">
        <v>5575</v>
      </c>
      <c r="C902" s="303" t="s">
        <v>5780</v>
      </c>
      <c r="D902" s="304">
        <v>8033</v>
      </c>
      <c r="E902" s="303" t="s">
        <v>709</v>
      </c>
      <c r="F902" s="304" t="s">
        <v>7</v>
      </c>
      <c r="G902" s="305">
        <v>4475685</v>
      </c>
      <c r="H902" s="303" t="s">
        <v>6217</v>
      </c>
    </row>
    <row r="903" spans="2:8" ht="15">
      <c r="B903" s="302" t="s">
        <v>5575</v>
      </c>
      <c r="C903" s="303" t="s">
        <v>5780</v>
      </c>
      <c r="D903" s="304">
        <v>8034</v>
      </c>
      <c r="E903" s="303" t="s">
        <v>710</v>
      </c>
      <c r="F903" s="304" t="s">
        <v>7</v>
      </c>
      <c r="G903" s="305">
        <v>3163370</v>
      </c>
      <c r="H903" s="303" t="s">
        <v>6217</v>
      </c>
    </row>
    <row r="904" spans="2:8" ht="15">
      <c r="B904" s="302" t="s">
        <v>5575</v>
      </c>
      <c r="C904" s="303" t="s">
        <v>5780</v>
      </c>
      <c r="D904" s="304">
        <v>8035</v>
      </c>
      <c r="E904" s="303" t="s">
        <v>711</v>
      </c>
      <c r="F904" s="304" t="s">
        <v>7</v>
      </c>
      <c r="G904" s="305">
        <v>3646568</v>
      </c>
      <c r="H904" s="303" t="s">
        <v>6217</v>
      </c>
    </row>
    <row r="905" spans="2:8" ht="15">
      <c r="B905" s="302" t="s">
        <v>5575</v>
      </c>
      <c r="C905" s="303" t="s">
        <v>5780</v>
      </c>
      <c r="D905" s="304">
        <v>8036</v>
      </c>
      <c r="E905" s="303" t="s">
        <v>712</v>
      </c>
      <c r="F905" s="304" t="s">
        <v>7</v>
      </c>
      <c r="G905" s="305">
        <v>8105972</v>
      </c>
      <c r="H905" s="303" t="s">
        <v>6217</v>
      </c>
    </row>
    <row r="906" spans="2:8" ht="15">
      <c r="B906" s="302" t="s">
        <v>5575</v>
      </c>
      <c r="C906" s="303" t="s">
        <v>5780</v>
      </c>
      <c r="D906" s="304">
        <v>8037</v>
      </c>
      <c r="E906" s="303" t="s">
        <v>713</v>
      </c>
      <c r="F906" s="304" t="s">
        <v>6</v>
      </c>
      <c r="G906" s="305">
        <v>28352</v>
      </c>
      <c r="H906" s="303" t="s">
        <v>6217</v>
      </c>
    </row>
    <row r="907" spans="2:8" ht="15">
      <c r="B907" s="302" t="s">
        <v>5575</v>
      </c>
      <c r="C907" s="303" t="s">
        <v>5780</v>
      </c>
      <c r="D907" s="304">
        <v>8038</v>
      </c>
      <c r="E907" s="303" t="s">
        <v>714</v>
      </c>
      <c r="F907" s="304" t="s">
        <v>6</v>
      </c>
      <c r="G907" s="305">
        <v>24447</v>
      </c>
      <c r="H907" s="303" t="s">
        <v>6217</v>
      </c>
    </row>
    <row r="908" spans="2:8" ht="15">
      <c r="B908" s="302" t="s">
        <v>5575</v>
      </c>
      <c r="C908" s="303" t="s">
        <v>5781</v>
      </c>
      <c r="D908" s="304">
        <v>8039</v>
      </c>
      <c r="E908" s="303" t="s">
        <v>715</v>
      </c>
      <c r="F908" s="304" t="s">
        <v>6</v>
      </c>
      <c r="G908" s="305">
        <v>22487</v>
      </c>
      <c r="H908" s="303" t="s">
        <v>6216</v>
      </c>
    </row>
    <row r="909" spans="2:8" ht="15">
      <c r="B909" s="302" t="s">
        <v>5575</v>
      </c>
      <c r="C909" s="303" t="s">
        <v>5580</v>
      </c>
      <c r="D909" s="304">
        <v>8041</v>
      </c>
      <c r="E909" s="303" t="s">
        <v>716</v>
      </c>
      <c r="F909" s="304" t="s">
        <v>8</v>
      </c>
      <c r="G909" s="305">
        <v>7557</v>
      </c>
      <c r="H909" s="303" t="s">
        <v>6217</v>
      </c>
    </row>
    <row r="910" spans="2:8" ht="15">
      <c r="B910" s="302" t="s">
        <v>5575</v>
      </c>
      <c r="C910" s="303" t="s">
        <v>5579</v>
      </c>
      <c r="D910" s="304">
        <v>8044</v>
      </c>
      <c r="E910" s="303" t="s">
        <v>717</v>
      </c>
      <c r="F910" s="304" t="s">
        <v>19</v>
      </c>
      <c r="G910" s="305">
        <v>8304</v>
      </c>
      <c r="H910" s="303" t="s">
        <v>6217</v>
      </c>
    </row>
    <row r="911" spans="2:8" ht="15">
      <c r="B911" s="302" t="s">
        <v>5575</v>
      </c>
      <c r="C911" s="303" t="s">
        <v>5598</v>
      </c>
      <c r="D911" s="304">
        <v>8046</v>
      </c>
      <c r="E911" s="303" t="s">
        <v>5782</v>
      </c>
      <c r="F911" s="304" t="s">
        <v>7</v>
      </c>
      <c r="G911" s="305">
        <v>1142242</v>
      </c>
      <c r="H911" s="303" t="s">
        <v>6216</v>
      </c>
    </row>
    <row r="912" spans="2:8" ht="15">
      <c r="B912" s="302" t="s">
        <v>5575</v>
      </c>
      <c r="C912" s="303" t="s">
        <v>5598</v>
      </c>
      <c r="D912" s="304">
        <v>8047</v>
      </c>
      <c r="E912" s="303" t="s">
        <v>5783</v>
      </c>
      <c r="F912" s="304" t="s">
        <v>7</v>
      </c>
      <c r="G912" s="305">
        <v>710430</v>
      </c>
      <c r="H912" s="303" t="s">
        <v>6216</v>
      </c>
    </row>
    <row r="913" spans="2:8" ht="15">
      <c r="B913" s="302" t="s">
        <v>5575</v>
      </c>
      <c r="C913" s="303" t="s">
        <v>5598</v>
      </c>
      <c r="D913" s="304">
        <v>8048</v>
      </c>
      <c r="E913" s="303" t="s">
        <v>5784</v>
      </c>
      <c r="F913" s="304" t="s">
        <v>7</v>
      </c>
      <c r="G913" s="305">
        <v>1309000</v>
      </c>
      <c r="H913" s="303" t="s">
        <v>6216</v>
      </c>
    </row>
    <row r="914" spans="2:8" ht="15">
      <c r="B914" s="302" t="s">
        <v>5575</v>
      </c>
      <c r="C914" s="303" t="s">
        <v>5579</v>
      </c>
      <c r="D914" s="304">
        <v>8050</v>
      </c>
      <c r="E914" s="303" t="s">
        <v>718</v>
      </c>
      <c r="F914" s="304" t="s">
        <v>19</v>
      </c>
      <c r="G914" s="305">
        <v>238</v>
      </c>
      <c r="H914" s="303" t="s">
        <v>6217</v>
      </c>
    </row>
    <row r="915" spans="2:8" ht="15">
      <c r="B915" s="302" t="s">
        <v>5575</v>
      </c>
      <c r="C915" s="303" t="s">
        <v>5523</v>
      </c>
      <c r="D915" s="304">
        <v>8051</v>
      </c>
      <c r="E915" s="303" t="s">
        <v>719</v>
      </c>
      <c r="F915" s="304" t="s">
        <v>7</v>
      </c>
      <c r="G915" s="305">
        <v>105904</v>
      </c>
      <c r="H915" s="303" t="s">
        <v>6217</v>
      </c>
    </row>
    <row r="916" spans="2:8" ht="15">
      <c r="B916" s="302" t="s">
        <v>5575</v>
      </c>
      <c r="C916" s="303" t="s">
        <v>5598</v>
      </c>
      <c r="D916" s="304">
        <v>8052</v>
      </c>
      <c r="E916" s="303" t="s">
        <v>720</v>
      </c>
      <c r="F916" s="304" t="s">
        <v>7</v>
      </c>
      <c r="G916" s="305">
        <v>32898</v>
      </c>
      <c r="H916" s="303" t="s">
        <v>6216</v>
      </c>
    </row>
    <row r="917" spans="2:8" ht="15">
      <c r="B917" s="302" t="s">
        <v>5575</v>
      </c>
      <c r="C917" s="303" t="s">
        <v>5598</v>
      </c>
      <c r="D917" s="304">
        <v>8053</v>
      </c>
      <c r="E917" s="303" t="s">
        <v>721</v>
      </c>
      <c r="F917" s="304" t="s">
        <v>7</v>
      </c>
      <c r="G917" s="305">
        <v>29750</v>
      </c>
      <c r="H917" s="303" t="s">
        <v>6216</v>
      </c>
    </row>
    <row r="918" spans="2:8" ht="15">
      <c r="B918" s="302" t="s">
        <v>5575</v>
      </c>
      <c r="C918" s="303" t="s">
        <v>5585</v>
      </c>
      <c r="D918" s="304">
        <v>8054</v>
      </c>
      <c r="E918" s="303" t="s">
        <v>5356</v>
      </c>
      <c r="F918" s="304" t="s">
        <v>7</v>
      </c>
      <c r="G918" s="305">
        <v>654</v>
      </c>
      <c r="H918" s="303" t="s">
        <v>6217</v>
      </c>
    </row>
    <row r="919" spans="2:8" ht="15">
      <c r="B919" s="302" t="s">
        <v>5575</v>
      </c>
      <c r="C919" s="303" t="s">
        <v>5598</v>
      </c>
      <c r="D919" s="304">
        <v>8055</v>
      </c>
      <c r="E919" s="303" t="s">
        <v>5785</v>
      </c>
      <c r="F919" s="304" t="s">
        <v>7</v>
      </c>
      <c r="G919" s="305">
        <v>64189</v>
      </c>
      <c r="H919" s="303" t="s">
        <v>6216</v>
      </c>
    </row>
    <row r="920" spans="2:8" ht="15">
      <c r="B920" s="302" t="s">
        <v>5575</v>
      </c>
      <c r="C920" s="303" t="s">
        <v>5768</v>
      </c>
      <c r="D920" s="304">
        <v>8057</v>
      </c>
      <c r="E920" s="303" t="s">
        <v>5786</v>
      </c>
      <c r="F920" s="304" t="s">
        <v>6</v>
      </c>
      <c r="G920" s="305">
        <v>15708</v>
      </c>
      <c r="H920" s="303" t="s">
        <v>6216</v>
      </c>
    </row>
    <row r="921" spans="2:8" ht="15">
      <c r="B921" s="302" t="s">
        <v>5575</v>
      </c>
      <c r="C921" s="303" t="s">
        <v>5679</v>
      </c>
      <c r="D921" s="304">
        <v>8060</v>
      </c>
      <c r="E921" s="303" t="s">
        <v>722</v>
      </c>
      <c r="F921" s="304" t="s">
        <v>12</v>
      </c>
      <c r="G921" s="305">
        <v>1840000</v>
      </c>
      <c r="H921" s="303" t="s">
        <v>6217</v>
      </c>
    </row>
    <row r="922" spans="2:8" ht="15">
      <c r="B922" s="302" t="s">
        <v>5575</v>
      </c>
      <c r="C922" s="303" t="s">
        <v>5739</v>
      </c>
      <c r="D922" s="304">
        <v>8061</v>
      </c>
      <c r="E922" s="303" t="s">
        <v>5787</v>
      </c>
      <c r="F922" s="304" t="s">
        <v>7</v>
      </c>
      <c r="G922" s="305">
        <v>1664096</v>
      </c>
      <c r="H922" s="303" t="s">
        <v>6216</v>
      </c>
    </row>
    <row r="923" spans="2:8" ht="15">
      <c r="B923" s="302" t="s">
        <v>5575</v>
      </c>
      <c r="C923" s="303" t="s">
        <v>5724</v>
      </c>
      <c r="D923" s="304">
        <v>8062</v>
      </c>
      <c r="E923" s="303" t="s">
        <v>5788</v>
      </c>
      <c r="F923" s="304" t="s">
        <v>7</v>
      </c>
      <c r="G923" s="305">
        <v>1557829</v>
      </c>
      <c r="H923" s="303" t="s">
        <v>6216</v>
      </c>
    </row>
    <row r="924" spans="2:8" ht="15">
      <c r="B924" s="302" t="s">
        <v>5575</v>
      </c>
      <c r="C924" s="303" t="s">
        <v>5596</v>
      </c>
      <c r="D924" s="304">
        <v>8070</v>
      </c>
      <c r="E924" s="303" t="s">
        <v>723</v>
      </c>
      <c r="F924" s="304" t="s">
        <v>7</v>
      </c>
      <c r="G924" s="305">
        <v>495040</v>
      </c>
      <c r="H924" s="303" t="s">
        <v>6216</v>
      </c>
    </row>
    <row r="925" spans="2:8" ht="15">
      <c r="B925" s="302" t="s">
        <v>5575</v>
      </c>
      <c r="C925" s="303" t="s">
        <v>5589</v>
      </c>
      <c r="D925" s="304">
        <v>8077</v>
      </c>
      <c r="E925" s="303" t="s">
        <v>724</v>
      </c>
      <c r="F925" s="304" t="s">
        <v>19</v>
      </c>
      <c r="G925" s="305">
        <v>107100</v>
      </c>
      <c r="H925" s="303" t="s">
        <v>6217</v>
      </c>
    </row>
    <row r="926" spans="2:8" ht="15">
      <c r="B926" s="302" t="s">
        <v>5575</v>
      </c>
      <c r="C926" s="303" t="s">
        <v>5593</v>
      </c>
      <c r="D926" s="304">
        <v>8078</v>
      </c>
      <c r="E926" s="303" t="s">
        <v>5357</v>
      </c>
      <c r="F926" s="304" t="s">
        <v>7</v>
      </c>
      <c r="G926" s="305">
        <v>39984</v>
      </c>
      <c r="H926" s="303" t="s">
        <v>6217</v>
      </c>
    </row>
    <row r="927" spans="2:8" ht="15">
      <c r="B927" s="302" t="s">
        <v>5575</v>
      </c>
      <c r="C927" s="303" t="s">
        <v>5598</v>
      </c>
      <c r="D927" s="304">
        <v>8079</v>
      </c>
      <c r="E927" s="303" t="s">
        <v>5789</v>
      </c>
      <c r="F927" s="304" t="s">
        <v>7</v>
      </c>
      <c r="G927" s="305">
        <v>379610</v>
      </c>
      <c r="H927" s="303" t="s">
        <v>6216</v>
      </c>
    </row>
    <row r="928" spans="2:8" ht="15">
      <c r="B928" s="302" t="s">
        <v>5575</v>
      </c>
      <c r="C928" s="303" t="s">
        <v>5745</v>
      </c>
      <c r="D928" s="304">
        <v>8080</v>
      </c>
      <c r="E928" s="303" t="s">
        <v>5790</v>
      </c>
      <c r="F928" s="304" t="s">
        <v>6</v>
      </c>
      <c r="G928" s="305">
        <v>784924</v>
      </c>
      <c r="H928" s="303" t="s">
        <v>6216</v>
      </c>
    </row>
    <row r="929" spans="2:8" ht="15">
      <c r="B929" s="302" t="s">
        <v>5575</v>
      </c>
      <c r="C929" s="303" t="s">
        <v>5578</v>
      </c>
      <c r="D929" s="304">
        <v>8085</v>
      </c>
      <c r="E929" s="303" t="s">
        <v>725</v>
      </c>
      <c r="F929" s="304" t="s">
        <v>7</v>
      </c>
      <c r="G929" s="305">
        <v>148613</v>
      </c>
      <c r="H929" s="303" t="s">
        <v>6217</v>
      </c>
    </row>
    <row r="930" spans="2:8" ht="15">
      <c r="B930" s="302" t="s">
        <v>5575</v>
      </c>
      <c r="C930" s="303" t="s">
        <v>5578</v>
      </c>
      <c r="D930" s="304">
        <v>8086</v>
      </c>
      <c r="E930" s="303" t="s">
        <v>726</v>
      </c>
      <c r="F930" s="304" t="s">
        <v>7</v>
      </c>
      <c r="G930" s="305">
        <v>171834</v>
      </c>
      <c r="H930" s="303" t="s">
        <v>6217</v>
      </c>
    </row>
    <row r="931" spans="2:8" ht="15">
      <c r="B931" s="302" t="s">
        <v>5575</v>
      </c>
      <c r="C931" s="303" t="s">
        <v>5578</v>
      </c>
      <c r="D931" s="304">
        <v>8089</v>
      </c>
      <c r="E931" s="303" t="s">
        <v>727</v>
      </c>
      <c r="F931" s="304" t="s">
        <v>7</v>
      </c>
      <c r="G931" s="305">
        <v>161385</v>
      </c>
      <c r="H931" s="303" t="s">
        <v>6217</v>
      </c>
    </row>
    <row r="932" spans="2:8" ht="15">
      <c r="B932" s="302" t="s">
        <v>5575</v>
      </c>
      <c r="C932" s="303" t="s">
        <v>5578</v>
      </c>
      <c r="D932" s="304">
        <v>8090</v>
      </c>
      <c r="E932" s="303" t="s">
        <v>728</v>
      </c>
      <c r="F932" s="304" t="s">
        <v>7</v>
      </c>
      <c r="G932" s="305">
        <v>95206</v>
      </c>
      <c r="H932" s="303" t="s">
        <v>6217</v>
      </c>
    </row>
    <row r="933" spans="2:8" ht="15">
      <c r="B933" s="302" t="s">
        <v>5575</v>
      </c>
      <c r="C933" s="303" t="s">
        <v>5578</v>
      </c>
      <c r="D933" s="304">
        <v>8091</v>
      </c>
      <c r="E933" s="303" t="s">
        <v>729</v>
      </c>
      <c r="F933" s="304" t="s">
        <v>7</v>
      </c>
      <c r="G933" s="305">
        <v>153259</v>
      </c>
      <c r="H933" s="303" t="s">
        <v>6217</v>
      </c>
    </row>
    <row r="934" spans="2:8" ht="15">
      <c r="B934" s="302" t="s">
        <v>5575</v>
      </c>
      <c r="C934" s="303" t="s">
        <v>5578</v>
      </c>
      <c r="D934" s="304">
        <v>8094</v>
      </c>
      <c r="E934" s="303" t="s">
        <v>730</v>
      </c>
      <c r="F934" s="304" t="s">
        <v>7</v>
      </c>
      <c r="G934" s="305">
        <v>149194</v>
      </c>
      <c r="H934" s="303" t="s">
        <v>6217</v>
      </c>
    </row>
    <row r="935" spans="2:8" ht="15">
      <c r="B935" s="302" t="s">
        <v>5575</v>
      </c>
      <c r="C935" s="303" t="s">
        <v>5578</v>
      </c>
      <c r="D935" s="304">
        <v>8097</v>
      </c>
      <c r="E935" s="303" t="s">
        <v>731</v>
      </c>
      <c r="F935" s="304" t="s">
        <v>4</v>
      </c>
      <c r="G935" s="305">
        <v>67700</v>
      </c>
      <c r="H935" s="303" t="s">
        <v>6217</v>
      </c>
    </row>
    <row r="936" spans="2:8" ht="15">
      <c r="B936" s="302" t="s">
        <v>5575</v>
      </c>
      <c r="C936" s="303" t="s">
        <v>5581</v>
      </c>
      <c r="D936" s="304">
        <v>8099</v>
      </c>
      <c r="E936" s="303" t="s">
        <v>732</v>
      </c>
      <c r="F936" s="304" t="s">
        <v>4</v>
      </c>
      <c r="G936" s="305">
        <v>97755</v>
      </c>
      <c r="H936" s="303" t="s">
        <v>6217</v>
      </c>
    </row>
    <row r="937" spans="2:8" ht="15">
      <c r="B937" s="302" t="s">
        <v>5575</v>
      </c>
      <c r="C937" s="303" t="s">
        <v>5581</v>
      </c>
      <c r="D937" s="304">
        <v>8100</v>
      </c>
      <c r="E937" s="303" t="s">
        <v>733</v>
      </c>
      <c r="F937" s="304" t="s">
        <v>4</v>
      </c>
      <c r="G937" s="305">
        <v>102270</v>
      </c>
      <c r="H937" s="303" t="s">
        <v>6217</v>
      </c>
    </row>
    <row r="938" spans="2:8" ht="15">
      <c r="B938" s="302" t="s">
        <v>5575</v>
      </c>
      <c r="C938" s="303" t="s">
        <v>5682</v>
      </c>
      <c r="D938" s="304">
        <v>8101</v>
      </c>
      <c r="E938" s="303" t="s">
        <v>734</v>
      </c>
      <c r="F938" s="304" t="s">
        <v>8</v>
      </c>
      <c r="G938" s="305">
        <v>15980</v>
      </c>
      <c r="H938" s="303" t="s">
        <v>6216</v>
      </c>
    </row>
    <row r="939" spans="2:8" ht="15">
      <c r="B939" s="302" t="s">
        <v>5575</v>
      </c>
      <c r="C939" s="303" t="s">
        <v>5590</v>
      </c>
      <c r="D939" s="304">
        <v>8102</v>
      </c>
      <c r="E939" s="303" t="s">
        <v>5791</v>
      </c>
      <c r="F939" s="304" t="s">
        <v>13</v>
      </c>
      <c r="G939" s="305">
        <v>3309125</v>
      </c>
      <c r="H939" s="303" t="s">
        <v>5591</v>
      </c>
    </row>
    <row r="940" spans="2:8" ht="15">
      <c r="B940" s="302" t="s">
        <v>5575</v>
      </c>
      <c r="C940" s="303" t="s">
        <v>5577</v>
      </c>
      <c r="D940" s="304">
        <v>8103</v>
      </c>
      <c r="E940" s="303" t="s">
        <v>735</v>
      </c>
      <c r="F940" s="304" t="s">
        <v>19</v>
      </c>
      <c r="G940" s="305">
        <v>3631142</v>
      </c>
      <c r="H940" s="303" t="s">
        <v>6217</v>
      </c>
    </row>
    <row r="941" spans="2:8" ht="15">
      <c r="B941" s="302" t="s">
        <v>5575</v>
      </c>
      <c r="C941" s="303" t="s">
        <v>5792</v>
      </c>
      <c r="D941" s="304">
        <v>8113</v>
      </c>
      <c r="E941" s="303" t="s">
        <v>5793</v>
      </c>
      <c r="F941" s="304" t="s">
        <v>7</v>
      </c>
      <c r="G941" s="305">
        <v>109480</v>
      </c>
      <c r="H941" s="303" t="s">
        <v>6216</v>
      </c>
    </row>
    <row r="942" spans="2:8" ht="15">
      <c r="B942" s="302" t="s">
        <v>5575</v>
      </c>
      <c r="C942" s="303" t="s">
        <v>5739</v>
      </c>
      <c r="D942" s="304">
        <v>8116</v>
      </c>
      <c r="E942" s="303" t="s">
        <v>736</v>
      </c>
      <c r="F942" s="304" t="s">
        <v>7</v>
      </c>
      <c r="G942" s="305">
        <v>4001613</v>
      </c>
      <c r="H942" s="303" t="s">
        <v>6216</v>
      </c>
    </row>
    <row r="943" spans="2:8" ht="15">
      <c r="B943" s="302" t="s">
        <v>5575</v>
      </c>
      <c r="C943" s="303" t="s">
        <v>5594</v>
      </c>
      <c r="D943" s="304">
        <v>8141</v>
      </c>
      <c r="E943" s="303" t="s">
        <v>737</v>
      </c>
      <c r="F943" s="304" t="s">
        <v>117</v>
      </c>
      <c r="G943" s="305">
        <v>99058</v>
      </c>
      <c r="H943" s="303" t="s">
        <v>6216</v>
      </c>
    </row>
    <row r="944" spans="2:8" ht="15">
      <c r="B944" s="302" t="s">
        <v>5575</v>
      </c>
      <c r="C944" s="303" t="s">
        <v>5794</v>
      </c>
      <c r="D944" s="304">
        <v>8142</v>
      </c>
      <c r="E944" s="303" t="s">
        <v>738</v>
      </c>
      <c r="F944" s="304" t="s">
        <v>4</v>
      </c>
      <c r="G944" s="305">
        <v>91300</v>
      </c>
      <c r="H944" s="303" t="s">
        <v>6216</v>
      </c>
    </row>
    <row r="945" spans="2:8" ht="15">
      <c r="B945" s="302" t="s">
        <v>5575</v>
      </c>
      <c r="C945" s="303" t="s">
        <v>5682</v>
      </c>
      <c r="D945" s="304">
        <v>8143</v>
      </c>
      <c r="E945" s="303" t="s">
        <v>739</v>
      </c>
      <c r="F945" s="304" t="s">
        <v>8</v>
      </c>
      <c r="G945" s="305">
        <v>2291</v>
      </c>
      <c r="H945" s="303" t="s">
        <v>6216</v>
      </c>
    </row>
    <row r="946" spans="2:8" ht="15">
      <c r="B946" s="302" t="s">
        <v>5575</v>
      </c>
      <c r="C946" s="303" t="s">
        <v>5716</v>
      </c>
      <c r="D946" s="304">
        <v>8144</v>
      </c>
      <c r="E946" s="303" t="s">
        <v>740</v>
      </c>
      <c r="F946" s="304" t="s">
        <v>8</v>
      </c>
      <c r="G946" s="305">
        <v>6362</v>
      </c>
      <c r="H946" s="303" t="s">
        <v>6216</v>
      </c>
    </row>
    <row r="947" spans="2:8" ht="15">
      <c r="B947" s="302" t="s">
        <v>5575</v>
      </c>
      <c r="C947" s="303" t="s">
        <v>5794</v>
      </c>
      <c r="D947" s="304">
        <v>8145</v>
      </c>
      <c r="E947" s="303" t="s">
        <v>741</v>
      </c>
      <c r="F947" s="304" t="s">
        <v>6</v>
      </c>
      <c r="G947" s="305">
        <v>24900</v>
      </c>
      <c r="H947" s="303" t="s">
        <v>6216</v>
      </c>
    </row>
    <row r="948" spans="2:8" ht="15">
      <c r="B948" s="302" t="s">
        <v>5575</v>
      </c>
      <c r="C948" s="303" t="s">
        <v>5794</v>
      </c>
      <c r="D948" s="304">
        <v>8146</v>
      </c>
      <c r="E948" s="303" t="s">
        <v>742</v>
      </c>
      <c r="F948" s="304" t="s">
        <v>4</v>
      </c>
      <c r="G948" s="305">
        <v>68373</v>
      </c>
      <c r="H948" s="303" t="s">
        <v>6216</v>
      </c>
    </row>
    <row r="949" spans="2:8" ht="15">
      <c r="B949" s="302" t="s">
        <v>5575</v>
      </c>
      <c r="C949" s="303" t="s">
        <v>5594</v>
      </c>
      <c r="D949" s="304">
        <v>8149</v>
      </c>
      <c r="E949" s="303" t="s">
        <v>743</v>
      </c>
      <c r="F949" s="304" t="s">
        <v>117</v>
      </c>
      <c r="G949" s="305">
        <v>209702</v>
      </c>
      <c r="H949" s="303" t="s">
        <v>6216</v>
      </c>
    </row>
    <row r="950" spans="2:8" ht="15">
      <c r="B950" s="302" t="s">
        <v>5575</v>
      </c>
      <c r="C950" s="303" t="s">
        <v>5716</v>
      </c>
      <c r="D950" s="304">
        <v>8150</v>
      </c>
      <c r="E950" s="303" t="s">
        <v>744</v>
      </c>
      <c r="F950" s="304" t="s">
        <v>7</v>
      </c>
      <c r="G950" s="305">
        <v>108827</v>
      </c>
      <c r="H950" s="303" t="s">
        <v>6216</v>
      </c>
    </row>
    <row r="951" spans="2:8" ht="15">
      <c r="B951" s="302" t="s">
        <v>5575</v>
      </c>
      <c r="C951" s="303" t="s">
        <v>5716</v>
      </c>
      <c r="D951" s="304">
        <v>8152</v>
      </c>
      <c r="E951" s="303" t="s">
        <v>745</v>
      </c>
      <c r="F951" s="304" t="s">
        <v>7</v>
      </c>
      <c r="G951" s="305">
        <v>19499</v>
      </c>
      <c r="H951" s="303" t="s">
        <v>6216</v>
      </c>
    </row>
    <row r="952" spans="2:8" ht="15">
      <c r="B952" s="302" t="s">
        <v>5575</v>
      </c>
      <c r="C952" s="303" t="s">
        <v>5716</v>
      </c>
      <c r="D952" s="304">
        <v>8153</v>
      </c>
      <c r="E952" s="303" t="s">
        <v>746</v>
      </c>
      <c r="F952" s="304" t="s">
        <v>7</v>
      </c>
      <c r="G952" s="305">
        <v>96144</v>
      </c>
      <c r="H952" s="303" t="s">
        <v>6216</v>
      </c>
    </row>
    <row r="953" spans="2:8" ht="15">
      <c r="B953" s="302" t="s">
        <v>5575</v>
      </c>
      <c r="C953" s="303" t="s">
        <v>5716</v>
      </c>
      <c r="D953" s="304">
        <v>8154</v>
      </c>
      <c r="E953" s="303" t="s">
        <v>747</v>
      </c>
      <c r="F953" s="304" t="s">
        <v>7</v>
      </c>
      <c r="G953" s="305">
        <v>183992</v>
      </c>
      <c r="H953" s="303" t="s">
        <v>6216</v>
      </c>
    </row>
    <row r="954" spans="2:8" ht="15">
      <c r="B954" s="302" t="s">
        <v>5575</v>
      </c>
      <c r="C954" s="303" t="s">
        <v>5716</v>
      </c>
      <c r="D954" s="304">
        <v>8155</v>
      </c>
      <c r="E954" s="303" t="s">
        <v>748</v>
      </c>
      <c r="F954" s="304" t="s">
        <v>7</v>
      </c>
      <c r="G954" s="305">
        <v>11133</v>
      </c>
      <c r="H954" s="303" t="s">
        <v>6216</v>
      </c>
    </row>
    <row r="955" spans="2:8" ht="15">
      <c r="B955" s="302" t="s">
        <v>5575</v>
      </c>
      <c r="C955" s="303" t="s">
        <v>5593</v>
      </c>
      <c r="D955" s="304">
        <v>8156</v>
      </c>
      <c r="E955" s="303" t="s">
        <v>749</v>
      </c>
      <c r="F955" s="304" t="s">
        <v>6</v>
      </c>
      <c r="G955" s="305">
        <v>18294</v>
      </c>
      <c r="H955" s="303" t="s">
        <v>6217</v>
      </c>
    </row>
    <row r="956" spans="2:8" ht="15">
      <c r="B956" s="302" t="s">
        <v>5575</v>
      </c>
      <c r="C956" s="303" t="s">
        <v>5593</v>
      </c>
      <c r="D956" s="304">
        <v>8157</v>
      </c>
      <c r="E956" s="303" t="s">
        <v>750</v>
      </c>
      <c r="F956" s="304" t="s">
        <v>7</v>
      </c>
      <c r="G956" s="305">
        <v>1805</v>
      </c>
      <c r="H956" s="303" t="s">
        <v>6217</v>
      </c>
    </row>
    <row r="957" spans="2:8" ht="15">
      <c r="B957" s="302" t="s">
        <v>5575</v>
      </c>
      <c r="C957" s="303" t="s">
        <v>5593</v>
      </c>
      <c r="D957" s="304">
        <v>8158</v>
      </c>
      <c r="E957" s="303" t="s">
        <v>751</v>
      </c>
      <c r="F957" s="304" t="s">
        <v>7</v>
      </c>
      <c r="G957" s="305">
        <v>4553</v>
      </c>
      <c r="H957" s="303" t="s">
        <v>6217</v>
      </c>
    </row>
    <row r="958" spans="2:8" ht="15">
      <c r="B958" s="302" t="s">
        <v>5575</v>
      </c>
      <c r="C958" s="303" t="s">
        <v>5593</v>
      </c>
      <c r="D958" s="304">
        <v>8159</v>
      </c>
      <c r="E958" s="303" t="s">
        <v>5358</v>
      </c>
      <c r="F958" s="304" t="s">
        <v>7</v>
      </c>
      <c r="G958" s="305">
        <v>22101</v>
      </c>
      <c r="H958" s="303" t="s">
        <v>6217</v>
      </c>
    </row>
    <row r="959" spans="2:8" ht="15">
      <c r="B959" s="302" t="s">
        <v>5575</v>
      </c>
      <c r="C959" s="303" t="s">
        <v>5593</v>
      </c>
      <c r="D959" s="304">
        <v>8160</v>
      </c>
      <c r="E959" s="303" t="s">
        <v>5359</v>
      </c>
      <c r="F959" s="304" t="s">
        <v>7</v>
      </c>
      <c r="G959" s="305">
        <v>5841</v>
      </c>
      <c r="H959" s="303" t="s">
        <v>6217</v>
      </c>
    </row>
    <row r="960" spans="2:8" ht="15">
      <c r="B960" s="302" t="s">
        <v>5575</v>
      </c>
      <c r="C960" s="303" t="s">
        <v>5593</v>
      </c>
      <c r="D960" s="304">
        <v>8161</v>
      </c>
      <c r="E960" s="303" t="s">
        <v>5360</v>
      </c>
      <c r="F960" s="304" t="s">
        <v>7</v>
      </c>
      <c r="G960" s="305">
        <v>24225</v>
      </c>
      <c r="H960" s="303" t="s">
        <v>6217</v>
      </c>
    </row>
    <row r="961" spans="2:8" ht="15">
      <c r="B961" s="302" t="s">
        <v>5575</v>
      </c>
      <c r="C961" s="303" t="s">
        <v>5593</v>
      </c>
      <c r="D961" s="304">
        <v>8162</v>
      </c>
      <c r="E961" s="303" t="s">
        <v>752</v>
      </c>
      <c r="F961" s="304" t="s">
        <v>7</v>
      </c>
      <c r="G961" s="305">
        <v>11190</v>
      </c>
      <c r="H961" s="303" t="s">
        <v>6217</v>
      </c>
    </row>
    <row r="962" spans="2:8" ht="15">
      <c r="B962" s="302" t="s">
        <v>5575</v>
      </c>
      <c r="C962" s="303" t="s">
        <v>5593</v>
      </c>
      <c r="D962" s="304">
        <v>8164</v>
      </c>
      <c r="E962" s="303" t="s">
        <v>753</v>
      </c>
      <c r="F962" s="304" t="s">
        <v>7</v>
      </c>
      <c r="G962" s="305">
        <v>70491</v>
      </c>
      <c r="H962" s="303" t="s">
        <v>6217</v>
      </c>
    </row>
    <row r="963" spans="2:8" ht="15">
      <c r="B963" s="302" t="s">
        <v>5575</v>
      </c>
      <c r="C963" s="303" t="s">
        <v>5593</v>
      </c>
      <c r="D963" s="304">
        <v>8165</v>
      </c>
      <c r="E963" s="303" t="s">
        <v>5361</v>
      </c>
      <c r="F963" s="304" t="s">
        <v>7</v>
      </c>
      <c r="G963" s="305">
        <v>34330</v>
      </c>
      <c r="H963" s="303" t="s">
        <v>6217</v>
      </c>
    </row>
    <row r="964" spans="2:8" ht="15">
      <c r="B964" s="302" t="s">
        <v>5575</v>
      </c>
      <c r="C964" s="303" t="s">
        <v>5593</v>
      </c>
      <c r="D964" s="304">
        <v>8166</v>
      </c>
      <c r="E964" s="303" t="s">
        <v>5362</v>
      </c>
      <c r="F964" s="304" t="s">
        <v>7</v>
      </c>
      <c r="G964" s="305">
        <v>22101</v>
      </c>
      <c r="H964" s="303" t="s">
        <v>6217</v>
      </c>
    </row>
    <row r="965" spans="2:8" ht="15">
      <c r="B965" s="302" t="s">
        <v>5575</v>
      </c>
      <c r="C965" s="303" t="s">
        <v>5593</v>
      </c>
      <c r="D965" s="304">
        <v>8167</v>
      </c>
      <c r="E965" s="303" t="s">
        <v>5363</v>
      </c>
      <c r="F965" s="304" t="s">
        <v>7</v>
      </c>
      <c r="G965" s="305">
        <v>11444</v>
      </c>
      <c r="H965" s="303" t="s">
        <v>6217</v>
      </c>
    </row>
    <row r="966" spans="2:8" ht="15">
      <c r="B966" s="302" t="s">
        <v>5575</v>
      </c>
      <c r="C966" s="303" t="s">
        <v>5593</v>
      </c>
      <c r="D966" s="304">
        <v>8169</v>
      </c>
      <c r="E966" s="303" t="s">
        <v>5364</v>
      </c>
      <c r="F966" s="304" t="s">
        <v>7</v>
      </c>
      <c r="G966" s="305">
        <v>5839</v>
      </c>
      <c r="H966" s="303" t="s">
        <v>6217</v>
      </c>
    </row>
    <row r="967" spans="2:8" ht="15">
      <c r="B967" s="302" t="s">
        <v>5575</v>
      </c>
      <c r="C967" s="303" t="s">
        <v>5593</v>
      </c>
      <c r="D967" s="304">
        <v>8170</v>
      </c>
      <c r="E967" s="303" t="s">
        <v>5365</v>
      </c>
      <c r="F967" s="304" t="s">
        <v>7</v>
      </c>
      <c r="G967" s="305">
        <v>8080</v>
      </c>
      <c r="H967" s="303" t="s">
        <v>6217</v>
      </c>
    </row>
    <row r="968" spans="2:8" ht="15">
      <c r="B968" s="302" t="s">
        <v>5575</v>
      </c>
      <c r="C968" s="303" t="s">
        <v>5593</v>
      </c>
      <c r="D968" s="304">
        <v>8171</v>
      </c>
      <c r="E968" s="303" t="s">
        <v>5366</v>
      </c>
      <c r="F968" s="304" t="s">
        <v>7</v>
      </c>
      <c r="G968" s="305">
        <v>3944</v>
      </c>
      <c r="H968" s="303" t="s">
        <v>6217</v>
      </c>
    </row>
    <row r="969" spans="2:8" ht="15">
      <c r="B969" s="302" t="s">
        <v>5575</v>
      </c>
      <c r="C969" s="303" t="s">
        <v>5585</v>
      </c>
      <c r="D969" s="304">
        <v>8172</v>
      </c>
      <c r="E969" s="303" t="s">
        <v>5367</v>
      </c>
      <c r="F969" s="304" t="s">
        <v>6</v>
      </c>
      <c r="G969" s="305">
        <v>12794</v>
      </c>
      <c r="H969" s="303" t="s">
        <v>6217</v>
      </c>
    </row>
    <row r="970" spans="2:8" ht="15">
      <c r="B970" s="302" t="s">
        <v>5575</v>
      </c>
      <c r="C970" s="303" t="s">
        <v>5585</v>
      </c>
      <c r="D970" s="304">
        <v>8173</v>
      </c>
      <c r="E970" s="303" t="s">
        <v>5368</v>
      </c>
      <c r="F970" s="304" t="s">
        <v>6</v>
      </c>
      <c r="G970" s="305">
        <v>10288</v>
      </c>
      <c r="H970" s="303" t="s">
        <v>6217</v>
      </c>
    </row>
    <row r="971" spans="2:8" ht="15">
      <c r="B971" s="302" t="s">
        <v>5575</v>
      </c>
      <c r="C971" s="303" t="s">
        <v>5585</v>
      </c>
      <c r="D971" s="304">
        <v>8174</v>
      </c>
      <c r="E971" s="303" t="s">
        <v>5369</v>
      </c>
      <c r="F971" s="304" t="s">
        <v>7</v>
      </c>
      <c r="G971" s="305">
        <v>14068</v>
      </c>
      <c r="H971" s="303" t="s">
        <v>6217</v>
      </c>
    </row>
    <row r="972" spans="2:8" ht="15">
      <c r="B972" s="302" t="s">
        <v>5575</v>
      </c>
      <c r="C972" s="303" t="s">
        <v>5585</v>
      </c>
      <c r="D972" s="304">
        <v>8175</v>
      </c>
      <c r="E972" s="303" t="s">
        <v>5370</v>
      </c>
      <c r="F972" s="304" t="s">
        <v>7</v>
      </c>
      <c r="G972" s="305">
        <v>10702</v>
      </c>
      <c r="H972" s="303" t="s">
        <v>6217</v>
      </c>
    </row>
    <row r="973" spans="2:8" ht="15">
      <c r="B973" s="302" t="s">
        <v>5575</v>
      </c>
      <c r="C973" s="303" t="s">
        <v>5585</v>
      </c>
      <c r="D973" s="304">
        <v>8177</v>
      </c>
      <c r="E973" s="303" t="s">
        <v>5371</v>
      </c>
      <c r="F973" s="304" t="s">
        <v>7</v>
      </c>
      <c r="G973" s="305">
        <v>5701</v>
      </c>
      <c r="H973" s="303" t="s">
        <v>6217</v>
      </c>
    </row>
    <row r="974" spans="2:8" ht="15">
      <c r="B974" s="302" t="s">
        <v>5575</v>
      </c>
      <c r="C974" s="303" t="s">
        <v>5585</v>
      </c>
      <c r="D974" s="304">
        <v>8178</v>
      </c>
      <c r="E974" s="303" t="s">
        <v>5372</v>
      </c>
      <c r="F974" s="304" t="s">
        <v>7</v>
      </c>
      <c r="G974" s="305">
        <v>2969</v>
      </c>
      <c r="H974" s="303" t="s">
        <v>6217</v>
      </c>
    </row>
    <row r="975" spans="2:8" ht="15">
      <c r="B975" s="302" t="s">
        <v>5575</v>
      </c>
      <c r="C975" s="303" t="s">
        <v>5585</v>
      </c>
      <c r="D975" s="304">
        <v>8179</v>
      </c>
      <c r="E975" s="303" t="s">
        <v>5373</v>
      </c>
      <c r="F975" s="304" t="s">
        <v>7</v>
      </c>
      <c r="G975" s="305">
        <v>10643</v>
      </c>
      <c r="H975" s="303" t="s">
        <v>6217</v>
      </c>
    </row>
    <row r="976" spans="2:8" ht="15">
      <c r="B976" s="302" t="s">
        <v>5575</v>
      </c>
      <c r="C976" s="303" t="s">
        <v>5585</v>
      </c>
      <c r="D976" s="304">
        <v>8180</v>
      </c>
      <c r="E976" s="303" t="s">
        <v>5374</v>
      </c>
      <c r="F976" s="304" t="s">
        <v>7</v>
      </c>
      <c r="G976" s="305">
        <v>5421</v>
      </c>
      <c r="H976" s="303" t="s">
        <v>6217</v>
      </c>
    </row>
    <row r="977" spans="2:8" ht="15">
      <c r="B977" s="302" t="s">
        <v>5575</v>
      </c>
      <c r="C977" s="303" t="s">
        <v>5585</v>
      </c>
      <c r="D977" s="304">
        <v>8181</v>
      </c>
      <c r="E977" s="303" t="s">
        <v>5375</v>
      </c>
      <c r="F977" s="304" t="s">
        <v>7</v>
      </c>
      <c r="G977" s="305">
        <v>3512</v>
      </c>
      <c r="H977" s="303" t="s">
        <v>6217</v>
      </c>
    </row>
    <row r="978" spans="2:8" ht="15">
      <c r="B978" s="302" t="s">
        <v>5575</v>
      </c>
      <c r="C978" s="303" t="s">
        <v>5585</v>
      </c>
      <c r="D978" s="304">
        <v>8182</v>
      </c>
      <c r="E978" s="303" t="s">
        <v>5376</v>
      </c>
      <c r="F978" s="304" t="s">
        <v>7</v>
      </c>
      <c r="G978" s="305">
        <v>1829</v>
      </c>
      <c r="H978" s="303" t="s">
        <v>6217</v>
      </c>
    </row>
    <row r="979" spans="2:8" ht="15">
      <c r="B979" s="302" t="s">
        <v>5575</v>
      </c>
      <c r="C979" s="303" t="s">
        <v>5585</v>
      </c>
      <c r="D979" s="304">
        <v>8183</v>
      </c>
      <c r="E979" s="303" t="s">
        <v>5377</v>
      </c>
      <c r="F979" s="304" t="s">
        <v>7</v>
      </c>
      <c r="G979" s="305">
        <v>919</v>
      </c>
      <c r="H979" s="303" t="s">
        <v>6217</v>
      </c>
    </row>
    <row r="980" spans="2:8" ht="15">
      <c r="B980" s="302" t="s">
        <v>5575</v>
      </c>
      <c r="C980" s="303" t="s">
        <v>5585</v>
      </c>
      <c r="D980" s="304">
        <v>8185</v>
      </c>
      <c r="E980" s="303" t="s">
        <v>5378</v>
      </c>
      <c r="F980" s="304" t="s">
        <v>7</v>
      </c>
      <c r="G980" s="305">
        <v>27562</v>
      </c>
      <c r="H980" s="303" t="s">
        <v>6217</v>
      </c>
    </row>
    <row r="981" spans="2:8" ht="15">
      <c r="B981" s="302" t="s">
        <v>5575</v>
      </c>
      <c r="C981" s="303" t="s">
        <v>5585</v>
      </c>
      <c r="D981" s="304">
        <v>8186</v>
      </c>
      <c r="E981" s="303" t="s">
        <v>5379</v>
      </c>
      <c r="F981" s="304" t="s">
        <v>7</v>
      </c>
      <c r="G981" s="305">
        <v>36961</v>
      </c>
      <c r="H981" s="303" t="s">
        <v>6217</v>
      </c>
    </row>
    <row r="982" spans="2:8" ht="15">
      <c r="B982" s="302" t="s">
        <v>5575</v>
      </c>
      <c r="C982" s="303" t="s">
        <v>5585</v>
      </c>
      <c r="D982" s="304">
        <v>8187</v>
      </c>
      <c r="E982" s="303" t="s">
        <v>754</v>
      </c>
      <c r="F982" s="304" t="s">
        <v>7</v>
      </c>
      <c r="G982" s="305">
        <v>4767</v>
      </c>
      <c r="H982" s="303" t="s">
        <v>6217</v>
      </c>
    </row>
    <row r="983" spans="2:8" ht="15">
      <c r="B983" s="302" t="s">
        <v>5575</v>
      </c>
      <c r="C983" s="303" t="s">
        <v>5585</v>
      </c>
      <c r="D983" s="304">
        <v>8188</v>
      </c>
      <c r="E983" s="303" t="s">
        <v>5380</v>
      </c>
      <c r="F983" s="304" t="s">
        <v>7</v>
      </c>
      <c r="G983" s="305">
        <v>4125</v>
      </c>
      <c r="H983" s="303" t="s">
        <v>6217</v>
      </c>
    </row>
    <row r="984" spans="2:8" ht="15">
      <c r="B984" s="302" t="s">
        <v>5575</v>
      </c>
      <c r="C984" s="303" t="s">
        <v>5585</v>
      </c>
      <c r="D984" s="304">
        <v>8189</v>
      </c>
      <c r="E984" s="303" t="s">
        <v>5381</v>
      </c>
      <c r="F984" s="304" t="s">
        <v>7</v>
      </c>
      <c r="G984" s="305">
        <v>1805</v>
      </c>
      <c r="H984" s="303" t="s">
        <v>6217</v>
      </c>
    </row>
    <row r="985" spans="2:8" ht="15">
      <c r="B985" s="302" t="s">
        <v>5575</v>
      </c>
      <c r="C985" s="303" t="s">
        <v>5585</v>
      </c>
      <c r="D985" s="304">
        <v>8190</v>
      </c>
      <c r="E985" s="303" t="s">
        <v>755</v>
      </c>
      <c r="F985" s="304" t="s">
        <v>7</v>
      </c>
      <c r="G985" s="305">
        <v>1568</v>
      </c>
      <c r="H985" s="303" t="s">
        <v>6217</v>
      </c>
    </row>
    <row r="986" spans="2:8" ht="15">
      <c r="B986" s="302" t="s">
        <v>5575</v>
      </c>
      <c r="C986" s="303" t="s">
        <v>5585</v>
      </c>
      <c r="D986" s="304">
        <v>8191</v>
      </c>
      <c r="E986" s="303" t="s">
        <v>5382</v>
      </c>
      <c r="F986" s="304" t="s">
        <v>6</v>
      </c>
      <c r="G986" s="305">
        <v>4085</v>
      </c>
      <c r="H986" s="303" t="s">
        <v>6217</v>
      </c>
    </row>
    <row r="987" spans="2:8" ht="15">
      <c r="B987" s="302" t="s">
        <v>5575</v>
      </c>
      <c r="C987" s="303" t="s">
        <v>5585</v>
      </c>
      <c r="D987" s="304">
        <v>8192</v>
      </c>
      <c r="E987" s="303" t="s">
        <v>5383</v>
      </c>
      <c r="F987" s="304" t="s">
        <v>7</v>
      </c>
      <c r="G987" s="305">
        <v>1253</v>
      </c>
      <c r="H987" s="303" t="s">
        <v>6217</v>
      </c>
    </row>
    <row r="988" spans="2:8" ht="15">
      <c r="B988" s="302" t="s">
        <v>5575</v>
      </c>
      <c r="C988" s="303" t="s">
        <v>5585</v>
      </c>
      <c r="D988" s="304">
        <v>8193</v>
      </c>
      <c r="E988" s="303" t="s">
        <v>5384</v>
      </c>
      <c r="F988" s="304" t="s">
        <v>7</v>
      </c>
      <c r="G988" s="305">
        <v>532</v>
      </c>
      <c r="H988" s="303" t="s">
        <v>6217</v>
      </c>
    </row>
    <row r="989" spans="2:8" ht="15">
      <c r="B989" s="302" t="s">
        <v>5575</v>
      </c>
      <c r="C989" s="303" t="s">
        <v>5781</v>
      </c>
      <c r="D989" s="304">
        <v>8195</v>
      </c>
      <c r="E989" s="303" t="s">
        <v>756</v>
      </c>
      <c r="F989" s="304" t="s">
        <v>6</v>
      </c>
      <c r="G989" s="305">
        <v>22062</v>
      </c>
      <c r="H989" s="303" t="s">
        <v>6216</v>
      </c>
    </row>
    <row r="990" spans="2:8" ht="15">
      <c r="B990" s="302" t="s">
        <v>5575</v>
      </c>
      <c r="C990" s="303" t="s">
        <v>5781</v>
      </c>
      <c r="D990" s="304">
        <v>8199</v>
      </c>
      <c r="E990" s="303" t="s">
        <v>757</v>
      </c>
      <c r="F990" s="304" t="s">
        <v>6</v>
      </c>
      <c r="G990" s="305">
        <v>14624</v>
      </c>
      <c r="H990" s="303" t="s">
        <v>6216</v>
      </c>
    </row>
    <row r="991" spans="2:8" ht="15">
      <c r="B991" s="302" t="s">
        <v>5575</v>
      </c>
      <c r="C991" s="303" t="s">
        <v>5781</v>
      </c>
      <c r="D991" s="304">
        <v>8202</v>
      </c>
      <c r="E991" s="303" t="s">
        <v>758</v>
      </c>
      <c r="F991" s="304" t="s">
        <v>7</v>
      </c>
      <c r="G991" s="305">
        <v>259015</v>
      </c>
      <c r="H991" s="303" t="s">
        <v>6216</v>
      </c>
    </row>
    <row r="992" spans="2:8" ht="15">
      <c r="B992" s="302" t="s">
        <v>5575</v>
      </c>
      <c r="C992" s="303" t="s">
        <v>5781</v>
      </c>
      <c r="D992" s="304">
        <v>8203</v>
      </c>
      <c r="E992" s="303" t="s">
        <v>759</v>
      </c>
      <c r="F992" s="304" t="s">
        <v>7</v>
      </c>
      <c r="G992" s="305">
        <v>15900</v>
      </c>
      <c r="H992" s="303" t="s">
        <v>6216</v>
      </c>
    </row>
    <row r="993" spans="2:8" ht="15">
      <c r="B993" s="302" t="s">
        <v>5575</v>
      </c>
      <c r="C993" s="303" t="s">
        <v>5781</v>
      </c>
      <c r="D993" s="304">
        <v>8204</v>
      </c>
      <c r="E993" s="303" t="s">
        <v>760</v>
      </c>
      <c r="F993" s="304" t="s">
        <v>7</v>
      </c>
      <c r="G993" s="305">
        <v>38900</v>
      </c>
      <c r="H993" s="303" t="s">
        <v>6216</v>
      </c>
    </row>
    <row r="994" spans="2:8" ht="15">
      <c r="B994" s="302" t="s">
        <v>5575</v>
      </c>
      <c r="C994" s="303" t="s">
        <v>5687</v>
      </c>
      <c r="D994" s="304">
        <v>8205</v>
      </c>
      <c r="E994" s="303" t="s">
        <v>761</v>
      </c>
      <c r="F994" s="304" t="s">
        <v>762</v>
      </c>
      <c r="G994" s="305">
        <v>167</v>
      </c>
      <c r="H994" s="303" t="s">
        <v>6216</v>
      </c>
    </row>
    <row r="995" spans="2:8" ht="15">
      <c r="B995" s="302" t="s">
        <v>5575</v>
      </c>
      <c r="C995" s="303" t="s">
        <v>5781</v>
      </c>
      <c r="D995" s="304">
        <v>8206</v>
      </c>
      <c r="E995" s="303" t="s">
        <v>763</v>
      </c>
      <c r="F995" s="304" t="s">
        <v>6</v>
      </c>
      <c r="G995" s="305">
        <v>38900</v>
      </c>
      <c r="H995" s="303" t="s">
        <v>6216</v>
      </c>
    </row>
    <row r="996" spans="2:8" ht="15">
      <c r="B996" s="302" t="s">
        <v>5575</v>
      </c>
      <c r="C996" s="303" t="s">
        <v>5781</v>
      </c>
      <c r="D996" s="304">
        <v>8207</v>
      </c>
      <c r="E996" s="303" t="s">
        <v>764</v>
      </c>
      <c r="F996" s="304" t="s">
        <v>6</v>
      </c>
      <c r="G996" s="305">
        <v>22062</v>
      </c>
      <c r="H996" s="303" t="s">
        <v>6216</v>
      </c>
    </row>
    <row r="997" spans="2:8" ht="15">
      <c r="B997" s="302" t="s">
        <v>5575</v>
      </c>
      <c r="C997" s="303" t="s">
        <v>5587</v>
      </c>
      <c r="D997" s="304">
        <v>8208</v>
      </c>
      <c r="E997" s="303" t="s">
        <v>765</v>
      </c>
      <c r="F997" s="304" t="s">
        <v>6</v>
      </c>
      <c r="G997" s="305">
        <v>50073</v>
      </c>
      <c r="H997" s="303" t="s">
        <v>6216</v>
      </c>
    </row>
    <row r="998" spans="2:8" ht="15">
      <c r="B998" s="302" t="s">
        <v>5575</v>
      </c>
      <c r="C998" s="303" t="s">
        <v>5781</v>
      </c>
      <c r="D998" s="304">
        <v>8209</v>
      </c>
      <c r="E998" s="303" t="s">
        <v>766</v>
      </c>
      <c r="F998" s="304" t="s">
        <v>7</v>
      </c>
      <c r="G998" s="305">
        <v>1394</v>
      </c>
      <c r="H998" s="303" t="s">
        <v>6216</v>
      </c>
    </row>
    <row r="999" spans="2:8" ht="15">
      <c r="B999" s="302" t="s">
        <v>5575</v>
      </c>
      <c r="C999" s="303" t="s">
        <v>5781</v>
      </c>
      <c r="D999" s="304">
        <v>8210</v>
      </c>
      <c r="E999" s="303" t="s">
        <v>767</v>
      </c>
      <c r="F999" s="304" t="s">
        <v>6</v>
      </c>
      <c r="G999" s="305">
        <v>10350</v>
      </c>
      <c r="H999" s="303" t="s">
        <v>6216</v>
      </c>
    </row>
    <row r="1000" spans="2:8" ht="15">
      <c r="B1000" s="302" t="s">
        <v>5575</v>
      </c>
      <c r="C1000" s="303" t="s">
        <v>5781</v>
      </c>
      <c r="D1000" s="304">
        <v>8211</v>
      </c>
      <c r="E1000" s="303" t="s">
        <v>768</v>
      </c>
      <c r="F1000" s="304" t="s">
        <v>6</v>
      </c>
      <c r="G1000" s="305">
        <v>6089</v>
      </c>
      <c r="H1000" s="303" t="s">
        <v>6216</v>
      </c>
    </row>
    <row r="1001" spans="2:8" ht="15">
      <c r="B1001" s="302" t="s">
        <v>5575</v>
      </c>
      <c r="C1001" s="303" t="s">
        <v>5587</v>
      </c>
      <c r="D1001" s="304">
        <v>8212</v>
      </c>
      <c r="E1001" s="303" t="s">
        <v>769</v>
      </c>
      <c r="F1001" s="304" t="s">
        <v>6</v>
      </c>
      <c r="G1001" s="305">
        <v>17732</v>
      </c>
      <c r="H1001" s="303" t="s">
        <v>6216</v>
      </c>
    </row>
    <row r="1002" spans="2:8" ht="15">
      <c r="B1002" s="302" t="s">
        <v>5575</v>
      </c>
      <c r="C1002" s="303" t="s">
        <v>5781</v>
      </c>
      <c r="D1002" s="304">
        <v>8213</v>
      </c>
      <c r="E1002" s="303" t="s">
        <v>770</v>
      </c>
      <c r="F1002" s="304" t="s">
        <v>7</v>
      </c>
      <c r="G1002" s="305">
        <v>484</v>
      </c>
      <c r="H1002" s="303" t="s">
        <v>6216</v>
      </c>
    </row>
    <row r="1003" spans="2:8" ht="15">
      <c r="B1003" s="302" t="s">
        <v>5575</v>
      </c>
      <c r="C1003" s="303" t="s">
        <v>5781</v>
      </c>
      <c r="D1003" s="304">
        <v>8216</v>
      </c>
      <c r="E1003" s="303" t="s">
        <v>771</v>
      </c>
      <c r="F1003" s="304" t="s">
        <v>7</v>
      </c>
      <c r="G1003" s="305">
        <v>11250</v>
      </c>
      <c r="H1003" s="303" t="s">
        <v>6216</v>
      </c>
    </row>
    <row r="1004" spans="2:8" ht="15">
      <c r="B1004" s="302" t="s">
        <v>5575</v>
      </c>
      <c r="C1004" s="303" t="s">
        <v>5781</v>
      </c>
      <c r="D1004" s="304">
        <v>8217</v>
      </c>
      <c r="E1004" s="303" t="s">
        <v>772</v>
      </c>
      <c r="F1004" s="304" t="s">
        <v>7</v>
      </c>
      <c r="G1004" s="305">
        <v>1428</v>
      </c>
      <c r="H1004" s="303" t="s">
        <v>6216</v>
      </c>
    </row>
    <row r="1005" spans="2:8" ht="15">
      <c r="B1005" s="302" t="s">
        <v>5575</v>
      </c>
      <c r="C1005" s="303" t="s">
        <v>5781</v>
      </c>
      <c r="D1005" s="304">
        <v>8218</v>
      </c>
      <c r="E1005" s="303" t="s">
        <v>773</v>
      </c>
      <c r="F1005" s="304" t="s">
        <v>6</v>
      </c>
      <c r="G1005" s="305">
        <v>1583</v>
      </c>
      <c r="H1005" s="303" t="s">
        <v>6216</v>
      </c>
    </row>
    <row r="1006" spans="2:8" ht="15">
      <c r="B1006" s="302" t="s">
        <v>5575</v>
      </c>
      <c r="C1006" s="303" t="s">
        <v>5781</v>
      </c>
      <c r="D1006" s="304">
        <v>8219</v>
      </c>
      <c r="E1006" s="303" t="s">
        <v>774</v>
      </c>
      <c r="F1006" s="304" t="s">
        <v>7</v>
      </c>
      <c r="G1006" s="305">
        <v>28875</v>
      </c>
      <c r="H1006" s="303" t="s">
        <v>6216</v>
      </c>
    </row>
    <row r="1007" spans="2:8" ht="15">
      <c r="B1007" s="302" t="s">
        <v>5575</v>
      </c>
      <c r="C1007" s="303" t="s">
        <v>5781</v>
      </c>
      <c r="D1007" s="304">
        <v>8221</v>
      </c>
      <c r="E1007" s="303" t="s">
        <v>775</v>
      </c>
      <c r="F1007" s="304" t="s">
        <v>6</v>
      </c>
      <c r="G1007" s="305">
        <v>2816</v>
      </c>
      <c r="H1007" s="303" t="s">
        <v>6216</v>
      </c>
    </row>
    <row r="1008" spans="2:8" ht="15">
      <c r="B1008" s="302" t="s">
        <v>5575</v>
      </c>
      <c r="C1008" s="303" t="s">
        <v>5781</v>
      </c>
      <c r="D1008" s="304">
        <v>8222</v>
      </c>
      <c r="E1008" s="303" t="s">
        <v>776</v>
      </c>
      <c r="F1008" s="304" t="s">
        <v>7</v>
      </c>
      <c r="G1008" s="305">
        <v>42007</v>
      </c>
      <c r="H1008" s="303" t="s">
        <v>6216</v>
      </c>
    </row>
    <row r="1009" spans="2:8" ht="15">
      <c r="B1009" s="302" t="s">
        <v>5575</v>
      </c>
      <c r="C1009" s="303" t="s">
        <v>5781</v>
      </c>
      <c r="D1009" s="304">
        <v>8223</v>
      </c>
      <c r="E1009" s="303" t="s">
        <v>777</v>
      </c>
      <c r="F1009" s="304" t="s">
        <v>7</v>
      </c>
      <c r="G1009" s="305">
        <v>19900</v>
      </c>
      <c r="H1009" s="303" t="s">
        <v>6216</v>
      </c>
    </row>
    <row r="1010" spans="2:8" ht="15">
      <c r="B1010" s="302" t="s">
        <v>5575</v>
      </c>
      <c r="C1010" s="303" t="s">
        <v>5781</v>
      </c>
      <c r="D1010" s="304">
        <v>8224</v>
      </c>
      <c r="E1010" s="303" t="s">
        <v>778</v>
      </c>
      <c r="F1010" s="304" t="s">
        <v>7</v>
      </c>
      <c r="G1010" s="305">
        <v>10800</v>
      </c>
      <c r="H1010" s="303" t="s">
        <v>6216</v>
      </c>
    </row>
    <row r="1011" spans="2:8" ht="15">
      <c r="B1011" s="302" t="s">
        <v>5575</v>
      </c>
      <c r="C1011" s="303" t="s">
        <v>5781</v>
      </c>
      <c r="D1011" s="304">
        <v>8225</v>
      </c>
      <c r="E1011" s="303" t="s">
        <v>779</v>
      </c>
      <c r="F1011" s="304" t="s">
        <v>7</v>
      </c>
      <c r="G1011" s="305">
        <v>7700</v>
      </c>
      <c r="H1011" s="303" t="s">
        <v>6216</v>
      </c>
    </row>
    <row r="1012" spans="2:8" ht="15">
      <c r="B1012" s="302" t="s">
        <v>5575</v>
      </c>
      <c r="C1012" s="303" t="s">
        <v>5781</v>
      </c>
      <c r="D1012" s="304">
        <v>8227</v>
      </c>
      <c r="E1012" s="303" t="s">
        <v>780</v>
      </c>
      <c r="F1012" s="304" t="s">
        <v>7</v>
      </c>
      <c r="G1012" s="305">
        <v>1290</v>
      </c>
      <c r="H1012" s="303" t="s">
        <v>6216</v>
      </c>
    </row>
    <row r="1013" spans="2:8" ht="15">
      <c r="B1013" s="302" t="s">
        <v>5575</v>
      </c>
      <c r="C1013" s="303" t="s">
        <v>5768</v>
      </c>
      <c r="D1013" s="304">
        <v>8228</v>
      </c>
      <c r="E1013" s="303" t="s">
        <v>5795</v>
      </c>
      <c r="F1013" s="304" t="s">
        <v>6</v>
      </c>
      <c r="G1013" s="305">
        <v>61285</v>
      </c>
      <c r="H1013" s="303" t="s">
        <v>6216</v>
      </c>
    </row>
    <row r="1014" spans="2:8" ht="15">
      <c r="B1014" s="302" t="s">
        <v>5575</v>
      </c>
      <c r="C1014" s="303" t="s">
        <v>5781</v>
      </c>
      <c r="D1014" s="304">
        <v>8229</v>
      </c>
      <c r="E1014" s="303" t="s">
        <v>781</v>
      </c>
      <c r="F1014" s="304" t="s">
        <v>7</v>
      </c>
      <c r="G1014" s="305">
        <v>400</v>
      </c>
      <c r="H1014" s="303" t="s">
        <v>6216</v>
      </c>
    </row>
    <row r="1015" spans="2:8" ht="15">
      <c r="B1015" s="302" t="s">
        <v>5575</v>
      </c>
      <c r="C1015" s="303" t="s">
        <v>5768</v>
      </c>
      <c r="D1015" s="304">
        <v>8230</v>
      </c>
      <c r="E1015" s="303" t="s">
        <v>5796</v>
      </c>
      <c r="F1015" s="304" t="s">
        <v>6</v>
      </c>
      <c r="G1015" s="305">
        <v>18056</v>
      </c>
      <c r="H1015" s="303" t="s">
        <v>6216</v>
      </c>
    </row>
    <row r="1016" spans="2:8" ht="15">
      <c r="B1016" s="302" t="s">
        <v>5575</v>
      </c>
      <c r="C1016" s="303" t="s">
        <v>5781</v>
      </c>
      <c r="D1016" s="304">
        <v>8231</v>
      </c>
      <c r="E1016" s="303" t="s">
        <v>782</v>
      </c>
      <c r="F1016" s="304" t="s">
        <v>7</v>
      </c>
      <c r="G1016" s="305">
        <v>3689</v>
      </c>
      <c r="H1016" s="303" t="s">
        <v>6216</v>
      </c>
    </row>
    <row r="1017" spans="2:8" ht="15">
      <c r="B1017" s="302" t="s">
        <v>5575</v>
      </c>
      <c r="C1017" s="303" t="s">
        <v>5587</v>
      </c>
      <c r="D1017" s="304">
        <v>8232</v>
      </c>
      <c r="E1017" s="303" t="s">
        <v>783</v>
      </c>
      <c r="F1017" s="304" t="s">
        <v>6</v>
      </c>
      <c r="G1017" s="305">
        <v>12530</v>
      </c>
      <c r="H1017" s="303" t="s">
        <v>6216</v>
      </c>
    </row>
    <row r="1018" spans="2:8" ht="15">
      <c r="B1018" s="302" t="s">
        <v>5575</v>
      </c>
      <c r="C1018" s="303" t="s">
        <v>5781</v>
      </c>
      <c r="D1018" s="304">
        <v>8233</v>
      </c>
      <c r="E1018" s="303" t="s">
        <v>784</v>
      </c>
      <c r="F1018" s="304" t="s">
        <v>7</v>
      </c>
      <c r="G1018" s="305">
        <v>13000</v>
      </c>
      <c r="H1018" s="303" t="s">
        <v>6216</v>
      </c>
    </row>
    <row r="1019" spans="2:8" ht="15">
      <c r="B1019" s="302" t="s">
        <v>5575</v>
      </c>
      <c r="C1019" s="303" t="s">
        <v>5781</v>
      </c>
      <c r="D1019" s="304">
        <v>8235</v>
      </c>
      <c r="E1019" s="303" t="s">
        <v>785</v>
      </c>
      <c r="F1019" s="304" t="s">
        <v>7</v>
      </c>
      <c r="G1019" s="305">
        <v>12000</v>
      </c>
      <c r="H1019" s="303" t="s">
        <v>6216</v>
      </c>
    </row>
    <row r="1020" spans="2:8" ht="15">
      <c r="B1020" s="302" t="s">
        <v>5575</v>
      </c>
      <c r="C1020" s="303" t="s">
        <v>5716</v>
      </c>
      <c r="D1020" s="304">
        <v>8244</v>
      </c>
      <c r="E1020" s="303" t="s">
        <v>786</v>
      </c>
      <c r="F1020" s="304" t="s">
        <v>7</v>
      </c>
      <c r="G1020" s="305">
        <v>449793</v>
      </c>
      <c r="H1020" s="303" t="s">
        <v>6216</v>
      </c>
    </row>
    <row r="1021" spans="2:8" ht="15">
      <c r="B1021" s="302" t="s">
        <v>5575</v>
      </c>
      <c r="C1021" s="303" t="s">
        <v>5716</v>
      </c>
      <c r="D1021" s="304">
        <v>8245</v>
      </c>
      <c r="E1021" s="303" t="s">
        <v>787</v>
      </c>
      <c r="F1021" s="304" t="s">
        <v>7</v>
      </c>
      <c r="G1021" s="305">
        <v>1144852</v>
      </c>
      <c r="H1021" s="303" t="s">
        <v>6216</v>
      </c>
    </row>
    <row r="1022" spans="2:8" ht="15">
      <c r="B1022" s="302" t="s">
        <v>5575</v>
      </c>
      <c r="C1022" s="303" t="s">
        <v>5716</v>
      </c>
      <c r="D1022" s="304">
        <v>8246</v>
      </c>
      <c r="E1022" s="303" t="s">
        <v>788</v>
      </c>
      <c r="F1022" s="304" t="s">
        <v>7</v>
      </c>
      <c r="G1022" s="305">
        <v>376152</v>
      </c>
      <c r="H1022" s="303" t="s">
        <v>6216</v>
      </c>
    </row>
    <row r="1023" spans="2:8" ht="15">
      <c r="B1023" s="302" t="s">
        <v>5575</v>
      </c>
      <c r="C1023" s="303" t="s">
        <v>5716</v>
      </c>
      <c r="D1023" s="304">
        <v>8247</v>
      </c>
      <c r="E1023" s="303" t="s">
        <v>789</v>
      </c>
      <c r="F1023" s="304" t="s">
        <v>7</v>
      </c>
      <c r="G1023" s="305">
        <v>85557</v>
      </c>
      <c r="H1023" s="303" t="s">
        <v>6216</v>
      </c>
    </row>
    <row r="1024" spans="2:8" ht="15">
      <c r="B1024" s="302" t="s">
        <v>5575</v>
      </c>
      <c r="C1024" s="303" t="s">
        <v>5716</v>
      </c>
      <c r="D1024" s="304">
        <v>8248</v>
      </c>
      <c r="E1024" s="303" t="s">
        <v>790</v>
      </c>
      <c r="F1024" s="304" t="s">
        <v>7</v>
      </c>
      <c r="G1024" s="305">
        <v>294016</v>
      </c>
      <c r="H1024" s="303" t="s">
        <v>6216</v>
      </c>
    </row>
    <row r="1025" spans="2:8" ht="15">
      <c r="B1025" s="302" t="s">
        <v>5575</v>
      </c>
      <c r="C1025" s="303" t="s">
        <v>5716</v>
      </c>
      <c r="D1025" s="304">
        <v>8249</v>
      </c>
      <c r="E1025" s="303" t="s">
        <v>791</v>
      </c>
      <c r="F1025" s="304" t="s">
        <v>7</v>
      </c>
      <c r="G1025" s="305">
        <v>582793</v>
      </c>
      <c r="H1025" s="303" t="s">
        <v>6216</v>
      </c>
    </row>
    <row r="1026" spans="2:8" ht="15">
      <c r="B1026" s="302" t="s">
        <v>5575</v>
      </c>
      <c r="C1026" s="303" t="s">
        <v>5716</v>
      </c>
      <c r="D1026" s="304">
        <v>8250</v>
      </c>
      <c r="E1026" s="303" t="s">
        <v>792</v>
      </c>
      <c r="F1026" s="304" t="s">
        <v>7</v>
      </c>
      <c r="G1026" s="305">
        <v>470492</v>
      </c>
      <c r="H1026" s="303" t="s">
        <v>6216</v>
      </c>
    </row>
    <row r="1027" spans="2:8" ht="15">
      <c r="B1027" s="302" t="s">
        <v>5575</v>
      </c>
      <c r="C1027" s="303" t="s">
        <v>5594</v>
      </c>
      <c r="D1027" s="304">
        <v>8253</v>
      </c>
      <c r="E1027" s="303" t="s">
        <v>793</v>
      </c>
      <c r="F1027" s="304" t="s">
        <v>117</v>
      </c>
      <c r="G1027" s="305">
        <v>206900</v>
      </c>
      <c r="H1027" s="303" t="s">
        <v>6216</v>
      </c>
    </row>
    <row r="1028" spans="2:8" ht="15">
      <c r="B1028" s="302" t="s">
        <v>5575</v>
      </c>
      <c r="C1028" s="303" t="s">
        <v>5687</v>
      </c>
      <c r="D1028" s="304">
        <v>8254</v>
      </c>
      <c r="E1028" s="303" t="s">
        <v>794</v>
      </c>
      <c r="F1028" s="304" t="s">
        <v>8</v>
      </c>
      <c r="G1028" s="305">
        <v>21200</v>
      </c>
      <c r="H1028" s="303" t="s">
        <v>6216</v>
      </c>
    </row>
    <row r="1029" spans="2:8" ht="15">
      <c r="B1029" s="302" t="s">
        <v>5575</v>
      </c>
      <c r="C1029" s="303" t="s">
        <v>5590</v>
      </c>
      <c r="D1029" s="304">
        <v>8256</v>
      </c>
      <c r="E1029" s="303" t="s">
        <v>795</v>
      </c>
      <c r="F1029" s="304" t="s">
        <v>128</v>
      </c>
      <c r="G1029" s="305">
        <v>121212</v>
      </c>
      <c r="H1029" s="303" t="s">
        <v>5591</v>
      </c>
    </row>
    <row r="1030" spans="2:8" ht="15">
      <c r="B1030" s="302" t="s">
        <v>5575</v>
      </c>
      <c r="C1030" s="303" t="s">
        <v>5589</v>
      </c>
      <c r="D1030" s="304">
        <v>8258</v>
      </c>
      <c r="E1030" s="303" t="s">
        <v>796</v>
      </c>
      <c r="F1030" s="304" t="s">
        <v>19</v>
      </c>
      <c r="G1030" s="305">
        <v>61404</v>
      </c>
      <c r="H1030" s="303" t="s">
        <v>6217</v>
      </c>
    </row>
    <row r="1031" spans="2:8" ht="15">
      <c r="B1031" s="302" t="s">
        <v>5575</v>
      </c>
      <c r="C1031" s="303" t="s">
        <v>5523</v>
      </c>
      <c r="D1031" s="304">
        <v>8259</v>
      </c>
      <c r="E1031" s="303" t="s">
        <v>797</v>
      </c>
      <c r="F1031" s="304" t="s">
        <v>6</v>
      </c>
      <c r="G1031" s="305">
        <v>19203</v>
      </c>
      <c r="H1031" s="303" t="s">
        <v>6217</v>
      </c>
    </row>
    <row r="1032" spans="2:8" ht="15">
      <c r="B1032" s="302" t="s">
        <v>5575</v>
      </c>
      <c r="C1032" s="303" t="s">
        <v>5523</v>
      </c>
      <c r="D1032" s="304">
        <v>8260</v>
      </c>
      <c r="E1032" s="303" t="s">
        <v>798</v>
      </c>
      <c r="F1032" s="304" t="s">
        <v>6</v>
      </c>
      <c r="G1032" s="305">
        <v>5474</v>
      </c>
      <c r="H1032" s="303" t="s">
        <v>6217</v>
      </c>
    </row>
    <row r="1033" spans="2:8" ht="15">
      <c r="B1033" s="302" t="s">
        <v>5575</v>
      </c>
      <c r="C1033" s="303" t="s">
        <v>5594</v>
      </c>
      <c r="D1033" s="304">
        <v>8262</v>
      </c>
      <c r="E1033" s="303" t="s">
        <v>799</v>
      </c>
      <c r="F1033" s="304" t="s">
        <v>117</v>
      </c>
      <c r="G1033" s="305">
        <v>116996</v>
      </c>
      <c r="H1033" s="303" t="s">
        <v>6216</v>
      </c>
    </row>
    <row r="1034" spans="2:8" ht="15">
      <c r="B1034" s="302" t="s">
        <v>5575</v>
      </c>
      <c r="C1034" s="303" t="s">
        <v>5678</v>
      </c>
      <c r="D1034" s="304">
        <v>8270</v>
      </c>
      <c r="E1034" s="303" t="s">
        <v>800</v>
      </c>
      <c r="F1034" s="304" t="s">
        <v>6</v>
      </c>
      <c r="G1034" s="305">
        <v>8629</v>
      </c>
      <c r="H1034" s="303" t="s">
        <v>6216</v>
      </c>
    </row>
    <row r="1035" spans="2:8" ht="15">
      <c r="B1035" s="302" t="s">
        <v>5575</v>
      </c>
      <c r="C1035" s="303" t="s">
        <v>5678</v>
      </c>
      <c r="D1035" s="304">
        <v>8271</v>
      </c>
      <c r="E1035" s="303" t="s">
        <v>801</v>
      </c>
      <c r="F1035" s="304" t="s">
        <v>4</v>
      </c>
      <c r="G1035" s="305">
        <v>12018</v>
      </c>
      <c r="H1035" s="303" t="s">
        <v>6216</v>
      </c>
    </row>
    <row r="1036" spans="2:8" ht="15">
      <c r="B1036" s="302" t="s">
        <v>5575</v>
      </c>
      <c r="C1036" s="303" t="s">
        <v>5776</v>
      </c>
      <c r="D1036" s="304">
        <v>8276</v>
      </c>
      <c r="E1036" s="303" t="s">
        <v>802</v>
      </c>
      <c r="F1036" s="304" t="s">
        <v>7</v>
      </c>
      <c r="G1036" s="305">
        <v>92974</v>
      </c>
      <c r="H1036" s="303" t="s">
        <v>6216</v>
      </c>
    </row>
    <row r="1037" spans="2:8" ht="15">
      <c r="B1037" s="302" t="s">
        <v>5575</v>
      </c>
      <c r="C1037" s="303" t="s">
        <v>5776</v>
      </c>
      <c r="D1037" s="304">
        <v>8277</v>
      </c>
      <c r="E1037" s="303" t="s">
        <v>803</v>
      </c>
      <c r="F1037" s="304" t="s">
        <v>7</v>
      </c>
      <c r="G1037" s="305">
        <v>26761</v>
      </c>
      <c r="H1037" s="303" t="s">
        <v>6216</v>
      </c>
    </row>
    <row r="1038" spans="2:8" ht="15">
      <c r="B1038" s="302" t="s">
        <v>5575</v>
      </c>
      <c r="C1038" s="303" t="s">
        <v>5776</v>
      </c>
      <c r="D1038" s="304">
        <v>8278</v>
      </c>
      <c r="E1038" s="303" t="s">
        <v>5797</v>
      </c>
      <c r="F1038" s="304" t="s">
        <v>7</v>
      </c>
      <c r="G1038" s="305">
        <v>21456</v>
      </c>
      <c r="H1038" s="303" t="s">
        <v>6216</v>
      </c>
    </row>
    <row r="1039" spans="2:8" ht="15">
      <c r="B1039" s="302" t="s">
        <v>5575</v>
      </c>
      <c r="C1039" s="303" t="s">
        <v>5585</v>
      </c>
      <c r="D1039" s="304">
        <v>8294</v>
      </c>
      <c r="E1039" s="303" t="s">
        <v>804</v>
      </c>
      <c r="F1039" s="304" t="s">
        <v>7</v>
      </c>
      <c r="G1039" s="305">
        <v>29884</v>
      </c>
      <c r="H1039" s="303" t="s">
        <v>6217</v>
      </c>
    </row>
    <row r="1040" spans="2:8" ht="15">
      <c r="B1040" s="302" t="s">
        <v>5575</v>
      </c>
      <c r="C1040" s="303" t="s">
        <v>5585</v>
      </c>
      <c r="D1040" s="304">
        <v>8295</v>
      </c>
      <c r="E1040" s="303" t="s">
        <v>805</v>
      </c>
      <c r="F1040" s="304" t="s">
        <v>7</v>
      </c>
      <c r="G1040" s="305">
        <v>37988</v>
      </c>
      <c r="H1040" s="303" t="s">
        <v>6217</v>
      </c>
    </row>
    <row r="1041" spans="2:8" ht="15">
      <c r="B1041" s="302" t="s">
        <v>5575</v>
      </c>
      <c r="C1041" s="303" t="s">
        <v>5773</v>
      </c>
      <c r="D1041" s="304">
        <v>8297</v>
      </c>
      <c r="E1041" s="303" t="s">
        <v>5798</v>
      </c>
      <c r="F1041" s="304" t="s">
        <v>19</v>
      </c>
      <c r="G1041" s="305">
        <v>292000</v>
      </c>
      <c r="H1041" s="303" t="s">
        <v>5591</v>
      </c>
    </row>
    <row r="1042" spans="2:8" ht="15">
      <c r="B1042" s="302" t="s">
        <v>5575</v>
      </c>
      <c r="C1042" s="303" t="s">
        <v>5577</v>
      </c>
      <c r="D1042" s="304">
        <v>8298</v>
      </c>
      <c r="E1042" s="303" t="s">
        <v>806</v>
      </c>
      <c r="F1042" s="304" t="s">
        <v>9</v>
      </c>
      <c r="G1042" s="305">
        <v>116236</v>
      </c>
      <c r="H1042" s="303" t="s">
        <v>6217</v>
      </c>
    </row>
    <row r="1043" spans="2:8" ht="15">
      <c r="B1043" s="302" t="s">
        <v>5575</v>
      </c>
      <c r="C1043" s="303" t="s">
        <v>5590</v>
      </c>
      <c r="D1043" s="304">
        <v>8299</v>
      </c>
      <c r="E1043" s="303" t="s">
        <v>807</v>
      </c>
      <c r="F1043" s="304" t="s">
        <v>128</v>
      </c>
      <c r="G1043" s="305">
        <v>131508</v>
      </c>
      <c r="H1043" s="303" t="s">
        <v>5591</v>
      </c>
    </row>
    <row r="1044" spans="2:8" ht="15">
      <c r="B1044" s="302" t="s">
        <v>5575</v>
      </c>
      <c r="C1044" s="303" t="s">
        <v>5590</v>
      </c>
      <c r="D1044" s="304">
        <v>8300</v>
      </c>
      <c r="E1044" s="303" t="s">
        <v>808</v>
      </c>
      <c r="F1044" s="304" t="s">
        <v>128</v>
      </c>
      <c r="G1044" s="305">
        <v>163636</v>
      </c>
      <c r="H1044" s="303" t="s">
        <v>5591</v>
      </c>
    </row>
    <row r="1045" spans="2:8" ht="15">
      <c r="B1045" s="302" t="s">
        <v>5575</v>
      </c>
      <c r="C1045" s="303" t="s">
        <v>5678</v>
      </c>
      <c r="D1045" s="304">
        <v>8302</v>
      </c>
      <c r="E1045" s="303" t="s">
        <v>809</v>
      </c>
      <c r="F1045" s="304" t="s">
        <v>7</v>
      </c>
      <c r="G1045" s="305">
        <v>26165</v>
      </c>
      <c r="H1045" s="303" t="s">
        <v>6216</v>
      </c>
    </row>
    <row r="1046" spans="2:8" ht="15">
      <c r="B1046" s="302" t="s">
        <v>5575</v>
      </c>
      <c r="C1046" s="303" t="s">
        <v>5678</v>
      </c>
      <c r="D1046" s="304">
        <v>8303</v>
      </c>
      <c r="E1046" s="303" t="s">
        <v>810</v>
      </c>
      <c r="F1046" s="304" t="s">
        <v>7</v>
      </c>
      <c r="G1046" s="305">
        <v>52920</v>
      </c>
      <c r="H1046" s="303" t="s">
        <v>6216</v>
      </c>
    </row>
    <row r="1047" spans="2:8" ht="15">
      <c r="B1047" s="302" t="s">
        <v>5575</v>
      </c>
      <c r="C1047" s="303" t="s">
        <v>5589</v>
      </c>
      <c r="D1047" s="304">
        <v>8304</v>
      </c>
      <c r="E1047" s="303" t="s">
        <v>811</v>
      </c>
      <c r="F1047" s="304" t="s">
        <v>13</v>
      </c>
      <c r="G1047" s="305">
        <v>2356200</v>
      </c>
      <c r="H1047" s="303" t="s">
        <v>6217</v>
      </c>
    </row>
    <row r="1048" spans="2:8" ht="15">
      <c r="B1048" s="302" t="s">
        <v>5575</v>
      </c>
      <c r="C1048" s="303" t="s">
        <v>5682</v>
      </c>
      <c r="D1048" s="304">
        <v>8306</v>
      </c>
      <c r="E1048" s="303" t="s">
        <v>812</v>
      </c>
      <c r="F1048" s="304" t="s">
        <v>7</v>
      </c>
      <c r="G1048" s="305">
        <v>163625</v>
      </c>
      <c r="H1048" s="303" t="s">
        <v>6216</v>
      </c>
    </row>
    <row r="1049" spans="2:8" ht="15">
      <c r="B1049" s="302" t="s">
        <v>5575</v>
      </c>
      <c r="C1049" s="303" t="s">
        <v>5682</v>
      </c>
      <c r="D1049" s="304">
        <v>8313</v>
      </c>
      <c r="E1049" s="303" t="s">
        <v>813</v>
      </c>
      <c r="F1049" s="304" t="s">
        <v>8</v>
      </c>
      <c r="G1049" s="305">
        <v>8335</v>
      </c>
      <c r="H1049" s="303" t="s">
        <v>6216</v>
      </c>
    </row>
    <row r="1050" spans="2:8" ht="15">
      <c r="B1050" s="302" t="s">
        <v>5575</v>
      </c>
      <c r="C1050" s="303" t="s">
        <v>5682</v>
      </c>
      <c r="D1050" s="304">
        <v>8314</v>
      </c>
      <c r="E1050" s="303" t="s">
        <v>814</v>
      </c>
      <c r="F1050" s="304" t="s">
        <v>8</v>
      </c>
      <c r="G1050" s="305">
        <v>29460</v>
      </c>
      <c r="H1050" s="303" t="s">
        <v>6216</v>
      </c>
    </row>
    <row r="1051" spans="2:8" ht="15">
      <c r="B1051" s="302" t="s">
        <v>5575</v>
      </c>
      <c r="C1051" s="303" t="s">
        <v>5678</v>
      </c>
      <c r="D1051" s="304">
        <v>8319</v>
      </c>
      <c r="E1051" s="303" t="s">
        <v>815</v>
      </c>
      <c r="F1051" s="304" t="s">
        <v>6</v>
      </c>
      <c r="G1051" s="305">
        <v>2711</v>
      </c>
      <c r="H1051" s="303" t="s">
        <v>6216</v>
      </c>
    </row>
    <row r="1052" spans="2:8" ht="15">
      <c r="B1052" s="302" t="s">
        <v>5575</v>
      </c>
      <c r="C1052" s="303" t="s">
        <v>5590</v>
      </c>
      <c r="D1052" s="304">
        <v>8320</v>
      </c>
      <c r="E1052" s="303" t="s">
        <v>816</v>
      </c>
      <c r="F1052" s="304" t="s">
        <v>13</v>
      </c>
      <c r="G1052" s="305">
        <v>3636357</v>
      </c>
      <c r="H1052" s="303" t="s">
        <v>5591</v>
      </c>
    </row>
    <row r="1053" spans="2:8" ht="15">
      <c r="B1053" s="302" t="s">
        <v>5575</v>
      </c>
      <c r="C1053" s="303" t="s">
        <v>5590</v>
      </c>
      <c r="D1053" s="304">
        <v>8321</v>
      </c>
      <c r="E1053" s="303" t="s">
        <v>817</v>
      </c>
      <c r="F1053" s="304" t="s">
        <v>128</v>
      </c>
      <c r="G1053" s="305">
        <v>121212</v>
      </c>
      <c r="H1053" s="303" t="s">
        <v>5591</v>
      </c>
    </row>
    <row r="1054" spans="2:8" ht="15">
      <c r="B1054" s="302" t="s">
        <v>5575</v>
      </c>
      <c r="C1054" s="303" t="s">
        <v>5678</v>
      </c>
      <c r="D1054" s="304">
        <v>8322</v>
      </c>
      <c r="E1054" s="303" t="s">
        <v>818</v>
      </c>
      <c r="F1054" s="304" t="s">
        <v>6</v>
      </c>
      <c r="G1054" s="305">
        <v>2579</v>
      </c>
      <c r="H1054" s="303" t="s">
        <v>6216</v>
      </c>
    </row>
    <row r="1055" spans="2:8" ht="15">
      <c r="B1055" s="302" t="s">
        <v>5575</v>
      </c>
      <c r="C1055" s="303" t="s">
        <v>5773</v>
      </c>
      <c r="D1055" s="304">
        <v>8324</v>
      </c>
      <c r="E1055" s="303" t="s">
        <v>5799</v>
      </c>
      <c r="F1055" s="304" t="s">
        <v>19</v>
      </c>
      <c r="G1055" s="305">
        <v>426525</v>
      </c>
      <c r="H1055" s="303" t="s">
        <v>5591</v>
      </c>
    </row>
    <row r="1056" spans="2:8" ht="15">
      <c r="B1056" s="302" t="s">
        <v>5575</v>
      </c>
      <c r="C1056" s="303" t="s">
        <v>5716</v>
      </c>
      <c r="D1056" s="304">
        <v>8328</v>
      </c>
      <c r="E1056" s="303" t="s">
        <v>819</v>
      </c>
      <c r="F1056" s="304" t="s">
        <v>20</v>
      </c>
      <c r="G1056" s="305">
        <v>1034</v>
      </c>
      <c r="H1056" s="303" t="s">
        <v>131</v>
      </c>
    </row>
    <row r="1057" spans="2:8" ht="15">
      <c r="B1057" s="302" t="s">
        <v>5575</v>
      </c>
      <c r="C1057" s="303" t="s">
        <v>5678</v>
      </c>
      <c r="D1057" s="304">
        <v>8329</v>
      </c>
      <c r="E1057" s="303" t="s">
        <v>820</v>
      </c>
      <c r="F1057" s="304" t="s">
        <v>6</v>
      </c>
      <c r="G1057" s="305">
        <v>8000</v>
      </c>
      <c r="H1057" s="303" t="s">
        <v>6216</v>
      </c>
    </row>
    <row r="1058" spans="2:8" ht="15">
      <c r="B1058" s="302" t="s">
        <v>5575</v>
      </c>
      <c r="C1058" s="303" t="s">
        <v>5594</v>
      </c>
      <c r="D1058" s="304">
        <v>8330</v>
      </c>
      <c r="E1058" s="303" t="s">
        <v>821</v>
      </c>
      <c r="F1058" s="304" t="s">
        <v>117</v>
      </c>
      <c r="G1058" s="305">
        <v>248263</v>
      </c>
      <c r="H1058" s="303" t="s">
        <v>6216</v>
      </c>
    </row>
    <row r="1059" spans="2:8" ht="15">
      <c r="B1059" s="302" t="s">
        <v>5575</v>
      </c>
      <c r="C1059" s="303" t="s">
        <v>5678</v>
      </c>
      <c r="D1059" s="304">
        <v>8331</v>
      </c>
      <c r="E1059" s="303" t="s">
        <v>822</v>
      </c>
      <c r="F1059" s="304" t="s">
        <v>4</v>
      </c>
      <c r="G1059" s="305">
        <v>49465</v>
      </c>
      <c r="H1059" s="303" t="s">
        <v>6216</v>
      </c>
    </row>
    <row r="1060" spans="2:8" ht="15">
      <c r="B1060" s="302" t="s">
        <v>5575</v>
      </c>
      <c r="C1060" s="303" t="s">
        <v>5678</v>
      </c>
      <c r="D1060" s="304">
        <v>8334</v>
      </c>
      <c r="E1060" s="303" t="s">
        <v>823</v>
      </c>
      <c r="F1060" s="304" t="s">
        <v>6</v>
      </c>
      <c r="G1060" s="305">
        <v>10434</v>
      </c>
      <c r="H1060" s="303" t="s">
        <v>6216</v>
      </c>
    </row>
    <row r="1061" spans="2:8" ht="15">
      <c r="B1061" s="302" t="s">
        <v>5575</v>
      </c>
      <c r="C1061" s="303" t="s">
        <v>5523</v>
      </c>
      <c r="D1061" s="304">
        <v>8340</v>
      </c>
      <c r="E1061" s="303" t="s">
        <v>824</v>
      </c>
      <c r="F1061" s="304" t="s">
        <v>8</v>
      </c>
      <c r="G1061" s="305">
        <v>11614</v>
      </c>
      <c r="H1061" s="303" t="s">
        <v>6217</v>
      </c>
    </row>
    <row r="1062" spans="2:8" ht="15">
      <c r="B1062" s="302" t="s">
        <v>5575</v>
      </c>
      <c r="C1062" s="303" t="s">
        <v>5678</v>
      </c>
      <c r="D1062" s="304">
        <v>8357</v>
      </c>
      <c r="E1062" s="303" t="s">
        <v>825</v>
      </c>
      <c r="F1062" s="304" t="s">
        <v>7</v>
      </c>
      <c r="G1062" s="305">
        <v>9230</v>
      </c>
      <c r="H1062" s="303" t="s">
        <v>6216</v>
      </c>
    </row>
    <row r="1063" spans="2:8" ht="15">
      <c r="B1063" s="302" t="s">
        <v>5575</v>
      </c>
      <c r="C1063" s="303" t="s">
        <v>5678</v>
      </c>
      <c r="D1063" s="304">
        <v>8358</v>
      </c>
      <c r="E1063" s="303" t="s">
        <v>826</v>
      </c>
      <c r="F1063" s="304" t="s">
        <v>7</v>
      </c>
      <c r="G1063" s="305">
        <v>221495</v>
      </c>
      <c r="H1063" s="303" t="s">
        <v>6216</v>
      </c>
    </row>
    <row r="1064" spans="2:8" ht="15">
      <c r="B1064" s="302" t="s">
        <v>5575</v>
      </c>
      <c r="C1064" s="303" t="s">
        <v>5584</v>
      </c>
      <c r="D1064" s="304">
        <v>8359</v>
      </c>
      <c r="E1064" s="303" t="s">
        <v>827</v>
      </c>
      <c r="F1064" s="304" t="s">
        <v>6</v>
      </c>
      <c r="G1064" s="305">
        <v>3069</v>
      </c>
      <c r="H1064" s="303" t="s">
        <v>6217</v>
      </c>
    </row>
    <row r="1065" spans="2:8" ht="15">
      <c r="B1065" s="302" t="s">
        <v>5575</v>
      </c>
      <c r="C1065" s="303" t="s">
        <v>5595</v>
      </c>
      <c r="D1065" s="304">
        <v>8362</v>
      </c>
      <c r="E1065" s="303" t="s">
        <v>828</v>
      </c>
      <c r="F1065" s="304" t="s">
        <v>6</v>
      </c>
      <c r="G1065" s="305">
        <v>2015147</v>
      </c>
      <c r="H1065" s="303" t="s">
        <v>6217</v>
      </c>
    </row>
    <row r="1066" spans="2:8" ht="15">
      <c r="B1066" s="302" t="s">
        <v>5575</v>
      </c>
      <c r="C1066" s="303" t="s">
        <v>5753</v>
      </c>
      <c r="D1066" s="304">
        <v>8364</v>
      </c>
      <c r="E1066" s="303" t="s">
        <v>829</v>
      </c>
      <c r="F1066" s="304" t="s">
        <v>830</v>
      </c>
      <c r="G1066" s="305">
        <v>26906</v>
      </c>
      <c r="H1066" s="303" t="s">
        <v>6216</v>
      </c>
    </row>
    <row r="1067" spans="2:8" ht="15">
      <c r="B1067" s="302" t="s">
        <v>5575</v>
      </c>
      <c r="C1067" s="303" t="s">
        <v>5753</v>
      </c>
      <c r="D1067" s="304">
        <v>8365</v>
      </c>
      <c r="E1067" s="303" t="s">
        <v>831</v>
      </c>
      <c r="F1067" s="304" t="s">
        <v>830</v>
      </c>
      <c r="G1067" s="305">
        <v>31924</v>
      </c>
      <c r="H1067" s="303" t="s">
        <v>6216</v>
      </c>
    </row>
    <row r="1068" spans="2:8" ht="15">
      <c r="B1068" s="302" t="s">
        <v>5575</v>
      </c>
      <c r="C1068" s="303" t="s">
        <v>5753</v>
      </c>
      <c r="D1068" s="304">
        <v>8366</v>
      </c>
      <c r="E1068" s="303" t="s">
        <v>832</v>
      </c>
      <c r="F1068" s="304" t="s">
        <v>830</v>
      </c>
      <c r="G1068" s="305">
        <v>34674</v>
      </c>
      <c r="H1068" s="303" t="s">
        <v>6216</v>
      </c>
    </row>
    <row r="1069" spans="2:8" ht="15">
      <c r="B1069" s="302" t="s">
        <v>5575</v>
      </c>
      <c r="C1069" s="303" t="s">
        <v>5753</v>
      </c>
      <c r="D1069" s="304">
        <v>8367</v>
      </c>
      <c r="E1069" s="303" t="s">
        <v>833</v>
      </c>
      <c r="F1069" s="304" t="s">
        <v>830</v>
      </c>
      <c r="G1069" s="305">
        <v>35700</v>
      </c>
      <c r="H1069" s="303" t="s">
        <v>6216</v>
      </c>
    </row>
    <row r="1070" spans="2:8" ht="15">
      <c r="B1070" s="302" t="s">
        <v>5575</v>
      </c>
      <c r="C1070" s="303" t="s">
        <v>5753</v>
      </c>
      <c r="D1070" s="304">
        <v>8369</v>
      </c>
      <c r="E1070" s="303" t="s">
        <v>834</v>
      </c>
      <c r="F1070" s="304" t="s">
        <v>830</v>
      </c>
      <c r="G1070" s="305">
        <v>39270</v>
      </c>
      <c r="H1070" s="303" t="s">
        <v>6216</v>
      </c>
    </row>
    <row r="1071" spans="2:8" ht="15">
      <c r="B1071" s="302" t="s">
        <v>5575</v>
      </c>
      <c r="C1071" s="303" t="s">
        <v>5753</v>
      </c>
      <c r="D1071" s="304">
        <v>8370</v>
      </c>
      <c r="E1071" s="303" t="s">
        <v>835</v>
      </c>
      <c r="F1071" s="304" t="s">
        <v>830</v>
      </c>
      <c r="G1071" s="305">
        <v>39270</v>
      </c>
      <c r="H1071" s="303" t="s">
        <v>6216</v>
      </c>
    </row>
    <row r="1072" spans="2:8" ht="15">
      <c r="B1072" s="302" t="s">
        <v>5575</v>
      </c>
      <c r="C1072" s="303" t="s">
        <v>5594</v>
      </c>
      <c r="D1072" s="304">
        <v>8404</v>
      </c>
      <c r="E1072" s="303" t="s">
        <v>836</v>
      </c>
      <c r="F1072" s="304" t="s">
        <v>117</v>
      </c>
      <c r="G1072" s="305">
        <v>74333</v>
      </c>
      <c r="H1072" s="303" t="s">
        <v>6216</v>
      </c>
    </row>
    <row r="1073" spans="2:8" ht="15">
      <c r="B1073" s="302" t="s">
        <v>5575</v>
      </c>
      <c r="C1073" s="303" t="s">
        <v>5744</v>
      </c>
      <c r="D1073" s="304">
        <v>8430</v>
      </c>
      <c r="E1073" s="303" t="s">
        <v>837</v>
      </c>
      <c r="F1073" s="304" t="s">
        <v>7</v>
      </c>
      <c r="G1073" s="305">
        <v>101621427</v>
      </c>
      <c r="H1073" s="303" t="s">
        <v>6217</v>
      </c>
    </row>
    <row r="1074" spans="2:8" ht="15">
      <c r="B1074" s="302" t="s">
        <v>5575</v>
      </c>
      <c r="C1074" s="303" t="s">
        <v>5744</v>
      </c>
      <c r="D1074" s="304">
        <v>8431</v>
      </c>
      <c r="E1074" s="303" t="s">
        <v>838</v>
      </c>
      <c r="F1074" s="304" t="s">
        <v>7</v>
      </c>
      <c r="G1074" s="305">
        <v>108258786</v>
      </c>
      <c r="H1074" s="303" t="s">
        <v>6217</v>
      </c>
    </row>
    <row r="1075" spans="2:8" ht="15">
      <c r="B1075" s="302" t="s">
        <v>5575</v>
      </c>
      <c r="C1075" s="303" t="s">
        <v>5744</v>
      </c>
      <c r="D1075" s="304">
        <v>8432</v>
      </c>
      <c r="E1075" s="303" t="s">
        <v>839</v>
      </c>
      <c r="F1075" s="304" t="s">
        <v>6</v>
      </c>
      <c r="G1075" s="305">
        <v>456027</v>
      </c>
      <c r="H1075" s="303" t="s">
        <v>6217</v>
      </c>
    </row>
    <row r="1076" spans="2:8" ht="15">
      <c r="B1076" s="302" t="s">
        <v>5575</v>
      </c>
      <c r="C1076" s="303" t="s">
        <v>5744</v>
      </c>
      <c r="D1076" s="304">
        <v>8434</v>
      </c>
      <c r="E1076" s="303" t="s">
        <v>840</v>
      </c>
      <c r="F1076" s="304" t="s">
        <v>6</v>
      </c>
      <c r="G1076" s="305">
        <v>552175</v>
      </c>
      <c r="H1076" s="303" t="s">
        <v>6217</v>
      </c>
    </row>
    <row r="1077" spans="2:8" ht="15">
      <c r="B1077" s="302" t="s">
        <v>5575</v>
      </c>
      <c r="C1077" s="303" t="s">
        <v>5744</v>
      </c>
      <c r="D1077" s="304">
        <v>8435</v>
      </c>
      <c r="E1077" s="303" t="s">
        <v>841</v>
      </c>
      <c r="F1077" s="304" t="s">
        <v>7</v>
      </c>
      <c r="G1077" s="305">
        <v>602197</v>
      </c>
      <c r="H1077" s="303" t="s">
        <v>6217</v>
      </c>
    </row>
    <row r="1078" spans="2:8" ht="15">
      <c r="B1078" s="302" t="s">
        <v>5575</v>
      </c>
      <c r="C1078" s="303" t="s">
        <v>5744</v>
      </c>
      <c r="D1078" s="304">
        <v>8436</v>
      </c>
      <c r="E1078" s="303" t="s">
        <v>842</v>
      </c>
      <c r="F1078" s="304" t="s">
        <v>6</v>
      </c>
      <c r="G1078" s="305">
        <v>686862</v>
      </c>
      <c r="H1078" s="303" t="s">
        <v>6217</v>
      </c>
    </row>
    <row r="1079" spans="2:8" ht="15">
      <c r="B1079" s="302" t="s">
        <v>5575</v>
      </c>
      <c r="C1079" s="303" t="s">
        <v>5744</v>
      </c>
      <c r="D1079" s="304">
        <v>8437</v>
      </c>
      <c r="E1079" s="303" t="s">
        <v>843</v>
      </c>
      <c r="F1079" s="304" t="s">
        <v>7</v>
      </c>
      <c r="G1079" s="305">
        <v>637620</v>
      </c>
      <c r="H1079" s="303" t="s">
        <v>6217</v>
      </c>
    </row>
    <row r="1080" spans="2:8" ht="15">
      <c r="B1080" s="302" t="s">
        <v>5575</v>
      </c>
      <c r="C1080" s="303" t="s">
        <v>5744</v>
      </c>
      <c r="D1080" s="304">
        <v>8438</v>
      </c>
      <c r="E1080" s="303" t="s">
        <v>844</v>
      </c>
      <c r="F1080" s="304" t="s">
        <v>6</v>
      </c>
      <c r="G1080" s="305">
        <v>801014</v>
      </c>
      <c r="H1080" s="303" t="s">
        <v>6217</v>
      </c>
    </row>
    <row r="1081" spans="2:8" ht="15">
      <c r="B1081" s="302" t="s">
        <v>5575</v>
      </c>
      <c r="C1081" s="303" t="s">
        <v>5744</v>
      </c>
      <c r="D1081" s="304">
        <v>8440</v>
      </c>
      <c r="E1081" s="303" t="s">
        <v>845</v>
      </c>
      <c r="F1081" s="304" t="s">
        <v>6</v>
      </c>
      <c r="G1081" s="305">
        <v>953119</v>
      </c>
      <c r="H1081" s="303" t="s">
        <v>6217</v>
      </c>
    </row>
    <row r="1082" spans="2:8" ht="15">
      <c r="B1082" s="302" t="s">
        <v>5575</v>
      </c>
      <c r="C1082" s="303" t="s">
        <v>5744</v>
      </c>
      <c r="D1082" s="304">
        <v>8441</v>
      </c>
      <c r="E1082" s="303" t="s">
        <v>846</v>
      </c>
      <c r="F1082" s="304" t="s">
        <v>7</v>
      </c>
      <c r="G1082" s="305">
        <v>721119</v>
      </c>
      <c r="H1082" s="303" t="s">
        <v>6217</v>
      </c>
    </row>
    <row r="1083" spans="2:8" ht="15">
      <c r="B1083" s="302" t="s">
        <v>5575</v>
      </c>
      <c r="C1083" s="303" t="s">
        <v>5744</v>
      </c>
      <c r="D1083" s="304">
        <v>8442</v>
      </c>
      <c r="E1083" s="303" t="s">
        <v>847</v>
      </c>
      <c r="F1083" s="304" t="s">
        <v>6</v>
      </c>
      <c r="G1083" s="305">
        <v>1161765</v>
      </c>
      <c r="H1083" s="303" t="s">
        <v>6217</v>
      </c>
    </row>
    <row r="1084" spans="2:8" ht="15">
      <c r="B1084" s="302" t="s">
        <v>5575</v>
      </c>
      <c r="C1084" s="303" t="s">
        <v>5744</v>
      </c>
      <c r="D1084" s="304">
        <v>8443</v>
      </c>
      <c r="E1084" s="303" t="s">
        <v>848</v>
      </c>
      <c r="F1084" s="304" t="s">
        <v>7</v>
      </c>
      <c r="G1084" s="305">
        <v>853212</v>
      </c>
      <c r="H1084" s="303" t="s">
        <v>6217</v>
      </c>
    </row>
    <row r="1085" spans="2:8" ht="15">
      <c r="B1085" s="302" t="s">
        <v>5575</v>
      </c>
      <c r="C1085" s="303" t="s">
        <v>5744</v>
      </c>
      <c r="D1085" s="304">
        <v>8444</v>
      </c>
      <c r="E1085" s="303" t="s">
        <v>849</v>
      </c>
      <c r="F1085" s="304" t="s">
        <v>6</v>
      </c>
      <c r="G1085" s="305">
        <v>7038518</v>
      </c>
      <c r="H1085" s="303" t="s">
        <v>6217</v>
      </c>
    </row>
    <row r="1086" spans="2:8" ht="15">
      <c r="B1086" s="302" t="s">
        <v>5575</v>
      </c>
      <c r="C1086" s="303" t="s">
        <v>5744</v>
      </c>
      <c r="D1086" s="304">
        <v>8445</v>
      </c>
      <c r="E1086" s="303" t="s">
        <v>850</v>
      </c>
      <c r="F1086" s="304" t="s">
        <v>7</v>
      </c>
      <c r="G1086" s="305">
        <v>2494815</v>
      </c>
      <c r="H1086" s="303" t="s">
        <v>6217</v>
      </c>
    </row>
    <row r="1087" spans="2:8" ht="15">
      <c r="B1087" s="302" t="s">
        <v>5575</v>
      </c>
      <c r="C1087" s="303" t="s">
        <v>5744</v>
      </c>
      <c r="D1087" s="304">
        <v>8447</v>
      </c>
      <c r="E1087" s="303" t="s">
        <v>851</v>
      </c>
      <c r="F1087" s="304" t="s">
        <v>6</v>
      </c>
      <c r="G1087" s="305">
        <v>7488900</v>
      </c>
      <c r="H1087" s="303" t="s">
        <v>6217</v>
      </c>
    </row>
    <row r="1088" spans="2:8" ht="15">
      <c r="B1088" s="302" t="s">
        <v>5575</v>
      </c>
      <c r="C1088" s="303" t="s">
        <v>5744</v>
      </c>
      <c r="D1088" s="304">
        <v>8448</v>
      </c>
      <c r="E1088" s="303" t="s">
        <v>852</v>
      </c>
      <c r="F1088" s="304" t="s">
        <v>7</v>
      </c>
      <c r="G1088" s="305">
        <v>3274149</v>
      </c>
      <c r="H1088" s="303" t="s">
        <v>6217</v>
      </c>
    </row>
    <row r="1089" spans="2:8" ht="15">
      <c r="B1089" s="302" t="s">
        <v>5575</v>
      </c>
      <c r="C1089" s="303" t="s">
        <v>5744</v>
      </c>
      <c r="D1089" s="304">
        <v>8449</v>
      </c>
      <c r="E1089" s="303" t="s">
        <v>853</v>
      </c>
      <c r="F1089" s="304" t="s">
        <v>7</v>
      </c>
      <c r="G1089" s="305">
        <v>28531707</v>
      </c>
      <c r="H1089" s="303" t="s">
        <v>6217</v>
      </c>
    </row>
    <row r="1090" spans="2:8" ht="15">
      <c r="B1090" s="302" t="s">
        <v>5575</v>
      </c>
      <c r="C1090" s="303" t="s">
        <v>5744</v>
      </c>
      <c r="D1090" s="304">
        <v>8450</v>
      </c>
      <c r="E1090" s="303" t="s">
        <v>854</v>
      </c>
      <c r="F1090" s="304" t="s">
        <v>7</v>
      </c>
      <c r="G1090" s="305">
        <v>28531707</v>
      </c>
      <c r="H1090" s="303" t="s">
        <v>6217</v>
      </c>
    </row>
    <row r="1091" spans="2:8" ht="15">
      <c r="B1091" s="302" t="s">
        <v>5575</v>
      </c>
      <c r="C1091" s="303" t="s">
        <v>5744</v>
      </c>
      <c r="D1091" s="304">
        <v>8451</v>
      </c>
      <c r="E1091" s="303" t="s">
        <v>855</v>
      </c>
      <c r="F1091" s="304" t="s">
        <v>7</v>
      </c>
      <c r="G1091" s="305">
        <v>30414331</v>
      </c>
      <c r="H1091" s="303" t="s">
        <v>6217</v>
      </c>
    </row>
    <row r="1092" spans="2:8" ht="15">
      <c r="B1092" s="302" t="s">
        <v>5575</v>
      </c>
      <c r="C1092" s="303" t="s">
        <v>5744</v>
      </c>
      <c r="D1092" s="304">
        <v>8452</v>
      </c>
      <c r="E1092" s="303" t="s">
        <v>856</v>
      </c>
      <c r="F1092" s="304" t="s">
        <v>7</v>
      </c>
      <c r="G1092" s="305">
        <v>33362773</v>
      </c>
      <c r="H1092" s="303" t="s">
        <v>6217</v>
      </c>
    </row>
    <row r="1093" spans="2:8" ht="15">
      <c r="B1093" s="302" t="s">
        <v>5575</v>
      </c>
      <c r="C1093" s="303" t="s">
        <v>5744</v>
      </c>
      <c r="D1093" s="304">
        <v>8453</v>
      </c>
      <c r="E1093" s="303" t="s">
        <v>857</v>
      </c>
      <c r="F1093" s="304" t="s">
        <v>7</v>
      </c>
      <c r="G1093" s="305">
        <v>40552745</v>
      </c>
      <c r="H1093" s="303" t="s">
        <v>6217</v>
      </c>
    </row>
    <row r="1094" spans="2:8" ht="15">
      <c r="B1094" s="302" t="s">
        <v>5575</v>
      </c>
      <c r="C1094" s="303" t="s">
        <v>5744</v>
      </c>
      <c r="D1094" s="304">
        <v>8454</v>
      </c>
      <c r="E1094" s="303" t="s">
        <v>858</v>
      </c>
      <c r="F1094" s="304" t="s">
        <v>7</v>
      </c>
      <c r="G1094" s="305">
        <v>49066688</v>
      </c>
      <c r="H1094" s="303" t="s">
        <v>6217</v>
      </c>
    </row>
    <row r="1095" spans="2:8" ht="15">
      <c r="B1095" s="302" t="s">
        <v>5575</v>
      </c>
      <c r="C1095" s="303" t="s">
        <v>5744</v>
      </c>
      <c r="D1095" s="304">
        <v>8455</v>
      </c>
      <c r="E1095" s="303" t="s">
        <v>859</v>
      </c>
      <c r="F1095" s="304" t="s">
        <v>7</v>
      </c>
      <c r="G1095" s="305">
        <v>58272464</v>
      </c>
      <c r="H1095" s="303" t="s">
        <v>6217</v>
      </c>
    </row>
    <row r="1096" spans="2:8" ht="15">
      <c r="B1096" s="302" t="s">
        <v>5575</v>
      </c>
      <c r="C1096" s="303" t="s">
        <v>5744</v>
      </c>
      <c r="D1096" s="304">
        <v>8456</v>
      </c>
      <c r="E1096" s="303" t="s">
        <v>860</v>
      </c>
      <c r="F1096" s="304" t="s">
        <v>7</v>
      </c>
      <c r="G1096" s="305">
        <v>64775754</v>
      </c>
      <c r="H1096" s="303" t="s">
        <v>6217</v>
      </c>
    </row>
    <row r="1097" spans="2:8" ht="15">
      <c r="B1097" s="302" t="s">
        <v>5575</v>
      </c>
      <c r="C1097" s="303" t="s">
        <v>5744</v>
      </c>
      <c r="D1097" s="304">
        <v>8457</v>
      </c>
      <c r="E1097" s="303" t="s">
        <v>861</v>
      </c>
      <c r="F1097" s="304" t="s">
        <v>7</v>
      </c>
      <c r="G1097" s="305">
        <v>72129149</v>
      </c>
      <c r="H1097" s="303" t="s">
        <v>6217</v>
      </c>
    </row>
    <row r="1098" spans="2:8" ht="15">
      <c r="B1098" s="302" t="s">
        <v>5575</v>
      </c>
      <c r="C1098" s="303" t="s">
        <v>5781</v>
      </c>
      <c r="D1098" s="304">
        <v>8460</v>
      </c>
      <c r="E1098" s="303" t="s">
        <v>862</v>
      </c>
      <c r="F1098" s="304" t="s">
        <v>7</v>
      </c>
      <c r="G1098" s="305">
        <v>8850</v>
      </c>
      <c r="H1098" s="303" t="s">
        <v>6216</v>
      </c>
    </row>
    <row r="1099" spans="2:8" ht="15">
      <c r="B1099" s="302" t="s">
        <v>5575</v>
      </c>
      <c r="C1099" s="303" t="s">
        <v>5781</v>
      </c>
      <c r="D1099" s="304">
        <v>8461</v>
      </c>
      <c r="E1099" s="303" t="s">
        <v>863</v>
      </c>
      <c r="F1099" s="304" t="s">
        <v>6</v>
      </c>
      <c r="G1099" s="305">
        <v>16850</v>
      </c>
      <c r="H1099" s="303" t="s">
        <v>6216</v>
      </c>
    </row>
    <row r="1100" spans="2:8" ht="15">
      <c r="B1100" s="302" t="s">
        <v>5575</v>
      </c>
      <c r="C1100" s="303" t="s">
        <v>5780</v>
      </c>
      <c r="D1100" s="304">
        <v>8462</v>
      </c>
      <c r="E1100" s="303" t="s">
        <v>864</v>
      </c>
      <c r="F1100" s="304" t="s">
        <v>7</v>
      </c>
      <c r="G1100" s="305">
        <v>370764</v>
      </c>
      <c r="H1100" s="303" t="s">
        <v>6217</v>
      </c>
    </row>
    <row r="1101" spans="2:8" ht="15">
      <c r="B1101" s="302" t="s">
        <v>5575</v>
      </c>
      <c r="C1101" s="303" t="s">
        <v>5780</v>
      </c>
      <c r="D1101" s="304">
        <v>8463</v>
      </c>
      <c r="E1101" s="303" t="s">
        <v>865</v>
      </c>
      <c r="F1101" s="304" t="s">
        <v>7</v>
      </c>
      <c r="G1101" s="305">
        <v>763205</v>
      </c>
      <c r="H1101" s="303" t="s">
        <v>6217</v>
      </c>
    </row>
    <row r="1102" spans="2:8" ht="15">
      <c r="B1102" s="302" t="s">
        <v>5575</v>
      </c>
      <c r="C1102" s="303" t="s">
        <v>5716</v>
      </c>
      <c r="D1102" s="304">
        <v>8473</v>
      </c>
      <c r="E1102" s="303" t="s">
        <v>866</v>
      </c>
      <c r="F1102" s="304" t="s">
        <v>4</v>
      </c>
      <c r="G1102" s="305">
        <v>1635</v>
      </c>
      <c r="H1102" s="303" t="s">
        <v>6216</v>
      </c>
    </row>
    <row r="1103" spans="2:8" ht="15">
      <c r="B1103" s="302" t="s">
        <v>5575</v>
      </c>
      <c r="C1103" s="303" t="s">
        <v>5523</v>
      </c>
      <c r="D1103" s="304">
        <v>8474</v>
      </c>
      <c r="E1103" s="303" t="s">
        <v>867</v>
      </c>
      <c r="F1103" s="304" t="s">
        <v>8</v>
      </c>
      <c r="G1103" s="305">
        <v>6844</v>
      </c>
      <c r="H1103" s="303" t="s">
        <v>6217</v>
      </c>
    </row>
    <row r="1104" spans="2:8" ht="15">
      <c r="B1104" s="302" t="s">
        <v>5575</v>
      </c>
      <c r="C1104" s="303" t="s">
        <v>5523</v>
      </c>
      <c r="D1104" s="304">
        <v>8475</v>
      </c>
      <c r="E1104" s="303" t="s">
        <v>868</v>
      </c>
      <c r="F1104" s="304" t="s">
        <v>8</v>
      </c>
      <c r="G1104" s="305">
        <v>6418</v>
      </c>
      <c r="H1104" s="303" t="s">
        <v>6217</v>
      </c>
    </row>
    <row r="1105" spans="2:8" ht="15">
      <c r="B1105" s="302" t="s">
        <v>5575</v>
      </c>
      <c r="C1105" s="303" t="s">
        <v>5523</v>
      </c>
      <c r="D1105" s="304">
        <v>8476</v>
      </c>
      <c r="E1105" s="303" t="s">
        <v>869</v>
      </c>
      <c r="F1105" s="304" t="s">
        <v>4</v>
      </c>
      <c r="G1105" s="305">
        <v>29155</v>
      </c>
      <c r="H1105" s="303" t="s">
        <v>6217</v>
      </c>
    </row>
    <row r="1106" spans="2:8" ht="15">
      <c r="B1106" s="302" t="s">
        <v>5575</v>
      </c>
      <c r="C1106" s="303" t="s">
        <v>5716</v>
      </c>
      <c r="D1106" s="304">
        <v>8478</v>
      </c>
      <c r="E1106" s="303" t="s">
        <v>870</v>
      </c>
      <c r="F1106" s="304" t="s">
        <v>7</v>
      </c>
      <c r="G1106" s="305">
        <v>26036</v>
      </c>
      <c r="H1106" s="303" t="s">
        <v>6216</v>
      </c>
    </row>
    <row r="1107" spans="2:8" ht="15">
      <c r="B1107" s="302" t="s">
        <v>5575</v>
      </c>
      <c r="C1107" s="303" t="s">
        <v>5716</v>
      </c>
      <c r="D1107" s="304">
        <v>8479</v>
      </c>
      <c r="E1107" s="303" t="s">
        <v>871</v>
      </c>
      <c r="F1107" s="304" t="s">
        <v>7</v>
      </c>
      <c r="G1107" s="305">
        <v>136</v>
      </c>
      <c r="H1107" s="303" t="s">
        <v>6216</v>
      </c>
    </row>
    <row r="1108" spans="2:8" ht="15">
      <c r="B1108" s="302" t="s">
        <v>5575</v>
      </c>
      <c r="C1108" s="303" t="s">
        <v>5716</v>
      </c>
      <c r="D1108" s="304">
        <v>8480</v>
      </c>
      <c r="E1108" s="303" t="s">
        <v>872</v>
      </c>
      <c r="F1108" s="304" t="s">
        <v>7</v>
      </c>
      <c r="G1108" s="305">
        <v>1341</v>
      </c>
      <c r="H1108" s="303" t="s">
        <v>6216</v>
      </c>
    </row>
    <row r="1109" spans="2:8" ht="15">
      <c r="B1109" s="302" t="s">
        <v>5575</v>
      </c>
      <c r="C1109" s="303" t="s">
        <v>5594</v>
      </c>
      <c r="D1109" s="304">
        <v>8481</v>
      </c>
      <c r="E1109" s="303" t="s">
        <v>873</v>
      </c>
      <c r="F1109" s="304" t="s">
        <v>117</v>
      </c>
      <c r="G1109" s="305">
        <v>99960</v>
      </c>
      <c r="H1109" s="303" t="s">
        <v>6216</v>
      </c>
    </row>
    <row r="1110" spans="2:8" ht="15">
      <c r="B1110" s="302" t="s">
        <v>5575</v>
      </c>
      <c r="C1110" s="303" t="s">
        <v>5594</v>
      </c>
      <c r="D1110" s="304">
        <v>8482</v>
      </c>
      <c r="E1110" s="303" t="s">
        <v>874</v>
      </c>
      <c r="F1110" s="304" t="s">
        <v>117</v>
      </c>
      <c r="G1110" s="305">
        <v>74333</v>
      </c>
      <c r="H1110" s="303" t="s">
        <v>6216</v>
      </c>
    </row>
    <row r="1111" spans="2:8" ht="15">
      <c r="B1111" s="302" t="s">
        <v>5575</v>
      </c>
      <c r="C1111" s="303" t="s">
        <v>5716</v>
      </c>
      <c r="D1111" s="304">
        <v>8483</v>
      </c>
      <c r="E1111" s="303" t="s">
        <v>875</v>
      </c>
      <c r="F1111" s="304" t="s">
        <v>7</v>
      </c>
      <c r="G1111" s="305">
        <v>208938</v>
      </c>
      <c r="H1111" s="303" t="s">
        <v>6216</v>
      </c>
    </row>
    <row r="1112" spans="2:8" ht="15">
      <c r="B1112" s="302" t="s">
        <v>5575</v>
      </c>
      <c r="C1112" s="303" t="s">
        <v>5587</v>
      </c>
      <c r="D1112" s="304">
        <v>8500</v>
      </c>
      <c r="E1112" s="303" t="s">
        <v>876</v>
      </c>
      <c r="F1112" s="304" t="s">
        <v>6</v>
      </c>
      <c r="G1112" s="305">
        <v>121094</v>
      </c>
      <c r="H1112" s="303" t="s">
        <v>6216</v>
      </c>
    </row>
    <row r="1113" spans="2:8" ht="15">
      <c r="B1113" s="302" t="s">
        <v>5575</v>
      </c>
      <c r="C1113" s="303" t="s">
        <v>5724</v>
      </c>
      <c r="D1113" s="304">
        <v>8501</v>
      </c>
      <c r="E1113" s="303" t="s">
        <v>5800</v>
      </c>
      <c r="F1113" s="304" t="s">
        <v>7</v>
      </c>
      <c r="G1113" s="305">
        <v>1516027</v>
      </c>
      <c r="H1113" s="303" t="s">
        <v>6216</v>
      </c>
    </row>
    <row r="1114" spans="2:8" ht="15">
      <c r="B1114" s="302" t="s">
        <v>5575</v>
      </c>
      <c r="C1114" s="303" t="s">
        <v>5580</v>
      </c>
      <c r="D1114" s="304">
        <v>8502</v>
      </c>
      <c r="E1114" s="303" t="s">
        <v>877</v>
      </c>
      <c r="F1114" s="304" t="s">
        <v>8</v>
      </c>
      <c r="G1114" s="305">
        <v>9758</v>
      </c>
      <c r="H1114" s="303" t="s">
        <v>6217</v>
      </c>
    </row>
    <row r="1115" spans="2:8" ht="15">
      <c r="B1115" s="302" t="s">
        <v>5575</v>
      </c>
      <c r="C1115" s="303" t="s">
        <v>5594</v>
      </c>
      <c r="D1115" s="304">
        <v>8506</v>
      </c>
      <c r="E1115" s="303" t="s">
        <v>878</v>
      </c>
      <c r="F1115" s="304" t="s">
        <v>117</v>
      </c>
      <c r="G1115" s="305">
        <v>114400</v>
      </c>
      <c r="H1115" s="303" t="s">
        <v>6216</v>
      </c>
    </row>
    <row r="1116" spans="2:8" ht="15">
      <c r="B1116" s="302" t="s">
        <v>5575</v>
      </c>
      <c r="C1116" s="303" t="s">
        <v>5594</v>
      </c>
      <c r="D1116" s="304">
        <v>8508</v>
      </c>
      <c r="E1116" s="303" t="s">
        <v>879</v>
      </c>
      <c r="F1116" s="304" t="s">
        <v>117</v>
      </c>
      <c r="G1116" s="305">
        <v>119900</v>
      </c>
      <c r="H1116" s="303" t="s">
        <v>6216</v>
      </c>
    </row>
    <row r="1117" spans="2:8" ht="15">
      <c r="B1117" s="302" t="s">
        <v>5575</v>
      </c>
      <c r="C1117" s="303" t="s">
        <v>5594</v>
      </c>
      <c r="D1117" s="304">
        <v>8509</v>
      </c>
      <c r="E1117" s="303" t="s">
        <v>880</v>
      </c>
      <c r="F1117" s="304" t="s">
        <v>117</v>
      </c>
      <c r="G1117" s="305">
        <v>131040</v>
      </c>
      <c r="H1117" s="303" t="s">
        <v>6216</v>
      </c>
    </row>
    <row r="1118" spans="2:8" ht="15">
      <c r="B1118" s="302" t="s">
        <v>5575</v>
      </c>
      <c r="C1118" s="303" t="s">
        <v>5594</v>
      </c>
      <c r="D1118" s="304">
        <v>8511</v>
      </c>
      <c r="E1118" s="303" t="s">
        <v>881</v>
      </c>
      <c r="F1118" s="304" t="s">
        <v>117</v>
      </c>
      <c r="G1118" s="305">
        <v>144990</v>
      </c>
      <c r="H1118" s="303" t="s">
        <v>6216</v>
      </c>
    </row>
    <row r="1119" spans="2:8" ht="15">
      <c r="B1119" s="302" t="s">
        <v>5575</v>
      </c>
      <c r="C1119" s="303" t="s">
        <v>5682</v>
      </c>
      <c r="D1119" s="304">
        <v>8515</v>
      </c>
      <c r="E1119" s="303" t="s">
        <v>882</v>
      </c>
      <c r="F1119" s="304" t="s">
        <v>8</v>
      </c>
      <c r="G1119" s="305">
        <v>18652</v>
      </c>
      <c r="H1119" s="303" t="s">
        <v>6216</v>
      </c>
    </row>
    <row r="1120" spans="2:8" ht="15">
      <c r="B1120" s="302" t="s">
        <v>5575</v>
      </c>
      <c r="C1120" s="303" t="s">
        <v>5579</v>
      </c>
      <c r="D1120" s="304">
        <v>8516</v>
      </c>
      <c r="E1120" s="303" t="s">
        <v>883</v>
      </c>
      <c r="F1120" s="304" t="s">
        <v>4</v>
      </c>
      <c r="G1120" s="305">
        <v>42011</v>
      </c>
      <c r="H1120" s="303" t="s">
        <v>6217</v>
      </c>
    </row>
    <row r="1121" spans="2:8" ht="15">
      <c r="B1121" s="302" t="s">
        <v>5575</v>
      </c>
      <c r="C1121" s="303" t="s">
        <v>5579</v>
      </c>
      <c r="D1121" s="304">
        <v>8520</v>
      </c>
      <c r="E1121" s="303" t="s">
        <v>884</v>
      </c>
      <c r="F1121" s="304" t="s">
        <v>29</v>
      </c>
      <c r="G1121" s="305">
        <v>1724</v>
      </c>
      <c r="H1121" s="303" t="s">
        <v>6217</v>
      </c>
    </row>
    <row r="1122" spans="2:8" ht="15">
      <c r="B1122" s="302" t="s">
        <v>5575</v>
      </c>
      <c r="C1122" s="303" t="s">
        <v>5716</v>
      </c>
      <c r="D1122" s="304">
        <v>8522</v>
      </c>
      <c r="E1122" s="303" t="s">
        <v>885</v>
      </c>
      <c r="F1122" s="304" t="s">
        <v>4</v>
      </c>
      <c r="G1122" s="305">
        <v>9194</v>
      </c>
      <c r="H1122" s="303" t="s">
        <v>6216</v>
      </c>
    </row>
    <row r="1123" spans="2:8" ht="15">
      <c r="B1123" s="302" t="s">
        <v>5575</v>
      </c>
      <c r="C1123" s="303" t="s">
        <v>5682</v>
      </c>
      <c r="D1123" s="304">
        <v>8524</v>
      </c>
      <c r="E1123" s="303" t="s">
        <v>5385</v>
      </c>
      <c r="F1123" s="304" t="s">
        <v>7</v>
      </c>
      <c r="G1123" s="305">
        <v>51200</v>
      </c>
      <c r="H1123" s="303" t="s">
        <v>6216</v>
      </c>
    </row>
    <row r="1124" spans="2:8" ht="15">
      <c r="B1124" s="302" t="s">
        <v>5575</v>
      </c>
      <c r="C1124" s="303" t="s">
        <v>5507</v>
      </c>
      <c r="D1124" s="304">
        <v>8525</v>
      </c>
      <c r="E1124" s="303" t="s">
        <v>886</v>
      </c>
      <c r="F1124" s="304" t="s">
        <v>4</v>
      </c>
      <c r="G1124" s="305">
        <v>20254</v>
      </c>
      <c r="H1124" s="303" t="s">
        <v>6216</v>
      </c>
    </row>
    <row r="1125" spans="2:8" ht="15">
      <c r="B1125" s="302" t="s">
        <v>5575</v>
      </c>
      <c r="C1125" s="303" t="s">
        <v>5594</v>
      </c>
      <c r="D1125" s="304">
        <v>8529</v>
      </c>
      <c r="E1125" s="303" t="s">
        <v>887</v>
      </c>
      <c r="F1125" s="304" t="s">
        <v>117</v>
      </c>
      <c r="G1125" s="305">
        <v>86282</v>
      </c>
      <c r="H1125" s="303" t="s">
        <v>6216</v>
      </c>
    </row>
    <row r="1126" spans="2:8" ht="15">
      <c r="B1126" s="302" t="s">
        <v>5575</v>
      </c>
      <c r="C1126" s="303" t="s">
        <v>5687</v>
      </c>
      <c r="D1126" s="304">
        <v>8530</v>
      </c>
      <c r="E1126" s="303" t="s">
        <v>888</v>
      </c>
      <c r="F1126" s="304" t="s">
        <v>7</v>
      </c>
      <c r="G1126" s="305">
        <v>12000</v>
      </c>
      <c r="H1126" s="303" t="s">
        <v>6216</v>
      </c>
    </row>
    <row r="1127" spans="2:8" ht="15">
      <c r="B1127" s="302" t="s">
        <v>5575</v>
      </c>
      <c r="C1127" s="303" t="s">
        <v>5594</v>
      </c>
      <c r="D1127" s="304">
        <v>8531</v>
      </c>
      <c r="E1127" s="303" t="s">
        <v>889</v>
      </c>
      <c r="F1127" s="304" t="s">
        <v>117</v>
      </c>
      <c r="G1127" s="305">
        <v>32538</v>
      </c>
      <c r="H1127" s="303" t="s">
        <v>6216</v>
      </c>
    </row>
    <row r="1128" spans="2:8" ht="15">
      <c r="B1128" s="302" t="s">
        <v>5575</v>
      </c>
      <c r="C1128" s="303" t="s">
        <v>5581</v>
      </c>
      <c r="D1128" s="304">
        <v>8539</v>
      </c>
      <c r="E1128" s="303" t="s">
        <v>890</v>
      </c>
      <c r="F1128" s="304" t="s">
        <v>7</v>
      </c>
      <c r="G1128" s="305">
        <v>4998</v>
      </c>
      <c r="H1128" s="303" t="s">
        <v>6217</v>
      </c>
    </row>
    <row r="1129" spans="2:8" ht="15">
      <c r="B1129" s="302" t="s">
        <v>5575</v>
      </c>
      <c r="C1129" s="303" t="s">
        <v>5716</v>
      </c>
      <c r="D1129" s="304">
        <v>8555</v>
      </c>
      <c r="E1129" s="303" t="s">
        <v>891</v>
      </c>
      <c r="F1129" s="304" t="s">
        <v>7</v>
      </c>
      <c r="G1129" s="305">
        <v>1580</v>
      </c>
      <c r="H1129" s="303" t="s">
        <v>6216</v>
      </c>
    </row>
    <row r="1130" spans="2:8" ht="15">
      <c r="B1130" s="302" t="s">
        <v>5575</v>
      </c>
      <c r="C1130" s="303" t="s">
        <v>5587</v>
      </c>
      <c r="D1130" s="304">
        <v>8560</v>
      </c>
      <c r="E1130" s="303" t="s">
        <v>892</v>
      </c>
      <c r="F1130" s="304" t="s">
        <v>7</v>
      </c>
      <c r="G1130" s="305">
        <v>9802</v>
      </c>
      <c r="H1130" s="303" t="s">
        <v>6216</v>
      </c>
    </row>
    <row r="1131" spans="2:8" ht="15">
      <c r="B1131" s="302" t="s">
        <v>5575</v>
      </c>
      <c r="C1131" s="303" t="s">
        <v>5716</v>
      </c>
      <c r="D1131" s="304">
        <v>8565</v>
      </c>
      <c r="E1131" s="303" t="s">
        <v>893</v>
      </c>
      <c r="F1131" s="304" t="s">
        <v>8</v>
      </c>
      <c r="G1131" s="305">
        <v>6612</v>
      </c>
      <c r="H1131" s="303" t="s">
        <v>6216</v>
      </c>
    </row>
    <row r="1132" spans="2:8" ht="15">
      <c r="B1132" s="302" t="s">
        <v>5575</v>
      </c>
      <c r="C1132" s="303" t="s">
        <v>5716</v>
      </c>
      <c r="D1132" s="304">
        <v>8566</v>
      </c>
      <c r="E1132" s="303" t="s">
        <v>894</v>
      </c>
      <c r="F1132" s="304" t="s">
        <v>6</v>
      </c>
      <c r="G1132" s="305">
        <v>1883</v>
      </c>
      <c r="H1132" s="303" t="s">
        <v>6216</v>
      </c>
    </row>
    <row r="1133" spans="2:8" ht="15">
      <c r="B1133" s="302" t="s">
        <v>5575</v>
      </c>
      <c r="C1133" s="303" t="s">
        <v>5794</v>
      </c>
      <c r="D1133" s="304">
        <v>8567</v>
      </c>
      <c r="E1133" s="303" t="s">
        <v>895</v>
      </c>
      <c r="F1133" s="304" t="s">
        <v>4</v>
      </c>
      <c r="G1133" s="305">
        <v>87500</v>
      </c>
      <c r="H1133" s="303" t="s">
        <v>6216</v>
      </c>
    </row>
    <row r="1134" spans="2:8" ht="15">
      <c r="B1134" s="302" t="s">
        <v>5575</v>
      </c>
      <c r="C1134" s="303" t="s">
        <v>5794</v>
      </c>
      <c r="D1134" s="304">
        <v>8570</v>
      </c>
      <c r="E1134" s="303" t="s">
        <v>896</v>
      </c>
      <c r="F1134" s="304" t="s">
        <v>897</v>
      </c>
      <c r="G1134" s="305">
        <v>22868</v>
      </c>
      <c r="H1134" s="303" t="s">
        <v>6216</v>
      </c>
    </row>
    <row r="1135" spans="2:8" ht="15">
      <c r="B1135" s="302" t="s">
        <v>5575</v>
      </c>
      <c r="C1135" s="303" t="s">
        <v>5687</v>
      </c>
      <c r="D1135" s="304">
        <v>8576</v>
      </c>
      <c r="E1135" s="303" t="s">
        <v>898</v>
      </c>
      <c r="F1135" s="304" t="s">
        <v>117</v>
      </c>
      <c r="G1135" s="305">
        <v>112000</v>
      </c>
      <c r="H1135" s="303" t="s">
        <v>6216</v>
      </c>
    </row>
    <row r="1136" spans="2:8" ht="15">
      <c r="B1136" s="302" t="s">
        <v>5575</v>
      </c>
      <c r="C1136" s="303" t="s">
        <v>5593</v>
      </c>
      <c r="D1136" s="304">
        <v>8577</v>
      </c>
      <c r="E1136" s="303" t="s">
        <v>5386</v>
      </c>
      <c r="F1136" s="304" t="s">
        <v>6</v>
      </c>
      <c r="G1136" s="305">
        <v>27330</v>
      </c>
      <c r="H1136" s="303" t="s">
        <v>6217</v>
      </c>
    </row>
    <row r="1137" spans="2:8" ht="15">
      <c r="B1137" s="302" t="s">
        <v>5575</v>
      </c>
      <c r="C1137" s="303" t="s">
        <v>5593</v>
      </c>
      <c r="D1137" s="304">
        <v>8578</v>
      </c>
      <c r="E1137" s="303" t="s">
        <v>5387</v>
      </c>
      <c r="F1137" s="304" t="s">
        <v>7</v>
      </c>
      <c r="G1137" s="305">
        <v>4877</v>
      </c>
      <c r="H1137" s="303" t="s">
        <v>6217</v>
      </c>
    </row>
    <row r="1138" spans="2:8" ht="15">
      <c r="B1138" s="302" t="s">
        <v>5575</v>
      </c>
      <c r="C1138" s="303" t="s">
        <v>5593</v>
      </c>
      <c r="D1138" s="304">
        <v>8579</v>
      </c>
      <c r="E1138" s="303" t="s">
        <v>5388</v>
      </c>
      <c r="F1138" s="304" t="s">
        <v>7</v>
      </c>
      <c r="G1138" s="305">
        <v>19645</v>
      </c>
      <c r="H1138" s="303" t="s">
        <v>6217</v>
      </c>
    </row>
    <row r="1139" spans="2:8" ht="15">
      <c r="B1139" s="302" t="s">
        <v>5575</v>
      </c>
      <c r="C1139" s="303" t="s">
        <v>5593</v>
      </c>
      <c r="D1139" s="304">
        <v>8584</v>
      </c>
      <c r="E1139" s="303" t="s">
        <v>5389</v>
      </c>
      <c r="F1139" s="304" t="s">
        <v>6</v>
      </c>
      <c r="G1139" s="305">
        <v>145094</v>
      </c>
      <c r="H1139" s="303" t="s">
        <v>6217</v>
      </c>
    </row>
    <row r="1140" spans="2:8" ht="15">
      <c r="B1140" s="302" t="s">
        <v>5575</v>
      </c>
      <c r="C1140" s="303" t="s">
        <v>5584</v>
      </c>
      <c r="D1140" s="304">
        <v>8586</v>
      </c>
      <c r="E1140" s="303" t="s">
        <v>5390</v>
      </c>
      <c r="F1140" s="304" t="s">
        <v>6</v>
      </c>
      <c r="G1140" s="305">
        <v>17160</v>
      </c>
      <c r="H1140" s="303" t="s">
        <v>6217</v>
      </c>
    </row>
    <row r="1141" spans="2:8" ht="15">
      <c r="B1141" s="302" t="s">
        <v>5575</v>
      </c>
      <c r="C1141" s="303" t="s">
        <v>5585</v>
      </c>
      <c r="D1141" s="304">
        <v>8588</v>
      </c>
      <c r="E1141" s="303" t="s">
        <v>5391</v>
      </c>
      <c r="F1141" s="304" t="s">
        <v>6</v>
      </c>
      <c r="G1141" s="305">
        <v>7101</v>
      </c>
      <c r="H1141" s="303" t="s">
        <v>6217</v>
      </c>
    </row>
    <row r="1142" spans="2:8" ht="15">
      <c r="B1142" s="302" t="s">
        <v>5575</v>
      </c>
      <c r="C1142" s="303" t="s">
        <v>5716</v>
      </c>
      <c r="D1142" s="304">
        <v>8634</v>
      </c>
      <c r="E1142" s="303" t="s">
        <v>899</v>
      </c>
      <c r="F1142" s="304" t="s">
        <v>7</v>
      </c>
      <c r="G1142" s="305">
        <v>187556</v>
      </c>
      <c r="H1142" s="303" t="s">
        <v>6216</v>
      </c>
    </row>
    <row r="1143" spans="2:8" ht="15">
      <c r="B1143" s="302" t="s">
        <v>5575</v>
      </c>
      <c r="C1143" s="303" t="s">
        <v>5585</v>
      </c>
      <c r="D1143" s="304">
        <v>8635</v>
      </c>
      <c r="E1143" s="303" t="s">
        <v>5392</v>
      </c>
      <c r="F1143" s="304" t="s">
        <v>7</v>
      </c>
      <c r="G1143" s="305">
        <v>3113</v>
      </c>
      <c r="H1143" s="303" t="s">
        <v>6217</v>
      </c>
    </row>
    <row r="1144" spans="2:8" ht="15">
      <c r="B1144" s="302" t="s">
        <v>5575</v>
      </c>
      <c r="C1144" s="303" t="s">
        <v>5586</v>
      </c>
      <c r="D1144" s="304">
        <v>8636</v>
      </c>
      <c r="E1144" s="303" t="s">
        <v>900</v>
      </c>
      <c r="F1144" s="304" t="s">
        <v>8</v>
      </c>
      <c r="G1144" s="305">
        <v>1988</v>
      </c>
      <c r="H1144" s="303" t="s">
        <v>6217</v>
      </c>
    </row>
    <row r="1145" spans="2:8" ht="15">
      <c r="B1145" s="302" t="s">
        <v>5575</v>
      </c>
      <c r="C1145" s="303" t="s">
        <v>5716</v>
      </c>
      <c r="D1145" s="304">
        <v>8644</v>
      </c>
      <c r="E1145" s="303" t="s">
        <v>901</v>
      </c>
      <c r="F1145" s="304" t="s">
        <v>7</v>
      </c>
      <c r="G1145" s="305">
        <v>206869</v>
      </c>
      <c r="H1145" s="303" t="s">
        <v>6216</v>
      </c>
    </row>
    <row r="1146" spans="2:8" ht="15">
      <c r="B1146" s="302" t="s">
        <v>5575</v>
      </c>
      <c r="C1146" s="303" t="s">
        <v>5716</v>
      </c>
      <c r="D1146" s="304">
        <v>8645</v>
      </c>
      <c r="E1146" s="303" t="s">
        <v>902</v>
      </c>
      <c r="F1146" s="304" t="s">
        <v>7</v>
      </c>
      <c r="G1146" s="305">
        <v>520070</v>
      </c>
      <c r="H1146" s="303" t="s">
        <v>6216</v>
      </c>
    </row>
    <row r="1147" spans="2:8" ht="15">
      <c r="B1147" s="302" t="s">
        <v>5575</v>
      </c>
      <c r="C1147" s="303" t="s">
        <v>5580</v>
      </c>
      <c r="D1147" s="304">
        <v>8654</v>
      </c>
      <c r="E1147" s="303" t="s">
        <v>903</v>
      </c>
      <c r="F1147" s="304" t="s">
        <v>8</v>
      </c>
      <c r="G1147" s="305">
        <v>5569</v>
      </c>
      <c r="H1147" s="303" t="s">
        <v>6217</v>
      </c>
    </row>
    <row r="1148" spans="2:8" ht="15">
      <c r="B1148" s="302" t="s">
        <v>5575</v>
      </c>
      <c r="C1148" s="303" t="s">
        <v>5781</v>
      </c>
      <c r="D1148" s="304">
        <v>8666</v>
      </c>
      <c r="E1148" s="303" t="s">
        <v>904</v>
      </c>
      <c r="F1148" s="304" t="s">
        <v>6</v>
      </c>
      <c r="G1148" s="305">
        <v>4750</v>
      </c>
      <c r="H1148" s="303" t="s">
        <v>6216</v>
      </c>
    </row>
    <row r="1149" spans="2:8" ht="15">
      <c r="B1149" s="302" t="s">
        <v>5575</v>
      </c>
      <c r="C1149" s="303" t="s">
        <v>5781</v>
      </c>
      <c r="D1149" s="304">
        <v>8672</v>
      </c>
      <c r="E1149" s="303" t="s">
        <v>905</v>
      </c>
      <c r="F1149" s="304" t="s">
        <v>7</v>
      </c>
      <c r="G1149" s="305">
        <v>3800</v>
      </c>
      <c r="H1149" s="303" t="s">
        <v>6216</v>
      </c>
    </row>
    <row r="1150" spans="2:8" ht="15">
      <c r="B1150" s="302" t="s">
        <v>5575</v>
      </c>
      <c r="C1150" s="303" t="s">
        <v>5781</v>
      </c>
      <c r="D1150" s="304">
        <v>8674</v>
      </c>
      <c r="E1150" s="303" t="s">
        <v>906</v>
      </c>
      <c r="F1150" s="304" t="s">
        <v>7</v>
      </c>
      <c r="G1150" s="305">
        <v>4600</v>
      </c>
      <c r="H1150" s="303" t="s">
        <v>6216</v>
      </c>
    </row>
    <row r="1151" spans="2:8" ht="15">
      <c r="B1151" s="302" t="s">
        <v>5575</v>
      </c>
      <c r="C1151" s="303" t="s">
        <v>5781</v>
      </c>
      <c r="D1151" s="304">
        <v>8675</v>
      </c>
      <c r="E1151" s="303" t="s">
        <v>907</v>
      </c>
      <c r="F1151" s="304" t="s">
        <v>7</v>
      </c>
      <c r="G1151" s="305">
        <v>39900</v>
      </c>
      <c r="H1151" s="303" t="s">
        <v>6216</v>
      </c>
    </row>
    <row r="1152" spans="2:8" ht="15">
      <c r="B1152" s="302" t="s">
        <v>5575</v>
      </c>
      <c r="C1152" s="303" t="s">
        <v>5781</v>
      </c>
      <c r="D1152" s="304">
        <v>8676</v>
      </c>
      <c r="E1152" s="303" t="s">
        <v>908</v>
      </c>
      <c r="F1152" s="304" t="s">
        <v>7</v>
      </c>
      <c r="G1152" s="305">
        <v>13008</v>
      </c>
      <c r="H1152" s="303" t="s">
        <v>6216</v>
      </c>
    </row>
    <row r="1153" spans="2:8" ht="15">
      <c r="B1153" s="302" t="s">
        <v>5575</v>
      </c>
      <c r="C1153" s="303" t="s">
        <v>5716</v>
      </c>
      <c r="D1153" s="304">
        <v>8688</v>
      </c>
      <c r="E1153" s="303" t="s">
        <v>909</v>
      </c>
      <c r="F1153" s="304" t="s">
        <v>20</v>
      </c>
      <c r="G1153" s="305">
        <v>1034</v>
      </c>
      <c r="H1153" s="303" t="s">
        <v>131</v>
      </c>
    </row>
    <row r="1154" spans="2:8" ht="15">
      <c r="B1154" s="302" t="s">
        <v>5575</v>
      </c>
      <c r="C1154" s="303" t="s">
        <v>5590</v>
      </c>
      <c r="D1154" s="304">
        <v>8689</v>
      </c>
      <c r="E1154" s="303" t="s">
        <v>910</v>
      </c>
      <c r="F1154" s="304" t="s">
        <v>128</v>
      </c>
      <c r="G1154" s="305">
        <v>139262</v>
      </c>
      <c r="H1154" s="303" t="s">
        <v>5591</v>
      </c>
    </row>
    <row r="1155" spans="2:8" ht="15">
      <c r="B1155" s="302" t="s">
        <v>5575</v>
      </c>
      <c r="C1155" s="303" t="s">
        <v>5590</v>
      </c>
      <c r="D1155" s="304">
        <v>8690</v>
      </c>
      <c r="E1155" s="303" t="s">
        <v>911</v>
      </c>
      <c r="F1155" s="304" t="s">
        <v>128</v>
      </c>
      <c r="G1155" s="305">
        <v>139262</v>
      </c>
      <c r="H1155" s="303" t="s">
        <v>5591</v>
      </c>
    </row>
    <row r="1156" spans="2:8" ht="15">
      <c r="B1156" s="302" t="s">
        <v>5575</v>
      </c>
      <c r="C1156" s="303" t="s">
        <v>5781</v>
      </c>
      <c r="D1156" s="304">
        <v>8694</v>
      </c>
      <c r="E1156" s="303" t="s">
        <v>912</v>
      </c>
      <c r="F1156" s="304" t="s">
        <v>6</v>
      </c>
      <c r="G1156" s="305">
        <v>4019</v>
      </c>
      <c r="H1156" s="303" t="s">
        <v>6216</v>
      </c>
    </row>
    <row r="1157" spans="2:8" ht="15">
      <c r="B1157" s="302" t="s">
        <v>5575</v>
      </c>
      <c r="C1157" s="303" t="s">
        <v>5781</v>
      </c>
      <c r="D1157" s="304">
        <v>8695</v>
      </c>
      <c r="E1157" s="303" t="s">
        <v>913</v>
      </c>
      <c r="F1157" s="304" t="s">
        <v>6</v>
      </c>
      <c r="G1157" s="305">
        <v>6590</v>
      </c>
      <c r="H1157" s="303" t="s">
        <v>6216</v>
      </c>
    </row>
    <row r="1158" spans="2:8" ht="15">
      <c r="B1158" s="302" t="s">
        <v>5575</v>
      </c>
      <c r="C1158" s="303" t="s">
        <v>5781</v>
      </c>
      <c r="D1158" s="304">
        <v>8696</v>
      </c>
      <c r="E1158" s="303" t="s">
        <v>914</v>
      </c>
      <c r="F1158" s="304" t="s">
        <v>6</v>
      </c>
      <c r="G1158" s="305">
        <v>11050</v>
      </c>
      <c r="H1158" s="303" t="s">
        <v>6216</v>
      </c>
    </row>
    <row r="1159" spans="2:8" ht="15">
      <c r="B1159" s="302" t="s">
        <v>5575</v>
      </c>
      <c r="C1159" s="303" t="s">
        <v>5781</v>
      </c>
      <c r="D1159" s="304">
        <v>8698</v>
      </c>
      <c r="E1159" s="303" t="s">
        <v>915</v>
      </c>
      <c r="F1159" s="304" t="s">
        <v>6</v>
      </c>
      <c r="G1159" s="305">
        <v>18500</v>
      </c>
      <c r="H1159" s="303" t="s">
        <v>6216</v>
      </c>
    </row>
    <row r="1160" spans="2:8" ht="15">
      <c r="B1160" s="302" t="s">
        <v>5575</v>
      </c>
      <c r="C1160" s="303" t="s">
        <v>5781</v>
      </c>
      <c r="D1160" s="304">
        <v>8699</v>
      </c>
      <c r="E1160" s="303" t="s">
        <v>916</v>
      </c>
      <c r="F1160" s="304" t="s">
        <v>6</v>
      </c>
      <c r="G1160" s="305">
        <v>24090</v>
      </c>
      <c r="H1160" s="303" t="s">
        <v>6216</v>
      </c>
    </row>
    <row r="1161" spans="2:8" ht="15">
      <c r="B1161" s="302" t="s">
        <v>5575</v>
      </c>
      <c r="C1161" s="303" t="s">
        <v>5781</v>
      </c>
      <c r="D1161" s="304">
        <v>8700</v>
      </c>
      <c r="E1161" s="303" t="s">
        <v>917</v>
      </c>
      <c r="F1161" s="304" t="s">
        <v>6</v>
      </c>
      <c r="G1161" s="305">
        <v>45454</v>
      </c>
      <c r="H1161" s="303" t="s">
        <v>6216</v>
      </c>
    </row>
    <row r="1162" spans="2:8" ht="15">
      <c r="B1162" s="302" t="s">
        <v>5575</v>
      </c>
      <c r="C1162" s="303" t="s">
        <v>5781</v>
      </c>
      <c r="D1162" s="304">
        <v>8706</v>
      </c>
      <c r="E1162" s="303" t="s">
        <v>918</v>
      </c>
      <c r="F1162" s="304" t="s">
        <v>7</v>
      </c>
      <c r="G1162" s="305">
        <v>6550</v>
      </c>
      <c r="H1162" s="303" t="s">
        <v>6216</v>
      </c>
    </row>
    <row r="1163" spans="2:8" ht="15">
      <c r="B1163" s="302" t="s">
        <v>5575</v>
      </c>
      <c r="C1163" s="303" t="s">
        <v>5781</v>
      </c>
      <c r="D1163" s="304">
        <v>8708</v>
      </c>
      <c r="E1163" s="303" t="s">
        <v>919</v>
      </c>
      <c r="F1163" s="304" t="s">
        <v>7</v>
      </c>
      <c r="G1163" s="305">
        <v>34213</v>
      </c>
      <c r="H1163" s="303" t="s">
        <v>6216</v>
      </c>
    </row>
    <row r="1164" spans="2:8" ht="15">
      <c r="B1164" s="302" t="s">
        <v>5575</v>
      </c>
      <c r="C1164" s="303" t="s">
        <v>5587</v>
      </c>
      <c r="D1164" s="304">
        <v>8710</v>
      </c>
      <c r="E1164" s="303" t="s">
        <v>920</v>
      </c>
      <c r="F1164" s="304" t="s">
        <v>7</v>
      </c>
      <c r="G1164" s="305">
        <v>65142</v>
      </c>
      <c r="H1164" s="303" t="s">
        <v>6216</v>
      </c>
    </row>
    <row r="1165" spans="2:8" ht="15">
      <c r="B1165" s="302" t="s">
        <v>5575</v>
      </c>
      <c r="C1165" s="303" t="s">
        <v>5587</v>
      </c>
      <c r="D1165" s="304">
        <v>8712</v>
      </c>
      <c r="E1165" s="303" t="s">
        <v>921</v>
      </c>
      <c r="F1165" s="304" t="s">
        <v>7</v>
      </c>
      <c r="G1165" s="305">
        <v>24731</v>
      </c>
      <c r="H1165" s="303" t="s">
        <v>6216</v>
      </c>
    </row>
    <row r="1166" spans="2:8" ht="15">
      <c r="B1166" s="302" t="s">
        <v>5575</v>
      </c>
      <c r="C1166" s="303" t="s">
        <v>5781</v>
      </c>
      <c r="D1166" s="304">
        <v>8721</v>
      </c>
      <c r="E1166" s="303" t="s">
        <v>922</v>
      </c>
      <c r="F1166" s="304" t="s">
        <v>6</v>
      </c>
      <c r="G1166" s="305">
        <v>90200</v>
      </c>
      <c r="H1166" s="303" t="s">
        <v>6216</v>
      </c>
    </row>
    <row r="1167" spans="2:8" ht="15">
      <c r="B1167" s="302" t="s">
        <v>5575</v>
      </c>
      <c r="C1167" s="303" t="s">
        <v>5781</v>
      </c>
      <c r="D1167" s="304">
        <v>8722</v>
      </c>
      <c r="E1167" s="303" t="s">
        <v>923</v>
      </c>
      <c r="F1167" s="304" t="s">
        <v>6</v>
      </c>
      <c r="G1167" s="305">
        <v>6900</v>
      </c>
      <c r="H1167" s="303" t="s">
        <v>6216</v>
      </c>
    </row>
    <row r="1168" spans="2:8" ht="15">
      <c r="B1168" s="302" t="s">
        <v>5575</v>
      </c>
      <c r="C1168" s="303" t="s">
        <v>5587</v>
      </c>
      <c r="D1168" s="304">
        <v>8729</v>
      </c>
      <c r="E1168" s="303" t="s">
        <v>924</v>
      </c>
      <c r="F1168" s="304" t="s">
        <v>7</v>
      </c>
      <c r="G1168" s="305">
        <v>9400</v>
      </c>
      <c r="H1168" s="303" t="s">
        <v>6216</v>
      </c>
    </row>
    <row r="1169" spans="2:8" ht="15">
      <c r="B1169" s="302" t="s">
        <v>5575</v>
      </c>
      <c r="C1169" s="303" t="s">
        <v>5587</v>
      </c>
      <c r="D1169" s="304">
        <v>8731</v>
      </c>
      <c r="E1169" s="303" t="s">
        <v>925</v>
      </c>
      <c r="F1169" s="304" t="s">
        <v>7</v>
      </c>
      <c r="G1169" s="305">
        <v>3800</v>
      </c>
      <c r="H1169" s="303" t="s">
        <v>6216</v>
      </c>
    </row>
    <row r="1170" spans="2:8" ht="15">
      <c r="B1170" s="302" t="s">
        <v>5575</v>
      </c>
      <c r="C1170" s="303" t="s">
        <v>5587</v>
      </c>
      <c r="D1170" s="304">
        <v>8732</v>
      </c>
      <c r="E1170" s="303" t="s">
        <v>926</v>
      </c>
      <c r="F1170" s="304" t="s">
        <v>7</v>
      </c>
      <c r="G1170" s="305">
        <v>14840</v>
      </c>
      <c r="H1170" s="303" t="s">
        <v>6216</v>
      </c>
    </row>
    <row r="1171" spans="2:8" ht="15">
      <c r="B1171" s="302" t="s">
        <v>5575</v>
      </c>
      <c r="C1171" s="303" t="s">
        <v>5587</v>
      </c>
      <c r="D1171" s="304">
        <v>8734</v>
      </c>
      <c r="E1171" s="303" t="s">
        <v>927</v>
      </c>
      <c r="F1171" s="304" t="s">
        <v>7</v>
      </c>
      <c r="G1171" s="305">
        <v>6300</v>
      </c>
      <c r="H1171" s="303" t="s">
        <v>6216</v>
      </c>
    </row>
    <row r="1172" spans="2:8" ht="15">
      <c r="B1172" s="302" t="s">
        <v>5575</v>
      </c>
      <c r="C1172" s="303" t="s">
        <v>5781</v>
      </c>
      <c r="D1172" s="304">
        <v>8737</v>
      </c>
      <c r="E1172" s="303" t="s">
        <v>928</v>
      </c>
      <c r="F1172" s="304" t="s">
        <v>6</v>
      </c>
      <c r="G1172" s="305">
        <v>67983</v>
      </c>
      <c r="H1172" s="303" t="s">
        <v>6216</v>
      </c>
    </row>
    <row r="1173" spans="2:8" ht="15">
      <c r="B1173" s="302" t="s">
        <v>5575</v>
      </c>
      <c r="C1173" s="303" t="s">
        <v>5781</v>
      </c>
      <c r="D1173" s="304">
        <v>8738</v>
      </c>
      <c r="E1173" s="303" t="s">
        <v>929</v>
      </c>
      <c r="F1173" s="304" t="s">
        <v>6</v>
      </c>
      <c r="G1173" s="305">
        <v>22500</v>
      </c>
      <c r="H1173" s="303" t="s">
        <v>6216</v>
      </c>
    </row>
    <row r="1174" spans="2:8" ht="15">
      <c r="B1174" s="302" t="s">
        <v>5575</v>
      </c>
      <c r="C1174" s="303" t="s">
        <v>5781</v>
      </c>
      <c r="D1174" s="304">
        <v>8743</v>
      </c>
      <c r="E1174" s="303" t="s">
        <v>930</v>
      </c>
      <c r="F1174" s="304" t="s">
        <v>7</v>
      </c>
      <c r="G1174" s="305">
        <v>25350</v>
      </c>
      <c r="H1174" s="303" t="s">
        <v>6216</v>
      </c>
    </row>
    <row r="1175" spans="2:8" ht="15">
      <c r="B1175" s="302" t="s">
        <v>5575</v>
      </c>
      <c r="C1175" s="303" t="s">
        <v>5781</v>
      </c>
      <c r="D1175" s="304">
        <v>8746</v>
      </c>
      <c r="E1175" s="303" t="s">
        <v>931</v>
      </c>
      <c r="F1175" s="304" t="s">
        <v>6</v>
      </c>
      <c r="G1175" s="305">
        <v>71343</v>
      </c>
      <c r="H1175" s="303" t="s">
        <v>6216</v>
      </c>
    </row>
    <row r="1176" spans="2:8" ht="15">
      <c r="B1176" s="302" t="s">
        <v>5575</v>
      </c>
      <c r="C1176" s="303" t="s">
        <v>5781</v>
      </c>
      <c r="D1176" s="304">
        <v>8749</v>
      </c>
      <c r="E1176" s="303" t="s">
        <v>932</v>
      </c>
      <c r="F1176" s="304" t="s">
        <v>6</v>
      </c>
      <c r="G1176" s="305">
        <v>191800</v>
      </c>
      <c r="H1176" s="303" t="s">
        <v>6216</v>
      </c>
    </row>
    <row r="1177" spans="2:8" ht="15">
      <c r="B1177" s="302" t="s">
        <v>5575</v>
      </c>
      <c r="C1177" s="303" t="s">
        <v>5781</v>
      </c>
      <c r="D1177" s="304">
        <v>8760</v>
      </c>
      <c r="E1177" s="303" t="s">
        <v>933</v>
      </c>
      <c r="F1177" s="304" t="s">
        <v>6</v>
      </c>
      <c r="G1177" s="305">
        <v>9100</v>
      </c>
      <c r="H1177" s="303" t="s">
        <v>6216</v>
      </c>
    </row>
    <row r="1178" spans="2:8" ht="15">
      <c r="B1178" s="302" t="s">
        <v>5575</v>
      </c>
      <c r="C1178" s="303" t="s">
        <v>5781</v>
      </c>
      <c r="D1178" s="304">
        <v>8768</v>
      </c>
      <c r="E1178" s="303" t="s">
        <v>934</v>
      </c>
      <c r="F1178" s="304" t="s">
        <v>6</v>
      </c>
      <c r="G1178" s="305">
        <v>43900</v>
      </c>
      <c r="H1178" s="303" t="s">
        <v>6216</v>
      </c>
    </row>
    <row r="1179" spans="2:8" ht="15">
      <c r="B1179" s="302" t="s">
        <v>5575</v>
      </c>
      <c r="C1179" s="303" t="s">
        <v>5781</v>
      </c>
      <c r="D1179" s="304">
        <v>8771</v>
      </c>
      <c r="E1179" s="303" t="s">
        <v>935</v>
      </c>
      <c r="F1179" s="304" t="s">
        <v>7</v>
      </c>
      <c r="G1179" s="305">
        <v>5421</v>
      </c>
      <c r="H1179" s="303" t="s">
        <v>6216</v>
      </c>
    </row>
    <row r="1180" spans="2:8" ht="15">
      <c r="B1180" s="302" t="s">
        <v>5575</v>
      </c>
      <c r="C1180" s="303" t="s">
        <v>5781</v>
      </c>
      <c r="D1180" s="304">
        <v>8774</v>
      </c>
      <c r="E1180" s="303" t="s">
        <v>936</v>
      </c>
      <c r="F1180" s="304" t="s">
        <v>7</v>
      </c>
      <c r="G1180" s="305">
        <v>250</v>
      </c>
      <c r="H1180" s="303" t="s">
        <v>6216</v>
      </c>
    </row>
    <row r="1181" spans="2:8" ht="15">
      <c r="B1181" s="302" t="s">
        <v>5575</v>
      </c>
      <c r="C1181" s="303" t="s">
        <v>5781</v>
      </c>
      <c r="D1181" s="304">
        <v>8777</v>
      </c>
      <c r="E1181" s="303" t="s">
        <v>937</v>
      </c>
      <c r="F1181" s="304" t="s">
        <v>6</v>
      </c>
      <c r="G1181" s="305">
        <v>4125</v>
      </c>
      <c r="H1181" s="303" t="s">
        <v>6216</v>
      </c>
    </row>
    <row r="1182" spans="2:8" ht="15">
      <c r="B1182" s="302" t="s">
        <v>5575</v>
      </c>
      <c r="C1182" s="303" t="s">
        <v>5781</v>
      </c>
      <c r="D1182" s="304">
        <v>8779</v>
      </c>
      <c r="E1182" s="303" t="s">
        <v>938</v>
      </c>
      <c r="F1182" s="304" t="s">
        <v>7</v>
      </c>
      <c r="G1182" s="305">
        <v>3550</v>
      </c>
      <c r="H1182" s="303" t="s">
        <v>6216</v>
      </c>
    </row>
    <row r="1183" spans="2:8" ht="15">
      <c r="B1183" s="302" t="s">
        <v>5575</v>
      </c>
      <c r="C1183" s="303" t="s">
        <v>5716</v>
      </c>
      <c r="D1183" s="304">
        <v>8789</v>
      </c>
      <c r="E1183" s="303" t="s">
        <v>939</v>
      </c>
      <c r="F1183" s="304" t="s">
        <v>117</v>
      </c>
      <c r="G1183" s="305">
        <v>17060</v>
      </c>
      <c r="H1183" s="303" t="s">
        <v>6216</v>
      </c>
    </row>
    <row r="1184" spans="2:8" ht="15">
      <c r="B1184" s="302" t="s">
        <v>5575</v>
      </c>
      <c r="C1184" s="303" t="s">
        <v>5716</v>
      </c>
      <c r="D1184" s="304">
        <v>8790</v>
      </c>
      <c r="E1184" s="303" t="s">
        <v>940</v>
      </c>
      <c r="F1184" s="304" t="s">
        <v>4</v>
      </c>
      <c r="G1184" s="305">
        <v>204466</v>
      </c>
      <c r="H1184" s="303" t="s">
        <v>6216</v>
      </c>
    </row>
    <row r="1185" spans="2:8" ht="15">
      <c r="B1185" s="302" t="s">
        <v>5575</v>
      </c>
      <c r="C1185" s="303" t="s">
        <v>5716</v>
      </c>
      <c r="D1185" s="304">
        <v>8794</v>
      </c>
      <c r="E1185" s="303" t="s">
        <v>941</v>
      </c>
      <c r="F1185" s="304" t="s">
        <v>4</v>
      </c>
      <c r="G1185" s="305">
        <v>110189</v>
      </c>
      <c r="H1185" s="303" t="s">
        <v>6216</v>
      </c>
    </row>
    <row r="1186" spans="2:8" ht="15">
      <c r="B1186" s="302" t="s">
        <v>5575</v>
      </c>
      <c r="C1186" s="303" t="s">
        <v>5589</v>
      </c>
      <c r="D1186" s="304">
        <v>8844</v>
      </c>
      <c r="E1186" s="303" t="s">
        <v>942</v>
      </c>
      <c r="F1186" s="304" t="s">
        <v>9</v>
      </c>
      <c r="G1186" s="305">
        <v>5950</v>
      </c>
      <c r="H1186" s="303" t="s">
        <v>6217</v>
      </c>
    </row>
    <row r="1187" spans="2:8" ht="15">
      <c r="B1187" s="302" t="s">
        <v>5575</v>
      </c>
      <c r="C1187" s="303" t="s">
        <v>5590</v>
      </c>
      <c r="D1187" s="304">
        <v>8845</v>
      </c>
      <c r="E1187" s="303" t="s">
        <v>943</v>
      </c>
      <c r="F1187" s="304" t="s">
        <v>128</v>
      </c>
      <c r="G1187" s="305">
        <v>139262</v>
      </c>
      <c r="H1187" s="303" t="s">
        <v>5591</v>
      </c>
    </row>
    <row r="1188" spans="2:8" ht="15">
      <c r="B1188" s="302" t="s">
        <v>5575</v>
      </c>
      <c r="C1188" s="303" t="s">
        <v>5678</v>
      </c>
      <c r="D1188" s="304">
        <v>8846</v>
      </c>
      <c r="E1188" s="303" t="s">
        <v>944</v>
      </c>
      <c r="F1188" s="304" t="s">
        <v>7</v>
      </c>
      <c r="G1188" s="305">
        <v>159221</v>
      </c>
      <c r="H1188" s="303" t="s">
        <v>6216</v>
      </c>
    </row>
    <row r="1189" spans="2:8" ht="15">
      <c r="B1189" s="302" t="s">
        <v>5575</v>
      </c>
      <c r="C1189" s="303" t="s">
        <v>5780</v>
      </c>
      <c r="D1189" s="304">
        <v>8854</v>
      </c>
      <c r="E1189" s="303" t="s">
        <v>945</v>
      </c>
      <c r="F1189" s="304" t="s">
        <v>7</v>
      </c>
      <c r="G1189" s="305">
        <v>4084232</v>
      </c>
      <c r="H1189" s="303" t="s">
        <v>6217</v>
      </c>
    </row>
    <row r="1190" spans="2:8" ht="15">
      <c r="B1190" s="302" t="s">
        <v>5575</v>
      </c>
      <c r="C1190" s="303" t="s">
        <v>5781</v>
      </c>
      <c r="D1190" s="304">
        <v>8855</v>
      </c>
      <c r="E1190" s="303" t="s">
        <v>946</v>
      </c>
      <c r="F1190" s="304" t="s">
        <v>7</v>
      </c>
      <c r="G1190" s="305">
        <v>2499</v>
      </c>
      <c r="H1190" s="303" t="s">
        <v>6216</v>
      </c>
    </row>
    <row r="1191" spans="2:8" ht="15">
      <c r="B1191" s="302" t="s">
        <v>5575</v>
      </c>
      <c r="C1191" s="303" t="s">
        <v>5781</v>
      </c>
      <c r="D1191" s="304">
        <v>8856</v>
      </c>
      <c r="E1191" s="303" t="s">
        <v>947</v>
      </c>
      <c r="F1191" s="304" t="s">
        <v>7</v>
      </c>
      <c r="G1191" s="305">
        <v>1545</v>
      </c>
      <c r="H1191" s="303" t="s">
        <v>6216</v>
      </c>
    </row>
    <row r="1192" spans="2:8" ht="15">
      <c r="B1192" s="302" t="s">
        <v>5575</v>
      </c>
      <c r="C1192" s="303" t="s">
        <v>5781</v>
      </c>
      <c r="D1192" s="304">
        <v>8858</v>
      </c>
      <c r="E1192" s="303" t="s">
        <v>948</v>
      </c>
      <c r="F1192" s="304" t="s">
        <v>6</v>
      </c>
      <c r="G1192" s="305">
        <v>1379</v>
      </c>
      <c r="H1192" s="303" t="s">
        <v>6216</v>
      </c>
    </row>
    <row r="1193" spans="2:8" ht="15">
      <c r="B1193" s="302" t="s">
        <v>5575</v>
      </c>
      <c r="C1193" s="303" t="s">
        <v>5781</v>
      </c>
      <c r="D1193" s="304">
        <v>8859</v>
      </c>
      <c r="E1193" s="303" t="s">
        <v>949</v>
      </c>
      <c r="F1193" s="304" t="s">
        <v>6</v>
      </c>
      <c r="G1193" s="305">
        <v>14900</v>
      </c>
      <c r="H1193" s="303" t="s">
        <v>6216</v>
      </c>
    </row>
    <row r="1194" spans="2:8" ht="15">
      <c r="B1194" s="302" t="s">
        <v>5575</v>
      </c>
      <c r="C1194" s="303" t="s">
        <v>5781</v>
      </c>
      <c r="D1194" s="304">
        <v>8860</v>
      </c>
      <c r="E1194" s="303" t="s">
        <v>950</v>
      </c>
      <c r="F1194" s="304" t="s">
        <v>6</v>
      </c>
      <c r="G1194" s="305">
        <v>2900</v>
      </c>
      <c r="H1194" s="303" t="s">
        <v>6216</v>
      </c>
    </row>
    <row r="1195" spans="2:8" ht="15">
      <c r="B1195" s="302" t="s">
        <v>5575</v>
      </c>
      <c r="C1195" s="303" t="s">
        <v>5781</v>
      </c>
      <c r="D1195" s="304">
        <v>8861</v>
      </c>
      <c r="E1195" s="303" t="s">
        <v>951</v>
      </c>
      <c r="F1195" s="304" t="s">
        <v>6</v>
      </c>
      <c r="G1195" s="305">
        <v>2960</v>
      </c>
      <c r="H1195" s="303" t="s">
        <v>6216</v>
      </c>
    </row>
    <row r="1196" spans="2:8" ht="15">
      <c r="B1196" s="302" t="s">
        <v>5575</v>
      </c>
      <c r="C1196" s="303" t="s">
        <v>5781</v>
      </c>
      <c r="D1196" s="304">
        <v>8862</v>
      </c>
      <c r="E1196" s="303" t="s">
        <v>952</v>
      </c>
      <c r="F1196" s="304" t="s">
        <v>6</v>
      </c>
      <c r="G1196" s="305">
        <v>2857</v>
      </c>
      <c r="H1196" s="303" t="s">
        <v>6216</v>
      </c>
    </row>
    <row r="1197" spans="2:8" ht="15">
      <c r="B1197" s="302" t="s">
        <v>5575</v>
      </c>
      <c r="C1197" s="303" t="s">
        <v>5781</v>
      </c>
      <c r="D1197" s="304">
        <v>8865</v>
      </c>
      <c r="E1197" s="303" t="s">
        <v>953</v>
      </c>
      <c r="F1197" s="304" t="s">
        <v>7</v>
      </c>
      <c r="G1197" s="305">
        <v>559993</v>
      </c>
      <c r="H1197" s="303" t="s">
        <v>6216</v>
      </c>
    </row>
    <row r="1198" spans="2:8" ht="15">
      <c r="B1198" s="302" t="s">
        <v>5575</v>
      </c>
      <c r="C1198" s="303" t="s">
        <v>5781</v>
      </c>
      <c r="D1198" s="304">
        <v>8866</v>
      </c>
      <c r="E1198" s="303" t="s">
        <v>954</v>
      </c>
      <c r="F1198" s="304" t="s">
        <v>7</v>
      </c>
      <c r="G1198" s="305">
        <v>17541</v>
      </c>
      <c r="H1198" s="303" t="s">
        <v>6216</v>
      </c>
    </row>
    <row r="1199" spans="2:8" ht="15">
      <c r="B1199" s="302" t="s">
        <v>5575</v>
      </c>
      <c r="C1199" s="303" t="s">
        <v>5781</v>
      </c>
      <c r="D1199" s="304">
        <v>8867</v>
      </c>
      <c r="E1199" s="303" t="s">
        <v>955</v>
      </c>
      <c r="F1199" s="304" t="s">
        <v>7</v>
      </c>
      <c r="G1199" s="305">
        <v>57450</v>
      </c>
      <c r="H1199" s="303" t="s">
        <v>6216</v>
      </c>
    </row>
    <row r="1200" spans="2:8" ht="15">
      <c r="B1200" s="302" t="s">
        <v>5575</v>
      </c>
      <c r="C1200" s="303" t="s">
        <v>5781</v>
      </c>
      <c r="D1200" s="304">
        <v>8868</v>
      </c>
      <c r="E1200" s="303" t="s">
        <v>956</v>
      </c>
      <c r="F1200" s="304" t="s">
        <v>6</v>
      </c>
      <c r="G1200" s="305">
        <v>42250</v>
      </c>
      <c r="H1200" s="303" t="s">
        <v>6216</v>
      </c>
    </row>
    <row r="1201" spans="2:8" ht="15">
      <c r="B1201" s="302" t="s">
        <v>5575</v>
      </c>
      <c r="C1201" s="303" t="s">
        <v>5781</v>
      </c>
      <c r="D1201" s="304">
        <v>8869</v>
      </c>
      <c r="E1201" s="303" t="s">
        <v>957</v>
      </c>
      <c r="F1201" s="304" t="s">
        <v>6</v>
      </c>
      <c r="G1201" s="305">
        <v>27278</v>
      </c>
      <c r="H1201" s="303" t="s">
        <v>6216</v>
      </c>
    </row>
    <row r="1202" spans="2:8" ht="15">
      <c r="B1202" s="302" t="s">
        <v>5575</v>
      </c>
      <c r="C1202" s="303" t="s">
        <v>5781</v>
      </c>
      <c r="D1202" s="304">
        <v>8870</v>
      </c>
      <c r="E1202" s="303" t="s">
        <v>958</v>
      </c>
      <c r="F1202" s="304" t="s">
        <v>7</v>
      </c>
      <c r="G1202" s="305">
        <v>3300</v>
      </c>
      <c r="H1202" s="303" t="s">
        <v>6216</v>
      </c>
    </row>
    <row r="1203" spans="2:8" ht="15">
      <c r="B1203" s="302" t="s">
        <v>5575</v>
      </c>
      <c r="C1203" s="303" t="s">
        <v>5781</v>
      </c>
      <c r="D1203" s="304">
        <v>8871</v>
      </c>
      <c r="E1203" s="303" t="s">
        <v>959</v>
      </c>
      <c r="F1203" s="304" t="s">
        <v>7</v>
      </c>
      <c r="G1203" s="305">
        <v>2475</v>
      </c>
      <c r="H1203" s="303" t="s">
        <v>6216</v>
      </c>
    </row>
    <row r="1204" spans="2:8" ht="15">
      <c r="B1204" s="302" t="s">
        <v>5575</v>
      </c>
      <c r="C1204" s="303" t="s">
        <v>5584</v>
      </c>
      <c r="D1204" s="304">
        <v>8872</v>
      </c>
      <c r="E1204" s="303" t="s">
        <v>960</v>
      </c>
      <c r="F1204" s="304" t="s">
        <v>7</v>
      </c>
      <c r="G1204" s="305">
        <v>47900</v>
      </c>
      <c r="H1204" s="303" t="s">
        <v>6217</v>
      </c>
    </row>
    <row r="1205" spans="2:8" ht="15">
      <c r="B1205" s="302" t="s">
        <v>5575</v>
      </c>
      <c r="C1205" s="303" t="s">
        <v>5781</v>
      </c>
      <c r="D1205" s="304">
        <v>8873</v>
      </c>
      <c r="E1205" s="303" t="s">
        <v>961</v>
      </c>
      <c r="F1205" s="304" t="s">
        <v>8</v>
      </c>
      <c r="G1205" s="305">
        <v>6912</v>
      </c>
      <c r="H1205" s="303" t="s">
        <v>6216</v>
      </c>
    </row>
    <row r="1206" spans="2:8" ht="15">
      <c r="B1206" s="302" t="s">
        <v>5575</v>
      </c>
      <c r="C1206" s="303" t="s">
        <v>5781</v>
      </c>
      <c r="D1206" s="304">
        <v>8874</v>
      </c>
      <c r="E1206" s="303" t="s">
        <v>962</v>
      </c>
      <c r="F1206" s="304" t="s">
        <v>7</v>
      </c>
      <c r="G1206" s="305">
        <v>68650</v>
      </c>
      <c r="H1206" s="303" t="s">
        <v>6216</v>
      </c>
    </row>
    <row r="1207" spans="2:8" ht="15">
      <c r="B1207" s="302" t="s">
        <v>5575</v>
      </c>
      <c r="C1207" s="303" t="s">
        <v>5781</v>
      </c>
      <c r="D1207" s="304">
        <v>8875</v>
      </c>
      <c r="E1207" s="303" t="s">
        <v>963</v>
      </c>
      <c r="F1207" s="304" t="s">
        <v>7</v>
      </c>
      <c r="G1207" s="305">
        <v>249900</v>
      </c>
      <c r="H1207" s="303" t="s">
        <v>6216</v>
      </c>
    </row>
    <row r="1208" spans="2:8" ht="15">
      <c r="B1208" s="302" t="s">
        <v>5575</v>
      </c>
      <c r="C1208" s="303" t="s">
        <v>5687</v>
      </c>
      <c r="D1208" s="304">
        <v>8876</v>
      </c>
      <c r="E1208" s="303" t="s">
        <v>964</v>
      </c>
      <c r="F1208" s="304" t="s">
        <v>7</v>
      </c>
      <c r="G1208" s="305">
        <v>19100</v>
      </c>
      <c r="H1208" s="303" t="s">
        <v>6216</v>
      </c>
    </row>
    <row r="1209" spans="2:8" ht="15">
      <c r="B1209" s="302" t="s">
        <v>5575</v>
      </c>
      <c r="C1209" s="303" t="s">
        <v>5781</v>
      </c>
      <c r="D1209" s="304">
        <v>8877</v>
      </c>
      <c r="E1209" s="303" t="s">
        <v>965</v>
      </c>
      <c r="F1209" s="304" t="s">
        <v>7</v>
      </c>
      <c r="G1209" s="305">
        <v>36295</v>
      </c>
      <c r="H1209" s="303" t="s">
        <v>6216</v>
      </c>
    </row>
    <row r="1210" spans="2:8" ht="15">
      <c r="B1210" s="302" t="s">
        <v>5575</v>
      </c>
      <c r="C1210" s="303" t="s">
        <v>5587</v>
      </c>
      <c r="D1210" s="304">
        <v>8880</v>
      </c>
      <c r="E1210" s="303" t="s">
        <v>966</v>
      </c>
      <c r="F1210" s="304" t="s">
        <v>6</v>
      </c>
      <c r="G1210" s="305">
        <v>155139</v>
      </c>
      <c r="H1210" s="303" t="s">
        <v>6216</v>
      </c>
    </row>
    <row r="1211" spans="2:8" ht="15">
      <c r="B1211" s="302" t="s">
        <v>5575</v>
      </c>
      <c r="C1211" s="303" t="s">
        <v>5781</v>
      </c>
      <c r="D1211" s="304">
        <v>8883</v>
      </c>
      <c r="E1211" s="303" t="s">
        <v>967</v>
      </c>
      <c r="F1211" s="304" t="s">
        <v>7</v>
      </c>
      <c r="G1211" s="305">
        <v>1902</v>
      </c>
      <c r="H1211" s="303" t="s">
        <v>6216</v>
      </c>
    </row>
    <row r="1212" spans="2:8" ht="15">
      <c r="B1212" s="302" t="s">
        <v>5575</v>
      </c>
      <c r="C1212" s="303" t="s">
        <v>5781</v>
      </c>
      <c r="D1212" s="304">
        <v>8884</v>
      </c>
      <c r="E1212" s="303" t="s">
        <v>968</v>
      </c>
      <c r="F1212" s="304" t="s">
        <v>7</v>
      </c>
      <c r="G1212" s="305">
        <v>1200</v>
      </c>
      <c r="H1212" s="303" t="s">
        <v>6216</v>
      </c>
    </row>
    <row r="1213" spans="2:8" ht="15">
      <c r="B1213" s="302" t="s">
        <v>5575</v>
      </c>
      <c r="C1213" s="303" t="s">
        <v>5687</v>
      </c>
      <c r="D1213" s="304">
        <v>8885</v>
      </c>
      <c r="E1213" s="303" t="s">
        <v>5801</v>
      </c>
      <c r="F1213" s="304" t="s">
        <v>7</v>
      </c>
      <c r="G1213" s="305">
        <v>15254</v>
      </c>
      <c r="H1213" s="303" t="s">
        <v>6216</v>
      </c>
    </row>
    <row r="1214" spans="2:8" ht="15">
      <c r="B1214" s="302" t="s">
        <v>5575</v>
      </c>
      <c r="C1214" s="303" t="s">
        <v>5507</v>
      </c>
      <c r="D1214" s="304">
        <v>8907</v>
      </c>
      <c r="E1214" s="303" t="s">
        <v>969</v>
      </c>
      <c r="F1214" s="304" t="s">
        <v>6</v>
      </c>
      <c r="G1214" s="305">
        <v>134406</v>
      </c>
      <c r="H1214" s="303" t="s">
        <v>6216</v>
      </c>
    </row>
    <row r="1215" spans="2:8" ht="15">
      <c r="B1215" s="302" t="s">
        <v>5575</v>
      </c>
      <c r="C1215" s="303" t="s">
        <v>5507</v>
      </c>
      <c r="D1215" s="304">
        <v>8908</v>
      </c>
      <c r="E1215" s="303" t="s">
        <v>970</v>
      </c>
      <c r="F1215" s="304" t="s">
        <v>6</v>
      </c>
      <c r="G1215" s="305">
        <v>158386</v>
      </c>
      <c r="H1215" s="303" t="s">
        <v>6216</v>
      </c>
    </row>
    <row r="1216" spans="2:8" ht="15">
      <c r="B1216" s="302" t="s">
        <v>5575</v>
      </c>
      <c r="C1216" s="303" t="s">
        <v>5590</v>
      </c>
      <c r="D1216" s="304">
        <v>8911</v>
      </c>
      <c r="E1216" s="303" t="s">
        <v>971</v>
      </c>
      <c r="F1216" s="304" t="s">
        <v>128</v>
      </c>
      <c r="G1216" s="305">
        <v>163636</v>
      </c>
      <c r="H1216" s="303" t="s">
        <v>5591</v>
      </c>
    </row>
    <row r="1217" spans="2:8" ht="15">
      <c r="B1217" s="302" t="s">
        <v>5575</v>
      </c>
      <c r="C1217" s="303" t="s">
        <v>5507</v>
      </c>
      <c r="D1217" s="304">
        <v>8913</v>
      </c>
      <c r="E1217" s="303" t="s">
        <v>972</v>
      </c>
      <c r="F1217" s="304" t="s">
        <v>7</v>
      </c>
      <c r="G1217" s="305">
        <v>42821</v>
      </c>
      <c r="H1217" s="303" t="s">
        <v>6216</v>
      </c>
    </row>
    <row r="1218" spans="2:8" ht="15">
      <c r="B1218" s="302" t="s">
        <v>5575</v>
      </c>
      <c r="C1218" s="303" t="s">
        <v>5585</v>
      </c>
      <c r="D1218" s="304">
        <v>8928</v>
      </c>
      <c r="E1218" s="303" t="s">
        <v>5393</v>
      </c>
      <c r="F1218" s="304" t="s">
        <v>6</v>
      </c>
      <c r="G1218" s="305">
        <v>617699</v>
      </c>
      <c r="H1218" s="303" t="s">
        <v>6217</v>
      </c>
    </row>
    <row r="1219" spans="2:8" ht="15">
      <c r="B1219" s="302" t="s">
        <v>5575</v>
      </c>
      <c r="C1219" s="303" t="s">
        <v>5598</v>
      </c>
      <c r="D1219" s="304">
        <v>8929</v>
      </c>
      <c r="E1219" s="303" t="s">
        <v>973</v>
      </c>
      <c r="F1219" s="304" t="s">
        <v>7</v>
      </c>
      <c r="G1219" s="305">
        <v>1269337</v>
      </c>
      <c r="H1219" s="303" t="s">
        <v>6216</v>
      </c>
    </row>
    <row r="1220" spans="2:8" ht="15">
      <c r="B1220" s="302" t="s">
        <v>5575</v>
      </c>
      <c r="C1220" s="303" t="s">
        <v>5598</v>
      </c>
      <c r="D1220" s="304">
        <v>8931</v>
      </c>
      <c r="E1220" s="303" t="s">
        <v>974</v>
      </c>
      <c r="F1220" s="304" t="s">
        <v>7</v>
      </c>
      <c r="G1220" s="305">
        <v>4683206</v>
      </c>
      <c r="H1220" s="303" t="s">
        <v>6216</v>
      </c>
    </row>
    <row r="1221" spans="2:8" ht="15">
      <c r="B1221" s="302" t="s">
        <v>5575</v>
      </c>
      <c r="C1221" s="303" t="s">
        <v>5598</v>
      </c>
      <c r="D1221" s="304">
        <v>8932</v>
      </c>
      <c r="E1221" s="303" t="s">
        <v>5802</v>
      </c>
      <c r="F1221" s="304" t="s">
        <v>7</v>
      </c>
      <c r="G1221" s="305">
        <v>182070</v>
      </c>
      <c r="H1221" s="303" t="s">
        <v>6216</v>
      </c>
    </row>
    <row r="1222" spans="2:8" ht="15">
      <c r="B1222" s="302" t="s">
        <v>5575</v>
      </c>
      <c r="C1222" s="303" t="s">
        <v>5598</v>
      </c>
      <c r="D1222" s="304">
        <v>8933</v>
      </c>
      <c r="E1222" s="303" t="s">
        <v>5803</v>
      </c>
      <c r="F1222" s="304" t="s">
        <v>7</v>
      </c>
      <c r="G1222" s="305">
        <v>2222095</v>
      </c>
      <c r="H1222" s="303" t="s">
        <v>6216</v>
      </c>
    </row>
    <row r="1223" spans="2:8" ht="15">
      <c r="B1223" s="302" t="s">
        <v>5575</v>
      </c>
      <c r="C1223" s="303" t="s">
        <v>5781</v>
      </c>
      <c r="D1223" s="304">
        <v>8938</v>
      </c>
      <c r="E1223" s="303" t="s">
        <v>975</v>
      </c>
      <c r="F1223" s="304" t="s">
        <v>7</v>
      </c>
      <c r="G1223" s="305">
        <v>2700</v>
      </c>
      <c r="H1223" s="303" t="s">
        <v>6216</v>
      </c>
    </row>
    <row r="1224" spans="2:8" ht="15">
      <c r="B1224" s="302" t="s">
        <v>5575</v>
      </c>
      <c r="C1224" s="303" t="s">
        <v>5781</v>
      </c>
      <c r="D1224" s="304">
        <v>8939</v>
      </c>
      <c r="E1224" s="303" t="s">
        <v>976</v>
      </c>
      <c r="F1224" s="304" t="s">
        <v>6</v>
      </c>
      <c r="G1224" s="305">
        <v>3284</v>
      </c>
      <c r="H1224" s="303" t="s">
        <v>6216</v>
      </c>
    </row>
    <row r="1225" spans="2:8" ht="15">
      <c r="B1225" s="302" t="s">
        <v>5575</v>
      </c>
      <c r="C1225" s="303" t="s">
        <v>5781</v>
      </c>
      <c r="D1225" s="304">
        <v>8941</v>
      </c>
      <c r="E1225" s="303" t="s">
        <v>977</v>
      </c>
      <c r="F1225" s="304" t="s">
        <v>7</v>
      </c>
      <c r="G1225" s="305">
        <v>194550</v>
      </c>
      <c r="H1225" s="303" t="s">
        <v>6216</v>
      </c>
    </row>
    <row r="1226" spans="2:8" ht="15">
      <c r="B1226" s="302" t="s">
        <v>5575</v>
      </c>
      <c r="C1226" s="303" t="s">
        <v>5781</v>
      </c>
      <c r="D1226" s="304">
        <v>8942</v>
      </c>
      <c r="E1226" s="303" t="s">
        <v>978</v>
      </c>
      <c r="F1226" s="304" t="s">
        <v>6</v>
      </c>
      <c r="G1226" s="305">
        <v>52326</v>
      </c>
      <c r="H1226" s="303" t="s">
        <v>6216</v>
      </c>
    </row>
    <row r="1227" spans="2:8" ht="15">
      <c r="B1227" s="302" t="s">
        <v>5575</v>
      </c>
      <c r="C1227" s="303" t="s">
        <v>5679</v>
      </c>
      <c r="D1227" s="304">
        <v>8968</v>
      </c>
      <c r="E1227" s="303" t="s">
        <v>979</v>
      </c>
      <c r="F1227" s="304" t="s">
        <v>20</v>
      </c>
      <c r="G1227" s="305">
        <v>1037</v>
      </c>
      <c r="H1227" s="303" t="s">
        <v>6217</v>
      </c>
    </row>
    <row r="1228" spans="2:8" ht="15">
      <c r="B1228" s="302" t="s">
        <v>5575</v>
      </c>
      <c r="C1228" s="303" t="s">
        <v>5679</v>
      </c>
      <c r="D1228" s="304">
        <v>8969</v>
      </c>
      <c r="E1228" s="303" t="s">
        <v>980</v>
      </c>
      <c r="F1228" s="304" t="s">
        <v>20</v>
      </c>
      <c r="G1228" s="305">
        <v>1037</v>
      </c>
      <c r="H1228" s="303" t="s">
        <v>6217</v>
      </c>
    </row>
    <row r="1229" spans="2:8" ht="15">
      <c r="B1229" s="302" t="s">
        <v>5575</v>
      </c>
      <c r="C1229" s="303" t="s">
        <v>5576</v>
      </c>
      <c r="D1229" s="304">
        <v>8972</v>
      </c>
      <c r="E1229" s="303" t="s">
        <v>981</v>
      </c>
      <c r="F1229" s="304" t="s">
        <v>5</v>
      </c>
      <c r="G1229" s="305">
        <v>669561</v>
      </c>
      <c r="H1229" s="303" t="s">
        <v>6217</v>
      </c>
    </row>
    <row r="1230" spans="2:8" ht="15">
      <c r="B1230" s="302" t="s">
        <v>5575</v>
      </c>
      <c r="C1230" s="303" t="s">
        <v>5687</v>
      </c>
      <c r="D1230" s="304">
        <v>8973</v>
      </c>
      <c r="E1230" s="303" t="s">
        <v>982</v>
      </c>
      <c r="F1230" s="304" t="s">
        <v>8</v>
      </c>
      <c r="G1230" s="305">
        <v>23789</v>
      </c>
      <c r="H1230" s="303" t="s">
        <v>6216</v>
      </c>
    </row>
    <row r="1231" spans="2:8" ht="15">
      <c r="B1231" s="302" t="s">
        <v>5575</v>
      </c>
      <c r="C1231" s="303" t="s">
        <v>5523</v>
      </c>
      <c r="D1231" s="304">
        <v>8975</v>
      </c>
      <c r="E1231" s="303" t="s">
        <v>983</v>
      </c>
      <c r="F1231" s="304" t="s">
        <v>6</v>
      </c>
      <c r="G1231" s="305">
        <v>8502</v>
      </c>
      <c r="H1231" s="303" t="s">
        <v>6217</v>
      </c>
    </row>
    <row r="1232" spans="2:8" ht="15">
      <c r="B1232" s="302" t="s">
        <v>5575</v>
      </c>
      <c r="C1232" s="303" t="s">
        <v>5523</v>
      </c>
      <c r="D1232" s="304">
        <v>8978</v>
      </c>
      <c r="E1232" s="303" t="s">
        <v>984</v>
      </c>
      <c r="F1232" s="304" t="s">
        <v>8</v>
      </c>
      <c r="G1232" s="305">
        <v>2885</v>
      </c>
      <c r="H1232" s="303" t="s">
        <v>6217</v>
      </c>
    </row>
    <row r="1233" spans="2:8" ht="15">
      <c r="B1233" s="302" t="s">
        <v>5575</v>
      </c>
      <c r="C1233" s="303" t="s">
        <v>5523</v>
      </c>
      <c r="D1233" s="304">
        <v>8979</v>
      </c>
      <c r="E1233" s="303" t="s">
        <v>985</v>
      </c>
      <c r="F1233" s="304" t="s">
        <v>5</v>
      </c>
      <c r="G1233" s="305">
        <v>16348</v>
      </c>
      <c r="H1233" s="303" t="s">
        <v>6217</v>
      </c>
    </row>
    <row r="1234" spans="2:8" ht="15">
      <c r="B1234" s="302" t="s">
        <v>5575</v>
      </c>
      <c r="C1234" s="303" t="s">
        <v>5523</v>
      </c>
      <c r="D1234" s="304">
        <v>8981</v>
      </c>
      <c r="E1234" s="303" t="s">
        <v>986</v>
      </c>
      <c r="F1234" s="304" t="s">
        <v>8</v>
      </c>
      <c r="G1234" s="305">
        <v>5831</v>
      </c>
      <c r="H1234" s="303" t="s">
        <v>6217</v>
      </c>
    </row>
    <row r="1235" spans="2:8" ht="15">
      <c r="B1235" s="302" t="s">
        <v>5575</v>
      </c>
      <c r="C1235" s="303" t="s">
        <v>5523</v>
      </c>
      <c r="D1235" s="304">
        <v>8983</v>
      </c>
      <c r="E1235" s="303" t="s">
        <v>987</v>
      </c>
      <c r="F1235" s="304" t="s">
        <v>8</v>
      </c>
      <c r="G1235" s="305">
        <v>7854</v>
      </c>
      <c r="H1235" s="303" t="s">
        <v>6217</v>
      </c>
    </row>
    <row r="1236" spans="2:8" ht="15">
      <c r="B1236" s="302" t="s">
        <v>5575</v>
      </c>
      <c r="C1236" s="303" t="s">
        <v>5523</v>
      </c>
      <c r="D1236" s="304">
        <v>8984</v>
      </c>
      <c r="E1236" s="303" t="s">
        <v>988</v>
      </c>
      <c r="F1236" s="304" t="s">
        <v>8</v>
      </c>
      <c r="G1236" s="305">
        <v>6069</v>
      </c>
      <c r="H1236" s="303" t="s">
        <v>6217</v>
      </c>
    </row>
    <row r="1237" spans="2:8" ht="15">
      <c r="B1237" s="302" t="s">
        <v>5575</v>
      </c>
      <c r="C1237" s="303" t="s">
        <v>5781</v>
      </c>
      <c r="D1237" s="304">
        <v>8985</v>
      </c>
      <c r="E1237" s="303" t="s">
        <v>989</v>
      </c>
      <c r="F1237" s="304" t="s">
        <v>7</v>
      </c>
      <c r="G1237" s="305">
        <v>15605</v>
      </c>
      <c r="H1237" s="303" t="s">
        <v>6216</v>
      </c>
    </row>
    <row r="1238" spans="2:8" ht="15">
      <c r="B1238" s="302" t="s">
        <v>5575</v>
      </c>
      <c r="C1238" s="303" t="s">
        <v>5781</v>
      </c>
      <c r="D1238" s="304">
        <v>8986</v>
      </c>
      <c r="E1238" s="303" t="s">
        <v>990</v>
      </c>
      <c r="F1238" s="304" t="s">
        <v>7</v>
      </c>
      <c r="G1238" s="305">
        <v>13000</v>
      </c>
      <c r="H1238" s="303" t="s">
        <v>6216</v>
      </c>
    </row>
    <row r="1239" spans="2:8" ht="15">
      <c r="B1239" s="302" t="s">
        <v>5575</v>
      </c>
      <c r="C1239" s="303" t="s">
        <v>5781</v>
      </c>
      <c r="D1239" s="304">
        <v>8987</v>
      </c>
      <c r="E1239" s="303" t="s">
        <v>991</v>
      </c>
      <c r="F1239" s="304" t="s">
        <v>7</v>
      </c>
      <c r="G1239" s="305">
        <v>36000</v>
      </c>
      <c r="H1239" s="303" t="s">
        <v>6216</v>
      </c>
    </row>
    <row r="1240" spans="2:8" ht="15">
      <c r="B1240" s="302" t="s">
        <v>5575</v>
      </c>
      <c r="C1240" s="303" t="s">
        <v>5781</v>
      </c>
      <c r="D1240" s="304">
        <v>8988</v>
      </c>
      <c r="E1240" s="303" t="s">
        <v>992</v>
      </c>
      <c r="F1240" s="304" t="s">
        <v>7</v>
      </c>
      <c r="G1240" s="305">
        <v>13550</v>
      </c>
      <c r="H1240" s="303" t="s">
        <v>6216</v>
      </c>
    </row>
    <row r="1241" spans="2:8" ht="15">
      <c r="B1241" s="302" t="s">
        <v>5575</v>
      </c>
      <c r="C1241" s="303" t="s">
        <v>5781</v>
      </c>
      <c r="D1241" s="304">
        <v>8990</v>
      </c>
      <c r="E1241" s="303" t="s">
        <v>993</v>
      </c>
      <c r="F1241" s="304" t="s">
        <v>7</v>
      </c>
      <c r="G1241" s="305">
        <v>109143</v>
      </c>
      <c r="H1241" s="303" t="s">
        <v>6216</v>
      </c>
    </row>
    <row r="1242" spans="2:8" ht="15">
      <c r="B1242" s="302" t="s">
        <v>5575</v>
      </c>
      <c r="C1242" s="303" t="s">
        <v>5781</v>
      </c>
      <c r="D1242" s="304">
        <v>8993</v>
      </c>
      <c r="E1242" s="303" t="s">
        <v>994</v>
      </c>
      <c r="F1242" s="304" t="s">
        <v>7</v>
      </c>
      <c r="G1242" s="305">
        <v>535000</v>
      </c>
      <c r="H1242" s="303" t="s">
        <v>6216</v>
      </c>
    </row>
    <row r="1243" spans="2:8" ht="15">
      <c r="B1243" s="302" t="s">
        <v>5575</v>
      </c>
      <c r="C1243" s="303" t="s">
        <v>5781</v>
      </c>
      <c r="D1243" s="304">
        <v>8994</v>
      </c>
      <c r="E1243" s="303" t="s">
        <v>995</v>
      </c>
      <c r="F1243" s="304" t="s">
        <v>7</v>
      </c>
      <c r="G1243" s="305">
        <v>2100</v>
      </c>
      <c r="H1243" s="303" t="s">
        <v>6216</v>
      </c>
    </row>
    <row r="1244" spans="2:8" ht="15">
      <c r="B1244" s="302" t="s">
        <v>5575</v>
      </c>
      <c r="C1244" s="303" t="s">
        <v>5781</v>
      </c>
      <c r="D1244" s="304">
        <v>8995</v>
      </c>
      <c r="E1244" s="303" t="s">
        <v>996</v>
      </c>
      <c r="F1244" s="304" t="s">
        <v>7</v>
      </c>
      <c r="G1244" s="305">
        <v>10650</v>
      </c>
      <c r="H1244" s="303" t="s">
        <v>6216</v>
      </c>
    </row>
    <row r="1245" spans="2:8" ht="15">
      <c r="B1245" s="302" t="s">
        <v>5575</v>
      </c>
      <c r="C1245" s="303" t="s">
        <v>5781</v>
      </c>
      <c r="D1245" s="304">
        <v>8996</v>
      </c>
      <c r="E1245" s="303" t="s">
        <v>997</v>
      </c>
      <c r="F1245" s="304" t="s">
        <v>7</v>
      </c>
      <c r="G1245" s="305">
        <v>425500</v>
      </c>
      <c r="H1245" s="303" t="s">
        <v>6216</v>
      </c>
    </row>
    <row r="1246" spans="2:8" ht="15">
      <c r="B1246" s="302" t="s">
        <v>5575</v>
      </c>
      <c r="C1246" s="303" t="s">
        <v>5781</v>
      </c>
      <c r="D1246" s="304">
        <v>8997</v>
      </c>
      <c r="E1246" s="303" t="s">
        <v>998</v>
      </c>
      <c r="F1246" s="304" t="s">
        <v>7</v>
      </c>
      <c r="G1246" s="305">
        <v>49980</v>
      </c>
      <c r="H1246" s="303" t="s">
        <v>6216</v>
      </c>
    </row>
    <row r="1247" spans="2:8" ht="15">
      <c r="B1247" s="302" t="s">
        <v>5575</v>
      </c>
      <c r="C1247" s="303" t="s">
        <v>5781</v>
      </c>
      <c r="D1247" s="304">
        <v>9000</v>
      </c>
      <c r="E1247" s="303" t="s">
        <v>999</v>
      </c>
      <c r="F1247" s="304" t="s">
        <v>7</v>
      </c>
      <c r="G1247" s="305">
        <v>219350</v>
      </c>
      <c r="H1247" s="303" t="s">
        <v>6216</v>
      </c>
    </row>
    <row r="1248" spans="2:8" ht="15">
      <c r="B1248" s="302" t="s">
        <v>5575</v>
      </c>
      <c r="C1248" s="303" t="s">
        <v>5781</v>
      </c>
      <c r="D1248" s="304">
        <v>9001</v>
      </c>
      <c r="E1248" s="303" t="s">
        <v>1000</v>
      </c>
      <c r="F1248" s="304" t="s">
        <v>7</v>
      </c>
      <c r="G1248" s="305">
        <v>211820</v>
      </c>
      <c r="H1248" s="303" t="s">
        <v>6216</v>
      </c>
    </row>
    <row r="1249" spans="2:8" ht="15">
      <c r="B1249" s="302" t="s">
        <v>5575</v>
      </c>
      <c r="C1249" s="303" t="s">
        <v>5781</v>
      </c>
      <c r="D1249" s="304">
        <v>9003</v>
      </c>
      <c r="E1249" s="303" t="s">
        <v>1001</v>
      </c>
      <c r="F1249" s="304" t="s">
        <v>7</v>
      </c>
      <c r="G1249" s="305">
        <v>4850</v>
      </c>
      <c r="H1249" s="303" t="s">
        <v>6216</v>
      </c>
    </row>
    <row r="1250" spans="2:8" ht="15">
      <c r="B1250" s="302" t="s">
        <v>5575</v>
      </c>
      <c r="C1250" s="303" t="s">
        <v>5595</v>
      </c>
      <c r="D1250" s="304">
        <v>9004</v>
      </c>
      <c r="E1250" s="303" t="s">
        <v>1002</v>
      </c>
      <c r="F1250" s="304" t="s">
        <v>6</v>
      </c>
      <c r="G1250" s="305">
        <v>278060</v>
      </c>
      <c r="H1250" s="303" t="s">
        <v>6217</v>
      </c>
    </row>
    <row r="1251" spans="2:8" ht="15">
      <c r="B1251" s="302" t="s">
        <v>5575</v>
      </c>
      <c r="C1251" s="303" t="s">
        <v>5595</v>
      </c>
      <c r="D1251" s="304">
        <v>9005</v>
      </c>
      <c r="E1251" s="303" t="s">
        <v>1003</v>
      </c>
      <c r="F1251" s="304" t="s">
        <v>6</v>
      </c>
      <c r="G1251" s="305">
        <v>595027</v>
      </c>
      <c r="H1251" s="303" t="s">
        <v>6217</v>
      </c>
    </row>
    <row r="1252" spans="2:8" ht="15">
      <c r="B1252" s="302" t="s">
        <v>5575</v>
      </c>
      <c r="C1252" s="303" t="s">
        <v>5595</v>
      </c>
      <c r="D1252" s="304">
        <v>9006</v>
      </c>
      <c r="E1252" s="303" t="s">
        <v>1004</v>
      </c>
      <c r="F1252" s="304" t="s">
        <v>6</v>
      </c>
      <c r="G1252" s="305">
        <v>738870</v>
      </c>
      <c r="H1252" s="303" t="s">
        <v>6217</v>
      </c>
    </row>
    <row r="1253" spans="2:8" ht="15">
      <c r="B1253" s="302" t="s">
        <v>5575</v>
      </c>
      <c r="C1253" s="303" t="s">
        <v>5595</v>
      </c>
      <c r="D1253" s="304">
        <v>9007</v>
      </c>
      <c r="E1253" s="303" t="s">
        <v>1005</v>
      </c>
      <c r="F1253" s="304" t="s">
        <v>6</v>
      </c>
      <c r="G1253" s="305">
        <v>870950</v>
      </c>
      <c r="H1253" s="303" t="s">
        <v>6217</v>
      </c>
    </row>
    <row r="1254" spans="2:8" ht="15">
      <c r="B1254" s="302" t="s">
        <v>5575</v>
      </c>
      <c r="C1254" s="303" t="s">
        <v>5678</v>
      </c>
      <c r="D1254" s="304">
        <v>9034</v>
      </c>
      <c r="E1254" s="303" t="s">
        <v>1006</v>
      </c>
      <c r="F1254" s="304" t="s">
        <v>7</v>
      </c>
      <c r="G1254" s="305">
        <v>207510</v>
      </c>
      <c r="H1254" s="303" t="s">
        <v>6216</v>
      </c>
    </row>
    <row r="1255" spans="2:8" ht="15">
      <c r="B1255" s="302" t="s">
        <v>5575</v>
      </c>
      <c r="C1255" s="303" t="s">
        <v>5678</v>
      </c>
      <c r="D1255" s="304">
        <v>9035</v>
      </c>
      <c r="E1255" s="303" t="s">
        <v>1007</v>
      </c>
      <c r="F1255" s="304" t="s">
        <v>7</v>
      </c>
      <c r="G1255" s="305">
        <v>224602</v>
      </c>
      <c r="H1255" s="303" t="s">
        <v>6216</v>
      </c>
    </row>
    <row r="1256" spans="2:8" ht="15">
      <c r="B1256" s="302" t="s">
        <v>5575</v>
      </c>
      <c r="C1256" s="303" t="s">
        <v>5678</v>
      </c>
      <c r="D1256" s="304">
        <v>9036</v>
      </c>
      <c r="E1256" s="303" t="s">
        <v>1008</v>
      </c>
      <c r="F1256" s="304" t="s">
        <v>7</v>
      </c>
      <c r="G1256" s="305">
        <v>61289</v>
      </c>
      <c r="H1256" s="303" t="s">
        <v>6216</v>
      </c>
    </row>
    <row r="1257" spans="2:8" ht="15">
      <c r="B1257" s="302" t="s">
        <v>5575</v>
      </c>
      <c r="C1257" s="303" t="s">
        <v>5584</v>
      </c>
      <c r="D1257" s="304">
        <v>9037</v>
      </c>
      <c r="E1257" s="303" t="s">
        <v>1009</v>
      </c>
      <c r="F1257" s="304" t="s">
        <v>7</v>
      </c>
      <c r="G1257" s="305">
        <v>25055</v>
      </c>
      <c r="H1257" s="303" t="s">
        <v>6217</v>
      </c>
    </row>
    <row r="1258" spans="2:8" ht="15">
      <c r="B1258" s="302" t="s">
        <v>5575</v>
      </c>
      <c r="C1258" s="303" t="s">
        <v>5780</v>
      </c>
      <c r="D1258" s="304">
        <v>9038</v>
      </c>
      <c r="E1258" s="303" t="s">
        <v>1010</v>
      </c>
      <c r="F1258" s="304" t="s">
        <v>7</v>
      </c>
      <c r="G1258" s="305">
        <v>4331775</v>
      </c>
      <c r="H1258" s="303" t="s">
        <v>6217</v>
      </c>
    </row>
    <row r="1259" spans="2:8" ht="15">
      <c r="B1259" s="302" t="s">
        <v>5575</v>
      </c>
      <c r="C1259" s="303" t="s">
        <v>5507</v>
      </c>
      <c r="D1259" s="304">
        <v>9043</v>
      </c>
      <c r="E1259" s="303" t="s">
        <v>1011</v>
      </c>
      <c r="F1259" s="304" t="s">
        <v>4</v>
      </c>
      <c r="G1259" s="305">
        <v>19493</v>
      </c>
      <c r="H1259" s="303" t="s">
        <v>6216</v>
      </c>
    </row>
    <row r="1260" spans="2:8" ht="15">
      <c r="B1260" s="302" t="s">
        <v>5575</v>
      </c>
      <c r="C1260" s="303" t="s">
        <v>5507</v>
      </c>
      <c r="D1260" s="304">
        <v>9044</v>
      </c>
      <c r="E1260" s="303" t="s">
        <v>1012</v>
      </c>
      <c r="F1260" s="304" t="s">
        <v>4</v>
      </c>
      <c r="G1260" s="305">
        <v>23991</v>
      </c>
      <c r="H1260" s="303" t="s">
        <v>6216</v>
      </c>
    </row>
    <row r="1261" spans="2:8" ht="15">
      <c r="B1261" s="302" t="s">
        <v>5575</v>
      </c>
      <c r="C1261" s="303" t="s">
        <v>5678</v>
      </c>
      <c r="D1261" s="304">
        <v>9048</v>
      </c>
      <c r="E1261" s="303" t="s">
        <v>1013</v>
      </c>
      <c r="F1261" s="304" t="s">
        <v>7</v>
      </c>
      <c r="G1261" s="305">
        <v>568502</v>
      </c>
      <c r="H1261" s="303" t="s">
        <v>6216</v>
      </c>
    </row>
    <row r="1262" spans="2:8" ht="15">
      <c r="B1262" s="302" t="s">
        <v>5575</v>
      </c>
      <c r="C1262" s="303" t="s">
        <v>5757</v>
      </c>
      <c r="D1262" s="304">
        <v>9050</v>
      </c>
      <c r="E1262" s="303" t="s">
        <v>1014</v>
      </c>
      <c r="F1262" s="304" t="s">
        <v>7</v>
      </c>
      <c r="G1262" s="305">
        <v>573861</v>
      </c>
      <c r="H1262" s="303" t="s">
        <v>6216</v>
      </c>
    </row>
    <row r="1263" spans="2:8" ht="15">
      <c r="B1263" s="302" t="s">
        <v>5575</v>
      </c>
      <c r="C1263" s="303" t="s">
        <v>5804</v>
      </c>
      <c r="D1263" s="304">
        <v>9054</v>
      </c>
      <c r="E1263" s="303" t="s">
        <v>1015</v>
      </c>
      <c r="F1263" s="304" t="s">
        <v>4</v>
      </c>
      <c r="G1263" s="305">
        <v>360963</v>
      </c>
      <c r="H1263" s="303" t="s">
        <v>6216</v>
      </c>
    </row>
    <row r="1264" spans="2:8" ht="15">
      <c r="B1264" s="302" t="s">
        <v>5575</v>
      </c>
      <c r="C1264" s="303" t="s">
        <v>5804</v>
      </c>
      <c r="D1264" s="304">
        <v>9056</v>
      </c>
      <c r="E1264" s="303" t="s">
        <v>1016</v>
      </c>
      <c r="F1264" s="304" t="s">
        <v>4</v>
      </c>
      <c r="G1264" s="305">
        <v>606900</v>
      </c>
      <c r="H1264" s="303" t="s">
        <v>6216</v>
      </c>
    </row>
    <row r="1265" spans="2:8" ht="15">
      <c r="B1265" s="302" t="s">
        <v>5575</v>
      </c>
      <c r="C1265" s="303" t="s">
        <v>5804</v>
      </c>
      <c r="D1265" s="304">
        <v>9057</v>
      </c>
      <c r="E1265" s="303" t="s">
        <v>1017</v>
      </c>
      <c r="F1265" s="304" t="s">
        <v>4</v>
      </c>
      <c r="G1265" s="305">
        <v>284410</v>
      </c>
      <c r="H1265" s="303" t="s">
        <v>6216</v>
      </c>
    </row>
    <row r="1266" spans="2:8" ht="15">
      <c r="B1266" s="302" t="s">
        <v>5575</v>
      </c>
      <c r="C1266" s="303" t="s">
        <v>5523</v>
      </c>
      <c r="D1266" s="304">
        <v>9061</v>
      </c>
      <c r="E1266" s="303" t="s">
        <v>1018</v>
      </c>
      <c r="F1266" s="304" t="s">
        <v>4</v>
      </c>
      <c r="G1266" s="305">
        <v>460104</v>
      </c>
      <c r="H1266" s="303" t="s">
        <v>6217</v>
      </c>
    </row>
    <row r="1267" spans="2:8" ht="15">
      <c r="B1267" s="302" t="s">
        <v>5575</v>
      </c>
      <c r="C1267" s="303" t="s">
        <v>5678</v>
      </c>
      <c r="D1267" s="304">
        <v>9062</v>
      </c>
      <c r="E1267" s="303" t="s">
        <v>1019</v>
      </c>
      <c r="F1267" s="304" t="s">
        <v>7</v>
      </c>
      <c r="G1267" s="305">
        <v>435667</v>
      </c>
      <c r="H1267" s="303" t="s">
        <v>6216</v>
      </c>
    </row>
    <row r="1268" spans="2:8" ht="15">
      <c r="B1268" s="302" t="s">
        <v>5575</v>
      </c>
      <c r="C1268" s="303" t="s">
        <v>5590</v>
      </c>
      <c r="D1268" s="304">
        <v>9084</v>
      </c>
      <c r="E1268" s="303" t="s">
        <v>1020</v>
      </c>
      <c r="F1268" s="304" t="s">
        <v>13</v>
      </c>
      <c r="G1268" s="305">
        <v>3584000</v>
      </c>
      <c r="H1268" s="303" t="s">
        <v>5591</v>
      </c>
    </row>
    <row r="1269" spans="2:8" ht="15">
      <c r="B1269" s="302" t="s">
        <v>5575</v>
      </c>
      <c r="C1269" s="303" t="s">
        <v>5590</v>
      </c>
      <c r="D1269" s="304">
        <v>9085</v>
      </c>
      <c r="E1269" s="303" t="s">
        <v>1021</v>
      </c>
      <c r="F1269" s="304" t="s">
        <v>13</v>
      </c>
      <c r="G1269" s="305">
        <v>3150000</v>
      </c>
      <c r="H1269" s="303" t="s">
        <v>5591</v>
      </c>
    </row>
    <row r="1270" spans="2:8" ht="15">
      <c r="B1270" s="302" t="s">
        <v>5575</v>
      </c>
      <c r="C1270" s="303" t="s">
        <v>5590</v>
      </c>
      <c r="D1270" s="304">
        <v>9086</v>
      </c>
      <c r="E1270" s="303" t="s">
        <v>1022</v>
      </c>
      <c r="F1270" s="304" t="s">
        <v>13</v>
      </c>
      <c r="G1270" s="305">
        <v>3303000</v>
      </c>
      <c r="H1270" s="303" t="s">
        <v>5591</v>
      </c>
    </row>
    <row r="1271" spans="2:8" ht="15">
      <c r="B1271" s="302" t="s">
        <v>5575</v>
      </c>
      <c r="C1271" s="303" t="s">
        <v>5590</v>
      </c>
      <c r="D1271" s="304">
        <v>9087</v>
      </c>
      <c r="E1271" s="303" t="s">
        <v>1023</v>
      </c>
      <c r="F1271" s="304" t="s">
        <v>13</v>
      </c>
      <c r="G1271" s="305">
        <v>2670000</v>
      </c>
      <c r="H1271" s="303" t="s">
        <v>5591</v>
      </c>
    </row>
    <row r="1272" spans="2:8" ht="15">
      <c r="B1272" s="302" t="s">
        <v>5575</v>
      </c>
      <c r="C1272" s="303" t="s">
        <v>5590</v>
      </c>
      <c r="D1272" s="304">
        <v>9088</v>
      </c>
      <c r="E1272" s="303" t="s">
        <v>30</v>
      </c>
      <c r="F1272" s="304" t="s">
        <v>13</v>
      </c>
      <c r="G1272" s="305">
        <v>3736000</v>
      </c>
      <c r="H1272" s="303" t="s">
        <v>5591</v>
      </c>
    </row>
    <row r="1273" spans="2:8" ht="15">
      <c r="B1273" s="302" t="s">
        <v>5575</v>
      </c>
      <c r="C1273" s="303" t="s">
        <v>5590</v>
      </c>
      <c r="D1273" s="304">
        <v>9089</v>
      </c>
      <c r="E1273" s="303" t="s">
        <v>1024</v>
      </c>
      <c r="F1273" s="304" t="s">
        <v>13</v>
      </c>
      <c r="G1273" s="305">
        <v>3310000</v>
      </c>
      <c r="H1273" s="303" t="s">
        <v>5591</v>
      </c>
    </row>
    <row r="1274" spans="2:8" ht="15">
      <c r="B1274" s="302" t="s">
        <v>5575</v>
      </c>
      <c r="C1274" s="303" t="s">
        <v>5590</v>
      </c>
      <c r="D1274" s="304">
        <v>9090</v>
      </c>
      <c r="E1274" s="303" t="s">
        <v>1025</v>
      </c>
      <c r="F1274" s="304" t="s">
        <v>13</v>
      </c>
      <c r="G1274" s="305">
        <v>2316000</v>
      </c>
      <c r="H1274" s="303" t="s">
        <v>5591</v>
      </c>
    </row>
    <row r="1275" spans="2:8" ht="15">
      <c r="B1275" s="302" t="s">
        <v>5575</v>
      </c>
      <c r="C1275" s="303" t="s">
        <v>5590</v>
      </c>
      <c r="D1275" s="304">
        <v>9091</v>
      </c>
      <c r="E1275" s="303" t="s">
        <v>1026</v>
      </c>
      <c r="F1275" s="304" t="s">
        <v>13</v>
      </c>
      <c r="G1275" s="305">
        <v>4690453</v>
      </c>
      <c r="H1275" s="303" t="s">
        <v>5591</v>
      </c>
    </row>
    <row r="1276" spans="2:8" ht="15">
      <c r="B1276" s="302" t="s">
        <v>5575</v>
      </c>
      <c r="C1276" s="303" t="s">
        <v>5590</v>
      </c>
      <c r="D1276" s="304">
        <v>9092</v>
      </c>
      <c r="E1276" s="303" t="s">
        <v>1027</v>
      </c>
      <c r="F1276" s="304" t="s">
        <v>13</v>
      </c>
      <c r="G1276" s="305">
        <v>3264239</v>
      </c>
      <c r="H1276" s="303" t="s">
        <v>5591</v>
      </c>
    </row>
    <row r="1277" spans="2:8" ht="15">
      <c r="B1277" s="302" t="s">
        <v>5575</v>
      </c>
      <c r="C1277" s="303" t="s">
        <v>5590</v>
      </c>
      <c r="D1277" s="304">
        <v>9093</v>
      </c>
      <c r="E1277" s="303" t="s">
        <v>1028</v>
      </c>
      <c r="F1277" s="304" t="s">
        <v>13</v>
      </c>
      <c r="G1277" s="305">
        <v>2718000</v>
      </c>
      <c r="H1277" s="303" t="s">
        <v>5591</v>
      </c>
    </row>
    <row r="1278" spans="2:8" ht="15">
      <c r="B1278" s="302" t="s">
        <v>5575</v>
      </c>
      <c r="C1278" s="303" t="s">
        <v>5590</v>
      </c>
      <c r="D1278" s="304">
        <v>9094</v>
      </c>
      <c r="E1278" s="303" t="s">
        <v>1029</v>
      </c>
      <c r="F1278" s="304" t="s">
        <v>13</v>
      </c>
      <c r="G1278" s="305">
        <v>2447000</v>
      </c>
      <c r="H1278" s="303" t="s">
        <v>5591</v>
      </c>
    </row>
    <row r="1279" spans="2:8" ht="15">
      <c r="B1279" s="302" t="s">
        <v>5575</v>
      </c>
      <c r="C1279" s="303" t="s">
        <v>5590</v>
      </c>
      <c r="D1279" s="304">
        <v>9095</v>
      </c>
      <c r="E1279" s="303" t="s">
        <v>1030</v>
      </c>
      <c r="F1279" s="304" t="s">
        <v>13</v>
      </c>
      <c r="G1279" s="305">
        <v>3064000</v>
      </c>
      <c r="H1279" s="303" t="s">
        <v>5591</v>
      </c>
    </row>
    <row r="1280" spans="2:8" ht="15">
      <c r="B1280" s="302" t="s">
        <v>5575</v>
      </c>
      <c r="C1280" s="303" t="s">
        <v>5590</v>
      </c>
      <c r="D1280" s="304">
        <v>9096</v>
      </c>
      <c r="E1280" s="303" t="s">
        <v>1031</v>
      </c>
      <c r="F1280" s="304" t="s">
        <v>13</v>
      </c>
      <c r="G1280" s="305">
        <v>3736000</v>
      </c>
      <c r="H1280" s="303" t="s">
        <v>5591</v>
      </c>
    </row>
    <row r="1281" spans="2:8" ht="15">
      <c r="B1281" s="302" t="s">
        <v>5575</v>
      </c>
      <c r="C1281" s="303" t="s">
        <v>5590</v>
      </c>
      <c r="D1281" s="304">
        <v>9097</v>
      </c>
      <c r="E1281" s="303" t="s">
        <v>1032</v>
      </c>
      <c r="F1281" s="304" t="s">
        <v>13</v>
      </c>
      <c r="G1281" s="305">
        <v>3064000</v>
      </c>
      <c r="H1281" s="303" t="s">
        <v>5591</v>
      </c>
    </row>
    <row r="1282" spans="2:8" ht="15">
      <c r="B1282" s="302" t="s">
        <v>5575</v>
      </c>
      <c r="C1282" s="303" t="s">
        <v>5590</v>
      </c>
      <c r="D1282" s="304">
        <v>9098</v>
      </c>
      <c r="E1282" s="303" t="s">
        <v>1033</v>
      </c>
      <c r="F1282" s="304" t="s">
        <v>13</v>
      </c>
      <c r="G1282" s="305">
        <v>2316000</v>
      </c>
      <c r="H1282" s="303" t="s">
        <v>5591</v>
      </c>
    </row>
    <row r="1283" spans="2:8" ht="15">
      <c r="B1283" s="302" t="s">
        <v>5575</v>
      </c>
      <c r="C1283" s="303" t="s">
        <v>5590</v>
      </c>
      <c r="D1283" s="304">
        <v>9099</v>
      </c>
      <c r="E1283" s="303" t="s">
        <v>1034</v>
      </c>
      <c r="F1283" s="304" t="s">
        <v>13</v>
      </c>
      <c r="G1283" s="305">
        <v>2018000</v>
      </c>
      <c r="H1283" s="303" t="s">
        <v>5591</v>
      </c>
    </row>
    <row r="1284" spans="2:8" ht="15">
      <c r="B1284" s="302" t="s">
        <v>5575</v>
      </c>
      <c r="C1284" s="303" t="s">
        <v>5590</v>
      </c>
      <c r="D1284" s="304">
        <v>9100</v>
      </c>
      <c r="E1284" s="303" t="s">
        <v>1035</v>
      </c>
      <c r="F1284" s="304" t="s">
        <v>13</v>
      </c>
      <c r="G1284" s="305">
        <v>1750905</v>
      </c>
      <c r="H1284" s="303" t="s">
        <v>5591</v>
      </c>
    </row>
    <row r="1285" spans="2:8" ht="15">
      <c r="B1285" s="302" t="s">
        <v>5575</v>
      </c>
      <c r="C1285" s="303" t="s">
        <v>5590</v>
      </c>
      <c r="D1285" s="304">
        <v>9101</v>
      </c>
      <c r="E1285" s="303" t="s">
        <v>1036</v>
      </c>
      <c r="F1285" s="304" t="s">
        <v>13</v>
      </c>
      <c r="G1285" s="305">
        <v>4488000</v>
      </c>
      <c r="H1285" s="303" t="s">
        <v>5591</v>
      </c>
    </row>
    <row r="1286" spans="2:8" ht="15">
      <c r="B1286" s="302" t="s">
        <v>5575</v>
      </c>
      <c r="C1286" s="303" t="s">
        <v>5590</v>
      </c>
      <c r="D1286" s="304">
        <v>9102</v>
      </c>
      <c r="E1286" s="303" t="s">
        <v>1037</v>
      </c>
      <c r="F1286" s="304" t="s">
        <v>13</v>
      </c>
      <c r="G1286" s="305">
        <v>3479000</v>
      </c>
      <c r="H1286" s="303" t="s">
        <v>5591</v>
      </c>
    </row>
    <row r="1287" spans="2:8" ht="15">
      <c r="B1287" s="302" t="s">
        <v>5575</v>
      </c>
      <c r="C1287" s="303" t="s">
        <v>5590</v>
      </c>
      <c r="D1287" s="304">
        <v>9103</v>
      </c>
      <c r="E1287" s="303" t="s">
        <v>1038</v>
      </c>
      <c r="F1287" s="304" t="s">
        <v>13</v>
      </c>
      <c r="G1287" s="305">
        <v>2481000</v>
      </c>
      <c r="H1287" s="303" t="s">
        <v>5591</v>
      </c>
    </row>
    <row r="1288" spans="2:8" ht="15">
      <c r="B1288" s="302" t="s">
        <v>5575</v>
      </c>
      <c r="C1288" s="303" t="s">
        <v>5590</v>
      </c>
      <c r="D1288" s="304">
        <v>9104</v>
      </c>
      <c r="E1288" s="303" t="s">
        <v>1039</v>
      </c>
      <c r="F1288" s="304" t="s">
        <v>13</v>
      </c>
      <c r="G1288" s="305">
        <v>2018000</v>
      </c>
      <c r="H1288" s="303" t="s">
        <v>5591</v>
      </c>
    </row>
    <row r="1289" spans="2:8" ht="15">
      <c r="B1289" s="302" t="s">
        <v>5575</v>
      </c>
      <c r="C1289" s="303" t="s">
        <v>5590</v>
      </c>
      <c r="D1289" s="304">
        <v>9105</v>
      </c>
      <c r="E1289" s="303" t="s">
        <v>1040</v>
      </c>
      <c r="F1289" s="304" t="s">
        <v>13</v>
      </c>
      <c r="G1289" s="305">
        <v>1750905</v>
      </c>
      <c r="H1289" s="303" t="s">
        <v>5591</v>
      </c>
    </row>
    <row r="1290" spans="2:8" ht="15">
      <c r="B1290" s="302" t="s">
        <v>5575</v>
      </c>
      <c r="C1290" s="303" t="s">
        <v>5590</v>
      </c>
      <c r="D1290" s="304">
        <v>9107</v>
      </c>
      <c r="E1290" s="303" t="s">
        <v>1041</v>
      </c>
      <c r="F1290" s="304" t="s">
        <v>13</v>
      </c>
      <c r="G1290" s="305">
        <v>17387000</v>
      </c>
      <c r="H1290" s="303" t="s">
        <v>5591</v>
      </c>
    </row>
    <row r="1291" spans="2:8" ht="15">
      <c r="B1291" s="302" t="s">
        <v>5575</v>
      </c>
      <c r="C1291" s="303" t="s">
        <v>5590</v>
      </c>
      <c r="D1291" s="304">
        <v>9108</v>
      </c>
      <c r="E1291" s="303" t="s">
        <v>1042</v>
      </c>
      <c r="F1291" s="304" t="s">
        <v>13</v>
      </c>
      <c r="G1291" s="305">
        <v>13251000</v>
      </c>
      <c r="H1291" s="303" t="s">
        <v>5591</v>
      </c>
    </row>
    <row r="1292" spans="2:8" ht="15">
      <c r="B1292" s="302" t="s">
        <v>5575</v>
      </c>
      <c r="C1292" s="303" t="s">
        <v>5590</v>
      </c>
      <c r="D1292" s="304">
        <v>9109</v>
      </c>
      <c r="E1292" s="303" t="s">
        <v>1043</v>
      </c>
      <c r="F1292" s="304" t="s">
        <v>13</v>
      </c>
      <c r="G1292" s="305">
        <v>11183000</v>
      </c>
      <c r="H1292" s="303" t="s">
        <v>5591</v>
      </c>
    </row>
    <row r="1293" spans="2:8" ht="15">
      <c r="B1293" s="302" t="s">
        <v>5575</v>
      </c>
      <c r="C1293" s="303" t="s">
        <v>5590</v>
      </c>
      <c r="D1293" s="304">
        <v>9110</v>
      </c>
      <c r="E1293" s="303" t="s">
        <v>1044</v>
      </c>
      <c r="F1293" s="304" t="s">
        <v>13</v>
      </c>
      <c r="G1293" s="305">
        <v>9522000</v>
      </c>
      <c r="H1293" s="303" t="s">
        <v>5591</v>
      </c>
    </row>
    <row r="1294" spans="2:8" ht="15">
      <c r="B1294" s="302" t="s">
        <v>5575</v>
      </c>
      <c r="C1294" s="303" t="s">
        <v>5590</v>
      </c>
      <c r="D1294" s="304">
        <v>9111</v>
      </c>
      <c r="E1294" s="303" t="s">
        <v>1045</v>
      </c>
      <c r="F1294" s="304" t="s">
        <v>13</v>
      </c>
      <c r="G1294" s="305">
        <v>8589000</v>
      </c>
      <c r="H1294" s="303" t="s">
        <v>5591</v>
      </c>
    </row>
    <row r="1295" spans="2:8" ht="15">
      <c r="B1295" s="302" t="s">
        <v>5575</v>
      </c>
      <c r="C1295" s="303" t="s">
        <v>5590</v>
      </c>
      <c r="D1295" s="304">
        <v>9112</v>
      </c>
      <c r="E1295" s="303" t="s">
        <v>1046</v>
      </c>
      <c r="F1295" s="304" t="s">
        <v>13</v>
      </c>
      <c r="G1295" s="305">
        <v>7659000</v>
      </c>
      <c r="H1295" s="303" t="s">
        <v>5591</v>
      </c>
    </row>
    <row r="1296" spans="2:8" ht="15">
      <c r="B1296" s="302" t="s">
        <v>5575</v>
      </c>
      <c r="C1296" s="303" t="s">
        <v>5590</v>
      </c>
      <c r="D1296" s="304">
        <v>9113</v>
      </c>
      <c r="E1296" s="303" t="s">
        <v>1047</v>
      </c>
      <c r="F1296" s="304" t="s">
        <v>13</v>
      </c>
      <c r="G1296" s="305">
        <v>5791000</v>
      </c>
      <c r="H1296" s="303" t="s">
        <v>5591</v>
      </c>
    </row>
    <row r="1297" spans="2:8" ht="15">
      <c r="B1297" s="302" t="s">
        <v>5575</v>
      </c>
      <c r="C1297" s="303" t="s">
        <v>5805</v>
      </c>
      <c r="D1297" s="304">
        <v>9116</v>
      </c>
      <c r="E1297" s="303" t="s">
        <v>1048</v>
      </c>
      <c r="F1297" s="304" t="s">
        <v>19</v>
      </c>
      <c r="G1297" s="305">
        <v>268000</v>
      </c>
      <c r="H1297" s="303" t="s">
        <v>5591</v>
      </c>
    </row>
    <row r="1298" spans="2:8" ht="15">
      <c r="B1298" s="302" t="s">
        <v>5575</v>
      </c>
      <c r="C1298" s="303" t="s">
        <v>5805</v>
      </c>
      <c r="D1298" s="304">
        <v>9117</v>
      </c>
      <c r="E1298" s="303" t="s">
        <v>1049</v>
      </c>
      <c r="F1298" s="304" t="s">
        <v>13</v>
      </c>
      <c r="G1298" s="305">
        <v>7732000</v>
      </c>
      <c r="H1298" s="303" t="s">
        <v>5591</v>
      </c>
    </row>
    <row r="1299" spans="2:8" ht="15">
      <c r="B1299" s="302" t="s">
        <v>5575</v>
      </c>
      <c r="C1299" s="303" t="s">
        <v>5805</v>
      </c>
      <c r="D1299" s="304">
        <v>9118</v>
      </c>
      <c r="E1299" s="303" t="s">
        <v>1050</v>
      </c>
      <c r="F1299" s="304" t="s">
        <v>19</v>
      </c>
      <c r="G1299" s="305">
        <v>461000</v>
      </c>
      <c r="H1299" s="303" t="s">
        <v>5591</v>
      </c>
    </row>
    <row r="1300" spans="2:8" ht="15">
      <c r="B1300" s="302" t="s">
        <v>5575</v>
      </c>
      <c r="C1300" s="303" t="s">
        <v>5805</v>
      </c>
      <c r="D1300" s="304">
        <v>9119</v>
      </c>
      <c r="E1300" s="303" t="s">
        <v>1051</v>
      </c>
      <c r="F1300" s="304" t="s">
        <v>13</v>
      </c>
      <c r="G1300" s="305">
        <v>13668000</v>
      </c>
      <c r="H1300" s="303" t="s">
        <v>5591</v>
      </c>
    </row>
    <row r="1301" spans="2:8" ht="15">
      <c r="B1301" s="302" t="s">
        <v>5575</v>
      </c>
      <c r="C1301" s="303" t="s">
        <v>5805</v>
      </c>
      <c r="D1301" s="304">
        <v>9120</v>
      </c>
      <c r="E1301" s="303" t="s">
        <v>1052</v>
      </c>
      <c r="F1301" s="304" t="s">
        <v>19</v>
      </c>
      <c r="G1301" s="305">
        <v>329000</v>
      </c>
      <c r="H1301" s="303" t="s">
        <v>5591</v>
      </c>
    </row>
    <row r="1302" spans="2:8" ht="15">
      <c r="B1302" s="302" t="s">
        <v>5575</v>
      </c>
      <c r="C1302" s="303" t="s">
        <v>5805</v>
      </c>
      <c r="D1302" s="304">
        <v>9121</v>
      </c>
      <c r="E1302" s="303" t="s">
        <v>1053</v>
      </c>
      <c r="F1302" s="304" t="s">
        <v>13</v>
      </c>
      <c r="G1302" s="305">
        <v>9921000</v>
      </c>
      <c r="H1302" s="303" t="s">
        <v>5591</v>
      </c>
    </row>
    <row r="1303" spans="2:8" ht="15">
      <c r="B1303" s="302" t="s">
        <v>5575</v>
      </c>
      <c r="C1303" s="303" t="s">
        <v>5805</v>
      </c>
      <c r="D1303" s="304">
        <v>9122</v>
      </c>
      <c r="E1303" s="303" t="s">
        <v>1054</v>
      </c>
      <c r="F1303" s="304" t="s">
        <v>19</v>
      </c>
      <c r="G1303" s="305">
        <v>50353</v>
      </c>
      <c r="H1303" s="303" t="s">
        <v>5591</v>
      </c>
    </row>
    <row r="1304" spans="2:8" ht="15">
      <c r="B1304" s="302" t="s">
        <v>5575</v>
      </c>
      <c r="C1304" s="303" t="s">
        <v>5805</v>
      </c>
      <c r="D1304" s="304">
        <v>9123</v>
      </c>
      <c r="E1304" s="303" t="s">
        <v>1055</v>
      </c>
      <c r="F1304" s="304" t="s">
        <v>13</v>
      </c>
      <c r="G1304" s="305">
        <v>1516361</v>
      </c>
      <c r="H1304" s="303" t="s">
        <v>5591</v>
      </c>
    </row>
    <row r="1305" spans="2:8" ht="15">
      <c r="B1305" s="302" t="s">
        <v>5575</v>
      </c>
      <c r="C1305" s="303" t="s">
        <v>5598</v>
      </c>
      <c r="D1305" s="304">
        <v>9143</v>
      </c>
      <c r="E1305" s="303" t="s">
        <v>5806</v>
      </c>
      <c r="F1305" s="304" t="s">
        <v>7</v>
      </c>
      <c r="G1305" s="305">
        <v>153510</v>
      </c>
      <c r="H1305" s="303" t="s">
        <v>6216</v>
      </c>
    </row>
    <row r="1306" spans="2:8" ht="15">
      <c r="B1306" s="302" t="s">
        <v>5575</v>
      </c>
      <c r="C1306" s="303" t="s">
        <v>5758</v>
      </c>
      <c r="D1306" s="304">
        <v>9144</v>
      </c>
      <c r="E1306" s="303" t="s">
        <v>1056</v>
      </c>
      <c r="F1306" s="304" t="s">
        <v>7</v>
      </c>
      <c r="G1306" s="305">
        <v>833980</v>
      </c>
      <c r="H1306" s="303" t="s">
        <v>6216</v>
      </c>
    </row>
    <row r="1307" spans="2:8" ht="15">
      <c r="B1307" s="302" t="s">
        <v>5575</v>
      </c>
      <c r="C1307" s="303" t="s">
        <v>5758</v>
      </c>
      <c r="D1307" s="304">
        <v>9145</v>
      </c>
      <c r="E1307" s="303" t="s">
        <v>1057</v>
      </c>
      <c r="F1307" s="304" t="s">
        <v>7</v>
      </c>
      <c r="G1307" s="305">
        <v>833980</v>
      </c>
      <c r="H1307" s="303" t="s">
        <v>6216</v>
      </c>
    </row>
    <row r="1308" spans="2:8" ht="15">
      <c r="B1308" s="302" t="s">
        <v>5575</v>
      </c>
      <c r="C1308" s="303" t="s">
        <v>5780</v>
      </c>
      <c r="D1308" s="304">
        <v>9146</v>
      </c>
      <c r="E1308" s="303" t="s">
        <v>1058</v>
      </c>
      <c r="F1308" s="304" t="s">
        <v>7</v>
      </c>
      <c r="G1308" s="305">
        <v>18350267</v>
      </c>
      <c r="H1308" s="303" t="s">
        <v>6217</v>
      </c>
    </row>
    <row r="1309" spans="2:8" ht="15">
      <c r="B1309" s="302" t="s">
        <v>5575</v>
      </c>
      <c r="C1309" s="303" t="s">
        <v>5780</v>
      </c>
      <c r="D1309" s="304">
        <v>9147</v>
      </c>
      <c r="E1309" s="303" t="s">
        <v>1059</v>
      </c>
      <c r="F1309" s="304" t="s">
        <v>7</v>
      </c>
      <c r="G1309" s="305">
        <v>2058175</v>
      </c>
      <c r="H1309" s="303" t="s">
        <v>6217</v>
      </c>
    </row>
    <row r="1310" spans="2:8" ht="15">
      <c r="B1310" s="302" t="s">
        <v>5575</v>
      </c>
      <c r="C1310" s="303" t="s">
        <v>5577</v>
      </c>
      <c r="D1310" s="304">
        <v>9148</v>
      </c>
      <c r="E1310" s="303" t="s">
        <v>1060</v>
      </c>
      <c r="F1310" s="304" t="s">
        <v>13</v>
      </c>
      <c r="G1310" s="305">
        <v>4350413</v>
      </c>
      <c r="H1310" s="303" t="s">
        <v>6217</v>
      </c>
    </row>
    <row r="1311" spans="2:8" ht="15">
      <c r="B1311" s="302" t="s">
        <v>5575</v>
      </c>
      <c r="C1311" s="303" t="s">
        <v>5807</v>
      </c>
      <c r="D1311" s="304">
        <v>9159</v>
      </c>
      <c r="E1311" s="303" t="s">
        <v>1061</v>
      </c>
      <c r="F1311" s="304" t="s">
        <v>18</v>
      </c>
      <c r="G1311" s="305">
        <v>236715</v>
      </c>
      <c r="H1311" s="303" t="s">
        <v>6216</v>
      </c>
    </row>
    <row r="1312" spans="2:8" ht="15">
      <c r="B1312" s="302" t="s">
        <v>5575</v>
      </c>
      <c r="C1312" s="303" t="s">
        <v>5773</v>
      </c>
      <c r="D1312" s="304">
        <v>9164</v>
      </c>
      <c r="E1312" s="303" t="s">
        <v>5808</v>
      </c>
      <c r="F1312" s="304" t="s">
        <v>19</v>
      </c>
      <c r="G1312" s="305">
        <v>416000</v>
      </c>
      <c r="H1312" s="303" t="s">
        <v>5591</v>
      </c>
    </row>
    <row r="1313" spans="2:8" ht="15">
      <c r="B1313" s="302" t="s">
        <v>5575</v>
      </c>
      <c r="C1313" s="303" t="s">
        <v>5773</v>
      </c>
      <c r="D1313" s="304">
        <v>9165</v>
      </c>
      <c r="E1313" s="303" t="s">
        <v>5809</v>
      </c>
      <c r="F1313" s="304" t="s">
        <v>13</v>
      </c>
      <c r="G1313" s="305">
        <v>8778000</v>
      </c>
      <c r="H1313" s="303" t="s">
        <v>5591</v>
      </c>
    </row>
    <row r="1314" spans="2:8" ht="15">
      <c r="B1314" s="302" t="s">
        <v>5575</v>
      </c>
      <c r="C1314" s="303" t="s">
        <v>5773</v>
      </c>
      <c r="D1314" s="304">
        <v>9166</v>
      </c>
      <c r="E1314" s="303" t="s">
        <v>5810</v>
      </c>
      <c r="F1314" s="304" t="s">
        <v>13</v>
      </c>
      <c r="G1314" s="305">
        <v>12539000</v>
      </c>
      <c r="H1314" s="303" t="s">
        <v>5591</v>
      </c>
    </row>
    <row r="1315" spans="2:8" ht="15">
      <c r="B1315" s="302" t="s">
        <v>5575</v>
      </c>
      <c r="C1315" s="303" t="s">
        <v>5773</v>
      </c>
      <c r="D1315" s="304">
        <v>9167</v>
      </c>
      <c r="E1315" s="303" t="s">
        <v>5811</v>
      </c>
      <c r="F1315" s="304" t="s">
        <v>19</v>
      </c>
      <c r="G1315" s="305">
        <v>570000</v>
      </c>
      <c r="H1315" s="303" t="s">
        <v>5591</v>
      </c>
    </row>
    <row r="1316" spans="2:8" ht="15">
      <c r="B1316" s="302" t="s">
        <v>5575</v>
      </c>
      <c r="C1316" s="303" t="s">
        <v>5773</v>
      </c>
      <c r="D1316" s="304">
        <v>9168</v>
      </c>
      <c r="E1316" s="303" t="s">
        <v>5812</v>
      </c>
      <c r="F1316" s="304" t="s">
        <v>13</v>
      </c>
      <c r="G1316" s="305">
        <v>17061000</v>
      </c>
      <c r="H1316" s="303" t="s">
        <v>5591</v>
      </c>
    </row>
    <row r="1317" spans="2:8" ht="15">
      <c r="B1317" s="302" t="s">
        <v>5575</v>
      </c>
      <c r="C1317" s="303" t="s">
        <v>5678</v>
      </c>
      <c r="D1317" s="304">
        <v>9169</v>
      </c>
      <c r="E1317" s="303" t="s">
        <v>1062</v>
      </c>
      <c r="F1317" s="304" t="s">
        <v>7</v>
      </c>
      <c r="G1317" s="305">
        <v>34014</v>
      </c>
      <c r="H1317" s="303" t="s">
        <v>6216</v>
      </c>
    </row>
    <row r="1318" spans="2:8" ht="15">
      <c r="B1318" s="302" t="s">
        <v>5575</v>
      </c>
      <c r="C1318" s="303" t="s">
        <v>5523</v>
      </c>
      <c r="D1318" s="304">
        <v>9170</v>
      </c>
      <c r="E1318" s="303" t="s">
        <v>1063</v>
      </c>
      <c r="F1318" s="304" t="s">
        <v>8</v>
      </c>
      <c r="G1318" s="305">
        <v>11087</v>
      </c>
      <c r="H1318" s="303" t="s">
        <v>6217</v>
      </c>
    </row>
    <row r="1319" spans="2:8" ht="15">
      <c r="B1319" s="302" t="s">
        <v>5575</v>
      </c>
      <c r="C1319" s="303" t="s">
        <v>5523</v>
      </c>
      <c r="D1319" s="304">
        <v>9171</v>
      </c>
      <c r="E1319" s="303" t="s">
        <v>1064</v>
      </c>
      <c r="F1319" s="304" t="s">
        <v>8</v>
      </c>
      <c r="G1319" s="305">
        <v>13593</v>
      </c>
      <c r="H1319" s="303" t="s">
        <v>6217</v>
      </c>
    </row>
    <row r="1320" spans="2:8" ht="15">
      <c r="B1320" s="302" t="s">
        <v>5575</v>
      </c>
      <c r="C1320" s="303" t="s">
        <v>5679</v>
      </c>
      <c r="D1320" s="304">
        <v>9172</v>
      </c>
      <c r="E1320" s="303" t="s">
        <v>5813</v>
      </c>
      <c r="F1320" s="304" t="s">
        <v>12</v>
      </c>
      <c r="G1320" s="305">
        <v>720000</v>
      </c>
      <c r="H1320" s="303" t="s">
        <v>6217</v>
      </c>
    </row>
    <row r="1321" spans="2:8" ht="15">
      <c r="B1321" s="302" t="s">
        <v>5575</v>
      </c>
      <c r="C1321" s="303" t="s">
        <v>5589</v>
      </c>
      <c r="D1321" s="304">
        <v>9176</v>
      </c>
      <c r="E1321" s="303" t="s">
        <v>1065</v>
      </c>
      <c r="F1321" s="304" t="s">
        <v>13</v>
      </c>
      <c r="G1321" s="305">
        <v>928200</v>
      </c>
      <c r="H1321" s="303" t="s">
        <v>6217</v>
      </c>
    </row>
    <row r="1322" spans="2:8" ht="15">
      <c r="B1322" s="302" t="s">
        <v>5575</v>
      </c>
      <c r="C1322" s="303" t="s">
        <v>5678</v>
      </c>
      <c r="D1322" s="304">
        <v>9184</v>
      </c>
      <c r="E1322" s="303" t="s">
        <v>1066</v>
      </c>
      <c r="F1322" s="304" t="s">
        <v>7</v>
      </c>
      <c r="G1322" s="305">
        <v>435667</v>
      </c>
      <c r="H1322" s="303" t="s">
        <v>6216</v>
      </c>
    </row>
    <row r="1323" spans="2:8" ht="15">
      <c r="B1323" s="302" t="s">
        <v>5575</v>
      </c>
      <c r="C1323" s="303" t="s">
        <v>5780</v>
      </c>
      <c r="D1323" s="304">
        <v>9185</v>
      </c>
      <c r="E1323" s="303" t="s">
        <v>1067</v>
      </c>
      <c r="F1323" s="304" t="s">
        <v>7</v>
      </c>
      <c r="G1323" s="305">
        <v>6158292</v>
      </c>
      <c r="H1323" s="303" t="s">
        <v>6217</v>
      </c>
    </row>
    <row r="1324" spans="2:8" ht="15">
      <c r="B1324" s="302" t="s">
        <v>5575</v>
      </c>
      <c r="C1324" s="303" t="s">
        <v>5781</v>
      </c>
      <c r="D1324" s="304">
        <v>9186</v>
      </c>
      <c r="E1324" s="303" t="s">
        <v>1068</v>
      </c>
      <c r="F1324" s="304" t="s">
        <v>7</v>
      </c>
      <c r="G1324" s="305">
        <v>8033015</v>
      </c>
      <c r="H1324" s="303" t="s">
        <v>6216</v>
      </c>
    </row>
    <row r="1325" spans="2:8" ht="15">
      <c r="B1325" s="302" t="s">
        <v>5575</v>
      </c>
      <c r="C1325" s="303" t="s">
        <v>5780</v>
      </c>
      <c r="D1325" s="304">
        <v>9187</v>
      </c>
      <c r="E1325" s="303" t="s">
        <v>1069</v>
      </c>
      <c r="F1325" s="304" t="s">
        <v>7</v>
      </c>
      <c r="G1325" s="305">
        <v>5697434</v>
      </c>
      <c r="H1325" s="303" t="s">
        <v>6217</v>
      </c>
    </row>
    <row r="1326" spans="2:8" ht="15">
      <c r="B1326" s="302" t="s">
        <v>5575</v>
      </c>
      <c r="C1326" s="303" t="s">
        <v>5780</v>
      </c>
      <c r="D1326" s="304">
        <v>9188</v>
      </c>
      <c r="E1326" s="303" t="s">
        <v>1070</v>
      </c>
      <c r="F1326" s="304" t="s">
        <v>7</v>
      </c>
      <c r="G1326" s="305">
        <v>7128933</v>
      </c>
      <c r="H1326" s="303" t="s">
        <v>6217</v>
      </c>
    </row>
    <row r="1327" spans="2:8" ht="15">
      <c r="B1327" s="302" t="s">
        <v>5575</v>
      </c>
      <c r="C1327" s="303" t="s">
        <v>5780</v>
      </c>
      <c r="D1327" s="304">
        <v>9189</v>
      </c>
      <c r="E1327" s="303" t="s">
        <v>1071</v>
      </c>
      <c r="F1327" s="304" t="s">
        <v>7</v>
      </c>
      <c r="G1327" s="305">
        <v>9861228</v>
      </c>
      <c r="H1327" s="303" t="s">
        <v>6217</v>
      </c>
    </row>
    <row r="1328" spans="2:8" ht="15">
      <c r="B1328" s="302" t="s">
        <v>5575</v>
      </c>
      <c r="C1328" s="303" t="s">
        <v>5780</v>
      </c>
      <c r="D1328" s="304">
        <v>9190</v>
      </c>
      <c r="E1328" s="303" t="s">
        <v>1072</v>
      </c>
      <c r="F1328" s="304" t="s">
        <v>7</v>
      </c>
      <c r="G1328" s="305">
        <v>18376698</v>
      </c>
      <c r="H1328" s="303" t="s">
        <v>6217</v>
      </c>
    </row>
    <row r="1329" spans="2:8" ht="15">
      <c r="B1329" s="302" t="s">
        <v>5575</v>
      </c>
      <c r="C1329" s="303" t="s">
        <v>5780</v>
      </c>
      <c r="D1329" s="304">
        <v>9191</v>
      </c>
      <c r="E1329" s="303" t="s">
        <v>1073</v>
      </c>
      <c r="F1329" s="304" t="s">
        <v>7</v>
      </c>
      <c r="G1329" s="305">
        <v>4815390</v>
      </c>
      <c r="H1329" s="303" t="s">
        <v>6217</v>
      </c>
    </row>
    <row r="1330" spans="2:8" ht="15">
      <c r="B1330" s="302" t="s">
        <v>5575</v>
      </c>
      <c r="C1330" s="303" t="s">
        <v>5780</v>
      </c>
      <c r="D1330" s="304">
        <v>9192</v>
      </c>
      <c r="E1330" s="303" t="s">
        <v>1074</v>
      </c>
      <c r="F1330" s="304" t="s">
        <v>7</v>
      </c>
      <c r="G1330" s="305">
        <v>4690716</v>
      </c>
      <c r="H1330" s="303" t="s">
        <v>6217</v>
      </c>
    </row>
    <row r="1331" spans="2:8" ht="15">
      <c r="B1331" s="302" t="s">
        <v>5575</v>
      </c>
      <c r="C1331" s="303" t="s">
        <v>5780</v>
      </c>
      <c r="D1331" s="304">
        <v>9193</v>
      </c>
      <c r="E1331" s="303" t="s">
        <v>1075</v>
      </c>
      <c r="F1331" s="304" t="s">
        <v>7</v>
      </c>
      <c r="G1331" s="305">
        <v>4345084</v>
      </c>
      <c r="H1331" s="303" t="s">
        <v>6217</v>
      </c>
    </row>
    <row r="1332" spans="2:8" ht="15">
      <c r="B1332" s="302" t="s">
        <v>5575</v>
      </c>
      <c r="C1332" s="303" t="s">
        <v>5780</v>
      </c>
      <c r="D1332" s="304">
        <v>9194</v>
      </c>
      <c r="E1332" s="303" t="s">
        <v>1076</v>
      </c>
      <c r="F1332" s="304" t="s">
        <v>7</v>
      </c>
      <c r="G1332" s="305">
        <v>4295709</v>
      </c>
      <c r="H1332" s="303" t="s">
        <v>6217</v>
      </c>
    </row>
    <row r="1333" spans="2:8" ht="15">
      <c r="B1333" s="302" t="s">
        <v>5575</v>
      </c>
      <c r="C1333" s="303" t="s">
        <v>5576</v>
      </c>
      <c r="D1333" s="304">
        <v>9197</v>
      </c>
      <c r="E1333" s="303" t="s">
        <v>1077</v>
      </c>
      <c r="F1333" s="304" t="s">
        <v>5</v>
      </c>
      <c r="G1333" s="305">
        <v>1239028</v>
      </c>
      <c r="H1333" s="303" t="s">
        <v>6217</v>
      </c>
    </row>
    <row r="1334" spans="2:8" ht="15">
      <c r="B1334" s="302" t="s">
        <v>5575</v>
      </c>
      <c r="C1334" s="303" t="s">
        <v>5576</v>
      </c>
      <c r="D1334" s="304">
        <v>9199</v>
      </c>
      <c r="E1334" s="303" t="s">
        <v>1078</v>
      </c>
      <c r="F1334" s="304" t="s">
        <v>5</v>
      </c>
      <c r="G1334" s="305">
        <v>737184</v>
      </c>
      <c r="H1334" s="303" t="s">
        <v>6217</v>
      </c>
    </row>
    <row r="1335" spans="2:8" ht="15">
      <c r="B1335" s="302" t="s">
        <v>5575</v>
      </c>
      <c r="C1335" s="303" t="s">
        <v>5678</v>
      </c>
      <c r="D1335" s="304">
        <v>9200</v>
      </c>
      <c r="E1335" s="303" t="s">
        <v>1079</v>
      </c>
      <c r="F1335" s="304" t="s">
        <v>7</v>
      </c>
      <c r="G1335" s="305">
        <v>530431</v>
      </c>
      <c r="H1335" s="303" t="s">
        <v>6216</v>
      </c>
    </row>
    <row r="1336" spans="2:8" ht="15">
      <c r="B1336" s="302" t="s">
        <v>5575</v>
      </c>
      <c r="C1336" s="303" t="s">
        <v>5678</v>
      </c>
      <c r="D1336" s="304">
        <v>9201</v>
      </c>
      <c r="E1336" s="303" t="s">
        <v>1080</v>
      </c>
      <c r="F1336" s="304" t="s">
        <v>7</v>
      </c>
      <c r="G1336" s="305">
        <v>509217</v>
      </c>
      <c r="H1336" s="303" t="s">
        <v>6216</v>
      </c>
    </row>
    <row r="1337" spans="2:8" ht="15">
      <c r="B1337" s="302" t="s">
        <v>5575</v>
      </c>
      <c r="C1337" s="303" t="s">
        <v>5678</v>
      </c>
      <c r="D1337" s="304">
        <v>9202</v>
      </c>
      <c r="E1337" s="303" t="s">
        <v>1081</v>
      </c>
      <c r="F1337" s="304" t="s">
        <v>7</v>
      </c>
      <c r="G1337" s="305">
        <v>520664</v>
      </c>
      <c r="H1337" s="303" t="s">
        <v>6216</v>
      </c>
    </row>
    <row r="1338" spans="2:8" ht="15">
      <c r="B1338" s="302" t="s">
        <v>5575</v>
      </c>
      <c r="C1338" s="303" t="s">
        <v>5678</v>
      </c>
      <c r="D1338" s="304">
        <v>9203</v>
      </c>
      <c r="E1338" s="303" t="s">
        <v>1082</v>
      </c>
      <c r="F1338" s="304" t="s">
        <v>7</v>
      </c>
      <c r="G1338" s="305">
        <v>520664</v>
      </c>
      <c r="H1338" s="303" t="s">
        <v>6216</v>
      </c>
    </row>
    <row r="1339" spans="2:8" ht="15">
      <c r="B1339" s="302" t="s">
        <v>5575</v>
      </c>
      <c r="C1339" s="303" t="s">
        <v>5678</v>
      </c>
      <c r="D1339" s="304">
        <v>9204</v>
      </c>
      <c r="E1339" s="303" t="s">
        <v>1083</v>
      </c>
      <c r="F1339" s="304" t="s">
        <v>7</v>
      </c>
      <c r="G1339" s="305">
        <v>520664</v>
      </c>
      <c r="H1339" s="303" t="s">
        <v>6216</v>
      </c>
    </row>
    <row r="1340" spans="2:8" ht="15">
      <c r="B1340" s="302" t="s">
        <v>5575</v>
      </c>
      <c r="C1340" s="303" t="s">
        <v>5678</v>
      </c>
      <c r="D1340" s="304">
        <v>9209</v>
      </c>
      <c r="E1340" s="303" t="s">
        <v>1084</v>
      </c>
      <c r="F1340" s="304" t="s">
        <v>7</v>
      </c>
      <c r="G1340" s="305">
        <v>421236</v>
      </c>
      <c r="H1340" s="303" t="s">
        <v>6216</v>
      </c>
    </row>
    <row r="1341" spans="2:8" ht="15">
      <c r="B1341" s="302" t="s">
        <v>5575</v>
      </c>
      <c r="C1341" s="303" t="s">
        <v>5792</v>
      </c>
      <c r="D1341" s="304">
        <v>9216</v>
      </c>
      <c r="E1341" s="303" t="s">
        <v>5814</v>
      </c>
      <c r="F1341" s="304" t="s">
        <v>7</v>
      </c>
      <c r="G1341" s="305">
        <v>118643</v>
      </c>
      <c r="H1341" s="303" t="s">
        <v>6216</v>
      </c>
    </row>
    <row r="1342" spans="2:8" ht="15">
      <c r="B1342" s="302" t="s">
        <v>5575</v>
      </c>
      <c r="C1342" s="303" t="s">
        <v>5792</v>
      </c>
      <c r="D1342" s="304">
        <v>9217</v>
      </c>
      <c r="E1342" s="303" t="s">
        <v>1085</v>
      </c>
      <c r="F1342" s="304" t="s">
        <v>7</v>
      </c>
      <c r="G1342" s="305">
        <v>271320</v>
      </c>
      <c r="H1342" s="303" t="s">
        <v>6216</v>
      </c>
    </row>
    <row r="1343" spans="2:8" ht="15">
      <c r="B1343" s="302" t="s">
        <v>5575</v>
      </c>
      <c r="C1343" s="303" t="s">
        <v>5792</v>
      </c>
      <c r="D1343" s="304">
        <v>9219</v>
      </c>
      <c r="E1343" s="303" t="s">
        <v>1086</v>
      </c>
      <c r="F1343" s="304" t="s">
        <v>7</v>
      </c>
      <c r="G1343" s="305">
        <v>130900</v>
      </c>
      <c r="H1343" s="303" t="s">
        <v>6216</v>
      </c>
    </row>
    <row r="1344" spans="2:8" ht="15">
      <c r="B1344" s="302" t="s">
        <v>5575</v>
      </c>
      <c r="C1344" s="303" t="s">
        <v>5583</v>
      </c>
      <c r="D1344" s="304">
        <v>9229</v>
      </c>
      <c r="E1344" s="303" t="s">
        <v>1087</v>
      </c>
      <c r="F1344" s="304" t="s">
        <v>1088</v>
      </c>
      <c r="G1344" s="305">
        <v>571200</v>
      </c>
      <c r="H1344" s="303" t="s">
        <v>6217</v>
      </c>
    </row>
    <row r="1345" spans="2:8" ht="15">
      <c r="B1345" s="302" t="s">
        <v>5575</v>
      </c>
      <c r="C1345" s="303" t="s">
        <v>5804</v>
      </c>
      <c r="D1345" s="304">
        <v>9247</v>
      </c>
      <c r="E1345" s="303" t="s">
        <v>1089</v>
      </c>
      <c r="F1345" s="304" t="s">
        <v>4</v>
      </c>
      <c r="G1345" s="305">
        <v>60529</v>
      </c>
      <c r="H1345" s="303" t="s">
        <v>6216</v>
      </c>
    </row>
    <row r="1346" spans="2:8" ht="15">
      <c r="B1346" s="302" t="s">
        <v>5575</v>
      </c>
      <c r="C1346" s="303" t="s">
        <v>5757</v>
      </c>
      <c r="D1346" s="304">
        <v>9253</v>
      </c>
      <c r="E1346" s="303" t="s">
        <v>1090</v>
      </c>
      <c r="F1346" s="304" t="s">
        <v>7</v>
      </c>
      <c r="G1346" s="305">
        <v>244584</v>
      </c>
      <c r="H1346" s="303" t="s">
        <v>6216</v>
      </c>
    </row>
    <row r="1347" spans="2:8" ht="15">
      <c r="B1347" s="302" t="s">
        <v>5575</v>
      </c>
      <c r="C1347" s="303" t="s">
        <v>5590</v>
      </c>
      <c r="D1347" s="304">
        <v>9254</v>
      </c>
      <c r="E1347" s="303" t="s">
        <v>1091</v>
      </c>
      <c r="F1347" s="304" t="s">
        <v>128</v>
      </c>
      <c r="G1347" s="305">
        <v>255300</v>
      </c>
      <c r="H1347" s="303" t="s">
        <v>5591</v>
      </c>
    </row>
    <row r="1348" spans="2:8" ht="15">
      <c r="B1348" s="302" t="s">
        <v>5575</v>
      </c>
      <c r="C1348" s="303" t="s">
        <v>5576</v>
      </c>
      <c r="D1348" s="304">
        <v>9255</v>
      </c>
      <c r="E1348" s="303" t="s">
        <v>1092</v>
      </c>
      <c r="F1348" s="304" t="s">
        <v>5</v>
      </c>
      <c r="G1348" s="305">
        <v>825329</v>
      </c>
      <c r="H1348" s="303" t="s">
        <v>6217</v>
      </c>
    </row>
    <row r="1349" spans="2:8" ht="15">
      <c r="B1349" s="302" t="s">
        <v>5575</v>
      </c>
      <c r="C1349" s="303" t="s">
        <v>5595</v>
      </c>
      <c r="D1349" s="304">
        <v>9256</v>
      </c>
      <c r="E1349" s="303" t="s">
        <v>1093</v>
      </c>
      <c r="F1349" s="304" t="s">
        <v>6</v>
      </c>
      <c r="G1349" s="305">
        <v>960952</v>
      </c>
      <c r="H1349" s="303" t="s">
        <v>6217</v>
      </c>
    </row>
    <row r="1350" spans="2:8" ht="15">
      <c r="B1350" s="302" t="s">
        <v>5575</v>
      </c>
      <c r="C1350" s="303" t="s">
        <v>5595</v>
      </c>
      <c r="D1350" s="304">
        <v>9257</v>
      </c>
      <c r="E1350" s="303" t="s">
        <v>1094</v>
      </c>
      <c r="F1350" s="304" t="s">
        <v>6</v>
      </c>
      <c r="G1350" s="305">
        <v>1282658</v>
      </c>
      <c r="H1350" s="303" t="s">
        <v>6217</v>
      </c>
    </row>
    <row r="1351" spans="2:8" ht="15">
      <c r="B1351" s="302" t="s">
        <v>5575</v>
      </c>
      <c r="C1351" s="303" t="s">
        <v>5595</v>
      </c>
      <c r="D1351" s="304">
        <v>9259</v>
      </c>
      <c r="E1351" s="303" t="s">
        <v>1095</v>
      </c>
      <c r="F1351" s="304" t="s">
        <v>6</v>
      </c>
      <c r="G1351" s="305">
        <v>2522488</v>
      </c>
      <c r="H1351" s="303" t="s">
        <v>6217</v>
      </c>
    </row>
    <row r="1352" spans="2:8" ht="15">
      <c r="B1352" s="302" t="s">
        <v>5575</v>
      </c>
      <c r="C1352" s="303" t="s">
        <v>5598</v>
      </c>
      <c r="D1352" s="304">
        <v>9260</v>
      </c>
      <c r="E1352" s="303" t="s">
        <v>5815</v>
      </c>
      <c r="F1352" s="304" t="s">
        <v>7</v>
      </c>
      <c r="G1352" s="305">
        <v>2759366</v>
      </c>
      <c r="H1352" s="303" t="s">
        <v>6216</v>
      </c>
    </row>
    <row r="1353" spans="2:8" ht="15">
      <c r="B1353" s="302" t="s">
        <v>5575</v>
      </c>
      <c r="C1353" s="303" t="s">
        <v>5724</v>
      </c>
      <c r="D1353" s="304">
        <v>9275</v>
      </c>
      <c r="E1353" s="303" t="s">
        <v>1096</v>
      </c>
      <c r="F1353" s="304" t="s">
        <v>7</v>
      </c>
      <c r="G1353" s="305">
        <v>463029</v>
      </c>
      <c r="H1353" s="303" t="s">
        <v>6216</v>
      </c>
    </row>
    <row r="1354" spans="2:8" ht="15">
      <c r="B1354" s="302" t="s">
        <v>5575</v>
      </c>
      <c r="C1354" s="303" t="s">
        <v>5724</v>
      </c>
      <c r="D1354" s="304">
        <v>9276</v>
      </c>
      <c r="E1354" s="303" t="s">
        <v>5816</v>
      </c>
      <c r="F1354" s="304" t="s">
        <v>7</v>
      </c>
      <c r="G1354" s="305">
        <v>586495</v>
      </c>
      <c r="H1354" s="303" t="s">
        <v>6216</v>
      </c>
    </row>
    <row r="1355" spans="2:8" ht="15">
      <c r="B1355" s="302" t="s">
        <v>5575</v>
      </c>
      <c r="C1355" s="303" t="s">
        <v>5724</v>
      </c>
      <c r="D1355" s="304">
        <v>9277</v>
      </c>
      <c r="E1355" s="303" t="s">
        <v>5817</v>
      </c>
      <c r="F1355" s="304" t="s">
        <v>7</v>
      </c>
      <c r="G1355" s="305">
        <v>654500</v>
      </c>
      <c r="H1355" s="303" t="s">
        <v>6216</v>
      </c>
    </row>
    <row r="1356" spans="2:8" ht="15">
      <c r="B1356" s="302" t="s">
        <v>5575</v>
      </c>
      <c r="C1356" s="303" t="s">
        <v>5724</v>
      </c>
      <c r="D1356" s="304">
        <v>9278</v>
      </c>
      <c r="E1356" s="303" t="s">
        <v>1097</v>
      </c>
      <c r="F1356" s="304" t="s">
        <v>7</v>
      </c>
      <c r="G1356" s="305">
        <v>950177</v>
      </c>
      <c r="H1356" s="303" t="s">
        <v>6216</v>
      </c>
    </row>
    <row r="1357" spans="2:8" ht="15">
      <c r="B1357" s="302" t="s">
        <v>5575</v>
      </c>
      <c r="C1357" s="303" t="s">
        <v>5724</v>
      </c>
      <c r="D1357" s="304">
        <v>9279</v>
      </c>
      <c r="E1357" s="303" t="s">
        <v>5818</v>
      </c>
      <c r="F1357" s="304" t="s">
        <v>7</v>
      </c>
      <c r="G1357" s="305">
        <v>78659</v>
      </c>
      <c r="H1357" s="303" t="s">
        <v>6216</v>
      </c>
    </row>
    <row r="1358" spans="2:8" ht="15">
      <c r="B1358" s="302" t="s">
        <v>5575</v>
      </c>
      <c r="C1358" s="303" t="s">
        <v>5716</v>
      </c>
      <c r="D1358" s="304">
        <v>9280</v>
      </c>
      <c r="E1358" s="303" t="s">
        <v>1098</v>
      </c>
      <c r="F1358" s="304" t="s">
        <v>7</v>
      </c>
      <c r="G1358" s="305">
        <v>14053</v>
      </c>
      <c r="H1358" s="303" t="s">
        <v>6216</v>
      </c>
    </row>
    <row r="1359" spans="2:8" ht="15">
      <c r="B1359" s="302" t="s">
        <v>5575</v>
      </c>
      <c r="C1359" s="303" t="s">
        <v>5743</v>
      </c>
      <c r="D1359" s="304">
        <v>9283</v>
      </c>
      <c r="E1359" s="303" t="s">
        <v>1099</v>
      </c>
      <c r="F1359" s="304" t="s">
        <v>649</v>
      </c>
      <c r="G1359" s="305">
        <v>8600</v>
      </c>
      <c r="H1359" s="303" t="s">
        <v>6217</v>
      </c>
    </row>
    <row r="1360" spans="2:8" ht="15">
      <c r="B1360" s="302" t="s">
        <v>5575</v>
      </c>
      <c r="C1360" s="303" t="s">
        <v>5743</v>
      </c>
      <c r="D1360" s="304">
        <v>9286</v>
      </c>
      <c r="E1360" s="303" t="s">
        <v>1100</v>
      </c>
      <c r="F1360" s="304" t="s">
        <v>7</v>
      </c>
      <c r="G1360" s="305">
        <v>73071</v>
      </c>
      <c r="H1360" s="303" t="s">
        <v>6217</v>
      </c>
    </row>
    <row r="1361" spans="2:8" ht="15">
      <c r="B1361" s="302" t="s">
        <v>5575</v>
      </c>
      <c r="C1361" s="303" t="s">
        <v>5716</v>
      </c>
      <c r="D1361" s="304">
        <v>9287</v>
      </c>
      <c r="E1361" s="303" t="s">
        <v>1101</v>
      </c>
      <c r="F1361" s="304" t="s">
        <v>7</v>
      </c>
      <c r="G1361" s="305">
        <v>22992</v>
      </c>
      <c r="H1361" s="303" t="s">
        <v>6216</v>
      </c>
    </row>
    <row r="1362" spans="2:8" ht="15">
      <c r="B1362" s="302" t="s">
        <v>5575</v>
      </c>
      <c r="C1362" s="303" t="s">
        <v>5743</v>
      </c>
      <c r="D1362" s="304">
        <v>9289</v>
      </c>
      <c r="E1362" s="303" t="s">
        <v>6252</v>
      </c>
      <c r="F1362" s="304" t="s">
        <v>7</v>
      </c>
      <c r="G1362" s="305">
        <v>12350</v>
      </c>
      <c r="H1362" s="303" t="s">
        <v>6217</v>
      </c>
    </row>
    <row r="1363" spans="2:8" ht="15">
      <c r="B1363" s="302" t="s">
        <v>5575</v>
      </c>
      <c r="C1363" s="303" t="s">
        <v>5716</v>
      </c>
      <c r="D1363" s="304">
        <v>9290</v>
      </c>
      <c r="E1363" s="303" t="s">
        <v>1102</v>
      </c>
      <c r="F1363" s="304" t="s">
        <v>7</v>
      </c>
      <c r="G1363" s="305">
        <v>148609</v>
      </c>
      <c r="H1363" s="303" t="s">
        <v>6216</v>
      </c>
    </row>
    <row r="1364" spans="2:8" ht="15">
      <c r="B1364" s="302" t="s">
        <v>5575</v>
      </c>
      <c r="C1364" s="303" t="s">
        <v>5576</v>
      </c>
      <c r="D1364" s="304">
        <v>9302</v>
      </c>
      <c r="E1364" s="303" t="s">
        <v>1103</v>
      </c>
      <c r="F1364" s="304" t="s">
        <v>5</v>
      </c>
      <c r="G1364" s="305">
        <v>724355</v>
      </c>
      <c r="H1364" s="303" t="s">
        <v>6217</v>
      </c>
    </row>
    <row r="1365" spans="2:8" ht="15">
      <c r="B1365" s="302" t="s">
        <v>5575</v>
      </c>
      <c r="C1365" s="303" t="s">
        <v>5597</v>
      </c>
      <c r="D1365" s="304">
        <v>9303</v>
      </c>
      <c r="E1365" s="303" t="s">
        <v>1104</v>
      </c>
      <c r="F1365" s="304" t="s">
        <v>7</v>
      </c>
      <c r="G1365" s="305">
        <v>214200</v>
      </c>
      <c r="H1365" s="303" t="s">
        <v>6216</v>
      </c>
    </row>
    <row r="1366" spans="2:8" ht="15">
      <c r="B1366" s="302" t="s">
        <v>5575</v>
      </c>
      <c r="C1366" s="303" t="s">
        <v>5716</v>
      </c>
      <c r="D1366" s="304">
        <v>9306</v>
      </c>
      <c r="E1366" s="303" t="s">
        <v>1105</v>
      </c>
      <c r="F1366" s="304" t="s">
        <v>661</v>
      </c>
      <c r="G1366" s="305">
        <v>189513</v>
      </c>
      <c r="H1366" s="303" t="s">
        <v>6216</v>
      </c>
    </row>
    <row r="1367" spans="2:8" ht="15">
      <c r="B1367" s="302" t="s">
        <v>5575</v>
      </c>
      <c r="C1367" s="303" t="s">
        <v>5716</v>
      </c>
      <c r="D1367" s="304">
        <v>9307</v>
      </c>
      <c r="E1367" s="303" t="s">
        <v>1106</v>
      </c>
      <c r="F1367" s="304" t="s">
        <v>8</v>
      </c>
      <c r="G1367" s="305">
        <v>9695</v>
      </c>
      <c r="H1367" s="303" t="s">
        <v>6216</v>
      </c>
    </row>
    <row r="1368" spans="2:8" ht="15">
      <c r="B1368" s="302" t="s">
        <v>5575</v>
      </c>
      <c r="C1368" s="303" t="s">
        <v>5589</v>
      </c>
      <c r="D1368" s="304">
        <v>9309</v>
      </c>
      <c r="E1368" s="303" t="s">
        <v>1107</v>
      </c>
      <c r="F1368" s="304" t="s">
        <v>7</v>
      </c>
      <c r="G1368" s="305">
        <v>158157</v>
      </c>
      <c r="H1368" s="303" t="s">
        <v>6217</v>
      </c>
    </row>
    <row r="1369" spans="2:8" ht="15">
      <c r="B1369" s="302" t="s">
        <v>5575</v>
      </c>
      <c r="C1369" s="303" t="s">
        <v>5762</v>
      </c>
      <c r="D1369" s="304">
        <v>9310</v>
      </c>
      <c r="E1369" s="303" t="s">
        <v>1108</v>
      </c>
      <c r="F1369" s="304" t="s">
        <v>22</v>
      </c>
      <c r="G1369" s="305">
        <v>29800</v>
      </c>
      <c r="H1369" s="303" t="s">
        <v>6216</v>
      </c>
    </row>
    <row r="1370" spans="2:8" ht="15">
      <c r="B1370" s="302" t="s">
        <v>5575</v>
      </c>
      <c r="C1370" s="303" t="s">
        <v>5762</v>
      </c>
      <c r="D1370" s="304">
        <v>9311</v>
      </c>
      <c r="E1370" s="303" t="s">
        <v>1109</v>
      </c>
      <c r="F1370" s="304" t="s">
        <v>762</v>
      </c>
      <c r="G1370" s="305">
        <v>148</v>
      </c>
      <c r="H1370" s="303" t="s">
        <v>6216</v>
      </c>
    </row>
    <row r="1371" spans="2:8" ht="15">
      <c r="B1371" s="302" t="s">
        <v>5575</v>
      </c>
      <c r="C1371" s="303" t="s">
        <v>5590</v>
      </c>
      <c r="D1371" s="304">
        <v>9314</v>
      </c>
      <c r="E1371" s="303" t="s">
        <v>1110</v>
      </c>
      <c r="F1371" s="304" t="s">
        <v>128</v>
      </c>
      <c r="G1371" s="305">
        <v>139262</v>
      </c>
      <c r="H1371" s="303" t="s">
        <v>5591</v>
      </c>
    </row>
    <row r="1372" spans="2:8" ht="15">
      <c r="B1372" s="302" t="s">
        <v>5575</v>
      </c>
      <c r="C1372" s="303" t="s">
        <v>5590</v>
      </c>
      <c r="D1372" s="304">
        <v>9317</v>
      </c>
      <c r="E1372" s="303" t="s">
        <v>1111</v>
      </c>
      <c r="F1372" s="304" t="s">
        <v>128</v>
      </c>
      <c r="G1372" s="305">
        <v>157314</v>
      </c>
      <c r="H1372" s="303" t="s">
        <v>5591</v>
      </c>
    </row>
    <row r="1373" spans="2:8" ht="15">
      <c r="B1373" s="302" t="s">
        <v>5575</v>
      </c>
      <c r="C1373" s="303" t="s">
        <v>5590</v>
      </c>
      <c r="D1373" s="304">
        <v>9318</v>
      </c>
      <c r="E1373" s="303" t="s">
        <v>1112</v>
      </c>
      <c r="F1373" s="304" t="s">
        <v>9</v>
      </c>
      <c r="G1373" s="305">
        <v>22473</v>
      </c>
      <c r="H1373" s="303" t="s">
        <v>6216</v>
      </c>
    </row>
    <row r="1374" spans="2:8" ht="15">
      <c r="B1374" s="302" t="s">
        <v>5575</v>
      </c>
      <c r="C1374" s="303" t="s">
        <v>5590</v>
      </c>
      <c r="D1374" s="304">
        <v>9319</v>
      </c>
      <c r="E1374" s="303" t="s">
        <v>1113</v>
      </c>
      <c r="F1374" s="304" t="s">
        <v>128</v>
      </c>
      <c r="G1374" s="305">
        <v>214862</v>
      </c>
      <c r="H1374" s="303" t="s">
        <v>5591</v>
      </c>
    </row>
    <row r="1375" spans="2:8" ht="15">
      <c r="B1375" s="302" t="s">
        <v>5575</v>
      </c>
      <c r="C1375" s="303" t="s">
        <v>5590</v>
      </c>
      <c r="D1375" s="304">
        <v>9320</v>
      </c>
      <c r="E1375" s="303" t="s">
        <v>1114</v>
      </c>
      <c r="F1375" s="304" t="s">
        <v>128</v>
      </c>
      <c r="G1375" s="305">
        <v>131010</v>
      </c>
      <c r="H1375" s="303" t="s">
        <v>5591</v>
      </c>
    </row>
    <row r="1376" spans="2:8" ht="15">
      <c r="B1376" s="302" t="s">
        <v>5575</v>
      </c>
      <c r="C1376" s="303" t="s">
        <v>5590</v>
      </c>
      <c r="D1376" s="304">
        <v>9321</v>
      </c>
      <c r="E1376" s="303" t="s">
        <v>1115</v>
      </c>
      <c r="F1376" s="304" t="s">
        <v>128</v>
      </c>
      <c r="G1376" s="305">
        <v>144089</v>
      </c>
      <c r="H1376" s="303" t="s">
        <v>5591</v>
      </c>
    </row>
    <row r="1377" spans="2:8" ht="15">
      <c r="B1377" s="302" t="s">
        <v>5575</v>
      </c>
      <c r="C1377" s="303" t="s">
        <v>5590</v>
      </c>
      <c r="D1377" s="304">
        <v>9323</v>
      </c>
      <c r="E1377" s="303" t="s">
        <v>1116</v>
      </c>
      <c r="F1377" s="304" t="s">
        <v>128</v>
      </c>
      <c r="G1377" s="305">
        <v>181776</v>
      </c>
      <c r="H1377" s="303" t="s">
        <v>5591</v>
      </c>
    </row>
    <row r="1378" spans="2:8" ht="15">
      <c r="B1378" s="302" t="s">
        <v>5575</v>
      </c>
      <c r="C1378" s="303" t="s">
        <v>5590</v>
      </c>
      <c r="D1378" s="304">
        <v>9324</v>
      </c>
      <c r="E1378" s="303" t="s">
        <v>1117</v>
      </c>
      <c r="F1378" s="304" t="s">
        <v>128</v>
      </c>
      <c r="G1378" s="305">
        <v>110304</v>
      </c>
      <c r="H1378" s="303" t="s">
        <v>5591</v>
      </c>
    </row>
    <row r="1379" spans="2:8" ht="15">
      <c r="B1379" s="302" t="s">
        <v>5575</v>
      </c>
      <c r="C1379" s="303" t="s">
        <v>5577</v>
      </c>
      <c r="D1379" s="304">
        <v>9325</v>
      </c>
      <c r="E1379" s="303" t="s">
        <v>1118</v>
      </c>
      <c r="F1379" s="304" t="s">
        <v>12</v>
      </c>
      <c r="G1379" s="305">
        <v>320460</v>
      </c>
      <c r="H1379" s="303" t="s">
        <v>6217</v>
      </c>
    </row>
    <row r="1380" spans="2:8" ht="15">
      <c r="B1380" s="302" t="s">
        <v>5575</v>
      </c>
      <c r="C1380" s="303" t="s">
        <v>5724</v>
      </c>
      <c r="D1380" s="304">
        <v>9333</v>
      </c>
      <c r="E1380" s="303" t="s">
        <v>5819</v>
      </c>
      <c r="F1380" s="304" t="s">
        <v>7</v>
      </c>
      <c r="G1380" s="305">
        <v>401030</v>
      </c>
      <c r="H1380" s="303" t="s">
        <v>6216</v>
      </c>
    </row>
    <row r="1381" spans="2:8" ht="15">
      <c r="B1381" s="302" t="s">
        <v>5575</v>
      </c>
      <c r="C1381" s="303" t="s">
        <v>5724</v>
      </c>
      <c r="D1381" s="304">
        <v>9334</v>
      </c>
      <c r="E1381" s="303" t="s">
        <v>1119</v>
      </c>
      <c r="F1381" s="304" t="s">
        <v>7</v>
      </c>
      <c r="G1381" s="305">
        <v>160650</v>
      </c>
      <c r="H1381" s="303" t="s">
        <v>6216</v>
      </c>
    </row>
    <row r="1382" spans="2:8" ht="15">
      <c r="B1382" s="302" t="s">
        <v>5575</v>
      </c>
      <c r="C1382" s="303" t="s">
        <v>5724</v>
      </c>
      <c r="D1382" s="304">
        <v>9335</v>
      </c>
      <c r="E1382" s="303" t="s">
        <v>1120</v>
      </c>
      <c r="F1382" s="304" t="s">
        <v>7</v>
      </c>
      <c r="G1382" s="305">
        <v>77469</v>
      </c>
      <c r="H1382" s="303" t="s">
        <v>6216</v>
      </c>
    </row>
    <row r="1383" spans="2:8" ht="15">
      <c r="B1383" s="302" t="s">
        <v>5575</v>
      </c>
      <c r="C1383" s="303" t="s">
        <v>5726</v>
      </c>
      <c r="D1383" s="304">
        <v>9342</v>
      </c>
      <c r="E1383" s="303" t="s">
        <v>5820</v>
      </c>
      <c r="F1383" s="304" t="s">
        <v>7</v>
      </c>
      <c r="G1383" s="305">
        <v>61880</v>
      </c>
      <c r="H1383" s="303" t="s">
        <v>6216</v>
      </c>
    </row>
    <row r="1384" spans="2:8" ht="15">
      <c r="B1384" s="302" t="s">
        <v>5575</v>
      </c>
      <c r="C1384" s="303" t="s">
        <v>5726</v>
      </c>
      <c r="D1384" s="304">
        <v>9343</v>
      </c>
      <c r="E1384" s="303" t="s">
        <v>5821</v>
      </c>
      <c r="F1384" s="304" t="s">
        <v>7</v>
      </c>
      <c r="G1384" s="305">
        <v>40053</v>
      </c>
      <c r="H1384" s="303" t="s">
        <v>6216</v>
      </c>
    </row>
    <row r="1385" spans="2:8" ht="15">
      <c r="B1385" s="302" t="s">
        <v>5575</v>
      </c>
      <c r="C1385" s="303" t="s">
        <v>5726</v>
      </c>
      <c r="D1385" s="304">
        <v>9344</v>
      </c>
      <c r="E1385" s="303" t="s">
        <v>1121</v>
      </c>
      <c r="F1385" s="304" t="s">
        <v>7</v>
      </c>
      <c r="G1385" s="305">
        <v>71400</v>
      </c>
      <c r="H1385" s="303" t="s">
        <v>6216</v>
      </c>
    </row>
    <row r="1386" spans="2:8" ht="15">
      <c r="B1386" s="302" t="s">
        <v>5575</v>
      </c>
      <c r="C1386" s="303" t="s">
        <v>5726</v>
      </c>
      <c r="D1386" s="304">
        <v>9345</v>
      </c>
      <c r="E1386" s="303" t="s">
        <v>5822</v>
      </c>
      <c r="F1386" s="304" t="s">
        <v>7</v>
      </c>
      <c r="G1386" s="305">
        <v>324870</v>
      </c>
      <c r="H1386" s="303" t="s">
        <v>6216</v>
      </c>
    </row>
    <row r="1387" spans="2:8" ht="15">
      <c r="B1387" s="302" t="s">
        <v>5575</v>
      </c>
      <c r="C1387" s="303" t="s">
        <v>5726</v>
      </c>
      <c r="D1387" s="304">
        <v>9346</v>
      </c>
      <c r="E1387" s="303" t="s">
        <v>1122</v>
      </c>
      <c r="F1387" s="304" t="s">
        <v>7</v>
      </c>
      <c r="G1387" s="305">
        <v>160650</v>
      </c>
      <c r="H1387" s="303" t="s">
        <v>6216</v>
      </c>
    </row>
    <row r="1388" spans="2:8" ht="15">
      <c r="B1388" s="302" t="s">
        <v>5575</v>
      </c>
      <c r="C1388" s="303" t="s">
        <v>5726</v>
      </c>
      <c r="D1388" s="304">
        <v>9347</v>
      </c>
      <c r="E1388" s="303" t="s">
        <v>5823</v>
      </c>
      <c r="F1388" s="304" t="s">
        <v>7</v>
      </c>
      <c r="G1388" s="305">
        <v>102459</v>
      </c>
      <c r="H1388" s="303" t="s">
        <v>6216</v>
      </c>
    </row>
    <row r="1389" spans="2:8" ht="15">
      <c r="B1389" s="302" t="s">
        <v>5575</v>
      </c>
      <c r="C1389" s="303" t="s">
        <v>5726</v>
      </c>
      <c r="D1389" s="304">
        <v>9348</v>
      </c>
      <c r="E1389" s="303" t="s">
        <v>5824</v>
      </c>
      <c r="F1389" s="304" t="s">
        <v>7</v>
      </c>
      <c r="G1389" s="305">
        <v>292383</v>
      </c>
      <c r="H1389" s="303" t="s">
        <v>6216</v>
      </c>
    </row>
    <row r="1390" spans="2:8" ht="15">
      <c r="B1390" s="302" t="s">
        <v>5575</v>
      </c>
      <c r="C1390" s="303" t="s">
        <v>5726</v>
      </c>
      <c r="D1390" s="304">
        <v>9350</v>
      </c>
      <c r="E1390" s="303" t="s">
        <v>1123</v>
      </c>
      <c r="F1390" s="304" t="s">
        <v>7</v>
      </c>
      <c r="G1390" s="305">
        <v>347480</v>
      </c>
      <c r="H1390" s="303" t="s">
        <v>6216</v>
      </c>
    </row>
    <row r="1391" spans="2:8" ht="15">
      <c r="B1391" s="302" t="s">
        <v>5575</v>
      </c>
      <c r="C1391" s="303" t="s">
        <v>5735</v>
      </c>
      <c r="D1391" s="304">
        <v>9351</v>
      </c>
      <c r="E1391" s="303" t="s">
        <v>5825</v>
      </c>
      <c r="F1391" s="304" t="s">
        <v>7</v>
      </c>
      <c r="G1391" s="305">
        <v>606781</v>
      </c>
      <c r="H1391" s="303" t="s">
        <v>6216</v>
      </c>
    </row>
    <row r="1392" spans="2:8" ht="15">
      <c r="B1392" s="302" t="s">
        <v>5575</v>
      </c>
      <c r="C1392" s="303" t="s">
        <v>5726</v>
      </c>
      <c r="D1392" s="304">
        <v>9352</v>
      </c>
      <c r="E1392" s="303" t="s">
        <v>1124</v>
      </c>
      <c r="F1392" s="304" t="s">
        <v>7</v>
      </c>
      <c r="G1392" s="305">
        <v>76160</v>
      </c>
      <c r="H1392" s="303" t="s">
        <v>6216</v>
      </c>
    </row>
    <row r="1393" spans="2:8" ht="15">
      <c r="B1393" s="302" t="s">
        <v>5575</v>
      </c>
      <c r="C1393" s="303" t="s">
        <v>5726</v>
      </c>
      <c r="D1393" s="304">
        <v>9353</v>
      </c>
      <c r="E1393" s="303" t="s">
        <v>1125</v>
      </c>
      <c r="F1393" s="304" t="s">
        <v>7</v>
      </c>
      <c r="G1393" s="305">
        <v>262395</v>
      </c>
      <c r="H1393" s="303" t="s">
        <v>6216</v>
      </c>
    </row>
    <row r="1394" spans="2:8" ht="15">
      <c r="B1394" s="302" t="s">
        <v>5575</v>
      </c>
      <c r="C1394" s="303" t="s">
        <v>5726</v>
      </c>
      <c r="D1394" s="304">
        <v>9354</v>
      </c>
      <c r="E1394" s="303" t="s">
        <v>1126</v>
      </c>
      <c r="F1394" s="304" t="s">
        <v>7</v>
      </c>
      <c r="G1394" s="305">
        <v>133994</v>
      </c>
      <c r="H1394" s="303" t="s">
        <v>6216</v>
      </c>
    </row>
    <row r="1395" spans="2:8" ht="15">
      <c r="B1395" s="302" t="s">
        <v>5575</v>
      </c>
      <c r="C1395" s="303" t="s">
        <v>5726</v>
      </c>
      <c r="D1395" s="304">
        <v>9355</v>
      </c>
      <c r="E1395" s="303" t="s">
        <v>5826</v>
      </c>
      <c r="F1395" s="304" t="s">
        <v>7</v>
      </c>
      <c r="G1395" s="305">
        <v>171669</v>
      </c>
      <c r="H1395" s="303" t="s">
        <v>6216</v>
      </c>
    </row>
    <row r="1396" spans="2:8" ht="15">
      <c r="B1396" s="302" t="s">
        <v>5575</v>
      </c>
      <c r="C1396" s="303" t="s">
        <v>5726</v>
      </c>
      <c r="D1396" s="304">
        <v>9356</v>
      </c>
      <c r="E1396" s="303" t="s">
        <v>1127</v>
      </c>
      <c r="F1396" s="304" t="s">
        <v>7</v>
      </c>
      <c r="G1396" s="305">
        <v>1785000</v>
      </c>
      <c r="H1396" s="303" t="s">
        <v>6216</v>
      </c>
    </row>
    <row r="1397" spans="2:8" ht="15">
      <c r="B1397" s="302" t="s">
        <v>5575</v>
      </c>
      <c r="C1397" s="303" t="s">
        <v>5726</v>
      </c>
      <c r="D1397" s="304">
        <v>9357</v>
      </c>
      <c r="E1397" s="303" t="s">
        <v>1128</v>
      </c>
      <c r="F1397" s="304" t="s">
        <v>7</v>
      </c>
      <c r="G1397" s="305">
        <v>2009196</v>
      </c>
      <c r="H1397" s="303" t="s">
        <v>6216</v>
      </c>
    </row>
    <row r="1398" spans="2:8" ht="15">
      <c r="B1398" s="302" t="s">
        <v>5575</v>
      </c>
      <c r="C1398" s="303" t="s">
        <v>5726</v>
      </c>
      <c r="D1398" s="304">
        <v>9358</v>
      </c>
      <c r="E1398" s="303" t="s">
        <v>1129</v>
      </c>
      <c r="F1398" s="304" t="s">
        <v>7</v>
      </c>
      <c r="G1398" s="305">
        <v>2244816</v>
      </c>
      <c r="H1398" s="303" t="s">
        <v>6216</v>
      </c>
    </row>
    <row r="1399" spans="2:8" ht="15">
      <c r="B1399" s="302" t="s">
        <v>5575</v>
      </c>
      <c r="C1399" s="303" t="s">
        <v>5738</v>
      </c>
      <c r="D1399" s="304">
        <v>9359</v>
      </c>
      <c r="E1399" s="303" t="s">
        <v>5827</v>
      </c>
      <c r="F1399" s="304" t="s">
        <v>7</v>
      </c>
      <c r="G1399" s="305">
        <v>269535</v>
      </c>
      <c r="H1399" s="303" t="s">
        <v>6216</v>
      </c>
    </row>
    <row r="1400" spans="2:8" ht="15">
      <c r="B1400" s="302" t="s">
        <v>5575</v>
      </c>
      <c r="C1400" s="303" t="s">
        <v>5738</v>
      </c>
      <c r="D1400" s="304">
        <v>9360</v>
      </c>
      <c r="E1400" s="303" t="s">
        <v>1130</v>
      </c>
      <c r="F1400" s="304" t="s">
        <v>7</v>
      </c>
      <c r="G1400" s="305">
        <v>141253</v>
      </c>
      <c r="H1400" s="303" t="s">
        <v>6216</v>
      </c>
    </row>
    <row r="1401" spans="2:8" ht="15">
      <c r="B1401" s="302" t="s">
        <v>5575</v>
      </c>
      <c r="C1401" s="303" t="s">
        <v>5738</v>
      </c>
      <c r="D1401" s="304">
        <v>9361</v>
      </c>
      <c r="E1401" s="303" t="s">
        <v>1131</v>
      </c>
      <c r="F1401" s="304" t="s">
        <v>7</v>
      </c>
      <c r="G1401" s="305">
        <v>473000</v>
      </c>
      <c r="H1401" s="303" t="s">
        <v>6216</v>
      </c>
    </row>
    <row r="1402" spans="2:8" ht="15">
      <c r="B1402" s="302" t="s">
        <v>5575</v>
      </c>
      <c r="C1402" s="303" t="s">
        <v>5738</v>
      </c>
      <c r="D1402" s="304">
        <v>9363</v>
      </c>
      <c r="E1402" s="303" t="s">
        <v>5828</v>
      </c>
      <c r="F1402" s="304" t="s">
        <v>7</v>
      </c>
      <c r="G1402" s="305">
        <v>287980</v>
      </c>
      <c r="H1402" s="303" t="s">
        <v>6216</v>
      </c>
    </row>
    <row r="1403" spans="2:8" ht="15">
      <c r="B1403" s="302" t="s">
        <v>5575</v>
      </c>
      <c r="C1403" s="303" t="s">
        <v>5738</v>
      </c>
      <c r="D1403" s="304">
        <v>9364</v>
      </c>
      <c r="E1403" s="303" t="s">
        <v>1132</v>
      </c>
      <c r="F1403" s="304" t="s">
        <v>7</v>
      </c>
      <c r="G1403" s="305">
        <v>772310</v>
      </c>
      <c r="H1403" s="303" t="s">
        <v>6216</v>
      </c>
    </row>
    <row r="1404" spans="2:8" ht="15">
      <c r="B1404" s="302" t="s">
        <v>5575</v>
      </c>
      <c r="C1404" s="303" t="s">
        <v>5739</v>
      </c>
      <c r="D1404" s="304">
        <v>9366</v>
      </c>
      <c r="E1404" s="303" t="s">
        <v>1133</v>
      </c>
      <c r="F1404" s="304" t="s">
        <v>7</v>
      </c>
      <c r="G1404" s="305">
        <v>69139</v>
      </c>
      <c r="H1404" s="303" t="s">
        <v>6216</v>
      </c>
    </row>
    <row r="1405" spans="2:8" ht="15">
      <c r="B1405" s="302" t="s">
        <v>5575</v>
      </c>
      <c r="C1405" s="303" t="s">
        <v>5739</v>
      </c>
      <c r="D1405" s="304">
        <v>9367</v>
      </c>
      <c r="E1405" s="303" t="s">
        <v>5829</v>
      </c>
      <c r="F1405" s="304" t="s">
        <v>7</v>
      </c>
      <c r="G1405" s="305">
        <v>146370</v>
      </c>
      <c r="H1405" s="303" t="s">
        <v>6216</v>
      </c>
    </row>
    <row r="1406" spans="2:8" ht="15">
      <c r="B1406" s="302" t="s">
        <v>5575</v>
      </c>
      <c r="C1406" s="303" t="s">
        <v>5739</v>
      </c>
      <c r="D1406" s="304">
        <v>9368</v>
      </c>
      <c r="E1406" s="303" t="s">
        <v>5830</v>
      </c>
      <c r="F1406" s="304" t="s">
        <v>7</v>
      </c>
      <c r="G1406" s="305">
        <v>68663</v>
      </c>
      <c r="H1406" s="303" t="s">
        <v>6216</v>
      </c>
    </row>
    <row r="1407" spans="2:8" ht="15">
      <c r="B1407" s="302" t="s">
        <v>5575</v>
      </c>
      <c r="C1407" s="303" t="s">
        <v>5738</v>
      </c>
      <c r="D1407" s="304">
        <v>9369</v>
      </c>
      <c r="E1407" s="303" t="s">
        <v>5831</v>
      </c>
      <c r="F1407" s="304" t="s">
        <v>7</v>
      </c>
      <c r="G1407" s="305">
        <v>1385279</v>
      </c>
      <c r="H1407" s="303" t="s">
        <v>6216</v>
      </c>
    </row>
    <row r="1408" spans="2:8" ht="15">
      <c r="B1408" s="302" t="s">
        <v>5575</v>
      </c>
      <c r="C1408" s="303" t="s">
        <v>5739</v>
      </c>
      <c r="D1408" s="304">
        <v>9370</v>
      </c>
      <c r="E1408" s="303" t="s">
        <v>1134</v>
      </c>
      <c r="F1408" s="304" t="s">
        <v>7</v>
      </c>
      <c r="G1408" s="305">
        <v>1526770</v>
      </c>
      <c r="H1408" s="303" t="s">
        <v>6216</v>
      </c>
    </row>
    <row r="1409" spans="2:8" ht="15">
      <c r="B1409" s="302" t="s">
        <v>5575</v>
      </c>
      <c r="C1409" s="303" t="s">
        <v>5739</v>
      </c>
      <c r="D1409" s="304">
        <v>9371</v>
      </c>
      <c r="E1409" s="303" t="s">
        <v>1135</v>
      </c>
      <c r="F1409" s="304" t="s">
        <v>7</v>
      </c>
      <c r="G1409" s="305">
        <v>966280</v>
      </c>
      <c r="H1409" s="303" t="s">
        <v>6216</v>
      </c>
    </row>
    <row r="1410" spans="2:8" ht="15">
      <c r="B1410" s="302" t="s">
        <v>5575</v>
      </c>
      <c r="C1410" s="303" t="s">
        <v>5739</v>
      </c>
      <c r="D1410" s="304">
        <v>9373</v>
      </c>
      <c r="E1410" s="303" t="s">
        <v>1136</v>
      </c>
      <c r="F1410" s="304" t="s">
        <v>7</v>
      </c>
      <c r="G1410" s="305">
        <v>276199</v>
      </c>
      <c r="H1410" s="303" t="s">
        <v>6216</v>
      </c>
    </row>
    <row r="1411" spans="2:8" ht="15">
      <c r="B1411" s="302" t="s">
        <v>5575</v>
      </c>
      <c r="C1411" s="303" t="s">
        <v>5739</v>
      </c>
      <c r="D1411" s="304">
        <v>9374</v>
      </c>
      <c r="E1411" s="303" t="s">
        <v>1137</v>
      </c>
      <c r="F1411" s="304" t="s">
        <v>7</v>
      </c>
      <c r="G1411" s="305">
        <v>82467</v>
      </c>
      <c r="H1411" s="303" t="s">
        <v>6216</v>
      </c>
    </row>
    <row r="1412" spans="2:8" ht="15">
      <c r="B1412" s="302" t="s">
        <v>5575</v>
      </c>
      <c r="C1412" s="303" t="s">
        <v>5739</v>
      </c>
      <c r="D1412" s="304">
        <v>9375</v>
      </c>
      <c r="E1412" s="303" t="s">
        <v>1138</v>
      </c>
      <c r="F1412" s="304" t="s">
        <v>7</v>
      </c>
      <c r="G1412" s="305">
        <v>4548000</v>
      </c>
      <c r="H1412" s="303" t="s">
        <v>6216</v>
      </c>
    </row>
    <row r="1413" spans="2:8" ht="15">
      <c r="B1413" s="302" t="s">
        <v>5575</v>
      </c>
      <c r="C1413" s="303" t="s">
        <v>5738</v>
      </c>
      <c r="D1413" s="304">
        <v>9379</v>
      </c>
      <c r="E1413" s="303" t="s">
        <v>5832</v>
      </c>
      <c r="F1413" s="304" t="s">
        <v>7</v>
      </c>
      <c r="G1413" s="305">
        <v>214081</v>
      </c>
      <c r="H1413" s="303" t="s">
        <v>6216</v>
      </c>
    </row>
    <row r="1414" spans="2:8" ht="15">
      <c r="B1414" s="302" t="s">
        <v>5575</v>
      </c>
      <c r="C1414" s="303" t="s">
        <v>5738</v>
      </c>
      <c r="D1414" s="304">
        <v>9381</v>
      </c>
      <c r="E1414" s="303" t="s">
        <v>1139</v>
      </c>
      <c r="F1414" s="304" t="s">
        <v>7</v>
      </c>
      <c r="G1414" s="305">
        <v>90916</v>
      </c>
      <c r="H1414" s="303" t="s">
        <v>6216</v>
      </c>
    </row>
    <row r="1415" spans="2:8" ht="15">
      <c r="B1415" s="302" t="s">
        <v>5575</v>
      </c>
      <c r="C1415" s="303" t="s">
        <v>5738</v>
      </c>
      <c r="D1415" s="304">
        <v>9383</v>
      </c>
      <c r="E1415" s="303" t="s">
        <v>1140</v>
      </c>
      <c r="F1415" s="304" t="s">
        <v>7</v>
      </c>
      <c r="G1415" s="305">
        <v>268464</v>
      </c>
      <c r="H1415" s="303" t="s">
        <v>6216</v>
      </c>
    </row>
    <row r="1416" spans="2:8" ht="15">
      <c r="B1416" s="302" t="s">
        <v>5575</v>
      </c>
      <c r="C1416" s="303" t="s">
        <v>5738</v>
      </c>
      <c r="D1416" s="304">
        <v>9384</v>
      </c>
      <c r="E1416" s="303" t="s">
        <v>5833</v>
      </c>
      <c r="F1416" s="304" t="s">
        <v>7</v>
      </c>
      <c r="G1416" s="305">
        <v>185164</v>
      </c>
      <c r="H1416" s="303" t="s">
        <v>6216</v>
      </c>
    </row>
    <row r="1417" spans="2:8" ht="15">
      <c r="B1417" s="302" t="s">
        <v>5575</v>
      </c>
      <c r="C1417" s="303" t="s">
        <v>5834</v>
      </c>
      <c r="D1417" s="304">
        <v>9385</v>
      </c>
      <c r="E1417" s="303" t="s">
        <v>5835</v>
      </c>
      <c r="F1417" s="304" t="s">
        <v>7</v>
      </c>
      <c r="G1417" s="305">
        <v>53550</v>
      </c>
      <c r="H1417" s="303" t="s">
        <v>6216</v>
      </c>
    </row>
    <row r="1418" spans="2:8" ht="15">
      <c r="B1418" s="302" t="s">
        <v>5575</v>
      </c>
      <c r="C1418" s="303" t="s">
        <v>5834</v>
      </c>
      <c r="D1418" s="304">
        <v>9386</v>
      </c>
      <c r="E1418" s="303" t="s">
        <v>5836</v>
      </c>
      <c r="F1418" s="304" t="s">
        <v>7</v>
      </c>
      <c r="G1418" s="305">
        <v>53550</v>
      </c>
      <c r="H1418" s="303" t="s">
        <v>6216</v>
      </c>
    </row>
    <row r="1419" spans="2:8" ht="15">
      <c r="B1419" s="302" t="s">
        <v>5575</v>
      </c>
      <c r="C1419" s="303" t="s">
        <v>5735</v>
      </c>
      <c r="D1419" s="304">
        <v>9387</v>
      </c>
      <c r="E1419" s="303" t="s">
        <v>1141</v>
      </c>
      <c r="F1419" s="304" t="s">
        <v>7</v>
      </c>
      <c r="G1419" s="305">
        <v>714000</v>
      </c>
      <c r="H1419" s="303" t="s">
        <v>6216</v>
      </c>
    </row>
    <row r="1420" spans="2:8" ht="15">
      <c r="B1420" s="302" t="s">
        <v>5575</v>
      </c>
      <c r="C1420" s="303" t="s">
        <v>5734</v>
      </c>
      <c r="D1420" s="304">
        <v>9388</v>
      </c>
      <c r="E1420" s="303" t="s">
        <v>5837</v>
      </c>
      <c r="F1420" s="304" t="s">
        <v>7</v>
      </c>
      <c r="G1420" s="305">
        <v>101564</v>
      </c>
      <c r="H1420" s="303" t="s">
        <v>6216</v>
      </c>
    </row>
    <row r="1421" spans="2:8" ht="15">
      <c r="B1421" s="302" t="s">
        <v>5575</v>
      </c>
      <c r="C1421" s="303" t="s">
        <v>5838</v>
      </c>
      <c r="D1421" s="304">
        <v>9389</v>
      </c>
      <c r="E1421" s="303" t="s">
        <v>1142</v>
      </c>
      <c r="F1421" s="304" t="s">
        <v>7</v>
      </c>
      <c r="G1421" s="305">
        <v>386750</v>
      </c>
      <c r="H1421" s="303" t="s">
        <v>6216</v>
      </c>
    </row>
    <row r="1422" spans="2:8" ht="15">
      <c r="B1422" s="302" t="s">
        <v>5575</v>
      </c>
      <c r="C1422" s="303" t="s">
        <v>5834</v>
      </c>
      <c r="D1422" s="304">
        <v>9396</v>
      </c>
      <c r="E1422" s="303" t="s">
        <v>5839</v>
      </c>
      <c r="F1422" s="304" t="s">
        <v>7</v>
      </c>
      <c r="G1422" s="305">
        <v>57120</v>
      </c>
      <c r="H1422" s="303" t="s">
        <v>6216</v>
      </c>
    </row>
    <row r="1423" spans="2:8" ht="15">
      <c r="B1423" s="302" t="s">
        <v>5575</v>
      </c>
      <c r="C1423" s="303" t="s">
        <v>5834</v>
      </c>
      <c r="D1423" s="304">
        <v>9397</v>
      </c>
      <c r="E1423" s="303" t="s">
        <v>1143</v>
      </c>
      <c r="F1423" s="304" t="s">
        <v>7</v>
      </c>
      <c r="G1423" s="305">
        <v>50932</v>
      </c>
      <c r="H1423" s="303" t="s">
        <v>6216</v>
      </c>
    </row>
    <row r="1424" spans="2:8" ht="15">
      <c r="B1424" s="302" t="s">
        <v>5575</v>
      </c>
      <c r="C1424" s="303" t="s">
        <v>5834</v>
      </c>
      <c r="D1424" s="304">
        <v>9398</v>
      </c>
      <c r="E1424" s="303" t="s">
        <v>5840</v>
      </c>
      <c r="F1424" s="304" t="s">
        <v>7</v>
      </c>
      <c r="G1424" s="305">
        <v>105375</v>
      </c>
      <c r="H1424" s="303" t="s">
        <v>6216</v>
      </c>
    </row>
    <row r="1425" spans="2:8" ht="15">
      <c r="B1425" s="302" t="s">
        <v>5575</v>
      </c>
      <c r="C1425" s="303" t="s">
        <v>5834</v>
      </c>
      <c r="D1425" s="304">
        <v>9401</v>
      </c>
      <c r="E1425" s="303" t="s">
        <v>5841</v>
      </c>
      <c r="F1425" s="304" t="s">
        <v>7</v>
      </c>
      <c r="G1425" s="305">
        <v>70091</v>
      </c>
      <c r="H1425" s="303" t="s">
        <v>6216</v>
      </c>
    </row>
    <row r="1426" spans="2:8" ht="15">
      <c r="B1426" s="302" t="s">
        <v>5575</v>
      </c>
      <c r="C1426" s="303" t="s">
        <v>5834</v>
      </c>
      <c r="D1426" s="304">
        <v>9402</v>
      </c>
      <c r="E1426" s="303" t="s">
        <v>5842</v>
      </c>
      <c r="F1426" s="304" t="s">
        <v>7</v>
      </c>
      <c r="G1426" s="305">
        <v>47600</v>
      </c>
      <c r="H1426" s="303" t="s">
        <v>6216</v>
      </c>
    </row>
    <row r="1427" spans="2:8" ht="15">
      <c r="B1427" s="302" t="s">
        <v>5575</v>
      </c>
      <c r="C1427" s="303" t="s">
        <v>5834</v>
      </c>
      <c r="D1427" s="304">
        <v>9404</v>
      </c>
      <c r="E1427" s="303" t="s">
        <v>5843</v>
      </c>
      <c r="F1427" s="304" t="s">
        <v>7</v>
      </c>
      <c r="G1427" s="305">
        <v>113050</v>
      </c>
      <c r="H1427" s="303" t="s">
        <v>6216</v>
      </c>
    </row>
    <row r="1428" spans="2:8" ht="15">
      <c r="B1428" s="302" t="s">
        <v>5575</v>
      </c>
      <c r="C1428" s="303" t="s">
        <v>5834</v>
      </c>
      <c r="D1428" s="304">
        <v>9405</v>
      </c>
      <c r="E1428" s="303" t="s">
        <v>5844</v>
      </c>
      <c r="F1428" s="304" t="s">
        <v>7</v>
      </c>
      <c r="G1428" s="305">
        <v>282000</v>
      </c>
      <c r="H1428" s="303" t="s">
        <v>6216</v>
      </c>
    </row>
    <row r="1429" spans="2:8" ht="15">
      <c r="B1429" s="302" t="s">
        <v>5575</v>
      </c>
      <c r="C1429" s="303" t="s">
        <v>5734</v>
      </c>
      <c r="D1429" s="304">
        <v>9407</v>
      </c>
      <c r="E1429" s="303" t="s">
        <v>5845</v>
      </c>
      <c r="F1429" s="304" t="s">
        <v>7</v>
      </c>
      <c r="G1429" s="305">
        <v>327250</v>
      </c>
      <c r="H1429" s="303" t="s">
        <v>6216</v>
      </c>
    </row>
    <row r="1430" spans="2:8" ht="15">
      <c r="B1430" s="302" t="s">
        <v>5575</v>
      </c>
      <c r="C1430" s="303" t="s">
        <v>5757</v>
      </c>
      <c r="D1430" s="304">
        <v>9408</v>
      </c>
      <c r="E1430" s="303" t="s">
        <v>1144</v>
      </c>
      <c r="F1430" s="304" t="s">
        <v>7</v>
      </c>
      <c r="G1430" s="305">
        <v>211607</v>
      </c>
      <c r="H1430" s="303" t="s">
        <v>6216</v>
      </c>
    </row>
    <row r="1431" spans="2:8" ht="15">
      <c r="B1431" s="302" t="s">
        <v>5575</v>
      </c>
      <c r="C1431" s="303" t="s">
        <v>5757</v>
      </c>
      <c r="D1431" s="304">
        <v>9409</v>
      </c>
      <c r="E1431" s="303" t="s">
        <v>1145</v>
      </c>
      <c r="F1431" s="304" t="s">
        <v>7</v>
      </c>
      <c r="G1431" s="305">
        <v>191249</v>
      </c>
      <c r="H1431" s="303" t="s">
        <v>6216</v>
      </c>
    </row>
    <row r="1432" spans="2:8" ht="15">
      <c r="B1432" s="302" t="s">
        <v>5575</v>
      </c>
      <c r="C1432" s="303" t="s">
        <v>5523</v>
      </c>
      <c r="D1432" s="304">
        <v>9413</v>
      </c>
      <c r="E1432" s="303" t="s">
        <v>1146</v>
      </c>
      <c r="F1432" s="304" t="s">
        <v>8</v>
      </c>
      <c r="G1432" s="305">
        <v>6545</v>
      </c>
      <c r="H1432" s="303" t="s">
        <v>6217</v>
      </c>
    </row>
    <row r="1433" spans="2:8" ht="15">
      <c r="B1433" s="302" t="s">
        <v>5575</v>
      </c>
      <c r="C1433" s="303" t="s">
        <v>5757</v>
      </c>
      <c r="D1433" s="304">
        <v>9414</v>
      </c>
      <c r="E1433" s="303" t="s">
        <v>1147</v>
      </c>
      <c r="F1433" s="304" t="s">
        <v>7</v>
      </c>
      <c r="G1433" s="305">
        <v>36607</v>
      </c>
      <c r="H1433" s="303" t="s">
        <v>6216</v>
      </c>
    </row>
    <row r="1434" spans="2:8" ht="15">
      <c r="B1434" s="302" t="s">
        <v>5575</v>
      </c>
      <c r="C1434" s="303" t="s">
        <v>5590</v>
      </c>
      <c r="D1434" s="304">
        <v>9423</v>
      </c>
      <c r="E1434" s="303" t="s">
        <v>1148</v>
      </c>
      <c r="F1434" s="304" t="s">
        <v>13</v>
      </c>
      <c r="G1434" s="305">
        <v>4177884</v>
      </c>
      <c r="H1434" s="303" t="s">
        <v>5591</v>
      </c>
    </row>
    <row r="1435" spans="2:8" ht="15">
      <c r="B1435" s="302" t="s">
        <v>5575</v>
      </c>
      <c r="C1435" s="303" t="s">
        <v>5590</v>
      </c>
      <c r="D1435" s="304">
        <v>9424</v>
      </c>
      <c r="E1435" s="303" t="s">
        <v>1149</v>
      </c>
      <c r="F1435" s="304" t="s">
        <v>13</v>
      </c>
      <c r="G1435" s="305">
        <v>2922389</v>
      </c>
      <c r="H1435" s="303" t="s">
        <v>5591</v>
      </c>
    </row>
    <row r="1436" spans="2:8" ht="15">
      <c r="B1436" s="302" t="s">
        <v>5575</v>
      </c>
      <c r="C1436" s="303" t="s">
        <v>5846</v>
      </c>
      <c r="D1436" s="304">
        <v>9427</v>
      </c>
      <c r="E1436" s="303" t="s">
        <v>1150</v>
      </c>
      <c r="F1436" s="304" t="s">
        <v>7</v>
      </c>
      <c r="G1436" s="305">
        <v>13231</v>
      </c>
      <c r="H1436" s="303" t="s">
        <v>5591</v>
      </c>
    </row>
    <row r="1437" spans="2:8" ht="15">
      <c r="B1437" s="302" t="s">
        <v>5575</v>
      </c>
      <c r="C1437" s="303" t="s">
        <v>5847</v>
      </c>
      <c r="D1437" s="304">
        <v>9428</v>
      </c>
      <c r="E1437" s="303" t="s">
        <v>1151</v>
      </c>
      <c r="F1437" s="304" t="s">
        <v>7</v>
      </c>
      <c r="G1437" s="305">
        <v>21900</v>
      </c>
      <c r="H1437" s="303" t="s">
        <v>5591</v>
      </c>
    </row>
    <row r="1438" spans="2:8" ht="15">
      <c r="B1438" s="302" t="s">
        <v>5575</v>
      </c>
      <c r="C1438" s="303" t="s">
        <v>5724</v>
      </c>
      <c r="D1438" s="304">
        <v>9433</v>
      </c>
      <c r="E1438" s="303" t="s">
        <v>5848</v>
      </c>
      <c r="F1438" s="304" t="s">
        <v>7</v>
      </c>
      <c r="G1438" s="305">
        <v>232050</v>
      </c>
      <c r="H1438" s="303" t="s">
        <v>6216</v>
      </c>
    </row>
    <row r="1439" spans="2:8" ht="15">
      <c r="B1439" s="302" t="s">
        <v>5575</v>
      </c>
      <c r="C1439" s="303" t="s">
        <v>5758</v>
      </c>
      <c r="D1439" s="304">
        <v>9434</v>
      </c>
      <c r="E1439" s="303" t="s">
        <v>1152</v>
      </c>
      <c r="F1439" s="304" t="s">
        <v>8</v>
      </c>
      <c r="G1439" s="305">
        <v>453</v>
      </c>
      <c r="H1439" s="303" t="s">
        <v>6216</v>
      </c>
    </row>
    <row r="1440" spans="2:8" ht="15">
      <c r="B1440" s="302" t="s">
        <v>5575</v>
      </c>
      <c r="C1440" s="303" t="s">
        <v>5684</v>
      </c>
      <c r="D1440" s="304">
        <v>9437</v>
      </c>
      <c r="E1440" s="303" t="s">
        <v>1153</v>
      </c>
      <c r="F1440" s="304" t="s">
        <v>7</v>
      </c>
      <c r="G1440" s="305">
        <v>809200</v>
      </c>
      <c r="H1440" s="303" t="s">
        <v>6217</v>
      </c>
    </row>
    <row r="1441" spans="2:8" ht="15">
      <c r="B1441" s="302" t="s">
        <v>5575</v>
      </c>
      <c r="C1441" s="303" t="s">
        <v>5678</v>
      </c>
      <c r="D1441" s="304">
        <v>9441</v>
      </c>
      <c r="E1441" s="303" t="s">
        <v>1154</v>
      </c>
      <c r="F1441" s="304" t="s">
        <v>7</v>
      </c>
      <c r="G1441" s="305">
        <v>1468235</v>
      </c>
      <c r="H1441" s="303" t="s">
        <v>6216</v>
      </c>
    </row>
    <row r="1442" spans="2:8" ht="15">
      <c r="B1442" s="302" t="s">
        <v>5575</v>
      </c>
      <c r="C1442" s="303" t="s">
        <v>5726</v>
      </c>
      <c r="D1442" s="304">
        <v>9443</v>
      </c>
      <c r="E1442" s="303" t="s">
        <v>1155</v>
      </c>
      <c r="F1442" s="304" t="s">
        <v>7</v>
      </c>
      <c r="G1442" s="305">
        <v>1992060</v>
      </c>
      <c r="H1442" s="303" t="s">
        <v>6216</v>
      </c>
    </row>
    <row r="1443" spans="2:8" ht="15">
      <c r="B1443" s="302" t="s">
        <v>5575</v>
      </c>
      <c r="C1443" s="303" t="s">
        <v>5739</v>
      </c>
      <c r="D1443" s="304">
        <v>9444</v>
      </c>
      <c r="E1443" s="303" t="s">
        <v>6253</v>
      </c>
      <c r="F1443" s="304" t="s">
        <v>7</v>
      </c>
      <c r="G1443" s="305">
        <v>47349</v>
      </c>
      <c r="H1443" s="303" t="s">
        <v>6216</v>
      </c>
    </row>
    <row r="1444" spans="2:8" ht="15">
      <c r="B1444" s="302" t="s">
        <v>5575</v>
      </c>
      <c r="C1444" s="303" t="s">
        <v>5739</v>
      </c>
      <c r="D1444" s="304">
        <v>9445</v>
      </c>
      <c r="E1444" s="303" t="s">
        <v>1156</v>
      </c>
      <c r="F1444" s="304" t="s">
        <v>7</v>
      </c>
      <c r="G1444" s="305">
        <v>265370</v>
      </c>
      <c r="H1444" s="303" t="s">
        <v>6216</v>
      </c>
    </row>
    <row r="1445" spans="2:8" ht="15">
      <c r="B1445" s="302" t="s">
        <v>5575</v>
      </c>
      <c r="C1445" s="303" t="s">
        <v>5739</v>
      </c>
      <c r="D1445" s="304">
        <v>9446</v>
      </c>
      <c r="E1445" s="303" t="s">
        <v>1157</v>
      </c>
      <c r="F1445" s="304" t="s">
        <v>7</v>
      </c>
      <c r="G1445" s="305">
        <v>111138</v>
      </c>
      <c r="H1445" s="303" t="s">
        <v>6216</v>
      </c>
    </row>
    <row r="1446" spans="2:8" ht="15">
      <c r="B1446" s="302" t="s">
        <v>5575</v>
      </c>
      <c r="C1446" s="303" t="s">
        <v>5739</v>
      </c>
      <c r="D1446" s="304">
        <v>9447</v>
      </c>
      <c r="E1446" s="303" t="s">
        <v>5849</v>
      </c>
      <c r="F1446" s="304" t="s">
        <v>7</v>
      </c>
      <c r="G1446" s="305">
        <v>2141804</v>
      </c>
      <c r="H1446" s="303" t="s">
        <v>6216</v>
      </c>
    </row>
    <row r="1447" spans="2:8" ht="15">
      <c r="B1447" s="302" t="s">
        <v>5575</v>
      </c>
      <c r="C1447" s="303" t="s">
        <v>5738</v>
      </c>
      <c r="D1447" s="304">
        <v>9448</v>
      </c>
      <c r="E1447" s="303" t="s">
        <v>1158</v>
      </c>
      <c r="F1447" s="304" t="s">
        <v>7</v>
      </c>
      <c r="G1447" s="305">
        <v>289170</v>
      </c>
      <c r="H1447" s="303" t="s">
        <v>6216</v>
      </c>
    </row>
    <row r="1448" spans="2:8" ht="15">
      <c r="B1448" s="302" t="s">
        <v>5575</v>
      </c>
      <c r="C1448" s="303" t="s">
        <v>5738</v>
      </c>
      <c r="D1448" s="304">
        <v>9449</v>
      </c>
      <c r="E1448" s="303" t="s">
        <v>1159</v>
      </c>
      <c r="F1448" s="304" t="s">
        <v>7</v>
      </c>
      <c r="G1448" s="305">
        <v>68068</v>
      </c>
      <c r="H1448" s="303" t="s">
        <v>6216</v>
      </c>
    </row>
    <row r="1449" spans="2:8" ht="15">
      <c r="B1449" s="302" t="s">
        <v>5575</v>
      </c>
      <c r="C1449" s="303" t="s">
        <v>5738</v>
      </c>
      <c r="D1449" s="304">
        <v>9450</v>
      </c>
      <c r="E1449" s="303" t="s">
        <v>1160</v>
      </c>
      <c r="F1449" s="304" t="s">
        <v>7</v>
      </c>
      <c r="G1449" s="305">
        <v>209440</v>
      </c>
      <c r="H1449" s="303" t="s">
        <v>6216</v>
      </c>
    </row>
    <row r="1450" spans="2:8" ht="15">
      <c r="B1450" s="302" t="s">
        <v>5575</v>
      </c>
      <c r="C1450" s="303" t="s">
        <v>5738</v>
      </c>
      <c r="D1450" s="304">
        <v>9451</v>
      </c>
      <c r="E1450" s="303" t="s">
        <v>1161</v>
      </c>
      <c r="F1450" s="304" t="s">
        <v>7</v>
      </c>
      <c r="G1450" s="305">
        <v>93000</v>
      </c>
      <c r="H1450" s="303" t="s">
        <v>6216</v>
      </c>
    </row>
    <row r="1451" spans="2:8" ht="15">
      <c r="B1451" s="302" t="s">
        <v>5575</v>
      </c>
      <c r="C1451" s="303" t="s">
        <v>5738</v>
      </c>
      <c r="D1451" s="304">
        <v>9452</v>
      </c>
      <c r="E1451" s="303" t="s">
        <v>1162</v>
      </c>
      <c r="F1451" s="304" t="s">
        <v>7</v>
      </c>
      <c r="G1451" s="305">
        <v>91749</v>
      </c>
      <c r="H1451" s="303" t="s">
        <v>6216</v>
      </c>
    </row>
    <row r="1452" spans="2:8" ht="15">
      <c r="B1452" s="302" t="s">
        <v>5575</v>
      </c>
      <c r="C1452" s="303" t="s">
        <v>5738</v>
      </c>
      <c r="D1452" s="304">
        <v>9453</v>
      </c>
      <c r="E1452" s="303" t="s">
        <v>1163</v>
      </c>
      <c r="F1452" s="304" t="s">
        <v>7</v>
      </c>
      <c r="G1452" s="305">
        <v>324037</v>
      </c>
      <c r="H1452" s="303" t="s">
        <v>6216</v>
      </c>
    </row>
    <row r="1453" spans="2:8" ht="15">
      <c r="B1453" s="302" t="s">
        <v>5575</v>
      </c>
      <c r="C1453" s="303" t="s">
        <v>5734</v>
      </c>
      <c r="D1453" s="304">
        <v>9454</v>
      </c>
      <c r="E1453" s="303" t="s">
        <v>1164</v>
      </c>
      <c r="F1453" s="304" t="s">
        <v>7</v>
      </c>
      <c r="G1453" s="305">
        <v>110862</v>
      </c>
      <c r="H1453" s="303" t="s">
        <v>6216</v>
      </c>
    </row>
    <row r="1454" spans="2:8" ht="15">
      <c r="B1454" s="302" t="s">
        <v>5575</v>
      </c>
      <c r="C1454" s="303" t="s">
        <v>5590</v>
      </c>
      <c r="D1454" s="304">
        <v>9455</v>
      </c>
      <c r="E1454" s="303" t="s">
        <v>1165</v>
      </c>
      <c r="F1454" s="304" t="s">
        <v>13</v>
      </c>
      <c r="G1454" s="305">
        <v>1750905</v>
      </c>
      <c r="H1454" s="303" t="s">
        <v>5591</v>
      </c>
    </row>
    <row r="1455" spans="2:8" ht="15">
      <c r="B1455" s="302" t="s">
        <v>5575</v>
      </c>
      <c r="C1455" s="303" t="s">
        <v>5773</v>
      </c>
      <c r="D1455" s="304">
        <v>9456</v>
      </c>
      <c r="E1455" s="303" t="s">
        <v>5850</v>
      </c>
      <c r="F1455" s="304" t="s">
        <v>13</v>
      </c>
      <c r="G1455" s="305">
        <v>6583500</v>
      </c>
      <c r="H1455" s="303" t="s">
        <v>5591</v>
      </c>
    </row>
    <row r="1456" spans="2:8" ht="15">
      <c r="B1456" s="302" t="s">
        <v>5575</v>
      </c>
      <c r="C1456" s="303" t="s">
        <v>5590</v>
      </c>
      <c r="D1456" s="304">
        <v>9457</v>
      </c>
      <c r="E1456" s="303" t="s">
        <v>1166</v>
      </c>
      <c r="F1456" s="304" t="s">
        <v>13</v>
      </c>
      <c r="G1456" s="305">
        <v>3669300</v>
      </c>
      <c r="H1456" s="303" t="s">
        <v>5591</v>
      </c>
    </row>
    <row r="1457" spans="2:8" ht="15">
      <c r="B1457" s="302" t="s">
        <v>5575</v>
      </c>
      <c r="C1457" s="303" t="s">
        <v>5590</v>
      </c>
      <c r="D1457" s="304">
        <v>9459</v>
      </c>
      <c r="E1457" s="303" t="s">
        <v>1167</v>
      </c>
      <c r="F1457" s="304" t="s">
        <v>13</v>
      </c>
      <c r="G1457" s="305">
        <v>2972000</v>
      </c>
      <c r="H1457" s="303" t="s">
        <v>5591</v>
      </c>
    </row>
    <row r="1458" spans="2:8" ht="15">
      <c r="B1458" s="302" t="s">
        <v>5575</v>
      </c>
      <c r="C1458" s="303" t="s">
        <v>5590</v>
      </c>
      <c r="D1458" s="304">
        <v>9460</v>
      </c>
      <c r="E1458" s="303" t="s">
        <v>1168</v>
      </c>
      <c r="F1458" s="304" t="s">
        <v>13</v>
      </c>
      <c r="G1458" s="305">
        <v>1987000</v>
      </c>
      <c r="H1458" s="303" t="s">
        <v>5591</v>
      </c>
    </row>
    <row r="1459" spans="2:8" ht="15">
      <c r="B1459" s="302" t="s">
        <v>5575</v>
      </c>
      <c r="C1459" s="303" t="s">
        <v>5590</v>
      </c>
      <c r="D1459" s="304">
        <v>9461</v>
      </c>
      <c r="E1459" s="303" t="s">
        <v>1169</v>
      </c>
      <c r="F1459" s="304" t="s">
        <v>13</v>
      </c>
      <c r="G1459" s="305">
        <v>2244000</v>
      </c>
      <c r="H1459" s="303" t="s">
        <v>5591</v>
      </c>
    </row>
    <row r="1460" spans="2:8" ht="15">
      <c r="B1460" s="302" t="s">
        <v>5575</v>
      </c>
      <c r="C1460" s="303" t="s">
        <v>5590</v>
      </c>
      <c r="D1460" s="304">
        <v>9462</v>
      </c>
      <c r="E1460" s="303" t="s">
        <v>1170</v>
      </c>
      <c r="F1460" s="304" t="s">
        <v>13</v>
      </c>
      <c r="G1460" s="305">
        <v>2618000</v>
      </c>
      <c r="H1460" s="303" t="s">
        <v>5591</v>
      </c>
    </row>
    <row r="1461" spans="2:8" ht="15">
      <c r="B1461" s="302" t="s">
        <v>5575</v>
      </c>
      <c r="C1461" s="303" t="s">
        <v>5590</v>
      </c>
      <c r="D1461" s="304">
        <v>9463</v>
      </c>
      <c r="E1461" s="303" t="s">
        <v>1171</v>
      </c>
      <c r="F1461" s="304" t="s">
        <v>13</v>
      </c>
      <c r="G1461" s="305">
        <v>2618000</v>
      </c>
      <c r="H1461" s="303" t="s">
        <v>5591</v>
      </c>
    </row>
    <row r="1462" spans="2:8" ht="15">
      <c r="B1462" s="302" t="s">
        <v>5575</v>
      </c>
      <c r="C1462" s="303" t="s">
        <v>5590</v>
      </c>
      <c r="D1462" s="304">
        <v>9464</v>
      </c>
      <c r="E1462" s="303" t="s">
        <v>1172</v>
      </c>
      <c r="F1462" s="304" t="s">
        <v>13</v>
      </c>
      <c r="G1462" s="305">
        <v>2992000</v>
      </c>
      <c r="H1462" s="303" t="s">
        <v>5591</v>
      </c>
    </row>
    <row r="1463" spans="2:8" ht="15">
      <c r="B1463" s="302" t="s">
        <v>5575</v>
      </c>
      <c r="C1463" s="303" t="s">
        <v>5590</v>
      </c>
      <c r="D1463" s="304">
        <v>9465</v>
      </c>
      <c r="E1463" s="303" t="s">
        <v>1173</v>
      </c>
      <c r="F1463" s="304" t="s">
        <v>13</v>
      </c>
      <c r="G1463" s="305">
        <v>25218989</v>
      </c>
      <c r="H1463" s="303" t="s">
        <v>5591</v>
      </c>
    </row>
    <row r="1464" spans="2:8" ht="15">
      <c r="B1464" s="302" t="s">
        <v>5575</v>
      </c>
      <c r="C1464" s="303" t="s">
        <v>5590</v>
      </c>
      <c r="D1464" s="304">
        <v>9466</v>
      </c>
      <c r="E1464" s="303" t="s">
        <v>1174</v>
      </c>
      <c r="F1464" s="304" t="s">
        <v>13</v>
      </c>
      <c r="G1464" s="305">
        <v>19230337</v>
      </c>
      <c r="H1464" s="303" t="s">
        <v>5591</v>
      </c>
    </row>
    <row r="1465" spans="2:8" ht="15">
      <c r="B1465" s="302" t="s">
        <v>5575</v>
      </c>
      <c r="C1465" s="303" t="s">
        <v>5590</v>
      </c>
      <c r="D1465" s="304">
        <v>9467</v>
      </c>
      <c r="E1465" s="303" t="s">
        <v>1175</v>
      </c>
      <c r="F1465" s="304" t="s">
        <v>13</v>
      </c>
      <c r="G1465" s="305">
        <v>16236011</v>
      </c>
      <c r="H1465" s="303" t="s">
        <v>5591</v>
      </c>
    </row>
    <row r="1466" spans="2:8" ht="15">
      <c r="B1466" s="302" t="s">
        <v>5575</v>
      </c>
      <c r="C1466" s="303" t="s">
        <v>5590</v>
      </c>
      <c r="D1466" s="304">
        <v>9468</v>
      </c>
      <c r="E1466" s="303" t="s">
        <v>1176</v>
      </c>
      <c r="F1466" s="304" t="s">
        <v>13</v>
      </c>
      <c r="G1466" s="305">
        <v>13830994</v>
      </c>
      <c r="H1466" s="303" t="s">
        <v>5591</v>
      </c>
    </row>
    <row r="1467" spans="2:8" ht="15">
      <c r="B1467" s="302" t="s">
        <v>5575</v>
      </c>
      <c r="C1467" s="303" t="s">
        <v>5590</v>
      </c>
      <c r="D1467" s="304">
        <v>9469</v>
      </c>
      <c r="E1467" s="303" t="s">
        <v>1177</v>
      </c>
      <c r="F1467" s="304" t="s">
        <v>13</v>
      </c>
      <c r="G1467" s="305">
        <v>12480071</v>
      </c>
      <c r="H1467" s="303" t="s">
        <v>5591</v>
      </c>
    </row>
    <row r="1468" spans="2:8" ht="15">
      <c r="B1468" s="302" t="s">
        <v>5575</v>
      </c>
      <c r="C1468" s="303" t="s">
        <v>5590</v>
      </c>
      <c r="D1468" s="304">
        <v>9470</v>
      </c>
      <c r="E1468" s="303" t="s">
        <v>1178</v>
      </c>
      <c r="F1468" s="304" t="s">
        <v>13</v>
      </c>
      <c r="G1468" s="305">
        <v>11133493</v>
      </c>
      <c r="H1468" s="303" t="s">
        <v>5591</v>
      </c>
    </row>
    <row r="1469" spans="2:8" ht="15">
      <c r="B1469" s="302" t="s">
        <v>5575</v>
      </c>
      <c r="C1469" s="303" t="s">
        <v>5590</v>
      </c>
      <c r="D1469" s="304">
        <v>9471</v>
      </c>
      <c r="E1469" s="303" t="s">
        <v>1179</v>
      </c>
      <c r="F1469" s="304" t="s">
        <v>13</v>
      </c>
      <c r="G1469" s="305">
        <v>8428754</v>
      </c>
      <c r="H1469" s="303" t="s">
        <v>5591</v>
      </c>
    </row>
    <row r="1470" spans="2:8" ht="15">
      <c r="B1470" s="302" t="s">
        <v>5575</v>
      </c>
      <c r="C1470" s="303" t="s">
        <v>5590</v>
      </c>
      <c r="D1470" s="304">
        <v>9473</v>
      </c>
      <c r="E1470" s="303" t="s">
        <v>1180</v>
      </c>
      <c r="F1470" s="304" t="s">
        <v>13</v>
      </c>
      <c r="G1470" s="305">
        <v>5233165</v>
      </c>
      <c r="H1470" s="303" t="s">
        <v>5591</v>
      </c>
    </row>
    <row r="1471" spans="2:8" ht="15">
      <c r="B1471" s="302" t="s">
        <v>5575</v>
      </c>
      <c r="C1471" s="303" t="s">
        <v>5590</v>
      </c>
      <c r="D1471" s="304">
        <v>9474</v>
      </c>
      <c r="E1471" s="303" t="s">
        <v>1181</v>
      </c>
      <c r="F1471" s="304" t="s">
        <v>13</v>
      </c>
      <c r="G1471" s="305">
        <v>4948184</v>
      </c>
      <c r="H1471" s="303" t="s">
        <v>5591</v>
      </c>
    </row>
    <row r="1472" spans="2:8" ht="15">
      <c r="B1472" s="302" t="s">
        <v>5575</v>
      </c>
      <c r="C1472" s="303" t="s">
        <v>5590</v>
      </c>
      <c r="D1472" s="304">
        <v>9475</v>
      </c>
      <c r="E1472" s="303" t="s">
        <v>1182</v>
      </c>
      <c r="F1472" s="304" t="s">
        <v>13</v>
      </c>
      <c r="G1472" s="305">
        <v>5169718</v>
      </c>
      <c r="H1472" s="303" t="s">
        <v>5591</v>
      </c>
    </row>
    <row r="1473" spans="2:8" ht="15">
      <c r="B1473" s="302" t="s">
        <v>5575</v>
      </c>
      <c r="C1473" s="303" t="s">
        <v>5590</v>
      </c>
      <c r="D1473" s="304">
        <v>9476</v>
      </c>
      <c r="E1473" s="303" t="s">
        <v>1183</v>
      </c>
      <c r="F1473" s="304" t="s">
        <v>13</v>
      </c>
      <c r="G1473" s="305">
        <v>4253177</v>
      </c>
      <c r="H1473" s="303" t="s">
        <v>5591</v>
      </c>
    </row>
    <row r="1474" spans="2:8" ht="15">
      <c r="B1474" s="302" t="s">
        <v>5575</v>
      </c>
      <c r="C1474" s="303" t="s">
        <v>5590</v>
      </c>
      <c r="D1474" s="304">
        <v>9477</v>
      </c>
      <c r="E1474" s="303" t="s">
        <v>1184</v>
      </c>
      <c r="F1474" s="304" t="s">
        <v>13</v>
      </c>
      <c r="G1474" s="305">
        <v>5453251</v>
      </c>
      <c r="H1474" s="303" t="s">
        <v>5591</v>
      </c>
    </row>
    <row r="1475" spans="2:8" ht="15">
      <c r="B1475" s="302" t="s">
        <v>5575</v>
      </c>
      <c r="C1475" s="303" t="s">
        <v>5590</v>
      </c>
      <c r="D1475" s="304">
        <v>9478</v>
      </c>
      <c r="E1475" s="303" t="s">
        <v>1185</v>
      </c>
      <c r="F1475" s="304" t="s">
        <v>13</v>
      </c>
      <c r="G1475" s="305">
        <v>4823661</v>
      </c>
      <c r="H1475" s="303" t="s">
        <v>5591</v>
      </c>
    </row>
    <row r="1476" spans="2:8" ht="15">
      <c r="B1476" s="302" t="s">
        <v>5575</v>
      </c>
      <c r="C1476" s="303" t="s">
        <v>5590</v>
      </c>
      <c r="D1476" s="304">
        <v>9479</v>
      </c>
      <c r="E1476" s="303" t="s">
        <v>1186</v>
      </c>
      <c r="F1476" s="304" t="s">
        <v>13</v>
      </c>
      <c r="G1476" s="305">
        <v>5453251</v>
      </c>
      <c r="H1476" s="303" t="s">
        <v>5591</v>
      </c>
    </row>
    <row r="1477" spans="2:8" ht="15">
      <c r="B1477" s="302" t="s">
        <v>5575</v>
      </c>
      <c r="C1477" s="303" t="s">
        <v>5590</v>
      </c>
      <c r="D1477" s="304">
        <v>9480</v>
      </c>
      <c r="E1477" s="303" t="s">
        <v>1187</v>
      </c>
      <c r="F1477" s="304" t="s">
        <v>13</v>
      </c>
      <c r="G1477" s="305">
        <v>4823661</v>
      </c>
      <c r="H1477" s="303" t="s">
        <v>5591</v>
      </c>
    </row>
    <row r="1478" spans="2:8" ht="15">
      <c r="B1478" s="302" t="s">
        <v>5575</v>
      </c>
      <c r="C1478" s="303" t="s">
        <v>5590</v>
      </c>
      <c r="D1478" s="304">
        <v>9481</v>
      </c>
      <c r="E1478" s="303" t="s">
        <v>1188</v>
      </c>
      <c r="F1478" s="304" t="s">
        <v>13</v>
      </c>
      <c r="G1478" s="305">
        <v>5179853</v>
      </c>
      <c r="H1478" s="303" t="s">
        <v>5591</v>
      </c>
    </row>
    <row r="1479" spans="2:8" ht="15">
      <c r="B1479" s="302" t="s">
        <v>5575</v>
      </c>
      <c r="C1479" s="303" t="s">
        <v>5590</v>
      </c>
      <c r="D1479" s="304">
        <v>9482</v>
      </c>
      <c r="E1479" s="303" t="s">
        <v>1189</v>
      </c>
      <c r="F1479" s="304" t="s">
        <v>13</v>
      </c>
      <c r="G1479" s="305">
        <v>3740609</v>
      </c>
      <c r="H1479" s="303" t="s">
        <v>5591</v>
      </c>
    </row>
    <row r="1480" spans="2:8" ht="15">
      <c r="B1480" s="302" t="s">
        <v>5575</v>
      </c>
      <c r="C1480" s="303" t="s">
        <v>5590</v>
      </c>
      <c r="D1480" s="304">
        <v>9483</v>
      </c>
      <c r="E1480" s="303" t="s">
        <v>1190</v>
      </c>
      <c r="F1480" s="304" t="s">
        <v>13</v>
      </c>
      <c r="G1480" s="305">
        <v>4322677</v>
      </c>
      <c r="H1480" s="303" t="s">
        <v>5591</v>
      </c>
    </row>
    <row r="1481" spans="2:8" ht="15">
      <c r="B1481" s="302" t="s">
        <v>5575</v>
      </c>
      <c r="C1481" s="303" t="s">
        <v>5590</v>
      </c>
      <c r="D1481" s="304">
        <v>9484</v>
      </c>
      <c r="E1481" s="303" t="s">
        <v>1191</v>
      </c>
      <c r="F1481" s="304" t="s">
        <v>13</v>
      </c>
      <c r="G1481" s="305">
        <v>3930288</v>
      </c>
      <c r="H1481" s="303" t="s">
        <v>5591</v>
      </c>
    </row>
    <row r="1482" spans="2:8" ht="15">
      <c r="B1482" s="302" t="s">
        <v>5575</v>
      </c>
      <c r="C1482" s="303" t="s">
        <v>5590</v>
      </c>
      <c r="D1482" s="304">
        <v>9485</v>
      </c>
      <c r="E1482" s="303" t="s">
        <v>1192</v>
      </c>
      <c r="F1482" s="304" t="s">
        <v>13</v>
      </c>
      <c r="G1482" s="305">
        <v>5424555</v>
      </c>
      <c r="H1482" s="303" t="s">
        <v>5591</v>
      </c>
    </row>
    <row r="1483" spans="2:8" ht="15">
      <c r="B1483" s="302" t="s">
        <v>5575</v>
      </c>
      <c r="C1483" s="303" t="s">
        <v>5590</v>
      </c>
      <c r="D1483" s="304">
        <v>9486</v>
      </c>
      <c r="E1483" s="303" t="s">
        <v>1193</v>
      </c>
      <c r="F1483" s="304" t="s">
        <v>13</v>
      </c>
      <c r="G1483" s="305">
        <v>3979518</v>
      </c>
      <c r="H1483" s="303" t="s">
        <v>5591</v>
      </c>
    </row>
    <row r="1484" spans="2:8" ht="15">
      <c r="B1484" s="302" t="s">
        <v>5575</v>
      </c>
      <c r="C1484" s="303" t="s">
        <v>5590</v>
      </c>
      <c r="D1484" s="304">
        <v>9487</v>
      </c>
      <c r="E1484" s="303" t="s">
        <v>1194</v>
      </c>
      <c r="F1484" s="304" t="s">
        <v>13</v>
      </c>
      <c r="G1484" s="305">
        <v>3309125</v>
      </c>
      <c r="H1484" s="303" t="s">
        <v>5591</v>
      </c>
    </row>
    <row r="1485" spans="2:8" ht="15">
      <c r="B1485" s="302" t="s">
        <v>5575</v>
      </c>
      <c r="C1485" s="303" t="s">
        <v>5590</v>
      </c>
      <c r="D1485" s="304">
        <v>9488</v>
      </c>
      <c r="E1485" s="303" t="s">
        <v>1195</v>
      </c>
      <c r="F1485" s="304" t="s">
        <v>13</v>
      </c>
      <c r="G1485" s="305">
        <v>2922389</v>
      </c>
      <c r="H1485" s="303" t="s">
        <v>5591</v>
      </c>
    </row>
    <row r="1486" spans="2:8" ht="15">
      <c r="B1486" s="302" t="s">
        <v>5575</v>
      </c>
      <c r="C1486" s="303" t="s">
        <v>5590</v>
      </c>
      <c r="D1486" s="304">
        <v>9489</v>
      </c>
      <c r="E1486" s="303" t="s">
        <v>1196</v>
      </c>
      <c r="F1486" s="304" t="s">
        <v>13</v>
      </c>
      <c r="G1486" s="305">
        <v>3740609</v>
      </c>
      <c r="H1486" s="303" t="s">
        <v>5591</v>
      </c>
    </row>
    <row r="1487" spans="2:8" ht="15">
      <c r="B1487" s="302" t="s">
        <v>5575</v>
      </c>
      <c r="C1487" s="303" t="s">
        <v>5590</v>
      </c>
      <c r="D1487" s="304">
        <v>9490</v>
      </c>
      <c r="E1487" s="303" t="s">
        <v>1197</v>
      </c>
      <c r="F1487" s="304" t="s">
        <v>13</v>
      </c>
      <c r="G1487" s="305">
        <v>3309125</v>
      </c>
      <c r="H1487" s="303" t="s">
        <v>5591</v>
      </c>
    </row>
    <row r="1488" spans="2:8" ht="15">
      <c r="B1488" s="302" t="s">
        <v>5575</v>
      </c>
      <c r="C1488" s="303" t="s">
        <v>5590</v>
      </c>
      <c r="D1488" s="304">
        <v>9491</v>
      </c>
      <c r="E1488" s="303" t="s">
        <v>1198</v>
      </c>
      <c r="F1488" s="304" t="s">
        <v>13</v>
      </c>
      <c r="G1488" s="305">
        <v>2922389</v>
      </c>
      <c r="H1488" s="303" t="s">
        <v>5591</v>
      </c>
    </row>
    <row r="1489" spans="2:8" ht="15">
      <c r="B1489" s="302" t="s">
        <v>5575</v>
      </c>
      <c r="C1489" s="303" t="s">
        <v>5590</v>
      </c>
      <c r="D1489" s="304">
        <v>9492</v>
      </c>
      <c r="E1489" s="303" t="s">
        <v>1199</v>
      </c>
      <c r="F1489" s="304" t="s">
        <v>13</v>
      </c>
      <c r="G1489" s="305">
        <v>6542098</v>
      </c>
      <c r="H1489" s="303" t="s">
        <v>5591</v>
      </c>
    </row>
    <row r="1490" spans="2:8" ht="15">
      <c r="B1490" s="302" t="s">
        <v>5575</v>
      </c>
      <c r="C1490" s="303" t="s">
        <v>5590</v>
      </c>
      <c r="D1490" s="304">
        <v>9493</v>
      </c>
      <c r="E1490" s="303" t="s">
        <v>1200</v>
      </c>
      <c r="F1490" s="304" t="s">
        <v>13</v>
      </c>
      <c r="G1490" s="305">
        <v>3636357</v>
      </c>
      <c r="H1490" s="303" t="s">
        <v>5591</v>
      </c>
    </row>
    <row r="1491" spans="2:8" ht="15">
      <c r="B1491" s="302" t="s">
        <v>5575</v>
      </c>
      <c r="C1491" s="303" t="s">
        <v>5590</v>
      </c>
      <c r="D1491" s="304">
        <v>9494</v>
      </c>
      <c r="E1491" s="303" t="s">
        <v>1201</v>
      </c>
      <c r="F1491" s="304" t="s">
        <v>13</v>
      </c>
      <c r="G1491" s="305">
        <v>4719411</v>
      </c>
      <c r="H1491" s="303" t="s">
        <v>5591</v>
      </c>
    </row>
    <row r="1492" spans="2:8" ht="15">
      <c r="B1492" s="302" t="s">
        <v>5575</v>
      </c>
      <c r="C1492" s="303" t="s">
        <v>5523</v>
      </c>
      <c r="D1492" s="304">
        <v>9495</v>
      </c>
      <c r="E1492" s="303" t="s">
        <v>1202</v>
      </c>
      <c r="F1492" s="304" t="s">
        <v>8</v>
      </c>
      <c r="G1492" s="305">
        <v>11984</v>
      </c>
      <c r="H1492" s="303" t="s">
        <v>6217</v>
      </c>
    </row>
    <row r="1493" spans="2:8" ht="15">
      <c r="B1493" s="302" t="s">
        <v>5575</v>
      </c>
      <c r="C1493" s="303" t="s">
        <v>5523</v>
      </c>
      <c r="D1493" s="304">
        <v>9496</v>
      </c>
      <c r="E1493" s="303" t="s">
        <v>1203</v>
      </c>
      <c r="F1493" s="304" t="s">
        <v>8</v>
      </c>
      <c r="G1493" s="305">
        <v>16065</v>
      </c>
      <c r="H1493" s="303" t="s">
        <v>6217</v>
      </c>
    </row>
    <row r="1494" spans="2:8" ht="15">
      <c r="B1494" s="302" t="s">
        <v>5575</v>
      </c>
      <c r="C1494" s="303" t="s">
        <v>5590</v>
      </c>
      <c r="D1494" s="304">
        <v>9497</v>
      </c>
      <c r="E1494" s="303" t="s">
        <v>5851</v>
      </c>
      <c r="F1494" s="304" t="s">
        <v>9</v>
      </c>
      <c r="G1494" s="305">
        <v>18787</v>
      </c>
      <c r="H1494" s="303" t="s">
        <v>6216</v>
      </c>
    </row>
    <row r="1495" spans="2:8" ht="15">
      <c r="B1495" s="302" t="s">
        <v>5575</v>
      </c>
      <c r="C1495" s="303" t="s">
        <v>5576</v>
      </c>
      <c r="D1495" s="304">
        <v>9499</v>
      </c>
      <c r="E1495" s="303" t="s">
        <v>1204</v>
      </c>
      <c r="F1495" s="304" t="s">
        <v>5</v>
      </c>
      <c r="G1495" s="305">
        <v>653115</v>
      </c>
      <c r="H1495" s="303" t="s">
        <v>6217</v>
      </c>
    </row>
    <row r="1496" spans="2:8" ht="15">
      <c r="B1496" s="302" t="s">
        <v>5575</v>
      </c>
      <c r="C1496" s="303" t="s">
        <v>5523</v>
      </c>
      <c r="D1496" s="304">
        <v>9500</v>
      </c>
      <c r="E1496" s="303" t="s">
        <v>1205</v>
      </c>
      <c r="F1496" s="304" t="s">
        <v>4</v>
      </c>
      <c r="G1496" s="305">
        <v>106505</v>
      </c>
      <c r="H1496" s="303" t="s">
        <v>6217</v>
      </c>
    </row>
    <row r="1497" spans="2:8" ht="15">
      <c r="B1497" s="302" t="s">
        <v>5575</v>
      </c>
      <c r="C1497" s="303" t="s">
        <v>5523</v>
      </c>
      <c r="D1497" s="304">
        <v>9501</v>
      </c>
      <c r="E1497" s="303" t="s">
        <v>1206</v>
      </c>
      <c r="F1497" s="304" t="s">
        <v>4</v>
      </c>
      <c r="G1497" s="305">
        <v>89250</v>
      </c>
      <c r="H1497" s="303" t="s">
        <v>6217</v>
      </c>
    </row>
    <row r="1498" spans="2:8" ht="15">
      <c r="B1498" s="302" t="s">
        <v>5575</v>
      </c>
      <c r="C1498" s="303" t="s">
        <v>5590</v>
      </c>
      <c r="D1498" s="304">
        <v>9505</v>
      </c>
      <c r="E1498" s="303" t="s">
        <v>1207</v>
      </c>
      <c r="F1498" s="304" t="s">
        <v>128</v>
      </c>
      <c r="G1498" s="305">
        <v>840633</v>
      </c>
      <c r="H1498" s="303" t="s">
        <v>5591</v>
      </c>
    </row>
    <row r="1499" spans="2:8" ht="15">
      <c r="B1499" s="302" t="s">
        <v>5575</v>
      </c>
      <c r="C1499" s="303" t="s">
        <v>5590</v>
      </c>
      <c r="D1499" s="304">
        <v>9506</v>
      </c>
      <c r="E1499" s="303" t="s">
        <v>1208</v>
      </c>
      <c r="F1499" s="304" t="s">
        <v>128</v>
      </c>
      <c r="G1499" s="305">
        <v>641011</v>
      </c>
      <c r="H1499" s="303" t="s">
        <v>5591</v>
      </c>
    </row>
    <row r="1500" spans="2:8" ht="15">
      <c r="B1500" s="302" t="s">
        <v>5575</v>
      </c>
      <c r="C1500" s="303" t="s">
        <v>5590</v>
      </c>
      <c r="D1500" s="304">
        <v>9507</v>
      </c>
      <c r="E1500" s="303" t="s">
        <v>1209</v>
      </c>
      <c r="F1500" s="304" t="s">
        <v>128</v>
      </c>
      <c r="G1500" s="305">
        <v>541201</v>
      </c>
      <c r="H1500" s="303" t="s">
        <v>5591</v>
      </c>
    </row>
    <row r="1501" spans="2:8" ht="15">
      <c r="B1501" s="302" t="s">
        <v>5575</v>
      </c>
      <c r="C1501" s="303" t="s">
        <v>5590</v>
      </c>
      <c r="D1501" s="304">
        <v>9508</v>
      </c>
      <c r="E1501" s="303" t="s">
        <v>1210</v>
      </c>
      <c r="F1501" s="304" t="s">
        <v>128</v>
      </c>
      <c r="G1501" s="305">
        <v>461034</v>
      </c>
      <c r="H1501" s="303" t="s">
        <v>5591</v>
      </c>
    </row>
    <row r="1502" spans="2:8" ht="15">
      <c r="B1502" s="302" t="s">
        <v>5575</v>
      </c>
      <c r="C1502" s="303" t="s">
        <v>5590</v>
      </c>
      <c r="D1502" s="304">
        <v>9509</v>
      </c>
      <c r="E1502" s="303" t="s">
        <v>1211</v>
      </c>
      <c r="F1502" s="304" t="s">
        <v>128</v>
      </c>
      <c r="G1502" s="305">
        <v>416003</v>
      </c>
      <c r="H1502" s="303" t="s">
        <v>5591</v>
      </c>
    </row>
    <row r="1503" spans="2:8" ht="15">
      <c r="B1503" s="302" t="s">
        <v>5575</v>
      </c>
      <c r="C1503" s="303" t="s">
        <v>5590</v>
      </c>
      <c r="D1503" s="304">
        <v>9510</v>
      </c>
      <c r="E1503" s="303" t="s">
        <v>1212</v>
      </c>
      <c r="F1503" s="304" t="s">
        <v>128</v>
      </c>
      <c r="G1503" s="305">
        <v>371117</v>
      </c>
      <c r="H1503" s="303" t="s">
        <v>5591</v>
      </c>
    </row>
    <row r="1504" spans="2:8" ht="15">
      <c r="B1504" s="302" t="s">
        <v>5575</v>
      </c>
      <c r="C1504" s="303" t="s">
        <v>5590</v>
      </c>
      <c r="D1504" s="304">
        <v>9511</v>
      </c>
      <c r="E1504" s="303" t="s">
        <v>1213</v>
      </c>
      <c r="F1504" s="304" t="s">
        <v>128</v>
      </c>
      <c r="G1504" s="305">
        <v>280958</v>
      </c>
      <c r="H1504" s="303" t="s">
        <v>5591</v>
      </c>
    </row>
    <row r="1505" spans="2:8" ht="15">
      <c r="B1505" s="302" t="s">
        <v>5575</v>
      </c>
      <c r="C1505" s="303" t="s">
        <v>5590</v>
      </c>
      <c r="D1505" s="304">
        <v>9512</v>
      </c>
      <c r="E1505" s="303" t="s">
        <v>1214</v>
      </c>
      <c r="F1505" s="304" t="s">
        <v>128</v>
      </c>
      <c r="G1505" s="305">
        <v>174438</v>
      </c>
      <c r="H1505" s="303" t="s">
        <v>5591</v>
      </c>
    </row>
    <row r="1506" spans="2:8" ht="15">
      <c r="B1506" s="302" t="s">
        <v>5575</v>
      </c>
      <c r="C1506" s="303" t="s">
        <v>5590</v>
      </c>
      <c r="D1506" s="304">
        <v>9513</v>
      </c>
      <c r="E1506" s="303" t="s">
        <v>1215</v>
      </c>
      <c r="F1506" s="304" t="s">
        <v>128</v>
      </c>
      <c r="G1506" s="305">
        <v>164940</v>
      </c>
      <c r="H1506" s="303" t="s">
        <v>5591</v>
      </c>
    </row>
    <row r="1507" spans="2:8" ht="15">
      <c r="B1507" s="302" t="s">
        <v>5575</v>
      </c>
      <c r="C1507" s="303" t="s">
        <v>5590</v>
      </c>
      <c r="D1507" s="304">
        <v>9514</v>
      </c>
      <c r="E1507" s="303" t="s">
        <v>1216</v>
      </c>
      <c r="F1507" s="304" t="s">
        <v>128</v>
      </c>
      <c r="G1507" s="305">
        <v>172324</v>
      </c>
      <c r="H1507" s="303" t="s">
        <v>5591</v>
      </c>
    </row>
    <row r="1508" spans="2:8" ht="15">
      <c r="B1508" s="302" t="s">
        <v>5575</v>
      </c>
      <c r="C1508" s="303" t="s">
        <v>5590</v>
      </c>
      <c r="D1508" s="304">
        <v>9515</v>
      </c>
      <c r="E1508" s="303" t="s">
        <v>1217</v>
      </c>
      <c r="F1508" s="304" t="s">
        <v>128</v>
      </c>
      <c r="G1508" s="305">
        <v>141773</v>
      </c>
      <c r="H1508" s="303" t="s">
        <v>5591</v>
      </c>
    </row>
    <row r="1509" spans="2:8" ht="15">
      <c r="B1509" s="302" t="s">
        <v>5575</v>
      </c>
      <c r="C1509" s="303" t="s">
        <v>5590</v>
      </c>
      <c r="D1509" s="304">
        <v>9516</v>
      </c>
      <c r="E1509" s="303" t="s">
        <v>1218</v>
      </c>
      <c r="F1509" s="304" t="s">
        <v>128</v>
      </c>
      <c r="G1509" s="305">
        <v>160788</v>
      </c>
      <c r="H1509" s="303" t="s">
        <v>5591</v>
      </c>
    </row>
    <row r="1510" spans="2:8" ht="15">
      <c r="B1510" s="302" t="s">
        <v>5575</v>
      </c>
      <c r="C1510" s="303" t="s">
        <v>5590</v>
      </c>
      <c r="D1510" s="304">
        <v>9517</v>
      </c>
      <c r="E1510" s="303" t="s">
        <v>1219</v>
      </c>
      <c r="F1510" s="304" t="s">
        <v>128</v>
      </c>
      <c r="G1510" s="305">
        <v>181776</v>
      </c>
      <c r="H1510" s="303" t="s">
        <v>5591</v>
      </c>
    </row>
    <row r="1511" spans="2:8" ht="15">
      <c r="B1511" s="302" t="s">
        <v>5575</v>
      </c>
      <c r="C1511" s="303" t="s">
        <v>5590</v>
      </c>
      <c r="D1511" s="304">
        <v>9518</v>
      </c>
      <c r="E1511" s="303" t="s">
        <v>1220</v>
      </c>
      <c r="F1511" s="304" t="s">
        <v>128</v>
      </c>
      <c r="G1511" s="305">
        <v>160788</v>
      </c>
      <c r="H1511" s="303" t="s">
        <v>5591</v>
      </c>
    </row>
    <row r="1512" spans="2:8" ht="15">
      <c r="B1512" s="302" t="s">
        <v>5575</v>
      </c>
      <c r="C1512" s="303" t="s">
        <v>5590</v>
      </c>
      <c r="D1512" s="304">
        <v>9519</v>
      </c>
      <c r="E1512" s="303" t="s">
        <v>1221</v>
      </c>
      <c r="F1512" s="304" t="s">
        <v>128</v>
      </c>
      <c r="G1512" s="305">
        <v>172662</v>
      </c>
      <c r="H1512" s="303" t="s">
        <v>5591</v>
      </c>
    </row>
    <row r="1513" spans="2:8" ht="15">
      <c r="B1513" s="302" t="s">
        <v>5575</v>
      </c>
      <c r="C1513" s="303" t="s">
        <v>5590</v>
      </c>
      <c r="D1513" s="304">
        <v>9520</v>
      </c>
      <c r="E1513" s="303" t="s">
        <v>1222</v>
      </c>
      <c r="F1513" s="304" t="s">
        <v>128</v>
      </c>
      <c r="G1513" s="305">
        <v>124687</v>
      </c>
      <c r="H1513" s="303" t="s">
        <v>5591</v>
      </c>
    </row>
    <row r="1514" spans="2:8" ht="15">
      <c r="B1514" s="302" t="s">
        <v>5575</v>
      </c>
      <c r="C1514" s="303" t="s">
        <v>5590</v>
      </c>
      <c r="D1514" s="304">
        <v>9521</v>
      </c>
      <c r="E1514" s="303" t="s">
        <v>1223</v>
      </c>
      <c r="F1514" s="304" t="s">
        <v>128</v>
      </c>
      <c r="G1514" s="305">
        <v>156349</v>
      </c>
      <c r="H1514" s="303" t="s">
        <v>5591</v>
      </c>
    </row>
    <row r="1515" spans="2:8" ht="15">
      <c r="B1515" s="302" t="s">
        <v>5575</v>
      </c>
      <c r="C1515" s="303" t="s">
        <v>5590</v>
      </c>
      <c r="D1515" s="304">
        <v>9522</v>
      </c>
      <c r="E1515" s="303" t="s">
        <v>1224</v>
      </c>
      <c r="F1515" s="304" t="s">
        <v>128</v>
      </c>
      <c r="G1515" s="305">
        <v>108808</v>
      </c>
      <c r="H1515" s="303" t="s">
        <v>5591</v>
      </c>
    </row>
    <row r="1516" spans="2:8" ht="15">
      <c r="B1516" s="302" t="s">
        <v>5575</v>
      </c>
      <c r="C1516" s="303" t="s">
        <v>5590</v>
      </c>
      <c r="D1516" s="304">
        <v>9523</v>
      </c>
      <c r="E1516" s="303" t="s">
        <v>1225</v>
      </c>
      <c r="F1516" s="304" t="s">
        <v>128</v>
      </c>
      <c r="G1516" s="305">
        <v>180819</v>
      </c>
      <c r="H1516" s="303" t="s">
        <v>5591</v>
      </c>
    </row>
    <row r="1517" spans="2:8" ht="15">
      <c r="B1517" s="302" t="s">
        <v>5575</v>
      </c>
      <c r="C1517" s="303" t="s">
        <v>5590</v>
      </c>
      <c r="D1517" s="304">
        <v>9524</v>
      </c>
      <c r="E1517" s="303" t="s">
        <v>1226</v>
      </c>
      <c r="F1517" s="304" t="s">
        <v>128</v>
      </c>
      <c r="G1517" s="305">
        <v>132651</v>
      </c>
      <c r="H1517" s="303" t="s">
        <v>5591</v>
      </c>
    </row>
    <row r="1518" spans="2:8" ht="15">
      <c r="B1518" s="302" t="s">
        <v>5575</v>
      </c>
      <c r="C1518" s="303" t="s">
        <v>5590</v>
      </c>
      <c r="D1518" s="304">
        <v>9525</v>
      </c>
      <c r="E1518" s="303" t="s">
        <v>1227</v>
      </c>
      <c r="F1518" s="304" t="s">
        <v>128</v>
      </c>
      <c r="G1518" s="305">
        <v>110304</v>
      </c>
      <c r="H1518" s="303" t="s">
        <v>5591</v>
      </c>
    </row>
    <row r="1519" spans="2:8" ht="15">
      <c r="B1519" s="302" t="s">
        <v>5575</v>
      </c>
      <c r="C1519" s="303" t="s">
        <v>5590</v>
      </c>
      <c r="D1519" s="304">
        <v>9526</v>
      </c>
      <c r="E1519" s="303" t="s">
        <v>1228</v>
      </c>
      <c r="F1519" s="304" t="s">
        <v>128</v>
      </c>
      <c r="G1519" s="305">
        <v>97414</v>
      </c>
      <c r="H1519" s="303" t="s">
        <v>5591</v>
      </c>
    </row>
    <row r="1520" spans="2:8" ht="15">
      <c r="B1520" s="302" t="s">
        <v>5575</v>
      </c>
      <c r="C1520" s="303" t="s">
        <v>5590</v>
      </c>
      <c r="D1520" s="304">
        <v>9527</v>
      </c>
      <c r="E1520" s="303" t="s">
        <v>1229</v>
      </c>
      <c r="F1520" s="304" t="s">
        <v>128</v>
      </c>
      <c r="G1520" s="305">
        <v>124687</v>
      </c>
      <c r="H1520" s="303" t="s">
        <v>5591</v>
      </c>
    </row>
    <row r="1521" spans="2:8" ht="15">
      <c r="B1521" s="302" t="s">
        <v>5575</v>
      </c>
      <c r="C1521" s="303" t="s">
        <v>5590</v>
      </c>
      <c r="D1521" s="304">
        <v>9528</v>
      </c>
      <c r="E1521" s="303" t="s">
        <v>1230</v>
      </c>
      <c r="F1521" s="304" t="s">
        <v>128</v>
      </c>
      <c r="G1521" s="305">
        <v>97414</v>
      </c>
      <c r="H1521" s="303" t="s">
        <v>5591</v>
      </c>
    </row>
    <row r="1522" spans="2:8" ht="15">
      <c r="B1522" s="302" t="s">
        <v>5575</v>
      </c>
      <c r="C1522" s="303" t="s">
        <v>5590</v>
      </c>
      <c r="D1522" s="304">
        <v>9529</v>
      </c>
      <c r="E1522" s="303" t="s">
        <v>1231</v>
      </c>
      <c r="F1522" s="304" t="s">
        <v>128</v>
      </c>
      <c r="G1522" s="305">
        <v>218070</v>
      </c>
      <c r="H1522" s="303" t="s">
        <v>5591</v>
      </c>
    </row>
    <row r="1523" spans="2:8" ht="15">
      <c r="B1523" s="302" t="s">
        <v>5575</v>
      </c>
      <c r="C1523" s="303" t="s">
        <v>5590</v>
      </c>
      <c r="D1523" s="304">
        <v>9530</v>
      </c>
      <c r="E1523" s="303" t="s">
        <v>1232</v>
      </c>
      <c r="F1523" s="304" t="s">
        <v>13</v>
      </c>
      <c r="G1523" s="305">
        <v>4177884</v>
      </c>
      <c r="H1523" s="303" t="s">
        <v>5591</v>
      </c>
    </row>
    <row r="1524" spans="2:8" ht="15">
      <c r="B1524" s="302" t="s">
        <v>5575</v>
      </c>
      <c r="C1524" s="303" t="s">
        <v>5590</v>
      </c>
      <c r="D1524" s="304">
        <v>9531</v>
      </c>
      <c r="E1524" s="303" t="s">
        <v>1233</v>
      </c>
      <c r="F1524" s="304" t="s">
        <v>9</v>
      </c>
      <c r="G1524" s="305">
        <v>120090</v>
      </c>
      <c r="H1524" s="303" t="s">
        <v>6216</v>
      </c>
    </row>
    <row r="1525" spans="2:8" ht="15">
      <c r="B1525" s="302" t="s">
        <v>5575</v>
      </c>
      <c r="C1525" s="303" t="s">
        <v>5590</v>
      </c>
      <c r="D1525" s="304">
        <v>9532</v>
      </c>
      <c r="E1525" s="303" t="s">
        <v>1234</v>
      </c>
      <c r="F1525" s="304" t="s">
        <v>9</v>
      </c>
      <c r="G1525" s="305">
        <v>91574</v>
      </c>
      <c r="H1525" s="303" t="s">
        <v>6216</v>
      </c>
    </row>
    <row r="1526" spans="2:8" ht="15">
      <c r="B1526" s="302" t="s">
        <v>5575</v>
      </c>
      <c r="C1526" s="303" t="s">
        <v>5590</v>
      </c>
      <c r="D1526" s="304">
        <v>9533</v>
      </c>
      <c r="E1526" s="303" t="s">
        <v>1235</v>
      </c>
      <c r="F1526" s="304" t="s">
        <v>9</v>
      </c>
      <c r="G1526" s="305">
        <v>77314</v>
      </c>
      <c r="H1526" s="303" t="s">
        <v>6216</v>
      </c>
    </row>
    <row r="1527" spans="2:8" ht="15">
      <c r="B1527" s="302" t="s">
        <v>5575</v>
      </c>
      <c r="C1527" s="303" t="s">
        <v>5590</v>
      </c>
      <c r="D1527" s="304">
        <v>9534</v>
      </c>
      <c r="E1527" s="303" t="s">
        <v>1236</v>
      </c>
      <c r="F1527" s="304" t="s">
        <v>9</v>
      </c>
      <c r="G1527" s="305">
        <v>65862</v>
      </c>
      <c r="H1527" s="303" t="s">
        <v>6216</v>
      </c>
    </row>
    <row r="1528" spans="2:8" ht="15">
      <c r="B1528" s="302" t="s">
        <v>5575</v>
      </c>
      <c r="C1528" s="303" t="s">
        <v>5590</v>
      </c>
      <c r="D1528" s="304">
        <v>9535</v>
      </c>
      <c r="E1528" s="303" t="s">
        <v>1237</v>
      </c>
      <c r="F1528" s="304" t="s">
        <v>9</v>
      </c>
      <c r="G1528" s="305">
        <v>59429</v>
      </c>
      <c r="H1528" s="303" t="s">
        <v>6216</v>
      </c>
    </row>
    <row r="1529" spans="2:8" ht="15">
      <c r="B1529" s="302" t="s">
        <v>5575</v>
      </c>
      <c r="C1529" s="303" t="s">
        <v>5590</v>
      </c>
      <c r="D1529" s="304">
        <v>9536</v>
      </c>
      <c r="E1529" s="303" t="s">
        <v>1238</v>
      </c>
      <c r="F1529" s="304" t="s">
        <v>9</v>
      </c>
      <c r="G1529" s="305">
        <v>53017</v>
      </c>
      <c r="H1529" s="303" t="s">
        <v>6216</v>
      </c>
    </row>
    <row r="1530" spans="2:8" ht="15">
      <c r="B1530" s="302" t="s">
        <v>5575</v>
      </c>
      <c r="C1530" s="303" t="s">
        <v>5590</v>
      </c>
      <c r="D1530" s="304">
        <v>9537</v>
      </c>
      <c r="E1530" s="303" t="s">
        <v>1239</v>
      </c>
      <c r="F1530" s="304" t="s">
        <v>9</v>
      </c>
      <c r="G1530" s="305">
        <v>40137</v>
      </c>
      <c r="H1530" s="303" t="s">
        <v>6216</v>
      </c>
    </row>
    <row r="1531" spans="2:8" ht="15">
      <c r="B1531" s="302" t="s">
        <v>5575</v>
      </c>
      <c r="C1531" s="303" t="s">
        <v>5590</v>
      </c>
      <c r="D1531" s="304">
        <v>9539</v>
      </c>
      <c r="E1531" s="303" t="s">
        <v>1240</v>
      </c>
      <c r="F1531" s="304" t="s">
        <v>9</v>
      </c>
      <c r="G1531" s="305">
        <v>24920</v>
      </c>
      <c r="H1531" s="303" t="s">
        <v>6216</v>
      </c>
    </row>
    <row r="1532" spans="2:8" ht="15">
      <c r="B1532" s="302" t="s">
        <v>5575</v>
      </c>
      <c r="C1532" s="303" t="s">
        <v>5590</v>
      </c>
      <c r="D1532" s="304">
        <v>9540</v>
      </c>
      <c r="E1532" s="303" t="s">
        <v>1241</v>
      </c>
      <c r="F1532" s="304" t="s">
        <v>9</v>
      </c>
      <c r="G1532" s="305">
        <v>23564</v>
      </c>
      <c r="H1532" s="303" t="s">
        <v>6216</v>
      </c>
    </row>
    <row r="1533" spans="2:8" ht="15">
      <c r="B1533" s="302" t="s">
        <v>5575</v>
      </c>
      <c r="C1533" s="303" t="s">
        <v>5590</v>
      </c>
      <c r="D1533" s="304">
        <v>9541</v>
      </c>
      <c r="E1533" s="303" t="s">
        <v>1242</v>
      </c>
      <c r="F1533" s="304" t="s">
        <v>9</v>
      </c>
      <c r="G1533" s="305">
        <v>24617</v>
      </c>
      <c r="H1533" s="303" t="s">
        <v>6216</v>
      </c>
    </row>
    <row r="1534" spans="2:8" ht="15">
      <c r="B1534" s="302" t="s">
        <v>5575</v>
      </c>
      <c r="C1534" s="303" t="s">
        <v>5590</v>
      </c>
      <c r="D1534" s="304">
        <v>9542</v>
      </c>
      <c r="E1534" s="303" t="s">
        <v>1243</v>
      </c>
      <c r="F1534" s="304" t="s">
        <v>9</v>
      </c>
      <c r="G1534" s="305">
        <v>20254</v>
      </c>
      <c r="H1534" s="303" t="s">
        <v>6216</v>
      </c>
    </row>
    <row r="1535" spans="2:8" ht="15">
      <c r="B1535" s="302" t="s">
        <v>5575</v>
      </c>
      <c r="C1535" s="303" t="s">
        <v>5590</v>
      </c>
      <c r="D1535" s="304">
        <v>9543</v>
      </c>
      <c r="E1535" s="303" t="s">
        <v>1244</v>
      </c>
      <c r="F1535" s="304" t="s">
        <v>9</v>
      </c>
      <c r="G1535" s="305">
        <v>25968</v>
      </c>
      <c r="H1535" s="303" t="s">
        <v>6216</v>
      </c>
    </row>
    <row r="1536" spans="2:8" ht="15">
      <c r="B1536" s="302" t="s">
        <v>5575</v>
      </c>
      <c r="C1536" s="303" t="s">
        <v>5590</v>
      </c>
      <c r="D1536" s="304">
        <v>9544</v>
      </c>
      <c r="E1536" s="303" t="s">
        <v>1245</v>
      </c>
      <c r="F1536" s="304" t="s">
        <v>9</v>
      </c>
      <c r="G1536" s="305">
        <v>22969</v>
      </c>
      <c r="H1536" s="303" t="s">
        <v>6216</v>
      </c>
    </row>
    <row r="1537" spans="2:8" ht="15">
      <c r="B1537" s="302" t="s">
        <v>5575</v>
      </c>
      <c r="C1537" s="303" t="s">
        <v>5590</v>
      </c>
      <c r="D1537" s="304">
        <v>9545</v>
      </c>
      <c r="E1537" s="303" t="s">
        <v>1246</v>
      </c>
      <c r="F1537" s="304" t="s">
        <v>9</v>
      </c>
      <c r="G1537" s="305">
        <v>25968</v>
      </c>
      <c r="H1537" s="303" t="s">
        <v>6216</v>
      </c>
    </row>
    <row r="1538" spans="2:8" ht="15">
      <c r="B1538" s="302" t="s">
        <v>5575</v>
      </c>
      <c r="C1538" s="303" t="s">
        <v>5590</v>
      </c>
      <c r="D1538" s="304">
        <v>9546</v>
      </c>
      <c r="E1538" s="303" t="s">
        <v>1247</v>
      </c>
      <c r="F1538" s="304" t="s">
        <v>9</v>
      </c>
      <c r="G1538" s="305">
        <v>22969</v>
      </c>
      <c r="H1538" s="303" t="s">
        <v>6216</v>
      </c>
    </row>
    <row r="1539" spans="2:8" ht="15">
      <c r="B1539" s="302" t="s">
        <v>5575</v>
      </c>
      <c r="C1539" s="303" t="s">
        <v>5590</v>
      </c>
      <c r="D1539" s="304">
        <v>9547</v>
      </c>
      <c r="E1539" s="303" t="s">
        <v>1248</v>
      </c>
      <c r="F1539" s="304" t="s">
        <v>9</v>
      </c>
      <c r="G1539" s="305">
        <v>24666</v>
      </c>
      <c r="H1539" s="303" t="s">
        <v>6216</v>
      </c>
    </row>
    <row r="1540" spans="2:8" ht="15">
      <c r="B1540" s="302" t="s">
        <v>5575</v>
      </c>
      <c r="C1540" s="303" t="s">
        <v>5590</v>
      </c>
      <c r="D1540" s="304">
        <v>9548</v>
      </c>
      <c r="E1540" s="303" t="s">
        <v>1249</v>
      </c>
      <c r="F1540" s="304" t="s">
        <v>9</v>
      </c>
      <c r="G1540" s="305">
        <v>17813</v>
      </c>
      <c r="H1540" s="303" t="s">
        <v>6216</v>
      </c>
    </row>
    <row r="1541" spans="2:8" ht="15">
      <c r="B1541" s="302" t="s">
        <v>5575</v>
      </c>
      <c r="C1541" s="303" t="s">
        <v>5590</v>
      </c>
      <c r="D1541" s="304">
        <v>9549</v>
      </c>
      <c r="E1541" s="303" t="s">
        <v>1250</v>
      </c>
      <c r="F1541" s="304" t="s">
        <v>9</v>
      </c>
      <c r="G1541" s="305">
        <v>22336</v>
      </c>
      <c r="H1541" s="303" t="s">
        <v>6216</v>
      </c>
    </row>
    <row r="1542" spans="2:8" ht="15">
      <c r="B1542" s="302" t="s">
        <v>5575</v>
      </c>
      <c r="C1542" s="303" t="s">
        <v>5590</v>
      </c>
      <c r="D1542" s="304">
        <v>9550</v>
      </c>
      <c r="E1542" s="303" t="s">
        <v>1251</v>
      </c>
      <c r="F1542" s="304" t="s">
        <v>9</v>
      </c>
      <c r="G1542" s="305">
        <v>15544</v>
      </c>
      <c r="H1542" s="303" t="s">
        <v>6216</v>
      </c>
    </row>
    <row r="1543" spans="2:8" ht="15">
      <c r="B1543" s="302" t="s">
        <v>5575</v>
      </c>
      <c r="C1543" s="303" t="s">
        <v>5590</v>
      </c>
      <c r="D1543" s="304">
        <v>9551</v>
      </c>
      <c r="E1543" s="303" t="s">
        <v>1252</v>
      </c>
      <c r="F1543" s="304" t="s">
        <v>9</v>
      </c>
      <c r="G1543" s="305">
        <v>20585</v>
      </c>
      <c r="H1543" s="303" t="s">
        <v>6216</v>
      </c>
    </row>
    <row r="1544" spans="2:8" ht="15">
      <c r="B1544" s="302" t="s">
        <v>5575</v>
      </c>
      <c r="C1544" s="303" t="s">
        <v>5590</v>
      </c>
      <c r="D1544" s="304">
        <v>9552</v>
      </c>
      <c r="E1544" s="303" t="s">
        <v>1253</v>
      </c>
      <c r="F1544" s="304" t="s">
        <v>9</v>
      </c>
      <c r="G1544" s="305">
        <v>18715</v>
      </c>
      <c r="H1544" s="303" t="s">
        <v>6216</v>
      </c>
    </row>
    <row r="1545" spans="2:8" ht="15">
      <c r="B1545" s="302" t="s">
        <v>5575</v>
      </c>
      <c r="C1545" s="303" t="s">
        <v>5590</v>
      </c>
      <c r="D1545" s="304">
        <v>9553</v>
      </c>
      <c r="E1545" s="303" t="s">
        <v>1254</v>
      </c>
      <c r="F1545" s="304" t="s">
        <v>9</v>
      </c>
      <c r="G1545" s="305">
        <v>25831</v>
      </c>
      <c r="H1545" s="303" t="s">
        <v>6216</v>
      </c>
    </row>
    <row r="1546" spans="2:8" ht="15">
      <c r="B1546" s="302" t="s">
        <v>5575</v>
      </c>
      <c r="C1546" s="303" t="s">
        <v>5590</v>
      </c>
      <c r="D1546" s="304">
        <v>9554</v>
      </c>
      <c r="E1546" s="303" t="s">
        <v>1255</v>
      </c>
      <c r="F1546" s="304" t="s">
        <v>9</v>
      </c>
      <c r="G1546" s="305">
        <v>18950</v>
      </c>
      <c r="H1546" s="303" t="s">
        <v>6216</v>
      </c>
    </row>
    <row r="1547" spans="2:8" ht="15">
      <c r="B1547" s="302" t="s">
        <v>5575</v>
      </c>
      <c r="C1547" s="303" t="s">
        <v>5590</v>
      </c>
      <c r="D1547" s="304">
        <v>9555</v>
      </c>
      <c r="E1547" s="303" t="s">
        <v>1256</v>
      </c>
      <c r="F1547" s="304" t="s">
        <v>9</v>
      </c>
      <c r="G1547" s="305">
        <v>15758</v>
      </c>
      <c r="H1547" s="303" t="s">
        <v>6216</v>
      </c>
    </row>
    <row r="1548" spans="2:8" ht="15">
      <c r="B1548" s="302" t="s">
        <v>5575</v>
      </c>
      <c r="C1548" s="303" t="s">
        <v>5590</v>
      </c>
      <c r="D1548" s="304">
        <v>9556</v>
      </c>
      <c r="E1548" s="303" t="s">
        <v>1257</v>
      </c>
      <c r="F1548" s="304" t="s">
        <v>9</v>
      </c>
      <c r="G1548" s="305">
        <v>13917</v>
      </c>
      <c r="H1548" s="303" t="s">
        <v>6216</v>
      </c>
    </row>
    <row r="1549" spans="2:8" ht="15">
      <c r="B1549" s="302" t="s">
        <v>5575</v>
      </c>
      <c r="C1549" s="303" t="s">
        <v>5590</v>
      </c>
      <c r="D1549" s="304">
        <v>9557</v>
      </c>
      <c r="E1549" s="303" t="s">
        <v>1258</v>
      </c>
      <c r="F1549" s="304" t="s">
        <v>9</v>
      </c>
      <c r="G1549" s="305">
        <v>17813</v>
      </c>
      <c r="H1549" s="303" t="s">
        <v>6216</v>
      </c>
    </row>
    <row r="1550" spans="2:8" ht="15">
      <c r="B1550" s="302" t="s">
        <v>5575</v>
      </c>
      <c r="C1550" s="303" t="s">
        <v>5590</v>
      </c>
      <c r="D1550" s="304">
        <v>9558</v>
      </c>
      <c r="E1550" s="303" t="s">
        <v>1259</v>
      </c>
      <c r="F1550" s="304" t="s">
        <v>9</v>
      </c>
      <c r="G1550" s="305">
        <v>15758</v>
      </c>
      <c r="H1550" s="303" t="s">
        <v>6216</v>
      </c>
    </row>
    <row r="1551" spans="2:8" ht="15">
      <c r="B1551" s="302" t="s">
        <v>5575</v>
      </c>
      <c r="C1551" s="303" t="s">
        <v>5590</v>
      </c>
      <c r="D1551" s="304">
        <v>9559</v>
      </c>
      <c r="E1551" s="303" t="s">
        <v>1260</v>
      </c>
      <c r="F1551" s="304" t="s">
        <v>9</v>
      </c>
      <c r="G1551" s="305">
        <v>13917</v>
      </c>
      <c r="H1551" s="303" t="s">
        <v>6216</v>
      </c>
    </row>
    <row r="1552" spans="2:8" ht="15">
      <c r="B1552" s="302" t="s">
        <v>5575</v>
      </c>
      <c r="C1552" s="303" t="s">
        <v>5590</v>
      </c>
      <c r="D1552" s="304">
        <v>9560</v>
      </c>
      <c r="E1552" s="303" t="s">
        <v>1261</v>
      </c>
      <c r="F1552" s="304" t="s">
        <v>9</v>
      </c>
      <c r="G1552" s="305">
        <v>31153</v>
      </c>
      <c r="H1552" s="303" t="s">
        <v>6216</v>
      </c>
    </row>
    <row r="1553" spans="2:8" ht="15">
      <c r="B1553" s="302" t="s">
        <v>5575</v>
      </c>
      <c r="C1553" s="303" t="s">
        <v>5716</v>
      </c>
      <c r="D1553" s="304">
        <v>9570</v>
      </c>
      <c r="E1553" s="303" t="s">
        <v>1262</v>
      </c>
      <c r="F1553" s="304" t="s">
        <v>7</v>
      </c>
      <c r="G1553" s="305">
        <v>2301</v>
      </c>
      <c r="H1553" s="303" t="s">
        <v>6216</v>
      </c>
    </row>
    <row r="1554" spans="2:8" ht="15">
      <c r="B1554" s="302" t="s">
        <v>5575</v>
      </c>
      <c r="C1554" s="303" t="s">
        <v>5716</v>
      </c>
      <c r="D1554" s="304">
        <v>9571</v>
      </c>
      <c r="E1554" s="303" t="s">
        <v>1263</v>
      </c>
      <c r="F1554" s="304" t="s">
        <v>7</v>
      </c>
      <c r="G1554" s="305">
        <v>12303</v>
      </c>
      <c r="H1554" s="303" t="s">
        <v>6216</v>
      </c>
    </row>
    <row r="1555" spans="2:8" ht="15">
      <c r="B1555" s="302" t="s">
        <v>5575</v>
      </c>
      <c r="C1555" s="303" t="s">
        <v>5716</v>
      </c>
      <c r="D1555" s="304">
        <v>9572</v>
      </c>
      <c r="E1555" s="303" t="s">
        <v>1264</v>
      </c>
      <c r="F1555" s="304" t="s">
        <v>6</v>
      </c>
      <c r="G1555" s="305">
        <v>5177</v>
      </c>
      <c r="H1555" s="303" t="s">
        <v>6216</v>
      </c>
    </row>
    <row r="1556" spans="2:8" ht="15">
      <c r="B1556" s="302" t="s">
        <v>5575</v>
      </c>
      <c r="C1556" s="303" t="s">
        <v>5716</v>
      </c>
      <c r="D1556" s="304">
        <v>9573</v>
      </c>
      <c r="E1556" s="303" t="s">
        <v>1265</v>
      </c>
      <c r="F1556" s="304" t="s">
        <v>6</v>
      </c>
      <c r="G1556" s="305">
        <v>4824</v>
      </c>
      <c r="H1556" s="303" t="s">
        <v>6216</v>
      </c>
    </row>
    <row r="1557" spans="2:8" ht="15">
      <c r="B1557" s="302" t="s">
        <v>5575</v>
      </c>
      <c r="C1557" s="303" t="s">
        <v>5716</v>
      </c>
      <c r="D1557" s="304">
        <v>9574</v>
      </c>
      <c r="E1557" s="303" t="s">
        <v>1266</v>
      </c>
      <c r="F1557" s="304" t="s">
        <v>7</v>
      </c>
      <c r="G1557" s="305">
        <v>1507</v>
      </c>
      <c r="H1557" s="303" t="s">
        <v>6216</v>
      </c>
    </row>
    <row r="1558" spans="2:8" ht="15">
      <c r="B1558" s="302" t="s">
        <v>5575</v>
      </c>
      <c r="C1558" s="303" t="s">
        <v>5590</v>
      </c>
      <c r="D1558" s="304">
        <v>9575</v>
      </c>
      <c r="E1558" s="303" t="s">
        <v>1267</v>
      </c>
      <c r="F1558" s="304" t="s">
        <v>13</v>
      </c>
      <c r="G1558" s="305">
        <v>18832062</v>
      </c>
      <c r="H1558" s="303" t="s">
        <v>5591</v>
      </c>
    </row>
    <row r="1559" spans="2:8" ht="15">
      <c r="B1559" s="302" t="s">
        <v>5575</v>
      </c>
      <c r="C1559" s="303" t="s">
        <v>5846</v>
      </c>
      <c r="D1559" s="304">
        <v>9576</v>
      </c>
      <c r="E1559" s="303" t="s">
        <v>1268</v>
      </c>
      <c r="F1559" s="304" t="s">
        <v>18</v>
      </c>
      <c r="G1559" s="305">
        <v>55270</v>
      </c>
      <c r="H1559" s="303" t="s">
        <v>5591</v>
      </c>
    </row>
    <row r="1560" spans="2:8" ht="15">
      <c r="B1560" s="302" t="s">
        <v>5575</v>
      </c>
      <c r="C1560" s="303" t="s">
        <v>5847</v>
      </c>
      <c r="D1560" s="304">
        <v>9577</v>
      </c>
      <c r="E1560" s="303" t="s">
        <v>1269</v>
      </c>
      <c r="F1560" s="304" t="s">
        <v>18</v>
      </c>
      <c r="G1560" s="305">
        <v>25982</v>
      </c>
      <c r="H1560" s="303" t="s">
        <v>5591</v>
      </c>
    </row>
    <row r="1561" spans="2:8" ht="15">
      <c r="B1561" s="302" t="s">
        <v>5575</v>
      </c>
      <c r="C1561" s="303" t="s">
        <v>5846</v>
      </c>
      <c r="D1561" s="304">
        <v>9578</v>
      </c>
      <c r="E1561" s="303" t="s">
        <v>1270</v>
      </c>
      <c r="F1561" s="304" t="s">
        <v>31</v>
      </c>
      <c r="G1561" s="305">
        <v>1260967</v>
      </c>
      <c r="H1561" s="303" t="s">
        <v>5591</v>
      </c>
    </row>
    <row r="1562" spans="2:8" ht="15">
      <c r="B1562" s="302" t="s">
        <v>5575</v>
      </c>
      <c r="C1562" s="303" t="s">
        <v>5682</v>
      </c>
      <c r="D1562" s="304">
        <v>9635</v>
      </c>
      <c r="E1562" s="303" t="s">
        <v>1271</v>
      </c>
      <c r="F1562" s="304" t="s">
        <v>7</v>
      </c>
      <c r="G1562" s="305">
        <v>219579</v>
      </c>
      <c r="H1562" s="303" t="s">
        <v>6216</v>
      </c>
    </row>
    <row r="1563" spans="2:8" ht="15">
      <c r="B1563" s="302" t="s">
        <v>5575</v>
      </c>
      <c r="C1563" s="303" t="s">
        <v>5682</v>
      </c>
      <c r="D1563" s="304">
        <v>9638</v>
      </c>
      <c r="E1563" s="303" t="s">
        <v>1272</v>
      </c>
      <c r="F1563" s="304" t="s">
        <v>8</v>
      </c>
      <c r="G1563" s="305">
        <v>159663</v>
      </c>
      <c r="H1563" s="303" t="s">
        <v>6216</v>
      </c>
    </row>
    <row r="1564" spans="2:8" ht="15">
      <c r="B1564" s="302" t="s">
        <v>5575</v>
      </c>
      <c r="C1564" s="303" t="s">
        <v>5682</v>
      </c>
      <c r="D1564" s="304">
        <v>9639</v>
      </c>
      <c r="E1564" s="303" t="s">
        <v>5394</v>
      </c>
      <c r="F1564" s="304" t="s">
        <v>8</v>
      </c>
      <c r="G1564" s="305">
        <v>5950</v>
      </c>
      <c r="H1564" s="303" t="s">
        <v>6216</v>
      </c>
    </row>
    <row r="1565" spans="2:8" ht="15">
      <c r="B1565" s="302" t="s">
        <v>5575</v>
      </c>
      <c r="C1565" s="303" t="s">
        <v>5682</v>
      </c>
      <c r="D1565" s="304">
        <v>9640</v>
      </c>
      <c r="E1565" s="303" t="s">
        <v>1273</v>
      </c>
      <c r="F1565" s="304" t="s">
        <v>8</v>
      </c>
      <c r="G1565" s="305">
        <v>18626</v>
      </c>
      <c r="H1565" s="303" t="s">
        <v>6216</v>
      </c>
    </row>
    <row r="1566" spans="2:8" ht="15">
      <c r="B1566" s="302" t="s">
        <v>5575</v>
      </c>
      <c r="C1566" s="303" t="s">
        <v>5682</v>
      </c>
      <c r="D1566" s="304">
        <v>9642</v>
      </c>
      <c r="E1566" s="303" t="s">
        <v>1274</v>
      </c>
      <c r="F1566" s="304" t="s">
        <v>8</v>
      </c>
      <c r="G1566" s="305">
        <v>161491</v>
      </c>
      <c r="H1566" s="303" t="s">
        <v>6216</v>
      </c>
    </row>
    <row r="1567" spans="2:8" ht="15">
      <c r="B1567" s="302" t="s">
        <v>5575</v>
      </c>
      <c r="C1567" s="303" t="s">
        <v>5682</v>
      </c>
      <c r="D1567" s="304">
        <v>9643</v>
      </c>
      <c r="E1567" s="303" t="s">
        <v>1275</v>
      </c>
      <c r="F1567" s="304" t="s">
        <v>6</v>
      </c>
      <c r="G1567" s="305">
        <v>820</v>
      </c>
      <c r="H1567" s="303" t="s">
        <v>6216</v>
      </c>
    </row>
    <row r="1568" spans="2:8" ht="15">
      <c r="B1568" s="302" t="s">
        <v>5575</v>
      </c>
      <c r="C1568" s="303" t="s">
        <v>5682</v>
      </c>
      <c r="D1568" s="304">
        <v>9644</v>
      </c>
      <c r="E1568" s="303" t="s">
        <v>1276</v>
      </c>
      <c r="F1568" s="304" t="s">
        <v>6</v>
      </c>
      <c r="G1568" s="305">
        <v>25260</v>
      </c>
      <c r="H1568" s="303" t="s">
        <v>6216</v>
      </c>
    </row>
    <row r="1569" spans="2:8" ht="15">
      <c r="B1569" s="302" t="s">
        <v>5575</v>
      </c>
      <c r="C1569" s="303" t="s">
        <v>5682</v>
      </c>
      <c r="D1569" s="304">
        <v>9645</v>
      </c>
      <c r="E1569" s="303" t="s">
        <v>1277</v>
      </c>
      <c r="F1569" s="304" t="s">
        <v>7</v>
      </c>
      <c r="G1569" s="305">
        <v>81223</v>
      </c>
      <c r="H1569" s="303" t="s">
        <v>6216</v>
      </c>
    </row>
    <row r="1570" spans="2:8" ht="15">
      <c r="B1570" s="302" t="s">
        <v>5575</v>
      </c>
      <c r="C1570" s="303" t="s">
        <v>5733</v>
      </c>
      <c r="D1570" s="304">
        <v>9646</v>
      </c>
      <c r="E1570" s="303" t="s">
        <v>1278</v>
      </c>
      <c r="F1570" s="304" t="s">
        <v>7</v>
      </c>
      <c r="G1570" s="305">
        <v>285600</v>
      </c>
      <c r="H1570" s="303" t="s">
        <v>6216</v>
      </c>
    </row>
    <row r="1571" spans="2:8" ht="15">
      <c r="B1571" s="302" t="s">
        <v>5575</v>
      </c>
      <c r="C1571" s="303" t="s">
        <v>5735</v>
      </c>
      <c r="D1571" s="304">
        <v>9647</v>
      </c>
      <c r="E1571" s="303" t="s">
        <v>1279</v>
      </c>
      <c r="F1571" s="304" t="s">
        <v>7</v>
      </c>
      <c r="G1571" s="305">
        <v>930580</v>
      </c>
      <c r="H1571" s="303" t="s">
        <v>6216</v>
      </c>
    </row>
    <row r="1572" spans="2:8" ht="15">
      <c r="B1572" s="302" t="s">
        <v>5575</v>
      </c>
      <c r="C1572" s="303" t="s">
        <v>5733</v>
      </c>
      <c r="D1572" s="304">
        <v>9648</v>
      </c>
      <c r="E1572" s="303" t="s">
        <v>1280</v>
      </c>
      <c r="F1572" s="304" t="s">
        <v>7</v>
      </c>
      <c r="G1572" s="305">
        <v>29750</v>
      </c>
      <c r="H1572" s="303" t="s">
        <v>6216</v>
      </c>
    </row>
    <row r="1573" spans="2:8" ht="15">
      <c r="B1573" s="302" t="s">
        <v>5575</v>
      </c>
      <c r="C1573" s="303" t="s">
        <v>5578</v>
      </c>
      <c r="D1573" s="304">
        <v>9649</v>
      </c>
      <c r="E1573" s="303" t="s">
        <v>1281</v>
      </c>
      <c r="F1573" s="304" t="s">
        <v>117</v>
      </c>
      <c r="G1573" s="305">
        <v>442126</v>
      </c>
      <c r="H1573" s="303" t="s">
        <v>6217</v>
      </c>
    </row>
    <row r="1574" spans="2:8" ht="15">
      <c r="B1574" s="302" t="s">
        <v>5575</v>
      </c>
      <c r="C1574" s="303" t="s">
        <v>5523</v>
      </c>
      <c r="D1574" s="304">
        <v>9650</v>
      </c>
      <c r="E1574" s="303" t="s">
        <v>1282</v>
      </c>
      <c r="F1574" s="304" t="s">
        <v>8</v>
      </c>
      <c r="G1574" s="305">
        <v>6545</v>
      </c>
      <c r="H1574" s="303" t="s">
        <v>6217</v>
      </c>
    </row>
    <row r="1575" spans="2:8" ht="15">
      <c r="B1575" s="302" t="s">
        <v>5575</v>
      </c>
      <c r="C1575" s="303" t="s">
        <v>5523</v>
      </c>
      <c r="D1575" s="304">
        <v>9651</v>
      </c>
      <c r="E1575" s="303" t="s">
        <v>5852</v>
      </c>
      <c r="F1575" s="304" t="s">
        <v>8</v>
      </c>
      <c r="G1575" s="305">
        <v>21800</v>
      </c>
      <c r="H1575" s="303" t="s">
        <v>6217</v>
      </c>
    </row>
    <row r="1576" spans="2:8" ht="15">
      <c r="B1576" s="302" t="s">
        <v>5575</v>
      </c>
      <c r="C1576" s="303" t="s">
        <v>5523</v>
      </c>
      <c r="D1576" s="304">
        <v>9652</v>
      </c>
      <c r="E1576" s="303" t="s">
        <v>5853</v>
      </c>
      <c r="F1576" s="304" t="s">
        <v>8</v>
      </c>
      <c r="G1576" s="305">
        <v>20111</v>
      </c>
      <c r="H1576" s="303" t="s">
        <v>6217</v>
      </c>
    </row>
    <row r="1577" spans="2:8" ht="15">
      <c r="B1577" s="302" t="s">
        <v>5575</v>
      </c>
      <c r="C1577" s="303" t="s">
        <v>5523</v>
      </c>
      <c r="D1577" s="304">
        <v>9653</v>
      </c>
      <c r="E1577" s="303" t="s">
        <v>5854</v>
      </c>
      <c r="F1577" s="304" t="s">
        <v>8</v>
      </c>
      <c r="G1577" s="305">
        <v>21150</v>
      </c>
      <c r="H1577" s="303" t="s">
        <v>6217</v>
      </c>
    </row>
    <row r="1578" spans="2:8" ht="15">
      <c r="B1578" s="302" t="s">
        <v>5575</v>
      </c>
      <c r="C1578" s="303" t="s">
        <v>5523</v>
      </c>
      <c r="D1578" s="304">
        <v>9654</v>
      </c>
      <c r="E1578" s="303" t="s">
        <v>5855</v>
      </c>
      <c r="F1578" s="304" t="s">
        <v>8</v>
      </c>
      <c r="G1578" s="305">
        <v>20944</v>
      </c>
      <c r="H1578" s="303" t="s">
        <v>6217</v>
      </c>
    </row>
    <row r="1579" spans="2:8" ht="15">
      <c r="B1579" s="302" t="s">
        <v>5575</v>
      </c>
      <c r="C1579" s="303" t="s">
        <v>5523</v>
      </c>
      <c r="D1579" s="304">
        <v>9655</v>
      </c>
      <c r="E1579" s="303" t="s">
        <v>5856</v>
      </c>
      <c r="F1579" s="304" t="s">
        <v>8</v>
      </c>
      <c r="G1579" s="305">
        <v>20944</v>
      </c>
      <c r="H1579" s="303" t="s">
        <v>6217</v>
      </c>
    </row>
    <row r="1580" spans="2:8" ht="15">
      <c r="B1580" s="302" t="s">
        <v>5575</v>
      </c>
      <c r="C1580" s="303" t="s">
        <v>5507</v>
      </c>
      <c r="D1580" s="304">
        <v>9656</v>
      </c>
      <c r="E1580" s="303" t="s">
        <v>1283</v>
      </c>
      <c r="F1580" s="304" t="s">
        <v>4</v>
      </c>
      <c r="G1580" s="305">
        <v>14827</v>
      </c>
      <c r="H1580" s="303" t="s">
        <v>6216</v>
      </c>
    </row>
    <row r="1581" spans="2:8" ht="15">
      <c r="B1581" s="302" t="s">
        <v>5575</v>
      </c>
      <c r="C1581" s="303" t="s">
        <v>5592</v>
      </c>
      <c r="D1581" s="304">
        <v>9663</v>
      </c>
      <c r="E1581" s="303" t="s">
        <v>1284</v>
      </c>
      <c r="F1581" s="304" t="s">
        <v>4</v>
      </c>
      <c r="G1581" s="305">
        <v>437215</v>
      </c>
      <c r="H1581" s="303" t="s">
        <v>6216</v>
      </c>
    </row>
    <row r="1582" spans="2:8" ht="15">
      <c r="B1582" s="302" t="s">
        <v>5575</v>
      </c>
      <c r="C1582" s="303" t="s">
        <v>5681</v>
      </c>
      <c r="D1582" s="304">
        <v>9671</v>
      </c>
      <c r="E1582" s="303" t="s">
        <v>1285</v>
      </c>
      <c r="F1582" s="304" t="s">
        <v>5</v>
      </c>
      <c r="G1582" s="305">
        <v>998047</v>
      </c>
      <c r="H1582" s="303" t="s">
        <v>6217</v>
      </c>
    </row>
    <row r="1583" spans="2:8" ht="15">
      <c r="B1583" s="302" t="s">
        <v>5575</v>
      </c>
      <c r="C1583" s="303" t="s">
        <v>5681</v>
      </c>
      <c r="D1583" s="304">
        <v>9672</v>
      </c>
      <c r="E1583" s="303" t="s">
        <v>1286</v>
      </c>
      <c r="F1583" s="304" t="s">
        <v>5</v>
      </c>
      <c r="G1583" s="305">
        <v>993250</v>
      </c>
      <c r="H1583" s="303" t="s">
        <v>6217</v>
      </c>
    </row>
    <row r="1584" spans="2:8" ht="15">
      <c r="B1584" s="302" t="s">
        <v>5575</v>
      </c>
      <c r="C1584" s="303" t="s">
        <v>5681</v>
      </c>
      <c r="D1584" s="304">
        <v>9673</v>
      </c>
      <c r="E1584" s="303" t="s">
        <v>1287</v>
      </c>
      <c r="F1584" s="304" t="s">
        <v>5</v>
      </c>
      <c r="G1584" s="305">
        <v>857365</v>
      </c>
      <c r="H1584" s="303" t="s">
        <v>6217</v>
      </c>
    </row>
    <row r="1585" spans="2:8" ht="15">
      <c r="B1585" s="302" t="s">
        <v>5575</v>
      </c>
      <c r="C1585" s="303" t="s">
        <v>5594</v>
      </c>
      <c r="D1585" s="304">
        <v>9682</v>
      </c>
      <c r="E1585" s="303" t="s">
        <v>1288</v>
      </c>
      <c r="F1585" s="304" t="s">
        <v>117</v>
      </c>
      <c r="G1585" s="305">
        <v>121231</v>
      </c>
      <c r="H1585" s="303" t="s">
        <v>6216</v>
      </c>
    </row>
    <row r="1586" spans="2:8" ht="15">
      <c r="B1586" s="302" t="s">
        <v>5575</v>
      </c>
      <c r="C1586" s="303" t="s">
        <v>5587</v>
      </c>
      <c r="D1586" s="304">
        <v>9685</v>
      </c>
      <c r="E1586" s="303" t="s">
        <v>1289</v>
      </c>
      <c r="F1586" s="304" t="s">
        <v>6</v>
      </c>
      <c r="G1586" s="305">
        <v>74731</v>
      </c>
      <c r="H1586" s="303" t="s">
        <v>6216</v>
      </c>
    </row>
    <row r="1587" spans="2:8" ht="15">
      <c r="B1587" s="302" t="s">
        <v>5575</v>
      </c>
      <c r="C1587" s="303" t="s">
        <v>5587</v>
      </c>
      <c r="D1587" s="304">
        <v>9686</v>
      </c>
      <c r="E1587" s="303" t="s">
        <v>1290</v>
      </c>
      <c r="F1587" s="304" t="s">
        <v>6</v>
      </c>
      <c r="G1587" s="305">
        <v>56923</v>
      </c>
      <c r="H1587" s="303" t="s">
        <v>6216</v>
      </c>
    </row>
    <row r="1588" spans="2:8" ht="15">
      <c r="B1588" s="302" t="s">
        <v>5575</v>
      </c>
      <c r="C1588" s="303" t="s">
        <v>5587</v>
      </c>
      <c r="D1588" s="304">
        <v>9687</v>
      </c>
      <c r="E1588" s="303" t="s">
        <v>5857</v>
      </c>
      <c r="F1588" s="304" t="s">
        <v>7</v>
      </c>
      <c r="G1588" s="305">
        <v>6151</v>
      </c>
      <c r="H1588" s="303" t="s">
        <v>6216</v>
      </c>
    </row>
    <row r="1589" spans="2:8" ht="15">
      <c r="B1589" s="302" t="s">
        <v>5575</v>
      </c>
      <c r="C1589" s="303" t="s">
        <v>5587</v>
      </c>
      <c r="D1589" s="304">
        <v>9688</v>
      </c>
      <c r="E1589" s="303" t="s">
        <v>1291</v>
      </c>
      <c r="F1589" s="304" t="s">
        <v>6</v>
      </c>
      <c r="G1589" s="305">
        <v>20270</v>
      </c>
      <c r="H1589" s="303" t="s">
        <v>6216</v>
      </c>
    </row>
    <row r="1590" spans="2:8" ht="15">
      <c r="B1590" s="302" t="s">
        <v>5575</v>
      </c>
      <c r="C1590" s="303" t="s">
        <v>5587</v>
      </c>
      <c r="D1590" s="304">
        <v>9689</v>
      </c>
      <c r="E1590" s="303" t="s">
        <v>5858</v>
      </c>
      <c r="F1590" s="304" t="s">
        <v>7</v>
      </c>
      <c r="G1590" s="305">
        <v>2788</v>
      </c>
      <c r="H1590" s="303" t="s">
        <v>6216</v>
      </c>
    </row>
    <row r="1591" spans="2:8" ht="15">
      <c r="B1591" s="302" t="s">
        <v>5575</v>
      </c>
      <c r="C1591" s="303" t="s">
        <v>5587</v>
      </c>
      <c r="D1591" s="304">
        <v>9690</v>
      </c>
      <c r="E1591" s="303" t="s">
        <v>1292</v>
      </c>
      <c r="F1591" s="304" t="s">
        <v>6</v>
      </c>
      <c r="G1591" s="305">
        <v>23717</v>
      </c>
      <c r="H1591" s="303" t="s">
        <v>6216</v>
      </c>
    </row>
    <row r="1592" spans="2:8" ht="15">
      <c r="B1592" s="302" t="s">
        <v>5575</v>
      </c>
      <c r="C1592" s="303" t="s">
        <v>5523</v>
      </c>
      <c r="D1592" s="304">
        <v>9695</v>
      </c>
      <c r="E1592" s="303" t="s">
        <v>1293</v>
      </c>
      <c r="F1592" s="304" t="s">
        <v>8</v>
      </c>
      <c r="G1592" s="305">
        <v>714</v>
      </c>
      <c r="H1592" s="303" t="s">
        <v>6217</v>
      </c>
    </row>
    <row r="1593" spans="2:8" ht="15">
      <c r="B1593" s="302" t="s">
        <v>5575</v>
      </c>
      <c r="C1593" s="303" t="s">
        <v>5523</v>
      </c>
      <c r="D1593" s="304">
        <v>9696</v>
      </c>
      <c r="E1593" s="303" t="s">
        <v>1294</v>
      </c>
      <c r="F1593" s="304" t="s">
        <v>8</v>
      </c>
      <c r="G1593" s="305">
        <v>781</v>
      </c>
      <c r="H1593" s="303" t="s">
        <v>6217</v>
      </c>
    </row>
    <row r="1594" spans="2:8" ht="15">
      <c r="B1594" s="302" t="s">
        <v>5575</v>
      </c>
      <c r="C1594" s="303" t="s">
        <v>5523</v>
      </c>
      <c r="D1594" s="304">
        <v>9697</v>
      </c>
      <c r="E1594" s="303" t="s">
        <v>1295</v>
      </c>
      <c r="F1594" s="304" t="s">
        <v>8</v>
      </c>
      <c r="G1594" s="305">
        <v>901</v>
      </c>
      <c r="H1594" s="303" t="s">
        <v>6217</v>
      </c>
    </row>
    <row r="1595" spans="2:8" ht="15">
      <c r="B1595" s="302" t="s">
        <v>5575</v>
      </c>
      <c r="C1595" s="303" t="s">
        <v>5523</v>
      </c>
      <c r="D1595" s="304">
        <v>9698</v>
      </c>
      <c r="E1595" s="303" t="s">
        <v>1296</v>
      </c>
      <c r="F1595" s="304" t="s">
        <v>8</v>
      </c>
      <c r="G1595" s="305">
        <v>1309</v>
      </c>
      <c r="H1595" s="303" t="s">
        <v>6217</v>
      </c>
    </row>
    <row r="1596" spans="2:8" ht="15">
      <c r="B1596" s="302" t="s">
        <v>5575</v>
      </c>
      <c r="C1596" s="303" t="s">
        <v>5523</v>
      </c>
      <c r="D1596" s="304">
        <v>9699</v>
      </c>
      <c r="E1596" s="303" t="s">
        <v>1297</v>
      </c>
      <c r="F1596" s="304" t="s">
        <v>8</v>
      </c>
      <c r="G1596" s="305">
        <v>1488</v>
      </c>
      <c r="H1596" s="303" t="s">
        <v>6217</v>
      </c>
    </row>
    <row r="1597" spans="2:8" ht="15">
      <c r="B1597" s="302" t="s">
        <v>5575</v>
      </c>
      <c r="C1597" s="303" t="s">
        <v>5523</v>
      </c>
      <c r="D1597" s="304">
        <v>9700</v>
      </c>
      <c r="E1597" s="303" t="s">
        <v>1298</v>
      </c>
      <c r="F1597" s="304" t="s">
        <v>8</v>
      </c>
      <c r="G1597" s="305">
        <v>1726</v>
      </c>
      <c r="H1597" s="303" t="s">
        <v>6217</v>
      </c>
    </row>
    <row r="1598" spans="2:8" ht="15">
      <c r="B1598" s="302" t="s">
        <v>5575</v>
      </c>
      <c r="C1598" s="303" t="s">
        <v>5523</v>
      </c>
      <c r="D1598" s="304">
        <v>9701</v>
      </c>
      <c r="E1598" s="303" t="s">
        <v>1299</v>
      </c>
      <c r="F1598" s="304" t="s">
        <v>8</v>
      </c>
      <c r="G1598" s="305">
        <v>1964</v>
      </c>
      <c r="H1598" s="303" t="s">
        <v>6217</v>
      </c>
    </row>
    <row r="1599" spans="2:8" ht="15">
      <c r="B1599" s="302" t="s">
        <v>5575</v>
      </c>
      <c r="C1599" s="303" t="s">
        <v>5679</v>
      </c>
      <c r="D1599" s="304">
        <v>9704</v>
      </c>
      <c r="E1599" s="303" t="s">
        <v>5859</v>
      </c>
      <c r="F1599" s="304" t="s">
        <v>12</v>
      </c>
      <c r="G1599" s="305">
        <v>250000</v>
      </c>
      <c r="H1599" s="303" t="s">
        <v>6217</v>
      </c>
    </row>
    <row r="1600" spans="2:8" ht="15">
      <c r="B1600" s="302" t="s">
        <v>5575</v>
      </c>
      <c r="C1600" s="303" t="s">
        <v>5679</v>
      </c>
      <c r="D1600" s="304">
        <v>9705</v>
      </c>
      <c r="E1600" s="303" t="s">
        <v>5860</v>
      </c>
      <c r="F1600" s="304" t="s">
        <v>12</v>
      </c>
      <c r="G1600" s="305">
        <v>600000</v>
      </c>
      <c r="H1600" s="303" t="s">
        <v>6217</v>
      </c>
    </row>
    <row r="1601" spans="2:8" ht="15">
      <c r="B1601" s="302" t="s">
        <v>5575</v>
      </c>
      <c r="C1601" s="303" t="s">
        <v>5679</v>
      </c>
      <c r="D1601" s="304">
        <v>9706</v>
      </c>
      <c r="E1601" s="303" t="s">
        <v>5861</v>
      </c>
      <c r="F1601" s="304" t="s">
        <v>12</v>
      </c>
      <c r="G1601" s="305">
        <v>1000000</v>
      </c>
      <c r="H1601" s="303" t="s">
        <v>6217</v>
      </c>
    </row>
    <row r="1602" spans="2:8" ht="15">
      <c r="B1602" s="302" t="s">
        <v>5575</v>
      </c>
      <c r="C1602" s="303" t="s">
        <v>5679</v>
      </c>
      <c r="D1602" s="304">
        <v>9707</v>
      </c>
      <c r="E1602" s="303" t="s">
        <v>5862</v>
      </c>
      <c r="F1602" s="304" t="s">
        <v>12</v>
      </c>
      <c r="G1602" s="305">
        <v>1071000</v>
      </c>
      <c r="H1602" s="303" t="s">
        <v>6217</v>
      </c>
    </row>
    <row r="1603" spans="2:8" ht="15">
      <c r="B1603" s="302" t="s">
        <v>5575</v>
      </c>
      <c r="C1603" s="303" t="s">
        <v>5679</v>
      </c>
      <c r="D1603" s="304">
        <v>9708</v>
      </c>
      <c r="E1603" s="303" t="s">
        <v>5863</v>
      </c>
      <c r="F1603" s="304" t="s">
        <v>12</v>
      </c>
      <c r="G1603" s="305">
        <v>1428000</v>
      </c>
      <c r="H1603" s="303" t="s">
        <v>6217</v>
      </c>
    </row>
    <row r="1604" spans="2:8" ht="15">
      <c r="B1604" s="302" t="s">
        <v>5575</v>
      </c>
      <c r="C1604" s="303" t="s">
        <v>5590</v>
      </c>
      <c r="D1604" s="304">
        <v>9709</v>
      </c>
      <c r="E1604" s="303" t="s">
        <v>1300</v>
      </c>
      <c r="F1604" s="304" t="s">
        <v>13</v>
      </c>
      <c r="G1604" s="305">
        <v>5043600</v>
      </c>
      <c r="H1604" s="303" t="s">
        <v>5591</v>
      </c>
    </row>
    <row r="1605" spans="2:8" ht="15">
      <c r="B1605" s="302" t="s">
        <v>5575</v>
      </c>
      <c r="C1605" s="303" t="s">
        <v>5590</v>
      </c>
      <c r="D1605" s="304">
        <v>9710</v>
      </c>
      <c r="E1605" s="303" t="s">
        <v>1301</v>
      </c>
      <c r="F1605" s="304" t="s">
        <v>13</v>
      </c>
      <c r="G1605" s="305">
        <v>4468500</v>
      </c>
      <c r="H1605" s="303" t="s">
        <v>5591</v>
      </c>
    </row>
    <row r="1606" spans="2:8" ht="15">
      <c r="B1606" s="302" t="s">
        <v>5575</v>
      </c>
      <c r="C1606" s="303" t="s">
        <v>5590</v>
      </c>
      <c r="D1606" s="304">
        <v>9711</v>
      </c>
      <c r="E1606" s="303" t="s">
        <v>1302</v>
      </c>
      <c r="F1606" s="304" t="s">
        <v>13</v>
      </c>
      <c r="G1606" s="305">
        <v>3303450</v>
      </c>
      <c r="H1606" s="303" t="s">
        <v>5591</v>
      </c>
    </row>
    <row r="1607" spans="2:8" ht="15">
      <c r="B1607" s="302" t="s">
        <v>5575</v>
      </c>
      <c r="C1607" s="303" t="s">
        <v>5590</v>
      </c>
      <c r="D1607" s="304">
        <v>9712</v>
      </c>
      <c r="E1607" s="303" t="s">
        <v>1303</v>
      </c>
      <c r="F1607" s="304" t="s">
        <v>13</v>
      </c>
      <c r="G1607" s="305">
        <v>3126600</v>
      </c>
      <c r="H1607" s="303" t="s">
        <v>5591</v>
      </c>
    </row>
    <row r="1608" spans="2:8" ht="15">
      <c r="B1608" s="302" t="s">
        <v>5575</v>
      </c>
      <c r="C1608" s="303" t="s">
        <v>5590</v>
      </c>
      <c r="D1608" s="304">
        <v>9713</v>
      </c>
      <c r="E1608" s="303" t="s">
        <v>1304</v>
      </c>
      <c r="F1608" s="304" t="s">
        <v>13</v>
      </c>
      <c r="G1608" s="305">
        <v>2724300</v>
      </c>
      <c r="H1608" s="303" t="s">
        <v>5591</v>
      </c>
    </row>
    <row r="1609" spans="2:8" ht="15">
      <c r="B1609" s="302" t="s">
        <v>5575</v>
      </c>
      <c r="C1609" s="303" t="s">
        <v>5590</v>
      </c>
      <c r="D1609" s="304">
        <v>9714</v>
      </c>
      <c r="E1609" s="303" t="s">
        <v>1305</v>
      </c>
      <c r="F1609" s="304" t="s">
        <v>13</v>
      </c>
      <c r="G1609" s="305">
        <v>2363722</v>
      </c>
      <c r="H1609" s="303" t="s">
        <v>5591</v>
      </c>
    </row>
    <row r="1610" spans="2:8" ht="15">
      <c r="B1610" s="302" t="s">
        <v>5575</v>
      </c>
      <c r="C1610" s="303" t="s">
        <v>5590</v>
      </c>
      <c r="D1610" s="304">
        <v>9715</v>
      </c>
      <c r="E1610" s="303" t="s">
        <v>1306</v>
      </c>
      <c r="F1610" s="304" t="s">
        <v>13</v>
      </c>
      <c r="G1610" s="305">
        <v>6058800</v>
      </c>
      <c r="H1610" s="303" t="s">
        <v>5591</v>
      </c>
    </row>
    <row r="1611" spans="2:8" ht="15">
      <c r="B1611" s="302" t="s">
        <v>5575</v>
      </c>
      <c r="C1611" s="303" t="s">
        <v>5864</v>
      </c>
      <c r="D1611" s="304">
        <v>9720</v>
      </c>
      <c r="E1611" s="303" t="s">
        <v>5865</v>
      </c>
      <c r="F1611" s="304" t="s">
        <v>7</v>
      </c>
      <c r="G1611" s="305">
        <v>19278</v>
      </c>
      <c r="H1611" s="303" t="s">
        <v>6216</v>
      </c>
    </row>
    <row r="1612" spans="2:8" ht="15">
      <c r="B1612" s="302" t="s">
        <v>5575</v>
      </c>
      <c r="C1612" s="303" t="s">
        <v>5576</v>
      </c>
      <c r="D1612" s="304">
        <v>9723</v>
      </c>
      <c r="E1612" s="303" t="s">
        <v>1307</v>
      </c>
      <c r="F1612" s="304" t="s">
        <v>22</v>
      </c>
      <c r="G1612" s="305">
        <v>31999</v>
      </c>
      <c r="H1612" s="303" t="s">
        <v>6217</v>
      </c>
    </row>
    <row r="1613" spans="2:8" ht="15">
      <c r="B1613" s="302" t="s">
        <v>5575</v>
      </c>
      <c r="C1613" s="303" t="s">
        <v>5757</v>
      </c>
      <c r="D1613" s="304">
        <v>9724</v>
      </c>
      <c r="E1613" s="303" t="s">
        <v>32</v>
      </c>
      <c r="F1613" s="304" t="s">
        <v>11</v>
      </c>
      <c r="G1613" s="305">
        <v>124818</v>
      </c>
      <c r="H1613" s="303" t="s">
        <v>6216</v>
      </c>
    </row>
    <row r="1614" spans="2:8" ht="15">
      <c r="B1614" s="302" t="s">
        <v>5575</v>
      </c>
      <c r="C1614" s="303" t="s">
        <v>5757</v>
      </c>
      <c r="D1614" s="304">
        <v>9725</v>
      </c>
      <c r="E1614" s="303" t="s">
        <v>1308</v>
      </c>
      <c r="F1614" s="304" t="s">
        <v>11</v>
      </c>
      <c r="G1614" s="305">
        <v>97962</v>
      </c>
      <c r="H1614" s="303" t="s">
        <v>6216</v>
      </c>
    </row>
    <row r="1615" spans="2:8" ht="15">
      <c r="B1615" s="302" t="s">
        <v>5575</v>
      </c>
      <c r="C1615" s="303" t="s">
        <v>5762</v>
      </c>
      <c r="D1615" s="304">
        <v>9726</v>
      </c>
      <c r="E1615" s="303" t="s">
        <v>1309</v>
      </c>
      <c r="F1615" s="304" t="s">
        <v>22</v>
      </c>
      <c r="G1615" s="305">
        <v>35000</v>
      </c>
      <c r="H1615" s="303" t="s">
        <v>6216</v>
      </c>
    </row>
    <row r="1616" spans="2:8" ht="15">
      <c r="B1616" s="302" t="s">
        <v>5575</v>
      </c>
      <c r="C1616" s="303" t="s">
        <v>5757</v>
      </c>
      <c r="D1616" s="304">
        <v>9727</v>
      </c>
      <c r="E1616" s="303" t="s">
        <v>1310</v>
      </c>
      <c r="F1616" s="304" t="s">
        <v>19</v>
      </c>
      <c r="G1616" s="305">
        <v>126090</v>
      </c>
      <c r="H1616" s="303" t="s">
        <v>6216</v>
      </c>
    </row>
    <row r="1617" spans="2:8" ht="15">
      <c r="B1617" s="302" t="s">
        <v>5575</v>
      </c>
      <c r="C1617" s="303" t="s">
        <v>5596</v>
      </c>
      <c r="D1617" s="304">
        <v>9728</v>
      </c>
      <c r="E1617" s="303" t="s">
        <v>1311</v>
      </c>
      <c r="F1617" s="304" t="s">
        <v>7</v>
      </c>
      <c r="G1617" s="305">
        <v>4821880</v>
      </c>
      <c r="H1617" s="303" t="s">
        <v>6216</v>
      </c>
    </row>
    <row r="1618" spans="2:8" ht="15">
      <c r="B1618" s="302" t="s">
        <v>5575</v>
      </c>
      <c r="C1618" s="303" t="s">
        <v>5523</v>
      </c>
      <c r="D1618" s="304">
        <v>9733</v>
      </c>
      <c r="E1618" s="303" t="s">
        <v>1312</v>
      </c>
      <c r="F1618" s="304" t="s">
        <v>7</v>
      </c>
      <c r="G1618" s="305">
        <v>129710</v>
      </c>
      <c r="H1618" s="303" t="s">
        <v>6217</v>
      </c>
    </row>
    <row r="1619" spans="2:8" ht="15">
      <c r="B1619" s="302" t="s">
        <v>5575</v>
      </c>
      <c r="C1619" s="303" t="s">
        <v>5866</v>
      </c>
      <c r="D1619" s="304">
        <v>9736</v>
      </c>
      <c r="E1619" s="303" t="s">
        <v>1313</v>
      </c>
      <c r="F1619" s="304" t="s">
        <v>6</v>
      </c>
      <c r="G1619" s="305">
        <v>733303</v>
      </c>
      <c r="H1619" s="303" t="s">
        <v>6216</v>
      </c>
    </row>
    <row r="1620" spans="2:8" ht="15">
      <c r="B1620" s="302" t="s">
        <v>5575</v>
      </c>
      <c r="C1620" s="303" t="s">
        <v>5758</v>
      </c>
      <c r="D1620" s="304">
        <v>9743</v>
      </c>
      <c r="E1620" s="303" t="s">
        <v>1314</v>
      </c>
      <c r="F1620" s="304" t="s">
        <v>1315</v>
      </c>
      <c r="G1620" s="305">
        <v>600000</v>
      </c>
      <c r="H1620" s="303" t="s">
        <v>6216</v>
      </c>
    </row>
    <row r="1621" spans="2:8" ht="15">
      <c r="B1621" s="302" t="s">
        <v>5575</v>
      </c>
      <c r="C1621" s="303" t="s">
        <v>5758</v>
      </c>
      <c r="D1621" s="304">
        <v>9744</v>
      </c>
      <c r="E1621" s="303" t="s">
        <v>1316</v>
      </c>
      <c r="F1621" s="304" t="s">
        <v>1315</v>
      </c>
      <c r="G1621" s="305">
        <v>714000</v>
      </c>
      <c r="H1621" s="303" t="s">
        <v>6216</v>
      </c>
    </row>
    <row r="1622" spans="2:8" ht="15">
      <c r="B1622" s="302" t="s">
        <v>5575</v>
      </c>
      <c r="C1622" s="303" t="s">
        <v>5758</v>
      </c>
      <c r="D1622" s="304">
        <v>9745</v>
      </c>
      <c r="E1622" s="303" t="s">
        <v>1317</v>
      </c>
      <c r="F1622" s="304" t="s">
        <v>1315</v>
      </c>
      <c r="G1622" s="305">
        <v>833000</v>
      </c>
      <c r="H1622" s="303" t="s">
        <v>6216</v>
      </c>
    </row>
    <row r="1623" spans="2:8" ht="15">
      <c r="B1623" s="302" t="s">
        <v>5575</v>
      </c>
      <c r="C1623" s="303" t="s">
        <v>5758</v>
      </c>
      <c r="D1623" s="304">
        <v>9746</v>
      </c>
      <c r="E1623" s="303" t="s">
        <v>1318</v>
      </c>
      <c r="F1623" s="304" t="s">
        <v>1315</v>
      </c>
      <c r="G1623" s="305">
        <v>952000</v>
      </c>
      <c r="H1623" s="303" t="s">
        <v>6216</v>
      </c>
    </row>
    <row r="1624" spans="2:8" ht="15">
      <c r="B1624" s="302" t="s">
        <v>5575</v>
      </c>
      <c r="C1624" s="303" t="s">
        <v>5582</v>
      </c>
      <c r="D1624" s="304">
        <v>9747</v>
      </c>
      <c r="E1624" s="303" t="s">
        <v>1319</v>
      </c>
      <c r="F1624" s="304" t="s">
        <v>5</v>
      </c>
      <c r="G1624" s="305">
        <v>72901</v>
      </c>
      <c r="H1624" s="303" t="s">
        <v>6217</v>
      </c>
    </row>
    <row r="1625" spans="2:8" ht="15">
      <c r="B1625" s="302" t="s">
        <v>5575</v>
      </c>
      <c r="C1625" s="303" t="s">
        <v>5589</v>
      </c>
      <c r="D1625" s="304">
        <v>9752</v>
      </c>
      <c r="E1625" s="303" t="s">
        <v>1320</v>
      </c>
      <c r="F1625" s="304" t="s">
        <v>9</v>
      </c>
      <c r="G1625" s="305">
        <v>11037</v>
      </c>
      <c r="H1625" s="303" t="s">
        <v>6217</v>
      </c>
    </row>
    <row r="1626" spans="2:8" ht="15">
      <c r="B1626" s="302" t="s">
        <v>5575</v>
      </c>
      <c r="C1626" s="303" t="s">
        <v>5594</v>
      </c>
      <c r="D1626" s="304">
        <v>9754</v>
      </c>
      <c r="E1626" s="303" t="s">
        <v>1321</v>
      </c>
      <c r="F1626" s="304" t="s">
        <v>117</v>
      </c>
      <c r="G1626" s="305">
        <v>106590</v>
      </c>
      <c r="H1626" s="303" t="s">
        <v>6216</v>
      </c>
    </row>
    <row r="1627" spans="2:8" ht="15">
      <c r="B1627" s="302" t="s">
        <v>5575</v>
      </c>
      <c r="C1627" s="303" t="s">
        <v>5587</v>
      </c>
      <c r="D1627" s="304">
        <v>9764</v>
      </c>
      <c r="E1627" s="303" t="s">
        <v>1322</v>
      </c>
      <c r="F1627" s="304" t="s">
        <v>6</v>
      </c>
      <c r="G1627" s="305">
        <v>121359</v>
      </c>
      <c r="H1627" s="303" t="s">
        <v>6216</v>
      </c>
    </row>
    <row r="1628" spans="2:8" ht="15">
      <c r="B1628" s="302" t="s">
        <v>5575</v>
      </c>
      <c r="C1628" s="303" t="s">
        <v>5587</v>
      </c>
      <c r="D1628" s="304">
        <v>9765</v>
      </c>
      <c r="E1628" s="303" t="s">
        <v>1323</v>
      </c>
      <c r="F1628" s="304" t="s">
        <v>6</v>
      </c>
      <c r="G1628" s="305">
        <v>526467</v>
      </c>
      <c r="H1628" s="303" t="s">
        <v>6216</v>
      </c>
    </row>
    <row r="1629" spans="2:8" ht="15">
      <c r="B1629" s="302" t="s">
        <v>5575</v>
      </c>
      <c r="C1629" s="303" t="s">
        <v>5587</v>
      </c>
      <c r="D1629" s="304">
        <v>9766</v>
      </c>
      <c r="E1629" s="303" t="s">
        <v>1324</v>
      </c>
      <c r="F1629" s="304" t="s">
        <v>7</v>
      </c>
      <c r="G1629" s="305">
        <v>130305</v>
      </c>
      <c r="H1629" s="303" t="s">
        <v>6216</v>
      </c>
    </row>
    <row r="1630" spans="2:8" ht="15">
      <c r="B1630" s="302" t="s">
        <v>5575</v>
      </c>
      <c r="C1630" s="303" t="s">
        <v>5587</v>
      </c>
      <c r="D1630" s="304">
        <v>9767</v>
      </c>
      <c r="E1630" s="303" t="s">
        <v>1325</v>
      </c>
      <c r="F1630" s="304" t="s">
        <v>7</v>
      </c>
      <c r="G1630" s="305">
        <v>243850</v>
      </c>
      <c r="H1630" s="303" t="s">
        <v>6216</v>
      </c>
    </row>
    <row r="1631" spans="2:8" ht="15">
      <c r="B1631" s="302" t="s">
        <v>5575</v>
      </c>
      <c r="C1631" s="303" t="s">
        <v>5583</v>
      </c>
      <c r="D1631" s="304">
        <v>9768</v>
      </c>
      <c r="E1631" s="303" t="s">
        <v>1326</v>
      </c>
      <c r="F1631" s="304" t="s">
        <v>7</v>
      </c>
      <c r="G1631" s="305">
        <v>105910</v>
      </c>
      <c r="H1631" s="303" t="s">
        <v>6217</v>
      </c>
    </row>
    <row r="1632" spans="2:8" ht="15">
      <c r="B1632" s="302" t="s">
        <v>5575</v>
      </c>
      <c r="C1632" s="303" t="s">
        <v>5866</v>
      </c>
      <c r="D1632" s="304">
        <v>9774</v>
      </c>
      <c r="E1632" s="303" t="s">
        <v>1327</v>
      </c>
      <c r="F1632" s="304" t="s">
        <v>7</v>
      </c>
      <c r="G1632" s="305">
        <v>366020</v>
      </c>
      <c r="H1632" s="303" t="s">
        <v>6216</v>
      </c>
    </row>
    <row r="1633" spans="2:8" ht="15">
      <c r="B1633" s="302" t="s">
        <v>5575</v>
      </c>
      <c r="C1633" s="303" t="s">
        <v>5866</v>
      </c>
      <c r="D1633" s="304">
        <v>9775</v>
      </c>
      <c r="E1633" s="303" t="s">
        <v>1328</v>
      </c>
      <c r="F1633" s="304" t="s">
        <v>7</v>
      </c>
      <c r="G1633" s="305">
        <v>162956</v>
      </c>
      <c r="H1633" s="303" t="s">
        <v>6216</v>
      </c>
    </row>
    <row r="1634" spans="2:8" ht="15">
      <c r="B1634" s="302" t="s">
        <v>5575</v>
      </c>
      <c r="C1634" s="303" t="s">
        <v>5678</v>
      </c>
      <c r="D1634" s="304">
        <v>9789</v>
      </c>
      <c r="E1634" s="303" t="s">
        <v>1329</v>
      </c>
      <c r="F1634" s="304" t="s">
        <v>7</v>
      </c>
      <c r="G1634" s="305">
        <v>8230084</v>
      </c>
      <c r="H1634" s="303" t="s">
        <v>6216</v>
      </c>
    </row>
    <row r="1635" spans="2:8" ht="15">
      <c r="B1635" s="302" t="s">
        <v>5575</v>
      </c>
      <c r="C1635" s="303" t="s">
        <v>5678</v>
      </c>
      <c r="D1635" s="304">
        <v>9790</v>
      </c>
      <c r="E1635" s="303" t="s">
        <v>1330</v>
      </c>
      <c r="F1635" s="304" t="s">
        <v>7</v>
      </c>
      <c r="G1635" s="305">
        <v>1228761</v>
      </c>
      <c r="H1635" s="303" t="s">
        <v>6216</v>
      </c>
    </row>
    <row r="1636" spans="2:8" ht="15">
      <c r="B1636" s="302" t="s">
        <v>5575</v>
      </c>
      <c r="C1636" s="303" t="s">
        <v>5678</v>
      </c>
      <c r="D1636" s="304">
        <v>9791</v>
      </c>
      <c r="E1636" s="303" t="s">
        <v>1331</v>
      </c>
      <c r="F1636" s="304" t="s">
        <v>7</v>
      </c>
      <c r="G1636" s="305">
        <v>798514</v>
      </c>
      <c r="H1636" s="303" t="s">
        <v>6216</v>
      </c>
    </row>
    <row r="1637" spans="2:8" ht="15">
      <c r="B1637" s="302" t="s">
        <v>5575</v>
      </c>
      <c r="C1637" s="303" t="s">
        <v>5678</v>
      </c>
      <c r="D1637" s="304">
        <v>9792</v>
      </c>
      <c r="E1637" s="303" t="s">
        <v>1332</v>
      </c>
      <c r="F1637" s="304" t="s">
        <v>7</v>
      </c>
      <c r="G1637" s="305">
        <v>697596</v>
      </c>
      <c r="H1637" s="303" t="s">
        <v>6216</v>
      </c>
    </row>
    <row r="1638" spans="2:8" ht="15">
      <c r="B1638" s="302" t="s">
        <v>5575</v>
      </c>
      <c r="C1638" s="303" t="s">
        <v>5678</v>
      </c>
      <c r="D1638" s="304">
        <v>9796</v>
      </c>
      <c r="E1638" s="303" t="s">
        <v>1333</v>
      </c>
      <c r="F1638" s="304" t="s">
        <v>7</v>
      </c>
      <c r="G1638" s="305">
        <v>8230084</v>
      </c>
      <c r="H1638" s="303" t="s">
        <v>6216</v>
      </c>
    </row>
    <row r="1639" spans="2:8" ht="15">
      <c r="B1639" s="302" t="s">
        <v>5575</v>
      </c>
      <c r="C1639" s="303" t="s">
        <v>5678</v>
      </c>
      <c r="D1639" s="304">
        <v>9797</v>
      </c>
      <c r="E1639" s="303" t="s">
        <v>1334</v>
      </c>
      <c r="F1639" s="304" t="s">
        <v>7</v>
      </c>
      <c r="G1639" s="305">
        <v>9360420</v>
      </c>
      <c r="H1639" s="303" t="s">
        <v>6216</v>
      </c>
    </row>
    <row r="1640" spans="2:8" ht="15">
      <c r="B1640" s="302" t="s">
        <v>5575</v>
      </c>
      <c r="C1640" s="303" t="s">
        <v>5678</v>
      </c>
      <c r="D1640" s="304">
        <v>9798</v>
      </c>
      <c r="E1640" s="303" t="s">
        <v>1335</v>
      </c>
      <c r="F1640" s="304" t="s">
        <v>7</v>
      </c>
      <c r="G1640" s="305">
        <v>5163569</v>
      </c>
      <c r="H1640" s="303" t="s">
        <v>6216</v>
      </c>
    </row>
    <row r="1641" spans="2:8" ht="15">
      <c r="B1641" s="302" t="s">
        <v>5575</v>
      </c>
      <c r="C1641" s="303" t="s">
        <v>5678</v>
      </c>
      <c r="D1641" s="304">
        <v>9799</v>
      </c>
      <c r="E1641" s="303" t="s">
        <v>1336</v>
      </c>
      <c r="F1641" s="304" t="s">
        <v>7</v>
      </c>
      <c r="G1641" s="305">
        <v>642928</v>
      </c>
      <c r="H1641" s="303" t="s">
        <v>6216</v>
      </c>
    </row>
    <row r="1642" spans="2:8" ht="15">
      <c r="B1642" s="302" t="s">
        <v>5575</v>
      </c>
      <c r="C1642" s="303" t="s">
        <v>5678</v>
      </c>
      <c r="D1642" s="304">
        <v>9800</v>
      </c>
      <c r="E1642" s="303" t="s">
        <v>1337</v>
      </c>
      <c r="F1642" s="304" t="s">
        <v>7</v>
      </c>
      <c r="G1642" s="305">
        <v>753436</v>
      </c>
      <c r="H1642" s="303" t="s">
        <v>6216</v>
      </c>
    </row>
    <row r="1643" spans="2:8" ht="15">
      <c r="B1643" s="302" t="s">
        <v>5575</v>
      </c>
      <c r="C1643" s="303" t="s">
        <v>5678</v>
      </c>
      <c r="D1643" s="304">
        <v>9801</v>
      </c>
      <c r="E1643" s="303" t="s">
        <v>1338</v>
      </c>
      <c r="F1643" s="304" t="s">
        <v>7</v>
      </c>
      <c r="G1643" s="305">
        <v>787852</v>
      </c>
      <c r="H1643" s="303" t="s">
        <v>6216</v>
      </c>
    </row>
    <row r="1644" spans="2:8" ht="15">
      <c r="B1644" s="302" t="s">
        <v>5575</v>
      </c>
      <c r="C1644" s="303" t="s">
        <v>5678</v>
      </c>
      <c r="D1644" s="304">
        <v>9802</v>
      </c>
      <c r="E1644" s="303" t="s">
        <v>1339</v>
      </c>
      <c r="F1644" s="304" t="s">
        <v>7</v>
      </c>
      <c r="G1644" s="305">
        <v>753436</v>
      </c>
      <c r="H1644" s="303" t="s">
        <v>6216</v>
      </c>
    </row>
    <row r="1645" spans="2:8" ht="15">
      <c r="B1645" s="302" t="s">
        <v>5575</v>
      </c>
      <c r="C1645" s="303" t="s">
        <v>5678</v>
      </c>
      <c r="D1645" s="304">
        <v>9804</v>
      </c>
      <c r="E1645" s="303" t="s">
        <v>1340</v>
      </c>
      <c r="F1645" s="304" t="s">
        <v>7</v>
      </c>
      <c r="G1645" s="305">
        <v>723814</v>
      </c>
      <c r="H1645" s="303" t="s">
        <v>6216</v>
      </c>
    </row>
    <row r="1646" spans="2:8" ht="15">
      <c r="B1646" s="302" t="s">
        <v>5575</v>
      </c>
      <c r="C1646" s="303" t="s">
        <v>5804</v>
      </c>
      <c r="D1646" s="304">
        <v>9813</v>
      </c>
      <c r="E1646" s="303" t="s">
        <v>1341</v>
      </c>
      <c r="F1646" s="304" t="s">
        <v>4</v>
      </c>
      <c r="G1646" s="305">
        <v>244664</v>
      </c>
      <c r="H1646" s="303" t="s">
        <v>6216</v>
      </c>
    </row>
    <row r="1647" spans="2:8" ht="15">
      <c r="B1647" s="302" t="s">
        <v>5575</v>
      </c>
      <c r="C1647" s="303" t="s">
        <v>5776</v>
      </c>
      <c r="D1647" s="304">
        <v>9819</v>
      </c>
      <c r="E1647" s="303" t="s">
        <v>1342</v>
      </c>
      <c r="F1647" s="304" t="s">
        <v>7</v>
      </c>
      <c r="G1647" s="305">
        <v>1898705</v>
      </c>
      <c r="H1647" s="303" t="s">
        <v>6216</v>
      </c>
    </row>
    <row r="1648" spans="2:8" ht="15">
      <c r="B1648" s="302" t="s">
        <v>5575</v>
      </c>
      <c r="C1648" s="303" t="s">
        <v>5594</v>
      </c>
      <c r="D1648" s="304">
        <v>9822</v>
      </c>
      <c r="E1648" s="303" t="s">
        <v>1343</v>
      </c>
      <c r="F1648" s="304" t="s">
        <v>117</v>
      </c>
      <c r="G1648" s="305">
        <v>616988</v>
      </c>
      <c r="H1648" s="303" t="s">
        <v>6216</v>
      </c>
    </row>
    <row r="1649" spans="2:8" ht="15">
      <c r="B1649" s="302" t="s">
        <v>5575</v>
      </c>
      <c r="C1649" s="303" t="s">
        <v>5681</v>
      </c>
      <c r="D1649" s="304">
        <v>9828</v>
      </c>
      <c r="E1649" s="303" t="s">
        <v>1344</v>
      </c>
      <c r="F1649" s="304" t="s">
        <v>5</v>
      </c>
      <c r="G1649" s="305">
        <v>1216517</v>
      </c>
      <c r="H1649" s="303" t="s">
        <v>6217</v>
      </c>
    </row>
    <row r="1650" spans="2:8" ht="15">
      <c r="B1650" s="302" t="s">
        <v>5575</v>
      </c>
      <c r="C1650" s="303" t="s">
        <v>5726</v>
      </c>
      <c r="D1650" s="304">
        <v>9832</v>
      </c>
      <c r="E1650" s="303" t="s">
        <v>1345</v>
      </c>
      <c r="F1650" s="304" t="s">
        <v>7</v>
      </c>
      <c r="G1650" s="305">
        <v>148750</v>
      </c>
      <c r="H1650" s="303" t="s">
        <v>6216</v>
      </c>
    </row>
    <row r="1651" spans="2:8" ht="15">
      <c r="B1651" s="302" t="s">
        <v>5575</v>
      </c>
      <c r="C1651" s="303" t="s">
        <v>5590</v>
      </c>
      <c r="D1651" s="304">
        <v>9833</v>
      </c>
      <c r="E1651" s="303" t="s">
        <v>1346</v>
      </c>
      <c r="F1651" s="304" t="s">
        <v>9</v>
      </c>
      <c r="G1651" s="305">
        <v>23377</v>
      </c>
      <c r="H1651" s="303" t="s">
        <v>6216</v>
      </c>
    </row>
    <row r="1652" spans="2:8" ht="15">
      <c r="B1652" s="302" t="s">
        <v>5575</v>
      </c>
      <c r="C1652" s="303" t="s">
        <v>5846</v>
      </c>
      <c r="D1652" s="304">
        <v>9834</v>
      </c>
      <c r="E1652" s="303" t="s">
        <v>1347</v>
      </c>
      <c r="F1652" s="304" t="s">
        <v>13</v>
      </c>
      <c r="G1652" s="305">
        <v>131990</v>
      </c>
      <c r="H1652" s="303" t="s">
        <v>5591</v>
      </c>
    </row>
    <row r="1653" spans="2:8" ht="15">
      <c r="B1653" s="302" t="s">
        <v>5575</v>
      </c>
      <c r="C1653" s="303" t="s">
        <v>5846</v>
      </c>
      <c r="D1653" s="304">
        <v>9835</v>
      </c>
      <c r="E1653" s="303" t="s">
        <v>1348</v>
      </c>
      <c r="F1653" s="304" t="s">
        <v>13</v>
      </c>
      <c r="G1653" s="305">
        <v>131990</v>
      </c>
      <c r="H1653" s="303" t="s">
        <v>5591</v>
      </c>
    </row>
    <row r="1654" spans="2:8" ht="15">
      <c r="B1654" s="302" t="s">
        <v>5575</v>
      </c>
      <c r="C1654" s="303" t="s">
        <v>5846</v>
      </c>
      <c r="D1654" s="304">
        <v>9836</v>
      </c>
      <c r="E1654" s="303" t="s">
        <v>1349</v>
      </c>
      <c r="F1654" s="304" t="s">
        <v>13</v>
      </c>
      <c r="G1654" s="305">
        <v>131990</v>
      </c>
      <c r="H1654" s="303" t="s">
        <v>5591</v>
      </c>
    </row>
    <row r="1655" spans="2:8" ht="15">
      <c r="B1655" s="302" t="s">
        <v>5575</v>
      </c>
      <c r="C1655" s="303" t="s">
        <v>5846</v>
      </c>
      <c r="D1655" s="304">
        <v>9837</v>
      </c>
      <c r="E1655" s="303" t="s">
        <v>1350</v>
      </c>
      <c r="F1655" s="304" t="s">
        <v>13</v>
      </c>
      <c r="G1655" s="305">
        <v>131990</v>
      </c>
      <c r="H1655" s="303" t="s">
        <v>5591</v>
      </c>
    </row>
    <row r="1656" spans="2:8" ht="15">
      <c r="B1656" s="302" t="s">
        <v>5575</v>
      </c>
      <c r="C1656" s="303" t="s">
        <v>5846</v>
      </c>
      <c r="D1656" s="304">
        <v>9838</v>
      </c>
      <c r="E1656" s="303" t="s">
        <v>1351</v>
      </c>
      <c r="F1656" s="304" t="s">
        <v>13</v>
      </c>
      <c r="G1656" s="305">
        <v>131990</v>
      </c>
      <c r="H1656" s="303" t="s">
        <v>5591</v>
      </c>
    </row>
    <row r="1657" spans="2:8" ht="15">
      <c r="B1657" s="302" t="s">
        <v>5575</v>
      </c>
      <c r="C1657" s="303" t="s">
        <v>5847</v>
      </c>
      <c r="D1657" s="304">
        <v>9839</v>
      </c>
      <c r="E1657" s="303" t="s">
        <v>1352</v>
      </c>
      <c r="F1657" s="304" t="s">
        <v>7</v>
      </c>
      <c r="G1657" s="305">
        <v>13531</v>
      </c>
      <c r="H1657" s="303" t="s">
        <v>5591</v>
      </c>
    </row>
    <row r="1658" spans="2:8" ht="15">
      <c r="B1658" s="302" t="s">
        <v>5575</v>
      </c>
      <c r="C1658" s="303" t="s">
        <v>5846</v>
      </c>
      <c r="D1658" s="304">
        <v>9840</v>
      </c>
      <c r="E1658" s="303" t="s">
        <v>1353</v>
      </c>
      <c r="F1658" s="304" t="s">
        <v>11</v>
      </c>
      <c r="G1658" s="305">
        <v>264000</v>
      </c>
      <c r="H1658" s="303" t="s">
        <v>5591</v>
      </c>
    </row>
    <row r="1659" spans="2:8" ht="15">
      <c r="B1659" s="302" t="s">
        <v>5575</v>
      </c>
      <c r="C1659" s="303" t="s">
        <v>5804</v>
      </c>
      <c r="D1659" s="304">
        <v>9842</v>
      </c>
      <c r="E1659" s="303" t="s">
        <v>1354</v>
      </c>
      <c r="F1659" s="304" t="s">
        <v>4</v>
      </c>
      <c r="G1659" s="305">
        <v>344300</v>
      </c>
      <c r="H1659" s="303" t="s">
        <v>6216</v>
      </c>
    </row>
    <row r="1660" spans="2:8" ht="15">
      <c r="B1660" s="302" t="s">
        <v>5575</v>
      </c>
      <c r="C1660" s="303" t="s">
        <v>5753</v>
      </c>
      <c r="D1660" s="304">
        <v>9845</v>
      </c>
      <c r="E1660" s="303" t="s">
        <v>1355</v>
      </c>
      <c r="F1660" s="304" t="s">
        <v>7</v>
      </c>
      <c r="G1660" s="305">
        <v>202300</v>
      </c>
      <c r="H1660" s="303" t="s">
        <v>6216</v>
      </c>
    </row>
    <row r="1661" spans="2:8" ht="15">
      <c r="B1661" s="302" t="s">
        <v>5575</v>
      </c>
      <c r="C1661" s="303" t="s">
        <v>5753</v>
      </c>
      <c r="D1661" s="304">
        <v>9846</v>
      </c>
      <c r="E1661" s="303" t="s">
        <v>1356</v>
      </c>
      <c r="F1661" s="304" t="s">
        <v>7</v>
      </c>
      <c r="G1661" s="305">
        <v>66283</v>
      </c>
      <c r="H1661" s="303" t="s">
        <v>6216</v>
      </c>
    </row>
    <row r="1662" spans="2:8" ht="15">
      <c r="B1662" s="302" t="s">
        <v>5575</v>
      </c>
      <c r="C1662" s="303" t="s">
        <v>5753</v>
      </c>
      <c r="D1662" s="304">
        <v>9847</v>
      </c>
      <c r="E1662" s="303" t="s">
        <v>1357</v>
      </c>
      <c r="F1662" s="304" t="s">
        <v>7</v>
      </c>
      <c r="G1662" s="305">
        <v>59500</v>
      </c>
      <c r="H1662" s="303" t="s">
        <v>6216</v>
      </c>
    </row>
    <row r="1663" spans="2:8" ht="15">
      <c r="B1663" s="302" t="s">
        <v>5575</v>
      </c>
      <c r="C1663" s="303" t="s">
        <v>5753</v>
      </c>
      <c r="D1663" s="304">
        <v>9848</v>
      </c>
      <c r="E1663" s="303" t="s">
        <v>1358</v>
      </c>
      <c r="F1663" s="304" t="s">
        <v>7</v>
      </c>
      <c r="G1663" s="305">
        <v>60214</v>
      </c>
      <c r="H1663" s="303" t="s">
        <v>6216</v>
      </c>
    </row>
    <row r="1664" spans="2:8" ht="15">
      <c r="B1664" s="302" t="s">
        <v>5575</v>
      </c>
      <c r="C1664" s="303" t="s">
        <v>5753</v>
      </c>
      <c r="D1664" s="304">
        <v>9849</v>
      </c>
      <c r="E1664" s="303" t="s">
        <v>1359</v>
      </c>
      <c r="F1664" s="304" t="s">
        <v>7</v>
      </c>
      <c r="G1664" s="305">
        <v>60214</v>
      </c>
      <c r="H1664" s="303" t="s">
        <v>6216</v>
      </c>
    </row>
    <row r="1665" spans="2:8" ht="15">
      <c r="B1665" s="302" t="s">
        <v>5575</v>
      </c>
      <c r="C1665" s="303" t="s">
        <v>5753</v>
      </c>
      <c r="D1665" s="304">
        <v>9850</v>
      </c>
      <c r="E1665" s="303" t="s">
        <v>1360</v>
      </c>
      <c r="F1665" s="304" t="s">
        <v>7</v>
      </c>
      <c r="G1665" s="305">
        <v>59500</v>
      </c>
      <c r="H1665" s="303" t="s">
        <v>6216</v>
      </c>
    </row>
    <row r="1666" spans="2:8" ht="15">
      <c r="B1666" s="302" t="s">
        <v>5575</v>
      </c>
      <c r="C1666" s="303" t="s">
        <v>5753</v>
      </c>
      <c r="D1666" s="304">
        <v>9851</v>
      </c>
      <c r="E1666" s="303" t="s">
        <v>1361</v>
      </c>
      <c r="F1666" s="304" t="s">
        <v>7</v>
      </c>
      <c r="G1666" s="305">
        <v>66283</v>
      </c>
      <c r="H1666" s="303" t="s">
        <v>6216</v>
      </c>
    </row>
    <row r="1667" spans="2:8" ht="15">
      <c r="B1667" s="302" t="s">
        <v>5575</v>
      </c>
      <c r="C1667" s="303" t="s">
        <v>5753</v>
      </c>
      <c r="D1667" s="304">
        <v>9852</v>
      </c>
      <c r="E1667" s="303" t="s">
        <v>1362</v>
      </c>
      <c r="F1667" s="304" t="s">
        <v>7</v>
      </c>
      <c r="G1667" s="305">
        <v>59500</v>
      </c>
      <c r="H1667" s="303" t="s">
        <v>6216</v>
      </c>
    </row>
    <row r="1668" spans="2:8" ht="15">
      <c r="B1668" s="302" t="s">
        <v>5575</v>
      </c>
      <c r="C1668" s="303" t="s">
        <v>5753</v>
      </c>
      <c r="D1668" s="304">
        <v>9853</v>
      </c>
      <c r="E1668" s="303" t="s">
        <v>1363</v>
      </c>
      <c r="F1668" s="304" t="s">
        <v>7</v>
      </c>
      <c r="G1668" s="305">
        <v>60214</v>
      </c>
      <c r="H1668" s="303" t="s">
        <v>6216</v>
      </c>
    </row>
    <row r="1669" spans="2:8" ht="15">
      <c r="B1669" s="302" t="s">
        <v>5575</v>
      </c>
      <c r="C1669" s="303" t="s">
        <v>5753</v>
      </c>
      <c r="D1669" s="304">
        <v>9854</v>
      </c>
      <c r="E1669" s="303" t="s">
        <v>1364</v>
      </c>
      <c r="F1669" s="304" t="s">
        <v>7</v>
      </c>
      <c r="G1669" s="305">
        <v>70329</v>
      </c>
      <c r="H1669" s="303" t="s">
        <v>6216</v>
      </c>
    </row>
    <row r="1670" spans="2:8" ht="15">
      <c r="B1670" s="302" t="s">
        <v>5575</v>
      </c>
      <c r="C1670" s="303" t="s">
        <v>5753</v>
      </c>
      <c r="D1670" s="304">
        <v>9855</v>
      </c>
      <c r="E1670" s="303" t="s">
        <v>1365</v>
      </c>
      <c r="F1670" s="304" t="s">
        <v>7</v>
      </c>
      <c r="G1670" s="305">
        <v>60214</v>
      </c>
      <c r="H1670" s="303" t="s">
        <v>6216</v>
      </c>
    </row>
    <row r="1671" spans="2:8" ht="15">
      <c r="B1671" s="302" t="s">
        <v>5575</v>
      </c>
      <c r="C1671" s="303" t="s">
        <v>5753</v>
      </c>
      <c r="D1671" s="304">
        <v>9856</v>
      </c>
      <c r="E1671" s="303" t="s">
        <v>1366</v>
      </c>
      <c r="F1671" s="304" t="s">
        <v>7</v>
      </c>
      <c r="G1671" s="305">
        <v>59500</v>
      </c>
      <c r="H1671" s="303" t="s">
        <v>6216</v>
      </c>
    </row>
    <row r="1672" spans="2:8" ht="15">
      <c r="B1672" s="302" t="s">
        <v>5575</v>
      </c>
      <c r="C1672" s="303" t="s">
        <v>5753</v>
      </c>
      <c r="D1672" s="304">
        <v>9857</v>
      </c>
      <c r="E1672" s="303" t="s">
        <v>1367</v>
      </c>
      <c r="F1672" s="304" t="s">
        <v>7</v>
      </c>
      <c r="G1672" s="305">
        <v>71554</v>
      </c>
      <c r="H1672" s="303" t="s">
        <v>6216</v>
      </c>
    </row>
    <row r="1673" spans="2:8" ht="15">
      <c r="B1673" s="302" t="s">
        <v>5575</v>
      </c>
      <c r="C1673" s="303" t="s">
        <v>5678</v>
      </c>
      <c r="D1673" s="304">
        <v>9860</v>
      </c>
      <c r="E1673" s="303" t="s">
        <v>1368</v>
      </c>
      <c r="F1673" s="304" t="s">
        <v>7</v>
      </c>
      <c r="G1673" s="305">
        <v>364030</v>
      </c>
      <c r="H1673" s="303" t="s">
        <v>6216</v>
      </c>
    </row>
    <row r="1674" spans="2:8" ht="15">
      <c r="B1674" s="302" t="s">
        <v>5575</v>
      </c>
      <c r="C1674" s="303" t="s">
        <v>5678</v>
      </c>
      <c r="D1674" s="304">
        <v>9861</v>
      </c>
      <c r="E1674" s="303" t="s">
        <v>1369</v>
      </c>
      <c r="F1674" s="304" t="s">
        <v>7</v>
      </c>
      <c r="G1674" s="305">
        <v>385479</v>
      </c>
      <c r="H1674" s="303" t="s">
        <v>6216</v>
      </c>
    </row>
    <row r="1675" spans="2:8" ht="15">
      <c r="B1675" s="302" t="s">
        <v>5575</v>
      </c>
      <c r="C1675" s="303" t="s">
        <v>5726</v>
      </c>
      <c r="D1675" s="304">
        <v>9862</v>
      </c>
      <c r="E1675" s="303" t="s">
        <v>1370</v>
      </c>
      <c r="F1675" s="304" t="s">
        <v>7</v>
      </c>
      <c r="G1675" s="305">
        <v>443000</v>
      </c>
      <c r="H1675" s="303" t="s">
        <v>6216</v>
      </c>
    </row>
    <row r="1676" spans="2:8" ht="15">
      <c r="B1676" s="302" t="s">
        <v>5575</v>
      </c>
      <c r="C1676" s="303" t="s">
        <v>5735</v>
      </c>
      <c r="D1676" s="304">
        <v>9864</v>
      </c>
      <c r="E1676" s="303" t="s">
        <v>1371</v>
      </c>
      <c r="F1676" s="304" t="s">
        <v>7</v>
      </c>
      <c r="G1676" s="305">
        <v>531000</v>
      </c>
      <c r="H1676" s="303" t="s">
        <v>6216</v>
      </c>
    </row>
    <row r="1677" spans="2:8" ht="15">
      <c r="B1677" s="302" t="s">
        <v>5575</v>
      </c>
      <c r="C1677" s="303" t="s">
        <v>5724</v>
      </c>
      <c r="D1677" s="304">
        <v>9869</v>
      </c>
      <c r="E1677" s="303" t="s">
        <v>1372</v>
      </c>
      <c r="F1677" s="304" t="s">
        <v>7</v>
      </c>
      <c r="G1677" s="305">
        <v>1130500</v>
      </c>
      <c r="H1677" s="303" t="s">
        <v>6216</v>
      </c>
    </row>
    <row r="1678" spans="2:8" ht="15">
      <c r="B1678" s="302" t="s">
        <v>5575</v>
      </c>
      <c r="C1678" s="303" t="s">
        <v>5867</v>
      </c>
      <c r="D1678" s="304">
        <v>9873</v>
      </c>
      <c r="E1678" s="303" t="s">
        <v>1373</v>
      </c>
      <c r="F1678" s="304" t="s">
        <v>7</v>
      </c>
      <c r="G1678" s="305">
        <v>484568</v>
      </c>
      <c r="H1678" s="303" t="s">
        <v>6216</v>
      </c>
    </row>
    <row r="1679" spans="2:8" ht="15">
      <c r="B1679" s="302" t="s">
        <v>5575</v>
      </c>
      <c r="C1679" s="303" t="s">
        <v>5753</v>
      </c>
      <c r="D1679" s="304">
        <v>9879</v>
      </c>
      <c r="E1679" s="303" t="s">
        <v>1374</v>
      </c>
      <c r="F1679" s="304" t="s">
        <v>7</v>
      </c>
      <c r="G1679" s="305">
        <v>9758</v>
      </c>
      <c r="H1679" s="303" t="s">
        <v>6216</v>
      </c>
    </row>
    <row r="1680" spans="2:8" ht="15">
      <c r="B1680" s="302" t="s">
        <v>5575</v>
      </c>
      <c r="C1680" s="303" t="s">
        <v>5753</v>
      </c>
      <c r="D1680" s="304">
        <v>9880</v>
      </c>
      <c r="E1680" s="303" t="s">
        <v>1375</v>
      </c>
      <c r="F1680" s="304" t="s">
        <v>7</v>
      </c>
      <c r="G1680" s="305">
        <v>4760</v>
      </c>
      <c r="H1680" s="303" t="s">
        <v>6216</v>
      </c>
    </row>
    <row r="1681" spans="2:8" ht="15">
      <c r="B1681" s="302" t="s">
        <v>5575</v>
      </c>
      <c r="C1681" s="303" t="s">
        <v>5753</v>
      </c>
      <c r="D1681" s="304">
        <v>9881</v>
      </c>
      <c r="E1681" s="303" t="s">
        <v>1376</v>
      </c>
      <c r="F1681" s="304" t="s">
        <v>7</v>
      </c>
      <c r="G1681" s="305">
        <v>60214</v>
      </c>
      <c r="H1681" s="303" t="s">
        <v>6216</v>
      </c>
    </row>
    <row r="1682" spans="2:8" ht="15">
      <c r="B1682" s="302" t="s">
        <v>5575</v>
      </c>
      <c r="C1682" s="303" t="s">
        <v>5753</v>
      </c>
      <c r="D1682" s="304">
        <v>9882</v>
      </c>
      <c r="E1682" s="303" t="s">
        <v>1377</v>
      </c>
      <c r="F1682" s="304" t="s">
        <v>7</v>
      </c>
      <c r="G1682" s="305">
        <v>60214</v>
      </c>
      <c r="H1682" s="303" t="s">
        <v>6216</v>
      </c>
    </row>
    <row r="1683" spans="2:8" ht="15">
      <c r="B1683" s="302" t="s">
        <v>5575</v>
      </c>
      <c r="C1683" s="303" t="s">
        <v>5753</v>
      </c>
      <c r="D1683" s="304">
        <v>9883</v>
      </c>
      <c r="E1683" s="303" t="s">
        <v>1378</v>
      </c>
      <c r="F1683" s="304" t="s">
        <v>7</v>
      </c>
      <c r="G1683" s="305">
        <v>83221</v>
      </c>
      <c r="H1683" s="303" t="s">
        <v>6216</v>
      </c>
    </row>
    <row r="1684" spans="2:8" ht="15">
      <c r="B1684" s="302" t="s">
        <v>5575</v>
      </c>
      <c r="C1684" s="303" t="s">
        <v>5753</v>
      </c>
      <c r="D1684" s="304">
        <v>9884</v>
      </c>
      <c r="E1684" s="303" t="s">
        <v>1379</v>
      </c>
      <c r="F1684" s="304" t="s">
        <v>7</v>
      </c>
      <c r="G1684" s="305">
        <v>62416</v>
      </c>
      <c r="H1684" s="303" t="s">
        <v>6216</v>
      </c>
    </row>
    <row r="1685" spans="2:8" ht="15">
      <c r="B1685" s="302" t="s">
        <v>5575</v>
      </c>
      <c r="C1685" s="303" t="s">
        <v>5753</v>
      </c>
      <c r="D1685" s="304">
        <v>9885</v>
      </c>
      <c r="E1685" s="303" t="s">
        <v>1380</v>
      </c>
      <c r="F1685" s="304" t="s">
        <v>7</v>
      </c>
      <c r="G1685" s="305">
        <v>64291</v>
      </c>
      <c r="H1685" s="303" t="s">
        <v>6216</v>
      </c>
    </row>
    <row r="1686" spans="2:8" ht="15">
      <c r="B1686" s="302" t="s">
        <v>5575</v>
      </c>
      <c r="C1686" s="303" t="s">
        <v>5753</v>
      </c>
      <c r="D1686" s="304">
        <v>9886</v>
      </c>
      <c r="E1686" s="303" t="s">
        <v>1381</v>
      </c>
      <c r="F1686" s="304" t="s">
        <v>7</v>
      </c>
      <c r="G1686" s="305">
        <v>65586</v>
      </c>
      <c r="H1686" s="303" t="s">
        <v>6216</v>
      </c>
    </row>
    <row r="1687" spans="2:8" ht="15">
      <c r="B1687" s="302" t="s">
        <v>5575</v>
      </c>
      <c r="C1687" s="303" t="s">
        <v>5753</v>
      </c>
      <c r="D1687" s="304">
        <v>9887</v>
      </c>
      <c r="E1687" s="303" t="s">
        <v>1382</v>
      </c>
      <c r="F1687" s="304" t="s">
        <v>7</v>
      </c>
      <c r="G1687" s="305">
        <v>14280</v>
      </c>
      <c r="H1687" s="303" t="s">
        <v>6216</v>
      </c>
    </row>
    <row r="1688" spans="2:8" ht="15">
      <c r="B1688" s="302" t="s">
        <v>5575</v>
      </c>
      <c r="C1688" s="303" t="s">
        <v>5753</v>
      </c>
      <c r="D1688" s="304">
        <v>9888</v>
      </c>
      <c r="E1688" s="303" t="s">
        <v>1383</v>
      </c>
      <c r="F1688" s="304" t="s">
        <v>7</v>
      </c>
      <c r="G1688" s="305">
        <v>30940</v>
      </c>
      <c r="H1688" s="303" t="s">
        <v>6216</v>
      </c>
    </row>
    <row r="1689" spans="2:8" ht="15">
      <c r="B1689" s="302" t="s">
        <v>5575</v>
      </c>
      <c r="C1689" s="303" t="s">
        <v>5596</v>
      </c>
      <c r="D1689" s="304">
        <v>9896</v>
      </c>
      <c r="E1689" s="303" t="s">
        <v>1384</v>
      </c>
      <c r="F1689" s="304" t="s">
        <v>7</v>
      </c>
      <c r="G1689" s="305">
        <v>102966</v>
      </c>
      <c r="H1689" s="303" t="s">
        <v>6216</v>
      </c>
    </row>
    <row r="1690" spans="2:8" ht="15">
      <c r="B1690" s="302" t="s">
        <v>5575</v>
      </c>
      <c r="C1690" s="303" t="s">
        <v>5781</v>
      </c>
      <c r="D1690" s="304">
        <v>9901</v>
      </c>
      <c r="E1690" s="303" t="s">
        <v>1385</v>
      </c>
      <c r="F1690" s="304" t="s">
        <v>6</v>
      </c>
      <c r="G1690" s="305">
        <v>23776</v>
      </c>
      <c r="H1690" s="303" t="s">
        <v>6216</v>
      </c>
    </row>
    <row r="1691" spans="2:8" ht="15">
      <c r="B1691" s="302" t="s">
        <v>5575</v>
      </c>
      <c r="C1691" s="303" t="s">
        <v>5781</v>
      </c>
      <c r="D1691" s="304">
        <v>9902</v>
      </c>
      <c r="E1691" s="303" t="s">
        <v>1386</v>
      </c>
      <c r="F1691" s="304" t="s">
        <v>7</v>
      </c>
      <c r="G1691" s="305">
        <v>26312</v>
      </c>
      <c r="H1691" s="303" t="s">
        <v>6216</v>
      </c>
    </row>
    <row r="1692" spans="2:8" ht="15">
      <c r="B1692" s="302" t="s">
        <v>5575</v>
      </c>
      <c r="C1692" s="303" t="s">
        <v>5781</v>
      </c>
      <c r="D1692" s="304">
        <v>9905</v>
      </c>
      <c r="E1692" s="303" t="s">
        <v>1387</v>
      </c>
      <c r="F1692" s="304" t="s">
        <v>6</v>
      </c>
      <c r="G1692" s="305">
        <v>4213</v>
      </c>
      <c r="H1692" s="303" t="s">
        <v>6216</v>
      </c>
    </row>
    <row r="1693" spans="2:8" ht="15">
      <c r="B1693" s="302" t="s">
        <v>5575</v>
      </c>
      <c r="C1693" s="303" t="s">
        <v>5587</v>
      </c>
      <c r="D1693" s="304">
        <v>9906</v>
      </c>
      <c r="E1693" s="303" t="s">
        <v>1388</v>
      </c>
      <c r="F1693" s="304" t="s">
        <v>7</v>
      </c>
      <c r="G1693" s="305">
        <v>18088</v>
      </c>
      <c r="H1693" s="303" t="s">
        <v>6216</v>
      </c>
    </row>
    <row r="1694" spans="2:8" ht="15">
      <c r="B1694" s="302" t="s">
        <v>5575</v>
      </c>
      <c r="C1694" s="303" t="s">
        <v>5781</v>
      </c>
      <c r="D1694" s="304">
        <v>9907</v>
      </c>
      <c r="E1694" s="303" t="s">
        <v>1389</v>
      </c>
      <c r="F1694" s="304" t="s">
        <v>7</v>
      </c>
      <c r="G1694" s="305">
        <v>59262</v>
      </c>
      <c r="H1694" s="303" t="s">
        <v>6216</v>
      </c>
    </row>
    <row r="1695" spans="2:8" ht="15">
      <c r="B1695" s="302" t="s">
        <v>5575</v>
      </c>
      <c r="C1695" s="303" t="s">
        <v>5587</v>
      </c>
      <c r="D1695" s="304">
        <v>9908</v>
      </c>
      <c r="E1695" s="303" t="s">
        <v>1390</v>
      </c>
      <c r="F1695" s="304" t="s">
        <v>6</v>
      </c>
      <c r="G1695" s="305">
        <v>6850</v>
      </c>
      <c r="H1695" s="303" t="s">
        <v>6216</v>
      </c>
    </row>
    <row r="1696" spans="2:8" ht="15">
      <c r="B1696" s="302" t="s">
        <v>5575</v>
      </c>
      <c r="C1696" s="303" t="s">
        <v>5587</v>
      </c>
      <c r="D1696" s="304">
        <v>9909</v>
      </c>
      <c r="E1696" s="303" t="s">
        <v>1391</v>
      </c>
      <c r="F1696" s="304" t="s">
        <v>6</v>
      </c>
      <c r="G1696" s="305">
        <v>7800</v>
      </c>
      <c r="H1696" s="303" t="s">
        <v>6216</v>
      </c>
    </row>
    <row r="1697" spans="2:8" ht="15">
      <c r="B1697" s="302" t="s">
        <v>5575</v>
      </c>
      <c r="C1697" s="303" t="s">
        <v>5794</v>
      </c>
      <c r="D1697" s="304">
        <v>9922</v>
      </c>
      <c r="E1697" s="303" t="s">
        <v>1392</v>
      </c>
      <c r="F1697" s="304" t="s">
        <v>4</v>
      </c>
      <c r="G1697" s="305">
        <v>188020</v>
      </c>
      <c r="H1697" s="303" t="s">
        <v>6216</v>
      </c>
    </row>
    <row r="1698" spans="2:8" ht="15">
      <c r="B1698" s="302" t="s">
        <v>5575</v>
      </c>
      <c r="C1698" s="303" t="s">
        <v>5716</v>
      </c>
      <c r="D1698" s="304">
        <v>9925</v>
      </c>
      <c r="E1698" s="303" t="s">
        <v>1393</v>
      </c>
      <c r="F1698" s="304" t="s">
        <v>7</v>
      </c>
      <c r="G1698" s="305">
        <v>5436</v>
      </c>
      <c r="H1698" s="303" t="s">
        <v>6216</v>
      </c>
    </row>
    <row r="1699" spans="2:8" ht="15">
      <c r="B1699" s="302" t="s">
        <v>5575</v>
      </c>
      <c r="C1699" s="303" t="s">
        <v>5584</v>
      </c>
      <c r="D1699" s="304">
        <v>9926</v>
      </c>
      <c r="E1699" s="303" t="s">
        <v>1394</v>
      </c>
      <c r="F1699" s="304" t="s">
        <v>6</v>
      </c>
      <c r="G1699" s="305">
        <v>4018</v>
      </c>
      <c r="H1699" s="303" t="s">
        <v>6217</v>
      </c>
    </row>
    <row r="1700" spans="2:8" ht="15">
      <c r="B1700" s="302" t="s">
        <v>5575</v>
      </c>
      <c r="C1700" s="303" t="s">
        <v>5523</v>
      </c>
      <c r="D1700" s="304">
        <v>9928</v>
      </c>
      <c r="E1700" s="303" t="s">
        <v>1395</v>
      </c>
      <c r="F1700" s="304" t="s">
        <v>8</v>
      </c>
      <c r="G1700" s="305">
        <v>11662</v>
      </c>
      <c r="H1700" s="303" t="s">
        <v>6217</v>
      </c>
    </row>
    <row r="1701" spans="2:8" ht="15">
      <c r="B1701" s="302" t="s">
        <v>5575</v>
      </c>
      <c r="C1701" s="303" t="s">
        <v>5716</v>
      </c>
      <c r="D1701" s="304">
        <v>9930</v>
      </c>
      <c r="E1701" s="303" t="s">
        <v>1396</v>
      </c>
      <c r="F1701" s="304" t="s">
        <v>7</v>
      </c>
      <c r="G1701" s="305">
        <v>87834</v>
      </c>
      <c r="H1701" s="303" t="s">
        <v>6216</v>
      </c>
    </row>
    <row r="1702" spans="2:8" ht="15">
      <c r="B1702" s="302" t="s">
        <v>5575</v>
      </c>
      <c r="C1702" s="303" t="s">
        <v>5716</v>
      </c>
      <c r="D1702" s="304">
        <v>9931</v>
      </c>
      <c r="E1702" s="303" t="s">
        <v>1397</v>
      </c>
      <c r="F1702" s="304" t="s">
        <v>7</v>
      </c>
      <c r="G1702" s="305">
        <v>7516</v>
      </c>
      <c r="H1702" s="303" t="s">
        <v>6216</v>
      </c>
    </row>
    <row r="1703" spans="2:8" ht="15">
      <c r="B1703" s="302" t="s">
        <v>5575</v>
      </c>
      <c r="C1703" s="303" t="s">
        <v>5593</v>
      </c>
      <c r="D1703" s="304">
        <v>9933</v>
      </c>
      <c r="E1703" s="303" t="s">
        <v>5395</v>
      </c>
      <c r="F1703" s="304" t="s">
        <v>7</v>
      </c>
      <c r="G1703" s="305">
        <v>166279</v>
      </c>
      <c r="H1703" s="303" t="s">
        <v>6217</v>
      </c>
    </row>
    <row r="1704" spans="2:8" ht="15">
      <c r="B1704" s="302" t="s">
        <v>5575</v>
      </c>
      <c r="C1704" s="303" t="s">
        <v>5593</v>
      </c>
      <c r="D1704" s="304">
        <v>9934</v>
      </c>
      <c r="E1704" s="303" t="s">
        <v>5396</v>
      </c>
      <c r="F1704" s="304" t="s">
        <v>6</v>
      </c>
      <c r="G1704" s="305">
        <v>236133</v>
      </c>
      <c r="H1704" s="303" t="s">
        <v>6217</v>
      </c>
    </row>
    <row r="1705" spans="2:8" ht="15">
      <c r="B1705" s="302" t="s">
        <v>5575</v>
      </c>
      <c r="C1705" s="303" t="s">
        <v>5716</v>
      </c>
      <c r="D1705" s="304">
        <v>9935</v>
      </c>
      <c r="E1705" s="303" t="s">
        <v>1398</v>
      </c>
      <c r="F1705" s="304" t="s">
        <v>7</v>
      </c>
      <c r="G1705" s="305">
        <v>12790</v>
      </c>
      <c r="H1705" s="303" t="s">
        <v>6216</v>
      </c>
    </row>
    <row r="1706" spans="2:8" ht="15">
      <c r="B1706" s="302" t="s">
        <v>5575</v>
      </c>
      <c r="C1706" s="303" t="s">
        <v>5716</v>
      </c>
      <c r="D1706" s="304">
        <v>9936</v>
      </c>
      <c r="E1706" s="303" t="s">
        <v>1399</v>
      </c>
      <c r="F1706" s="304" t="s">
        <v>7</v>
      </c>
      <c r="G1706" s="305">
        <v>25940</v>
      </c>
      <c r="H1706" s="303" t="s">
        <v>6216</v>
      </c>
    </row>
    <row r="1707" spans="2:8" ht="15">
      <c r="B1707" s="302" t="s">
        <v>5575</v>
      </c>
      <c r="C1707" s="303" t="s">
        <v>5585</v>
      </c>
      <c r="D1707" s="304">
        <v>9937</v>
      </c>
      <c r="E1707" s="303" t="s">
        <v>5397</v>
      </c>
      <c r="F1707" s="304" t="s">
        <v>7</v>
      </c>
      <c r="G1707" s="305">
        <v>6170</v>
      </c>
      <c r="H1707" s="303" t="s">
        <v>6217</v>
      </c>
    </row>
    <row r="1708" spans="2:8" ht="15">
      <c r="B1708" s="302" t="s">
        <v>5575</v>
      </c>
      <c r="C1708" s="303" t="s">
        <v>5585</v>
      </c>
      <c r="D1708" s="304">
        <v>9939</v>
      </c>
      <c r="E1708" s="303" t="s">
        <v>5398</v>
      </c>
      <c r="F1708" s="304" t="s">
        <v>7</v>
      </c>
      <c r="G1708" s="305">
        <v>14122</v>
      </c>
      <c r="H1708" s="303" t="s">
        <v>6217</v>
      </c>
    </row>
    <row r="1709" spans="2:8" ht="15">
      <c r="B1709" s="302" t="s">
        <v>5575</v>
      </c>
      <c r="C1709" s="303" t="s">
        <v>5598</v>
      </c>
      <c r="D1709" s="304">
        <v>9940</v>
      </c>
      <c r="E1709" s="303" t="s">
        <v>1400</v>
      </c>
      <c r="F1709" s="304" t="s">
        <v>7</v>
      </c>
      <c r="G1709" s="305">
        <v>62983</v>
      </c>
      <c r="H1709" s="303" t="s">
        <v>6216</v>
      </c>
    </row>
    <row r="1710" spans="2:8" ht="15">
      <c r="B1710" s="302" t="s">
        <v>5575</v>
      </c>
      <c r="C1710" s="303" t="s">
        <v>5598</v>
      </c>
      <c r="D1710" s="304">
        <v>9941</v>
      </c>
      <c r="E1710" s="303" t="s">
        <v>5868</v>
      </c>
      <c r="F1710" s="304" t="s">
        <v>7</v>
      </c>
      <c r="G1710" s="305">
        <v>195900</v>
      </c>
      <c r="H1710" s="303" t="s">
        <v>6216</v>
      </c>
    </row>
    <row r="1711" spans="2:8" ht="15">
      <c r="B1711" s="302" t="s">
        <v>5575</v>
      </c>
      <c r="C1711" s="303" t="s">
        <v>5781</v>
      </c>
      <c r="D1711" s="304">
        <v>9943</v>
      </c>
      <c r="E1711" s="303" t="s">
        <v>1401</v>
      </c>
      <c r="F1711" s="304" t="s">
        <v>7</v>
      </c>
      <c r="G1711" s="305">
        <v>679650</v>
      </c>
      <c r="H1711" s="303" t="s">
        <v>6216</v>
      </c>
    </row>
    <row r="1712" spans="2:8" ht="15">
      <c r="B1712" s="302" t="s">
        <v>5575</v>
      </c>
      <c r="C1712" s="303" t="s">
        <v>5781</v>
      </c>
      <c r="D1712" s="304">
        <v>9944</v>
      </c>
      <c r="E1712" s="303" t="s">
        <v>1402</v>
      </c>
      <c r="F1712" s="304" t="s">
        <v>7</v>
      </c>
      <c r="G1712" s="305">
        <v>97000</v>
      </c>
      <c r="H1712" s="303" t="s">
        <v>6216</v>
      </c>
    </row>
    <row r="1713" spans="2:8" ht="15">
      <c r="B1713" s="302" t="s">
        <v>5575</v>
      </c>
      <c r="C1713" s="303" t="s">
        <v>5781</v>
      </c>
      <c r="D1713" s="304">
        <v>9945</v>
      </c>
      <c r="E1713" s="303" t="s">
        <v>1403</v>
      </c>
      <c r="F1713" s="304" t="s">
        <v>7</v>
      </c>
      <c r="G1713" s="305">
        <v>287750</v>
      </c>
      <c r="H1713" s="303" t="s">
        <v>6216</v>
      </c>
    </row>
    <row r="1714" spans="2:8" ht="15">
      <c r="B1714" s="302" t="s">
        <v>5575</v>
      </c>
      <c r="C1714" s="303" t="s">
        <v>5584</v>
      </c>
      <c r="D1714" s="304">
        <v>9948</v>
      </c>
      <c r="E1714" s="303" t="s">
        <v>1404</v>
      </c>
      <c r="F1714" s="304" t="s">
        <v>7</v>
      </c>
      <c r="G1714" s="305">
        <v>2497</v>
      </c>
      <c r="H1714" s="303" t="s">
        <v>6217</v>
      </c>
    </row>
    <row r="1715" spans="2:8" ht="15">
      <c r="B1715" s="302" t="s">
        <v>5575</v>
      </c>
      <c r="C1715" s="303" t="s">
        <v>5781</v>
      </c>
      <c r="D1715" s="304">
        <v>9949</v>
      </c>
      <c r="E1715" s="303" t="s">
        <v>1405</v>
      </c>
      <c r="F1715" s="304" t="s">
        <v>7</v>
      </c>
      <c r="G1715" s="305">
        <v>1037</v>
      </c>
      <c r="H1715" s="303" t="s">
        <v>6216</v>
      </c>
    </row>
    <row r="1716" spans="2:8" ht="15">
      <c r="B1716" s="302" t="s">
        <v>5575</v>
      </c>
      <c r="C1716" s="303" t="s">
        <v>5794</v>
      </c>
      <c r="D1716" s="304">
        <v>9950</v>
      </c>
      <c r="E1716" s="303" t="s">
        <v>1406</v>
      </c>
      <c r="F1716" s="304" t="s">
        <v>4</v>
      </c>
      <c r="G1716" s="305">
        <v>226457</v>
      </c>
      <c r="H1716" s="303" t="s">
        <v>6216</v>
      </c>
    </row>
    <row r="1717" spans="2:8" ht="15">
      <c r="B1717" s="302" t="s">
        <v>5575</v>
      </c>
      <c r="C1717" s="303" t="s">
        <v>5781</v>
      </c>
      <c r="D1717" s="304">
        <v>9951</v>
      </c>
      <c r="E1717" s="303" t="s">
        <v>1407</v>
      </c>
      <c r="F1717" s="304" t="s">
        <v>7</v>
      </c>
      <c r="G1717" s="305">
        <v>19450</v>
      </c>
      <c r="H1717" s="303" t="s">
        <v>6216</v>
      </c>
    </row>
    <row r="1718" spans="2:8" ht="15">
      <c r="B1718" s="302" t="s">
        <v>5575</v>
      </c>
      <c r="C1718" s="303" t="s">
        <v>5781</v>
      </c>
      <c r="D1718" s="304">
        <v>9952</v>
      </c>
      <c r="E1718" s="303" t="s">
        <v>1408</v>
      </c>
      <c r="F1718" s="304" t="s">
        <v>7</v>
      </c>
      <c r="G1718" s="305">
        <v>222700</v>
      </c>
      <c r="H1718" s="303" t="s">
        <v>6216</v>
      </c>
    </row>
    <row r="1719" spans="2:8" ht="15">
      <c r="B1719" s="302" t="s">
        <v>5575</v>
      </c>
      <c r="C1719" s="303" t="s">
        <v>5716</v>
      </c>
      <c r="D1719" s="304">
        <v>9953</v>
      </c>
      <c r="E1719" s="303" t="s">
        <v>1409</v>
      </c>
      <c r="F1719" s="304" t="s">
        <v>6</v>
      </c>
      <c r="G1719" s="305">
        <v>55427</v>
      </c>
      <c r="H1719" s="303" t="s">
        <v>6216</v>
      </c>
    </row>
    <row r="1720" spans="2:8" ht="15">
      <c r="B1720" s="302" t="s">
        <v>5575</v>
      </c>
      <c r="C1720" s="303" t="s">
        <v>5523</v>
      </c>
      <c r="D1720" s="304">
        <v>9961</v>
      </c>
      <c r="E1720" s="303" t="s">
        <v>1410</v>
      </c>
      <c r="F1720" s="304" t="s">
        <v>4</v>
      </c>
      <c r="G1720" s="305">
        <v>61880</v>
      </c>
      <c r="H1720" s="303" t="s">
        <v>6217</v>
      </c>
    </row>
    <row r="1721" spans="2:8" ht="15">
      <c r="B1721" s="302" t="s">
        <v>5575</v>
      </c>
      <c r="C1721" s="303" t="s">
        <v>5579</v>
      </c>
      <c r="D1721" s="304">
        <v>9962</v>
      </c>
      <c r="E1721" s="303" t="s">
        <v>1411</v>
      </c>
      <c r="F1721" s="304" t="s">
        <v>4</v>
      </c>
      <c r="G1721" s="305">
        <v>18305</v>
      </c>
      <c r="H1721" s="303" t="s">
        <v>6217</v>
      </c>
    </row>
    <row r="1722" spans="2:8" ht="15">
      <c r="B1722" s="302" t="s">
        <v>5575</v>
      </c>
      <c r="C1722" s="303" t="s">
        <v>5593</v>
      </c>
      <c r="D1722" s="304">
        <v>9963</v>
      </c>
      <c r="E1722" s="303" t="s">
        <v>5399</v>
      </c>
      <c r="F1722" s="304" t="s">
        <v>7</v>
      </c>
      <c r="G1722" s="305">
        <v>80364</v>
      </c>
      <c r="H1722" s="303" t="s">
        <v>6217</v>
      </c>
    </row>
    <row r="1723" spans="2:8" ht="15">
      <c r="B1723" s="302" t="s">
        <v>5575</v>
      </c>
      <c r="C1723" s="303" t="s">
        <v>5585</v>
      </c>
      <c r="D1723" s="304">
        <v>9964</v>
      </c>
      <c r="E1723" s="303" t="s">
        <v>5400</v>
      </c>
      <c r="F1723" s="304" t="s">
        <v>7</v>
      </c>
      <c r="G1723" s="305">
        <v>945</v>
      </c>
      <c r="H1723" s="303" t="s">
        <v>6217</v>
      </c>
    </row>
    <row r="1724" spans="2:8" ht="15">
      <c r="B1724" s="302" t="s">
        <v>5575</v>
      </c>
      <c r="C1724" s="303" t="s">
        <v>5781</v>
      </c>
      <c r="D1724" s="304">
        <v>9966</v>
      </c>
      <c r="E1724" s="303" t="s">
        <v>1412</v>
      </c>
      <c r="F1724" s="304" t="s">
        <v>7</v>
      </c>
      <c r="G1724" s="305">
        <v>44349</v>
      </c>
      <c r="H1724" s="303" t="s">
        <v>6216</v>
      </c>
    </row>
    <row r="1725" spans="2:8" ht="15">
      <c r="B1725" s="302" t="s">
        <v>5575</v>
      </c>
      <c r="C1725" s="303" t="s">
        <v>5678</v>
      </c>
      <c r="D1725" s="304">
        <v>9968</v>
      </c>
      <c r="E1725" s="303" t="s">
        <v>1413</v>
      </c>
      <c r="F1725" s="304" t="s">
        <v>7</v>
      </c>
      <c r="G1725" s="305">
        <v>79360</v>
      </c>
      <c r="H1725" s="303" t="s">
        <v>6216</v>
      </c>
    </row>
    <row r="1726" spans="2:8" ht="15">
      <c r="B1726" s="302" t="s">
        <v>5575</v>
      </c>
      <c r="C1726" s="303" t="s">
        <v>5593</v>
      </c>
      <c r="D1726" s="304">
        <v>9975</v>
      </c>
      <c r="E1726" s="303" t="s">
        <v>5401</v>
      </c>
      <c r="F1726" s="304" t="s">
        <v>7</v>
      </c>
      <c r="G1726" s="305">
        <v>20468</v>
      </c>
      <c r="H1726" s="303" t="s">
        <v>6217</v>
      </c>
    </row>
    <row r="1727" spans="2:8" ht="15">
      <c r="B1727" s="302" t="s">
        <v>5575</v>
      </c>
      <c r="C1727" s="303" t="s">
        <v>5585</v>
      </c>
      <c r="D1727" s="304">
        <v>9976</v>
      </c>
      <c r="E1727" s="303" t="s">
        <v>5402</v>
      </c>
      <c r="F1727" s="304" t="s">
        <v>7</v>
      </c>
      <c r="G1727" s="305">
        <v>1829</v>
      </c>
      <c r="H1727" s="303" t="s">
        <v>6217</v>
      </c>
    </row>
    <row r="1728" spans="2:8" ht="15">
      <c r="B1728" s="302" t="s">
        <v>5575</v>
      </c>
      <c r="C1728" s="303" t="s">
        <v>5598</v>
      </c>
      <c r="D1728" s="304">
        <v>9977</v>
      </c>
      <c r="E1728" s="303" t="s">
        <v>1414</v>
      </c>
      <c r="F1728" s="304" t="s">
        <v>7</v>
      </c>
      <c r="G1728" s="305">
        <v>79879</v>
      </c>
      <c r="H1728" s="303" t="s">
        <v>6216</v>
      </c>
    </row>
    <row r="1729" spans="2:8" ht="15">
      <c r="B1729" s="302" t="s">
        <v>5575</v>
      </c>
      <c r="C1729" s="303" t="s">
        <v>5781</v>
      </c>
      <c r="D1729" s="304">
        <v>9978</v>
      </c>
      <c r="E1729" s="303" t="s">
        <v>1415</v>
      </c>
      <c r="F1729" s="304" t="s">
        <v>7</v>
      </c>
      <c r="G1729" s="305">
        <v>49743000</v>
      </c>
      <c r="H1729" s="303" t="s">
        <v>6216</v>
      </c>
    </row>
    <row r="1730" spans="2:8" ht="15">
      <c r="B1730" s="302" t="s">
        <v>5575</v>
      </c>
      <c r="C1730" s="303" t="s">
        <v>5781</v>
      </c>
      <c r="D1730" s="304">
        <v>9980</v>
      </c>
      <c r="E1730" s="303" t="s">
        <v>1416</v>
      </c>
      <c r="F1730" s="304" t="s">
        <v>7</v>
      </c>
      <c r="G1730" s="305">
        <v>350</v>
      </c>
      <c r="H1730" s="303" t="s">
        <v>6216</v>
      </c>
    </row>
    <row r="1731" spans="2:8" ht="15">
      <c r="B1731" s="302" t="s">
        <v>5575</v>
      </c>
      <c r="C1731" s="303" t="s">
        <v>5678</v>
      </c>
      <c r="D1731" s="304">
        <v>9985</v>
      </c>
      <c r="E1731" s="303" t="s">
        <v>1417</v>
      </c>
      <c r="F1731" s="304" t="s">
        <v>7</v>
      </c>
      <c r="G1731" s="305">
        <v>70765</v>
      </c>
      <c r="H1731" s="303" t="s">
        <v>6216</v>
      </c>
    </row>
    <row r="1732" spans="2:8" ht="15">
      <c r="B1732" s="302" t="s">
        <v>5575</v>
      </c>
      <c r="C1732" s="303" t="s">
        <v>5678</v>
      </c>
      <c r="D1732" s="304">
        <v>9986</v>
      </c>
      <c r="E1732" s="303" t="s">
        <v>1418</v>
      </c>
      <c r="F1732" s="304" t="s">
        <v>7</v>
      </c>
      <c r="G1732" s="305">
        <v>93902</v>
      </c>
      <c r="H1732" s="303" t="s">
        <v>6216</v>
      </c>
    </row>
    <row r="1733" spans="2:8" ht="15">
      <c r="B1733" s="302" t="s">
        <v>5575</v>
      </c>
      <c r="C1733" s="303" t="s">
        <v>5523</v>
      </c>
      <c r="D1733" s="304">
        <v>9987</v>
      </c>
      <c r="E1733" s="303" t="s">
        <v>1419</v>
      </c>
      <c r="F1733" s="304" t="s">
        <v>8</v>
      </c>
      <c r="G1733" s="305">
        <v>5117</v>
      </c>
      <c r="H1733" s="303" t="s">
        <v>6217</v>
      </c>
    </row>
    <row r="1734" spans="2:8" ht="15">
      <c r="B1734" s="302" t="s">
        <v>5575</v>
      </c>
      <c r="C1734" s="303" t="s">
        <v>5781</v>
      </c>
      <c r="D1734" s="304">
        <v>9988</v>
      </c>
      <c r="E1734" s="303" t="s">
        <v>1420</v>
      </c>
      <c r="F1734" s="304" t="s">
        <v>7</v>
      </c>
      <c r="G1734" s="305">
        <v>1657097</v>
      </c>
      <c r="H1734" s="303" t="s">
        <v>6216</v>
      </c>
    </row>
    <row r="1735" spans="2:8" ht="15">
      <c r="B1735" s="302" t="s">
        <v>5575</v>
      </c>
      <c r="C1735" s="303" t="s">
        <v>5716</v>
      </c>
      <c r="D1735" s="304">
        <v>9989</v>
      </c>
      <c r="E1735" s="303" t="s">
        <v>1421</v>
      </c>
      <c r="F1735" s="304" t="s">
        <v>7</v>
      </c>
      <c r="G1735" s="305">
        <v>24946</v>
      </c>
      <c r="H1735" s="303" t="s">
        <v>6216</v>
      </c>
    </row>
    <row r="1736" spans="2:8" ht="15">
      <c r="B1736" s="302" t="s">
        <v>5575</v>
      </c>
      <c r="C1736" s="303" t="s">
        <v>5716</v>
      </c>
      <c r="D1736" s="304">
        <v>9990</v>
      </c>
      <c r="E1736" s="303" t="s">
        <v>1422</v>
      </c>
      <c r="F1736" s="304" t="s">
        <v>7</v>
      </c>
      <c r="G1736" s="305">
        <v>38019</v>
      </c>
      <c r="H1736" s="303" t="s">
        <v>6216</v>
      </c>
    </row>
    <row r="1737" spans="2:8" ht="15">
      <c r="B1737" s="302" t="s">
        <v>5575</v>
      </c>
      <c r="C1737" s="303" t="s">
        <v>5781</v>
      </c>
      <c r="D1737" s="304">
        <v>9991</v>
      </c>
      <c r="E1737" s="303" t="s">
        <v>1423</v>
      </c>
      <c r="F1737" s="304" t="s">
        <v>7</v>
      </c>
      <c r="G1737" s="305">
        <v>478447</v>
      </c>
      <c r="H1737" s="303" t="s">
        <v>6216</v>
      </c>
    </row>
    <row r="1738" spans="2:8" ht="15">
      <c r="B1738" s="302" t="s">
        <v>5575</v>
      </c>
      <c r="C1738" s="303" t="s">
        <v>5768</v>
      </c>
      <c r="D1738" s="304">
        <v>9992</v>
      </c>
      <c r="E1738" s="303" t="s">
        <v>5869</v>
      </c>
      <c r="F1738" s="304" t="s">
        <v>6</v>
      </c>
      <c r="G1738" s="305">
        <v>104273</v>
      </c>
      <c r="H1738" s="303" t="s">
        <v>6216</v>
      </c>
    </row>
    <row r="1739" spans="2:8" ht="15">
      <c r="B1739" s="302" t="s">
        <v>5575</v>
      </c>
      <c r="C1739" s="303" t="s">
        <v>5594</v>
      </c>
      <c r="D1739" s="304">
        <v>9994</v>
      </c>
      <c r="E1739" s="303" t="s">
        <v>1424</v>
      </c>
      <c r="F1739" s="304" t="s">
        <v>8</v>
      </c>
      <c r="G1739" s="305">
        <v>23132</v>
      </c>
      <c r="H1739" s="303" t="s">
        <v>6216</v>
      </c>
    </row>
    <row r="1740" spans="2:8" ht="15">
      <c r="B1740" s="302" t="s">
        <v>5575</v>
      </c>
      <c r="C1740" s="303" t="s">
        <v>5678</v>
      </c>
      <c r="D1740" s="304">
        <v>9995</v>
      </c>
      <c r="E1740" s="303" t="s">
        <v>1425</v>
      </c>
      <c r="F1740" s="304" t="s">
        <v>9</v>
      </c>
      <c r="G1740" s="305">
        <v>91048</v>
      </c>
      <c r="H1740" s="303" t="s">
        <v>6216</v>
      </c>
    </row>
    <row r="1741" spans="2:8" ht="15">
      <c r="B1741" s="302" t="s">
        <v>5575</v>
      </c>
      <c r="C1741" s="303" t="s">
        <v>5680</v>
      </c>
      <c r="D1741" s="304">
        <v>9997</v>
      </c>
      <c r="E1741" s="303" t="s">
        <v>1426</v>
      </c>
      <c r="F1741" s="304" t="s">
        <v>6</v>
      </c>
      <c r="G1741" s="305">
        <v>17462</v>
      </c>
      <c r="H1741" s="303" t="s">
        <v>6216</v>
      </c>
    </row>
    <row r="1742" spans="2:8" ht="15">
      <c r="B1742" s="302" t="s">
        <v>5575</v>
      </c>
      <c r="C1742" s="303" t="s">
        <v>5716</v>
      </c>
      <c r="D1742" s="304">
        <v>9999</v>
      </c>
      <c r="E1742" s="303" t="s">
        <v>1427</v>
      </c>
      <c r="F1742" s="304" t="s">
        <v>6</v>
      </c>
      <c r="G1742" s="305">
        <v>20309</v>
      </c>
      <c r="H1742" s="303" t="s">
        <v>6216</v>
      </c>
    </row>
    <row r="1743" spans="2:8" ht="15">
      <c r="B1743" s="302" t="s">
        <v>5575</v>
      </c>
      <c r="C1743" s="303" t="s">
        <v>5678</v>
      </c>
      <c r="D1743" s="304">
        <v>10000</v>
      </c>
      <c r="E1743" s="303" t="s">
        <v>1428</v>
      </c>
      <c r="F1743" s="304" t="s">
        <v>6</v>
      </c>
      <c r="G1743" s="305">
        <v>345866</v>
      </c>
      <c r="H1743" s="303" t="s">
        <v>6216</v>
      </c>
    </row>
    <row r="1744" spans="2:8" ht="15">
      <c r="B1744" s="302" t="s">
        <v>5575</v>
      </c>
      <c r="C1744" s="303" t="s">
        <v>5594</v>
      </c>
      <c r="D1744" s="304">
        <v>10009</v>
      </c>
      <c r="E1744" s="303" t="s">
        <v>1429</v>
      </c>
      <c r="F1744" s="304" t="s">
        <v>4</v>
      </c>
      <c r="G1744" s="305">
        <v>45802</v>
      </c>
      <c r="H1744" s="303" t="s">
        <v>6216</v>
      </c>
    </row>
    <row r="1745" spans="2:8" ht="15">
      <c r="B1745" s="302" t="s">
        <v>5575</v>
      </c>
      <c r="C1745" s="303" t="s">
        <v>5594</v>
      </c>
      <c r="D1745" s="304">
        <v>10010</v>
      </c>
      <c r="E1745" s="303" t="s">
        <v>1430</v>
      </c>
      <c r="F1745" s="304" t="s">
        <v>6</v>
      </c>
      <c r="G1745" s="305">
        <v>7974</v>
      </c>
      <c r="H1745" s="303" t="s">
        <v>6216</v>
      </c>
    </row>
    <row r="1746" spans="2:8" ht="15">
      <c r="B1746" s="302" t="s">
        <v>5575</v>
      </c>
      <c r="C1746" s="303" t="s">
        <v>5594</v>
      </c>
      <c r="D1746" s="304">
        <v>10011</v>
      </c>
      <c r="E1746" s="303" t="s">
        <v>1431</v>
      </c>
      <c r="F1746" s="304" t="s">
        <v>6</v>
      </c>
      <c r="G1746" s="305">
        <v>1693</v>
      </c>
      <c r="H1746" s="303" t="s">
        <v>6216</v>
      </c>
    </row>
    <row r="1747" spans="2:8" ht="15">
      <c r="B1747" s="302" t="s">
        <v>5575</v>
      </c>
      <c r="C1747" s="303" t="s">
        <v>5594</v>
      </c>
      <c r="D1747" s="304">
        <v>10012</v>
      </c>
      <c r="E1747" s="303" t="s">
        <v>1432</v>
      </c>
      <c r="F1747" s="304" t="s">
        <v>4</v>
      </c>
      <c r="G1747" s="305">
        <v>29829</v>
      </c>
      <c r="H1747" s="303" t="s">
        <v>6216</v>
      </c>
    </row>
    <row r="1748" spans="2:8" ht="15">
      <c r="B1748" s="302" t="s">
        <v>5575</v>
      </c>
      <c r="C1748" s="303" t="s">
        <v>5753</v>
      </c>
      <c r="D1748" s="304">
        <v>10013</v>
      </c>
      <c r="E1748" s="303" t="s">
        <v>1433</v>
      </c>
      <c r="F1748" s="304" t="s">
        <v>7</v>
      </c>
      <c r="G1748" s="305">
        <v>59500</v>
      </c>
      <c r="H1748" s="303" t="s">
        <v>6216</v>
      </c>
    </row>
    <row r="1749" spans="2:8" ht="15">
      <c r="B1749" s="302" t="s">
        <v>5575</v>
      </c>
      <c r="C1749" s="303" t="s">
        <v>5870</v>
      </c>
      <c r="D1749" s="304">
        <v>10014</v>
      </c>
      <c r="E1749" s="303" t="s">
        <v>5871</v>
      </c>
      <c r="F1749" s="304" t="s">
        <v>7</v>
      </c>
      <c r="G1749" s="305">
        <v>59500</v>
      </c>
      <c r="H1749" s="303" t="s">
        <v>6216</v>
      </c>
    </row>
    <row r="1750" spans="2:8" ht="15">
      <c r="B1750" s="302" t="s">
        <v>5575</v>
      </c>
      <c r="C1750" s="303" t="s">
        <v>5724</v>
      </c>
      <c r="D1750" s="304">
        <v>10015</v>
      </c>
      <c r="E1750" s="303" t="s">
        <v>1434</v>
      </c>
      <c r="F1750" s="304" t="s">
        <v>7</v>
      </c>
      <c r="G1750" s="305">
        <v>87584</v>
      </c>
      <c r="H1750" s="303" t="s">
        <v>6216</v>
      </c>
    </row>
    <row r="1751" spans="2:8" ht="15">
      <c r="B1751" s="302" t="s">
        <v>5575</v>
      </c>
      <c r="C1751" s="303" t="s">
        <v>5733</v>
      </c>
      <c r="D1751" s="304">
        <v>10016</v>
      </c>
      <c r="E1751" s="303" t="s">
        <v>1435</v>
      </c>
      <c r="F1751" s="304" t="s">
        <v>7</v>
      </c>
      <c r="G1751" s="305">
        <v>226100</v>
      </c>
      <c r="H1751" s="303" t="s">
        <v>6216</v>
      </c>
    </row>
    <row r="1752" spans="2:8" ht="15">
      <c r="B1752" s="302" t="s">
        <v>5575</v>
      </c>
      <c r="C1752" s="303" t="s">
        <v>5722</v>
      </c>
      <c r="D1752" s="304">
        <v>10017</v>
      </c>
      <c r="E1752" s="303" t="s">
        <v>5872</v>
      </c>
      <c r="F1752" s="304" t="s">
        <v>7</v>
      </c>
      <c r="G1752" s="305">
        <v>112000</v>
      </c>
      <c r="H1752" s="303" t="s">
        <v>6216</v>
      </c>
    </row>
    <row r="1753" spans="2:8" ht="15">
      <c r="B1753" s="302" t="s">
        <v>5575</v>
      </c>
      <c r="C1753" s="303" t="s">
        <v>5738</v>
      </c>
      <c r="D1753" s="304">
        <v>10018</v>
      </c>
      <c r="E1753" s="303" t="s">
        <v>5873</v>
      </c>
      <c r="F1753" s="304" t="s">
        <v>7</v>
      </c>
      <c r="G1753" s="305">
        <v>236215</v>
      </c>
      <c r="H1753" s="303" t="s">
        <v>6216</v>
      </c>
    </row>
    <row r="1754" spans="2:8" ht="15">
      <c r="B1754" s="302" t="s">
        <v>5575</v>
      </c>
      <c r="C1754" s="303" t="s">
        <v>5724</v>
      </c>
      <c r="D1754" s="304">
        <v>10019</v>
      </c>
      <c r="E1754" s="303" t="s">
        <v>1436</v>
      </c>
      <c r="F1754" s="304" t="s">
        <v>7</v>
      </c>
      <c r="G1754" s="305">
        <v>77469</v>
      </c>
      <c r="H1754" s="303" t="s">
        <v>6216</v>
      </c>
    </row>
    <row r="1755" spans="2:8" ht="15">
      <c r="B1755" s="302" t="s">
        <v>5575</v>
      </c>
      <c r="C1755" s="303" t="s">
        <v>5724</v>
      </c>
      <c r="D1755" s="304">
        <v>10020</v>
      </c>
      <c r="E1755" s="303" t="s">
        <v>1437</v>
      </c>
      <c r="F1755" s="304" t="s">
        <v>7</v>
      </c>
      <c r="G1755" s="305">
        <v>58191</v>
      </c>
      <c r="H1755" s="303" t="s">
        <v>6216</v>
      </c>
    </row>
    <row r="1756" spans="2:8" ht="15">
      <c r="B1756" s="302" t="s">
        <v>5575</v>
      </c>
      <c r="C1756" s="303" t="s">
        <v>5724</v>
      </c>
      <c r="D1756" s="304">
        <v>10021</v>
      </c>
      <c r="E1756" s="303" t="s">
        <v>1438</v>
      </c>
      <c r="F1756" s="304" t="s">
        <v>7</v>
      </c>
      <c r="G1756" s="305">
        <v>254660</v>
      </c>
      <c r="H1756" s="303" t="s">
        <v>6216</v>
      </c>
    </row>
    <row r="1757" spans="2:8" ht="15">
      <c r="B1757" s="302" t="s">
        <v>5575</v>
      </c>
      <c r="C1757" s="303" t="s">
        <v>5724</v>
      </c>
      <c r="D1757" s="304">
        <v>10022</v>
      </c>
      <c r="E1757" s="303" t="s">
        <v>5874</v>
      </c>
      <c r="F1757" s="304" t="s">
        <v>7</v>
      </c>
      <c r="G1757" s="305">
        <v>850850</v>
      </c>
      <c r="H1757" s="303" t="s">
        <v>6216</v>
      </c>
    </row>
    <row r="1758" spans="2:8" ht="15">
      <c r="B1758" s="302" t="s">
        <v>5575</v>
      </c>
      <c r="C1758" s="303" t="s">
        <v>5724</v>
      </c>
      <c r="D1758" s="304">
        <v>10023</v>
      </c>
      <c r="E1758" s="303" t="s">
        <v>5875</v>
      </c>
      <c r="F1758" s="304" t="s">
        <v>7</v>
      </c>
      <c r="G1758" s="305">
        <v>27370</v>
      </c>
      <c r="H1758" s="303" t="s">
        <v>6216</v>
      </c>
    </row>
    <row r="1759" spans="2:8" ht="15">
      <c r="B1759" s="302" t="s">
        <v>5575</v>
      </c>
      <c r="C1759" s="303" t="s">
        <v>5724</v>
      </c>
      <c r="D1759" s="304">
        <v>10024</v>
      </c>
      <c r="E1759" s="303" t="s">
        <v>1439</v>
      </c>
      <c r="F1759" s="304" t="s">
        <v>7</v>
      </c>
      <c r="G1759" s="305">
        <v>276318</v>
      </c>
      <c r="H1759" s="303" t="s">
        <v>6216</v>
      </c>
    </row>
    <row r="1760" spans="2:8" ht="15">
      <c r="B1760" s="302" t="s">
        <v>5575</v>
      </c>
      <c r="C1760" s="303" t="s">
        <v>5726</v>
      </c>
      <c r="D1760" s="304">
        <v>10025</v>
      </c>
      <c r="E1760" s="303" t="s">
        <v>1440</v>
      </c>
      <c r="F1760" s="304" t="s">
        <v>7</v>
      </c>
      <c r="G1760" s="305">
        <v>348670</v>
      </c>
      <c r="H1760" s="303" t="s">
        <v>6216</v>
      </c>
    </row>
    <row r="1761" spans="2:8" ht="15">
      <c r="B1761" s="302" t="s">
        <v>5575</v>
      </c>
      <c r="C1761" s="303" t="s">
        <v>5838</v>
      </c>
      <c r="D1761" s="304">
        <v>10026</v>
      </c>
      <c r="E1761" s="303" t="s">
        <v>1441</v>
      </c>
      <c r="F1761" s="304" t="s">
        <v>7</v>
      </c>
      <c r="G1761" s="305">
        <v>416500</v>
      </c>
      <c r="H1761" s="303" t="s">
        <v>6216</v>
      </c>
    </row>
    <row r="1762" spans="2:8" ht="15">
      <c r="B1762" s="302" t="s">
        <v>5575</v>
      </c>
      <c r="C1762" s="303" t="s">
        <v>5838</v>
      </c>
      <c r="D1762" s="304">
        <v>10027</v>
      </c>
      <c r="E1762" s="303" t="s">
        <v>1442</v>
      </c>
      <c r="F1762" s="304" t="s">
        <v>7</v>
      </c>
      <c r="G1762" s="305">
        <v>474929</v>
      </c>
      <c r="H1762" s="303" t="s">
        <v>6216</v>
      </c>
    </row>
    <row r="1763" spans="2:8" ht="15">
      <c r="B1763" s="302" t="s">
        <v>5575</v>
      </c>
      <c r="C1763" s="303" t="s">
        <v>5838</v>
      </c>
      <c r="D1763" s="304">
        <v>10028</v>
      </c>
      <c r="E1763" s="303" t="s">
        <v>1443</v>
      </c>
      <c r="F1763" s="304" t="s">
        <v>7</v>
      </c>
      <c r="G1763" s="305">
        <v>299999</v>
      </c>
      <c r="H1763" s="303" t="s">
        <v>6216</v>
      </c>
    </row>
    <row r="1764" spans="2:8" ht="15">
      <c r="B1764" s="302" t="s">
        <v>5575</v>
      </c>
      <c r="C1764" s="303" t="s">
        <v>5781</v>
      </c>
      <c r="D1764" s="304">
        <v>10032</v>
      </c>
      <c r="E1764" s="303" t="s">
        <v>1444</v>
      </c>
      <c r="F1764" s="304" t="s">
        <v>7</v>
      </c>
      <c r="G1764" s="305">
        <v>28577850</v>
      </c>
      <c r="H1764" s="303" t="s">
        <v>6216</v>
      </c>
    </row>
    <row r="1765" spans="2:8" ht="15">
      <c r="B1765" s="302" t="s">
        <v>5575</v>
      </c>
      <c r="C1765" s="303" t="s">
        <v>5585</v>
      </c>
      <c r="D1765" s="304">
        <v>10035</v>
      </c>
      <c r="E1765" s="303" t="s">
        <v>5403</v>
      </c>
      <c r="F1765" s="304" t="s">
        <v>7</v>
      </c>
      <c r="G1765" s="305">
        <v>5421</v>
      </c>
      <c r="H1765" s="303" t="s">
        <v>6217</v>
      </c>
    </row>
    <row r="1766" spans="2:8" ht="15">
      <c r="B1766" s="302" t="s">
        <v>5575</v>
      </c>
      <c r="C1766" s="303" t="s">
        <v>5867</v>
      </c>
      <c r="D1766" s="304">
        <v>10066</v>
      </c>
      <c r="E1766" s="303" t="s">
        <v>5876</v>
      </c>
      <c r="F1766" s="304" t="s">
        <v>7</v>
      </c>
      <c r="G1766" s="305">
        <v>197540</v>
      </c>
      <c r="H1766" s="303" t="s">
        <v>6216</v>
      </c>
    </row>
    <row r="1767" spans="2:8" ht="15">
      <c r="B1767" s="302" t="s">
        <v>5575</v>
      </c>
      <c r="C1767" s="303" t="s">
        <v>5781</v>
      </c>
      <c r="D1767" s="304">
        <v>10072</v>
      </c>
      <c r="E1767" s="303" t="s">
        <v>1445</v>
      </c>
      <c r="F1767" s="304" t="s">
        <v>7</v>
      </c>
      <c r="G1767" s="305">
        <v>25233</v>
      </c>
      <c r="H1767" s="303" t="s">
        <v>6216</v>
      </c>
    </row>
    <row r="1768" spans="2:8" ht="15">
      <c r="B1768" s="302" t="s">
        <v>5575</v>
      </c>
      <c r="C1768" s="303" t="s">
        <v>5781</v>
      </c>
      <c r="D1768" s="304">
        <v>10079</v>
      </c>
      <c r="E1768" s="303" t="s">
        <v>1446</v>
      </c>
      <c r="F1768" s="304" t="s">
        <v>7</v>
      </c>
      <c r="G1768" s="305">
        <v>174050</v>
      </c>
      <c r="H1768" s="303" t="s">
        <v>6216</v>
      </c>
    </row>
    <row r="1769" spans="2:8" ht="15">
      <c r="B1769" s="302" t="s">
        <v>5575</v>
      </c>
      <c r="C1769" s="303" t="s">
        <v>5781</v>
      </c>
      <c r="D1769" s="304">
        <v>10085</v>
      </c>
      <c r="E1769" s="303" t="s">
        <v>1447</v>
      </c>
      <c r="F1769" s="304" t="s">
        <v>7</v>
      </c>
      <c r="G1769" s="305">
        <v>195550</v>
      </c>
      <c r="H1769" s="303" t="s">
        <v>6216</v>
      </c>
    </row>
    <row r="1770" spans="2:8" ht="15">
      <c r="B1770" s="302" t="s">
        <v>5575</v>
      </c>
      <c r="C1770" s="303" t="s">
        <v>5580</v>
      </c>
      <c r="D1770" s="304">
        <v>10089</v>
      </c>
      <c r="E1770" s="303" t="s">
        <v>1448</v>
      </c>
      <c r="F1770" s="304" t="s">
        <v>8</v>
      </c>
      <c r="G1770" s="305">
        <v>6069</v>
      </c>
      <c r="H1770" s="303" t="s">
        <v>6217</v>
      </c>
    </row>
    <row r="1771" spans="2:8" ht="15">
      <c r="B1771" s="302" t="s">
        <v>5575</v>
      </c>
      <c r="C1771" s="303" t="s">
        <v>5580</v>
      </c>
      <c r="D1771" s="304">
        <v>10090</v>
      </c>
      <c r="E1771" s="303" t="s">
        <v>1449</v>
      </c>
      <c r="F1771" s="304" t="s">
        <v>8</v>
      </c>
      <c r="G1771" s="305">
        <v>6069</v>
      </c>
      <c r="H1771" s="303" t="s">
        <v>6217</v>
      </c>
    </row>
    <row r="1772" spans="2:8" ht="15">
      <c r="B1772" s="302" t="s">
        <v>5575</v>
      </c>
      <c r="C1772" s="303" t="s">
        <v>5781</v>
      </c>
      <c r="D1772" s="304">
        <v>10094</v>
      </c>
      <c r="E1772" s="303" t="s">
        <v>1450</v>
      </c>
      <c r="F1772" s="304" t="s">
        <v>7</v>
      </c>
      <c r="G1772" s="305">
        <v>3900</v>
      </c>
      <c r="H1772" s="303" t="s">
        <v>6216</v>
      </c>
    </row>
    <row r="1773" spans="2:8" ht="15">
      <c r="B1773" s="302" t="s">
        <v>5575</v>
      </c>
      <c r="C1773" s="303" t="s">
        <v>5781</v>
      </c>
      <c r="D1773" s="304">
        <v>10096</v>
      </c>
      <c r="E1773" s="303" t="s">
        <v>1451</v>
      </c>
      <c r="F1773" s="304" t="s">
        <v>7</v>
      </c>
      <c r="G1773" s="305">
        <v>155463</v>
      </c>
      <c r="H1773" s="303" t="s">
        <v>6216</v>
      </c>
    </row>
    <row r="1774" spans="2:8" ht="15">
      <c r="B1774" s="302" t="s">
        <v>5575</v>
      </c>
      <c r="C1774" s="303" t="s">
        <v>5585</v>
      </c>
      <c r="D1774" s="304">
        <v>10101</v>
      </c>
      <c r="E1774" s="303" t="s">
        <v>1452</v>
      </c>
      <c r="F1774" s="304" t="s">
        <v>7</v>
      </c>
      <c r="G1774" s="305">
        <v>1514</v>
      </c>
      <c r="H1774" s="303" t="s">
        <v>6217</v>
      </c>
    </row>
    <row r="1775" spans="2:8" ht="15">
      <c r="B1775" s="302" t="s">
        <v>5575</v>
      </c>
      <c r="C1775" s="303" t="s">
        <v>5585</v>
      </c>
      <c r="D1775" s="304">
        <v>10136</v>
      </c>
      <c r="E1775" s="303" t="s">
        <v>1453</v>
      </c>
      <c r="F1775" s="304" t="s">
        <v>7</v>
      </c>
      <c r="G1775" s="305">
        <v>22318</v>
      </c>
      <c r="H1775" s="303" t="s">
        <v>6217</v>
      </c>
    </row>
    <row r="1776" spans="2:8" ht="15">
      <c r="B1776" s="302" t="s">
        <v>5575</v>
      </c>
      <c r="C1776" s="303" t="s">
        <v>5598</v>
      </c>
      <c r="D1776" s="304">
        <v>10145</v>
      </c>
      <c r="E1776" s="303" t="s">
        <v>5877</v>
      </c>
      <c r="F1776" s="304" t="s">
        <v>7</v>
      </c>
      <c r="G1776" s="305">
        <v>568820</v>
      </c>
      <c r="H1776" s="303" t="s">
        <v>6216</v>
      </c>
    </row>
    <row r="1777" spans="2:8" ht="15">
      <c r="B1777" s="302" t="s">
        <v>5575</v>
      </c>
      <c r="C1777" s="303" t="s">
        <v>5585</v>
      </c>
      <c r="D1777" s="304">
        <v>10147</v>
      </c>
      <c r="E1777" s="303" t="s">
        <v>5404</v>
      </c>
      <c r="F1777" s="304" t="s">
        <v>7</v>
      </c>
      <c r="G1777" s="305">
        <v>2409</v>
      </c>
      <c r="H1777" s="303" t="s">
        <v>6217</v>
      </c>
    </row>
    <row r="1778" spans="2:8" ht="15">
      <c r="B1778" s="302" t="s">
        <v>5575</v>
      </c>
      <c r="C1778" s="303" t="s">
        <v>5598</v>
      </c>
      <c r="D1778" s="304">
        <v>10154</v>
      </c>
      <c r="E1778" s="303" t="s">
        <v>1454</v>
      </c>
      <c r="F1778" s="304" t="s">
        <v>7</v>
      </c>
      <c r="G1778" s="305">
        <v>1632900</v>
      </c>
      <c r="H1778" s="303" t="s">
        <v>6216</v>
      </c>
    </row>
    <row r="1779" spans="2:8" ht="15">
      <c r="B1779" s="302" t="s">
        <v>5575</v>
      </c>
      <c r="C1779" s="303" t="s">
        <v>5598</v>
      </c>
      <c r="D1779" s="304">
        <v>10158</v>
      </c>
      <c r="E1779" s="303" t="s">
        <v>5878</v>
      </c>
      <c r="F1779" s="304" t="s">
        <v>7</v>
      </c>
      <c r="G1779" s="305">
        <v>708734</v>
      </c>
      <c r="H1779" s="303" t="s">
        <v>6216</v>
      </c>
    </row>
    <row r="1780" spans="2:8" ht="15">
      <c r="B1780" s="302" t="s">
        <v>5575</v>
      </c>
      <c r="C1780" s="303" t="s">
        <v>5678</v>
      </c>
      <c r="D1780" s="304">
        <v>10163</v>
      </c>
      <c r="E1780" s="303" t="s">
        <v>1455</v>
      </c>
      <c r="F1780" s="304" t="s">
        <v>7</v>
      </c>
      <c r="G1780" s="305">
        <v>336665</v>
      </c>
      <c r="H1780" s="303" t="s">
        <v>6216</v>
      </c>
    </row>
    <row r="1781" spans="2:8" ht="15">
      <c r="B1781" s="302" t="s">
        <v>5575</v>
      </c>
      <c r="C1781" s="303" t="s">
        <v>5598</v>
      </c>
      <c r="D1781" s="304">
        <v>10167</v>
      </c>
      <c r="E1781" s="303" t="s">
        <v>1456</v>
      </c>
      <c r="F1781" s="304" t="s">
        <v>7</v>
      </c>
      <c r="G1781" s="305">
        <v>62668</v>
      </c>
      <c r="H1781" s="303" t="s">
        <v>6216</v>
      </c>
    </row>
    <row r="1782" spans="2:8" ht="15">
      <c r="B1782" s="302" t="s">
        <v>5575</v>
      </c>
      <c r="C1782" s="303" t="s">
        <v>5585</v>
      </c>
      <c r="D1782" s="304">
        <v>10181</v>
      </c>
      <c r="E1782" s="303" t="s">
        <v>5405</v>
      </c>
      <c r="F1782" s="304" t="s">
        <v>7</v>
      </c>
      <c r="G1782" s="305">
        <v>1570</v>
      </c>
      <c r="H1782" s="303" t="s">
        <v>6217</v>
      </c>
    </row>
    <row r="1783" spans="2:8" ht="15">
      <c r="B1783" s="302" t="s">
        <v>5575</v>
      </c>
      <c r="C1783" s="303" t="s">
        <v>5578</v>
      </c>
      <c r="D1783" s="304">
        <v>10211</v>
      </c>
      <c r="E1783" s="303" t="s">
        <v>1457</v>
      </c>
      <c r="F1783" s="304" t="s">
        <v>7</v>
      </c>
      <c r="G1783" s="305">
        <v>153259</v>
      </c>
      <c r="H1783" s="303" t="s">
        <v>6217</v>
      </c>
    </row>
    <row r="1784" spans="2:8" ht="15">
      <c r="B1784" s="302" t="s">
        <v>5575</v>
      </c>
      <c r="C1784" s="303" t="s">
        <v>5578</v>
      </c>
      <c r="D1784" s="304">
        <v>10212</v>
      </c>
      <c r="E1784" s="303" t="s">
        <v>1458</v>
      </c>
      <c r="F1784" s="304" t="s">
        <v>7</v>
      </c>
      <c r="G1784" s="305">
        <v>160223</v>
      </c>
      <c r="H1784" s="303" t="s">
        <v>6217</v>
      </c>
    </row>
    <row r="1785" spans="2:8" ht="15">
      <c r="B1785" s="302" t="s">
        <v>5575</v>
      </c>
      <c r="C1785" s="303" t="s">
        <v>5585</v>
      </c>
      <c r="D1785" s="304">
        <v>10251</v>
      </c>
      <c r="E1785" s="303" t="s">
        <v>5406</v>
      </c>
      <c r="F1785" s="304" t="s">
        <v>7</v>
      </c>
      <c r="G1785" s="305">
        <v>2111</v>
      </c>
      <c r="H1785" s="303" t="s">
        <v>6217</v>
      </c>
    </row>
    <row r="1786" spans="2:8" ht="15">
      <c r="B1786" s="302" t="s">
        <v>5575</v>
      </c>
      <c r="C1786" s="303" t="s">
        <v>5598</v>
      </c>
      <c r="D1786" s="304">
        <v>10262</v>
      </c>
      <c r="E1786" s="303" t="s">
        <v>5879</v>
      </c>
      <c r="F1786" s="304" t="s">
        <v>7</v>
      </c>
      <c r="G1786" s="305">
        <v>317730</v>
      </c>
      <c r="H1786" s="303" t="s">
        <v>6216</v>
      </c>
    </row>
    <row r="1787" spans="2:8" ht="15">
      <c r="B1787" s="302" t="s">
        <v>5575</v>
      </c>
      <c r="C1787" s="303" t="s">
        <v>5716</v>
      </c>
      <c r="D1787" s="304">
        <v>10282</v>
      </c>
      <c r="E1787" s="303" t="s">
        <v>1459</v>
      </c>
      <c r="F1787" s="304" t="s">
        <v>117</v>
      </c>
      <c r="G1787" s="305">
        <v>11814</v>
      </c>
      <c r="H1787" s="303" t="s">
        <v>6216</v>
      </c>
    </row>
    <row r="1788" spans="2:8" ht="15">
      <c r="B1788" s="302" t="s">
        <v>5575</v>
      </c>
      <c r="C1788" s="303" t="s">
        <v>5781</v>
      </c>
      <c r="D1788" s="304">
        <v>10288</v>
      </c>
      <c r="E1788" s="303" t="s">
        <v>1460</v>
      </c>
      <c r="F1788" s="304" t="s">
        <v>7</v>
      </c>
      <c r="G1788" s="305">
        <v>240986</v>
      </c>
      <c r="H1788" s="303" t="s">
        <v>6216</v>
      </c>
    </row>
    <row r="1789" spans="2:8" ht="15">
      <c r="B1789" s="302" t="s">
        <v>5575</v>
      </c>
      <c r="C1789" s="303" t="s">
        <v>5585</v>
      </c>
      <c r="D1789" s="304">
        <v>10299</v>
      </c>
      <c r="E1789" s="303" t="s">
        <v>5407</v>
      </c>
      <c r="F1789" s="304" t="s">
        <v>6</v>
      </c>
      <c r="G1789" s="305">
        <v>5059</v>
      </c>
      <c r="H1789" s="303" t="s">
        <v>6217</v>
      </c>
    </row>
    <row r="1790" spans="2:8" ht="15">
      <c r="B1790" s="302" t="s">
        <v>5575</v>
      </c>
      <c r="C1790" s="303" t="s">
        <v>5598</v>
      </c>
      <c r="D1790" s="304">
        <v>10348</v>
      </c>
      <c r="E1790" s="303" t="s">
        <v>5880</v>
      </c>
      <c r="F1790" s="304" t="s">
        <v>7</v>
      </c>
      <c r="G1790" s="305">
        <v>153612</v>
      </c>
      <c r="H1790" s="303" t="s">
        <v>6216</v>
      </c>
    </row>
    <row r="1791" spans="2:8" ht="15">
      <c r="B1791" s="302" t="s">
        <v>5575</v>
      </c>
      <c r="C1791" s="303" t="s">
        <v>5581</v>
      </c>
      <c r="D1791" s="304">
        <v>10355</v>
      </c>
      <c r="E1791" s="303" t="s">
        <v>1461</v>
      </c>
      <c r="F1791" s="304" t="s">
        <v>7</v>
      </c>
      <c r="G1791" s="305">
        <v>1200</v>
      </c>
      <c r="H1791" s="303" t="s">
        <v>6217</v>
      </c>
    </row>
    <row r="1792" spans="2:8" ht="15">
      <c r="B1792" s="302" t="s">
        <v>5575</v>
      </c>
      <c r="C1792" s="303" t="s">
        <v>5794</v>
      </c>
      <c r="D1792" s="304">
        <v>10357</v>
      </c>
      <c r="E1792" s="303" t="s">
        <v>1462</v>
      </c>
      <c r="F1792" s="304" t="s">
        <v>4</v>
      </c>
      <c r="G1792" s="305">
        <v>110000</v>
      </c>
      <c r="H1792" s="303" t="s">
        <v>6216</v>
      </c>
    </row>
    <row r="1793" spans="2:8" ht="15">
      <c r="B1793" s="302" t="s">
        <v>5575</v>
      </c>
      <c r="C1793" s="303" t="s">
        <v>5592</v>
      </c>
      <c r="D1793" s="304">
        <v>10359</v>
      </c>
      <c r="E1793" s="303" t="s">
        <v>1463</v>
      </c>
      <c r="F1793" s="304" t="s">
        <v>7</v>
      </c>
      <c r="G1793" s="305">
        <v>41949</v>
      </c>
      <c r="H1793" s="303" t="s">
        <v>6217</v>
      </c>
    </row>
    <row r="1794" spans="2:8" ht="15">
      <c r="B1794" s="302" t="s">
        <v>5575</v>
      </c>
      <c r="C1794" s="303" t="s">
        <v>5578</v>
      </c>
      <c r="D1794" s="304">
        <v>10375</v>
      </c>
      <c r="E1794" s="303" t="s">
        <v>1464</v>
      </c>
      <c r="F1794" s="304" t="s">
        <v>7</v>
      </c>
      <c r="G1794" s="305">
        <v>250910</v>
      </c>
      <c r="H1794" s="303" t="s">
        <v>6217</v>
      </c>
    </row>
    <row r="1795" spans="2:8" ht="15">
      <c r="B1795" s="302" t="s">
        <v>5575</v>
      </c>
      <c r="C1795" s="303" t="s">
        <v>5578</v>
      </c>
      <c r="D1795" s="304">
        <v>10381</v>
      </c>
      <c r="E1795" s="303" t="s">
        <v>1465</v>
      </c>
      <c r="F1795" s="304" t="s">
        <v>7</v>
      </c>
      <c r="G1795" s="305">
        <v>529699</v>
      </c>
      <c r="H1795" s="303" t="s">
        <v>6217</v>
      </c>
    </row>
    <row r="1796" spans="2:8" ht="15">
      <c r="B1796" s="302" t="s">
        <v>5575</v>
      </c>
      <c r="C1796" s="303" t="s">
        <v>5781</v>
      </c>
      <c r="D1796" s="304">
        <v>10401</v>
      </c>
      <c r="E1796" s="303" t="s">
        <v>1466</v>
      </c>
      <c r="F1796" s="304" t="s">
        <v>7</v>
      </c>
      <c r="G1796" s="305">
        <v>10900</v>
      </c>
      <c r="H1796" s="303" t="s">
        <v>6216</v>
      </c>
    </row>
    <row r="1797" spans="2:8" ht="15">
      <c r="B1797" s="302" t="s">
        <v>5575</v>
      </c>
      <c r="C1797" s="303" t="s">
        <v>5578</v>
      </c>
      <c r="D1797" s="304">
        <v>10421</v>
      </c>
      <c r="E1797" s="303" t="s">
        <v>1467</v>
      </c>
      <c r="F1797" s="304" t="s">
        <v>4</v>
      </c>
      <c r="G1797" s="305">
        <v>58029</v>
      </c>
      <c r="H1797" s="303" t="s">
        <v>6217</v>
      </c>
    </row>
    <row r="1798" spans="2:8" ht="15">
      <c r="B1798" s="302" t="s">
        <v>5575</v>
      </c>
      <c r="C1798" s="303" t="s">
        <v>5781</v>
      </c>
      <c r="D1798" s="304">
        <v>10441</v>
      </c>
      <c r="E1798" s="303" t="s">
        <v>1468</v>
      </c>
      <c r="F1798" s="304" t="s">
        <v>6</v>
      </c>
      <c r="G1798" s="305">
        <v>2698</v>
      </c>
      <c r="H1798" s="303" t="s">
        <v>6216</v>
      </c>
    </row>
    <row r="1799" spans="2:8" ht="15">
      <c r="B1799" s="302" t="s">
        <v>5575</v>
      </c>
      <c r="C1799" s="303" t="s">
        <v>5781</v>
      </c>
      <c r="D1799" s="304">
        <v>10442</v>
      </c>
      <c r="E1799" s="303" t="s">
        <v>1469</v>
      </c>
      <c r="F1799" s="304" t="s">
        <v>6</v>
      </c>
      <c r="G1799" s="305">
        <v>7250</v>
      </c>
      <c r="H1799" s="303" t="s">
        <v>6216</v>
      </c>
    </row>
    <row r="1800" spans="2:8" ht="15">
      <c r="B1800" s="302" t="s">
        <v>5575</v>
      </c>
      <c r="C1800" s="303" t="s">
        <v>5716</v>
      </c>
      <c r="D1800" s="304">
        <v>10506</v>
      </c>
      <c r="E1800" s="303" t="s">
        <v>1470</v>
      </c>
      <c r="F1800" s="304" t="s">
        <v>7</v>
      </c>
      <c r="G1800" s="305">
        <v>125167</v>
      </c>
      <c r="H1800" s="303" t="s">
        <v>6216</v>
      </c>
    </row>
    <row r="1801" spans="2:8" ht="15">
      <c r="B1801" s="302" t="s">
        <v>5575</v>
      </c>
      <c r="C1801" s="303" t="s">
        <v>5716</v>
      </c>
      <c r="D1801" s="304">
        <v>10510</v>
      </c>
      <c r="E1801" s="303" t="s">
        <v>1471</v>
      </c>
      <c r="F1801" s="304" t="s">
        <v>7</v>
      </c>
      <c r="G1801" s="305">
        <v>346120</v>
      </c>
      <c r="H1801" s="303" t="s">
        <v>6216</v>
      </c>
    </row>
    <row r="1802" spans="2:8" ht="15">
      <c r="B1802" s="302" t="s">
        <v>5575</v>
      </c>
      <c r="C1802" s="303" t="s">
        <v>5716</v>
      </c>
      <c r="D1802" s="304">
        <v>10511</v>
      </c>
      <c r="E1802" s="303" t="s">
        <v>1472</v>
      </c>
      <c r="F1802" s="304" t="s">
        <v>7</v>
      </c>
      <c r="G1802" s="305">
        <v>188349</v>
      </c>
      <c r="H1802" s="303" t="s">
        <v>6216</v>
      </c>
    </row>
    <row r="1803" spans="2:8" ht="15">
      <c r="B1803" s="302" t="s">
        <v>5575</v>
      </c>
      <c r="C1803" s="303" t="s">
        <v>5580</v>
      </c>
      <c r="D1803" s="304">
        <v>10517</v>
      </c>
      <c r="E1803" s="303" t="s">
        <v>1473</v>
      </c>
      <c r="F1803" s="304" t="s">
        <v>8</v>
      </c>
      <c r="G1803" s="305">
        <v>5117</v>
      </c>
      <c r="H1803" s="303" t="s">
        <v>6217</v>
      </c>
    </row>
    <row r="1804" spans="2:8" ht="15">
      <c r="B1804" s="302" t="s">
        <v>5575</v>
      </c>
      <c r="C1804" s="303" t="s">
        <v>5682</v>
      </c>
      <c r="D1804" s="304">
        <v>10521</v>
      </c>
      <c r="E1804" s="303" t="s">
        <v>1474</v>
      </c>
      <c r="F1804" s="304" t="s">
        <v>8</v>
      </c>
      <c r="G1804" s="305">
        <v>4035</v>
      </c>
      <c r="H1804" s="303" t="s">
        <v>6216</v>
      </c>
    </row>
    <row r="1805" spans="2:8" ht="15">
      <c r="B1805" s="302" t="s">
        <v>5575</v>
      </c>
      <c r="C1805" s="303" t="s">
        <v>5716</v>
      </c>
      <c r="D1805" s="304">
        <v>10547</v>
      </c>
      <c r="E1805" s="303" t="s">
        <v>1475</v>
      </c>
      <c r="F1805" s="304" t="s">
        <v>4</v>
      </c>
      <c r="G1805" s="305">
        <v>218168</v>
      </c>
      <c r="H1805" s="303" t="s">
        <v>6216</v>
      </c>
    </row>
    <row r="1806" spans="2:8" ht="15">
      <c r="B1806" s="302" t="s">
        <v>5575</v>
      </c>
      <c r="C1806" s="303" t="s">
        <v>5716</v>
      </c>
      <c r="D1806" s="304">
        <v>10548</v>
      </c>
      <c r="E1806" s="303" t="s">
        <v>1476</v>
      </c>
      <c r="F1806" s="304" t="s">
        <v>661</v>
      </c>
      <c r="G1806" s="305">
        <v>23856</v>
      </c>
      <c r="H1806" s="303" t="s">
        <v>6216</v>
      </c>
    </row>
    <row r="1807" spans="2:8" ht="15">
      <c r="B1807" s="302" t="s">
        <v>5575</v>
      </c>
      <c r="C1807" s="303" t="s">
        <v>5881</v>
      </c>
      <c r="D1807" s="304">
        <v>10591</v>
      </c>
      <c r="E1807" s="303" t="s">
        <v>5882</v>
      </c>
      <c r="F1807" s="304" t="s">
        <v>7</v>
      </c>
      <c r="G1807" s="305">
        <v>5595412</v>
      </c>
      <c r="H1807" s="303" t="s">
        <v>6216</v>
      </c>
    </row>
    <row r="1808" spans="2:8" ht="15">
      <c r="B1808" s="302" t="s">
        <v>5575</v>
      </c>
      <c r="C1808" s="303" t="s">
        <v>5745</v>
      </c>
      <c r="D1808" s="304">
        <v>10593</v>
      </c>
      <c r="E1808" s="303" t="s">
        <v>5883</v>
      </c>
      <c r="F1808" s="304" t="s">
        <v>6</v>
      </c>
      <c r="G1808" s="305">
        <v>989802</v>
      </c>
      <c r="H1808" s="303" t="s">
        <v>6216</v>
      </c>
    </row>
    <row r="1809" spans="2:8" ht="15">
      <c r="B1809" s="302" t="s">
        <v>5575</v>
      </c>
      <c r="C1809" s="303" t="s">
        <v>5593</v>
      </c>
      <c r="D1809" s="304">
        <v>10594</v>
      </c>
      <c r="E1809" s="303" t="s">
        <v>5408</v>
      </c>
      <c r="F1809" s="304" t="s">
        <v>7</v>
      </c>
      <c r="G1809" s="305">
        <v>455908</v>
      </c>
      <c r="H1809" s="303" t="s">
        <v>6217</v>
      </c>
    </row>
    <row r="1810" spans="2:8" ht="15">
      <c r="B1810" s="302" t="s">
        <v>5575</v>
      </c>
      <c r="C1810" s="303" t="s">
        <v>5593</v>
      </c>
      <c r="D1810" s="304">
        <v>10596</v>
      </c>
      <c r="E1810" s="303" t="s">
        <v>5409</v>
      </c>
      <c r="F1810" s="304" t="s">
        <v>7</v>
      </c>
      <c r="G1810" s="305">
        <v>698305</v>
      </c>
      <c r="H1810" s="303" t="s">
        <v>6217</v>
      </c>
    </row>
    <row r="1811" spans="2:8" ht="15">
      <c r="B1811" s="302" t="s">
        <v>5575</v>
      </c>
      <c r="C1811" s="303" t="s">
        <v>5593</v>
      </c>
      <c r="D1811" s="304">
        <v>10597</v>
      </c>
      <c r="E1811" s="303" t="s">
        <v>5410</v>
      </c>
      <c r="F1811" s="304" t="s">
        <v>7</v>
      </c>
      <c r="G1811" s="305">
        <v>2284787</v>
      </c>
      <c r="H1811" s="303" t="s">
        <v>6217</v>
      </c>
    </row>
    <row r="1812" spans="2:8" ht="15">
      <c r="B1812" s="302" t="s">
        <v>5575</v>
      </c>
      <c r="C1812" s="303" t="s">
        <v>5745</v>
      </c>
      <c r="D1812" s="304">
        <v>10599</v>
      </c>
      <c r="E1812" s="303" t="s">
        <v>5884</v>
      </c>
      <c r="F1812" s="304" t="s">
        <v>7</v>
      </c>
      <c r="G1812" s="305">
        <v>1553581</v>
      </c>
      <c r="H1812" s="303" t="s">
        <v>6216</v>
      </c>
    </row>
    <row r="1813" spans="2:8" ht="15">
      <c r="B1813" s="302" t="s">
        <v>5575</v>
      </c>
      <c r="C1813" s="303" t="s">
        <v>5881</v>
      </c>
      <c r="D1813" s="304">
        <v>10600</v>
      </c>
      <c r="E1813" s="303" t="s">
        <v>5885</v>
      </c>
      <c r="F1813" s="304" t="s">
        <v>6</v>
      </c>
      <c r="G1813" s="305">
        <v>1038156</v>
      </c>
      <c r="H1813" s="303" t="s">
        <v>6216</v>
      </c>
    </row>
    <row r="1814" spans="2:8" ht="15">
      <c r="B1814" s="302" t="s">
        <v>5575</v>
      </c>
      <c r="C1814" s="303" t="s">
        <v>5745</v>
      </c>
      <c r="D1814" s="304">
        <v>10601</v>
      </c>
      <c r="E1814" s="303" t="s">
        <v>5886</v>
      </c>
      <c r="F1814" s="304" t="s">
        <v>6</v>
      </c>
      <c r="G1814" s="305">
        <v>130662</v>
      </c>
      <c r="H1814" s="303" t="s">
        <v>6216</v>
      </c>
    </row>
    <row r="1815" spans="2:8" ht="15">
      <c r="B1815" s="302" t="s">
        <v>5575</v>
      </c>
      <c r="C1815" s="303" t="s">
        <v>5594</v>
      </c>
      <c r="D1815" s="304">
        <v>10603</v>
      </c>
      <c r="E1815" s="303" t="s">
        <v>1477</v>
      </c>
      <c r="F1815" s="304" t="s">
        <v>7</v>
      </c>
      <c r="G1815" s="305">
        <v>1205910</v>
      </c>
      <c r="H1815" s="303" t="s">
        <v>6216</v>
      </c>
    </row>
    <row r="1816" spans="2:8" ht="15">
      <c r="B1816" s="302" t="s">
        <v>5575</v>
      </c>
      <c r="C1816" s="303" t="s">
        <v>5745</v>
      </c>
      <c r="D1816" s="304">
        <v>10605</v>
      </c>
      <c r="E1816" s="303" t="s">
        <v>5887</v>
      </c>
      <c r="F1816" s="304" t="s">
        <v>6</v>
      </c>
      <c r="G1816" s="305">
        <v>1626849</v>
      </c>
      <c r="H1816" s="303" t="s">
        <v>6216</v>
      </c>
    </row>
    <row r="1817" spans="2:8" ht="15">
      <c r="B1817" s="302" t="s">
        <v>5575</v>
      </c>
      <c r="C1817" s="303" t="s">
        <v>5745</v>
      </c>
      <c r="D1817" s="304">
        <v>10609</v>
      </c>
      <c r="E1817" s="303" t="s">
        <v>5888</v>
      </c>
      <c r="F1817" s="304" t="s">
        <v>7</v>
      </c>
      <c r="G1817" s="305">
        <v>881685</v>
      </c>
      <c r="H1817" s="303" t="s">
        <v>6216</v>
      </c>
    </row>
    <row r="1818" spans="2:8" ht="15">
      <c r="B1818" s="302" t="s">
        <v>5575</v>
      </c>
      <c r="C1818" s="303" t="s">
        <v>5745</v>
      </c>
      <c r="D1818" s="304">
        <v>10613</v>
      </c>
      <c r="E1818" s="303" t="s">
        <v>5889</v>
      </c>
      <c r="F1818" s="304" t="s">
        <v>7</v>
      </c>
      <c r="G1818" s="305">
        <v>185336</v>
      </c>
      <c r="H1818" s="303" t="s">
        <v>6216</v>
      </c>
    </row>
    <row r="1819" spans="2:8" ht="15">
      <c r="B1819" s="302" t="s">
        <v>5575</v>
      </c>
      <c r="C1819" s="303" t="s">
        <v>5678</v>
      </c>
      <c r="D1819" s="304">
        <v>10614</v>
      </c>
      <c r="E1819" s="303" t="s">
        <v>1478</v>
      </c>
      <c r="F1819" s="304" t="s">
        <v>7</v>
      </c>
      <c r="G1819" s="305">
        <v>327356</v>
      </c>
      <c r="H1819" s="303" t="s">
        <v>6216</v>
      </c>
    </row>
    <row r="1820" spans="2:8" ht="15">
      <c r="B1820" s="302" t="s">
        <v>5575</v>
      </c>
      <c r="C1820" s="303" t="s">
        <v>5578</v>
      </c>
      <c r="D1820" s="304">
        <v>10617</v>
      </c>
      <c r="E1820" s="303" t="s">
        <v>1479</v>
      </c>
      <c r="F1820" s="304" t="s">
        <v>7</v>
      </c>
      <c r="G1820" s="305">
        <v>442126</v>
      </c>
      <c r="H1820" s="303" t="s">
        <v>6217</v>
      </c>
    </row>
    <row r="1821" spans="2:8" ht="15">
      <c r="B1821" s="302" t="s">
        <v>5575</v>
      </c>
      <c r="C1821" s="303" t="s">
        <v>5776</v>
      </c>
      <c r="D1821" s="304">
        <v>10618</v>
      </c>
      <c r="E1821" s="303" t="s">
        <v>6254</v>
      </c>
      <c r="F1821" s="304" t="s">
        <v>6</v>
      </c>
      <c r="G1821" s="305">
        <v>6030920</v>
      </c>
      <c r="H1821" s="303" t="s">
        <v>6216</v>
      </c>
    </row>
    <row r="1822" spans="2:8" ht="15">
      <c r="B1822" s="302" t="s">
        <v>5575</v>
      </c>
      <c r="C1822" s="303" t="s">
        <v>5776</v>
      </c>
      <c r="D1822" s="304">
        <v>10619</v>
      </c>
      <c r="E1822" s="303" t="s">
        <v>6255</v>
      </c>
      <c r="F1822" s="304" t="s">
        <v>6</v>
      </c>
      <c r="G1822" s="305">
        <v>10057880</v>
      </c>
      <c r="H1822" s="303" t="s">
        <v>6216</v>
      </c>
    </row>
    <row r="1823" spans="2:8" ht="15">
      <c r="B1823" s="302" t="s">
        <v>5575</v>
      </c>
      <c r="C1823" s="303" t="s">
        <v>5598</v>
      </c>
      <c r="D1823" s="304">
        <v>10621</v>
      </c>
      <c r="E1823" s="303" t="s">
        <v>5890</v>
      </c>
      <c r="F1823" s="304" t="s">
        <v>7</v>
      </c>
      <c r="G1823" s="305">
        <v>2099160</v>
      </c>
      <c r="H1823" s="303" t="s">
        <v>6216</v>
      </c>
    </row>
    <row r="1824" spans="2:8" ht="15">
      <c r="B1824" s="302" t="s">
        <v>5575</v>
      </c>
      <c r="C1824" s="303" t="s">
        <v>5580</v>
      </c>
      <c r="D1824" s="304">
        <v>10624</v>
      </c>
      <c r="E1824" s="303" t="s">
        <v>1480</v>
      </c>
      <c r="F1824" s="304" t="s">
        <v>8</v>
      </c>
      <c r="G1824" s="305">
        <v>7140</v>
      </c>
      <c r="H1824" s="303" t="s">
        <v>6217</v>
      </c>
    </row>
    <row r="1825" spans="2:8" ht="15">
      <c r="B1825" s="302" t="s">
        <v>5575</v>
      </c>
      <c r="C1825" s="303" t="s">
        <v>5678</v>
      </c>
      <c r="D1825" s="304">
        <v>10625</v>
      </c>
      <c r="E1825" s="303" t="s">
        <v>1481</v>
      </c>
      <c r="F1825" s="304" t="s">
        <v>7</v>
      </c>
      <c r="G1825" s="305">
        <v>447286</v>
      </c>
      <c r="H1825" s="303" t="s">
        <v>6216</v>
      </c>
    </row>
    <row r="1826" spans="2:8" ht="15">
      <c r="B1826" s="302" t="s">
        <v>5575</v>
      </c>
      <c r="C1826" s="303" t="s">
        <v>5678</v>
      </c>
      <c r="D1826" s="304">
        <v>10626</v>
      </c>
      <c r="E1826" s="303" t="s">
        <v>1482</v>
      </c>
      <c r="F1826" s="304" t="s">
        <v>7</v>
      </c>
      <c r="G1826" s="305">
        <v>560248</v>
      </c>
      <c r="H1826" s="303" t="s">
        <v>6216</v>
      </c>
    </row>
    <row r="1827" spans="2:8" ht="15">
      <c r="B1827" s="302" t="s">
        <v>5575</v>
      </c>
      <c r="C1827" s="303" t="s">
        <v>5678</v>
      </c>
      <c r="D1827" s="304">
        <v>10627</v>
      </c>
      <c r="E1827" s="303" t="s">
        <v>1483</v>
      </c>
      <c r="F1827" s="304" t="s">
        <v>7</v>
      </c>
      <c r="G1827" s="305">
        <v>465521</v>
      </c>
      <c r="H1827" s="303" t="s">
        <v>6216</v>
      </c>
    </row>
    <row r="1828" spans="2:8" ht="15">
      <c r="B1828" s="302" t="s">
        <v>5575</v>
      </c>
      <c r="C1828" s="303" t="s">
        <v>5678</v>
      </c>
      <c r="D1828" s="304">
        <v>10628</v>
      </c>
      <c r="E1828" s="303" t="s">
        <v>1484</v>
      </c>
      <c r="F1828" s="304" t="s">
        <v>7</v>
      </c>
      <c r="G1828" s="305">
        <v>487168</v>
      </c>
      <c r="H1828" s="303" t="s">
        <v>6216</v>
      </c>
    </row>
    <row r="1829" spans="2:8" ht="15">
      <c r="B1829" s="302" t="s">
        <v>5575</v>
      </c>
      <c r="C1829" s="303" t="s">
        <v>5678</v>
      </c>
      <c r="D1829" s="304">
        <v>10629</v>
      </c>
      <c r="E1829" s="303" t="s">
        <v>1485</v>
      </c>
      <c r="F1829" s="304" t="s">
        <v>7</v>
      </c>
      <c r="G1829" s="305">
        <v>465521</v>
      </c>
      <c r="H1829" s="303" t="s">
        <v>6216</v>
      </c>
    </row>
    <row r="1830" spans="2:8" ht="15">
      <c r="B1830" s="302" t="s">
        <v>5575</v>
      </c>
      <c r="C1830" s="303" t="s">
        <v>5678</v>
      </c>
      <c r="D1830" s="304">
        <v>10634</v>
      </c>
      <c r="E1830" s="303" t="s">
        <v>1486</v>
      </c>
      <c r="F1830" s="304" t="s">
        <v>7</v>
      </c>
      <c r="G1830" s="305">
        <v>489804</v>
      </c>
      <c r="H1830" s="303" t="s">
        <v>6216</v>
      </c>
    </row>
    <row r="1831" spans="2:8" ht="15">
      <c r="B1831" s="302" t="s">
        <v>5575</v>
      </c>
      <c r="C1831" s="303" t="s">
        <v>5678</v>
      </c>
      <c r="D1831" s="304">
        <v>10635</v>
      </c>
      <c r="E1831" s="303" t="s">
        <v>1487</v>
      </c>
      <c r="F1831" s="304" t="s">
        <v>7</v>
      </c>
      <c r="G1831" s="305">
        <v>440667</v>
      </c>
      <c r="H1831" s="303" t="s">
        <v>6216</v>
      </c>
    </row>
    <row r="1832" spans="2:8" ht="15">
      <c r="B1832" s="302" t="s">
        <v>5575</v>
      </c>
      <c r="C1832" s="303" t="s">
        <v>5678</v>
      </c>
      <c r="D1832" s="304">
        <v>10636</v>
      </c>
      <c r="E1832" s="303" t="s">
        <v>1488</v>
      </c>
      <c r="F1832" s="304" t="s">
        <v>7</v>
      </c>
      <c r="G1832" s="305">
        <v>559968</v>
      </c>
      <c r="H1832" s="303" t="s">
        <v>6216</v>
      </c>
    </row>
    <row r="1833" spans="2:8" ht="15">
      <c r="B1833" s="302" t="s">
        <v>5575</v>
      </c>
      <c r="C1833" s="303" t="s">
        <v>5585</v>
      </c>
      <c r="D1833" s="304">
        <v>10639</v>
      </c>
      <c r="E1833" s="303" t="s">
        <v>5411</v>
      </c>
      <c r="F1833" s="304" t="s">
        <v>7</v>
      </c>
      <c r="G1833" s="305">
        <v>262920</v>
      </c>
      <c r="H1833" s="303" t="s">
        <v>6217</v>
      </c>
    </row>
    <row r="1834" spans="2:8" ht="15">
      <c r="B1834" s="302" t="s">
        <v>5575</v>
      </c>
      <c r="C1834" s="303" t="s">
        <v>5585</v>
      </c>
      <c r="D1834" s="304">
        <v>10640</v>
      </c>
      <c r="E1834" s="303" t="s">
        <v>5412</v>
      </c>
      <c r="F1834" s="304" t="s">
        <v>7</v>
      </c>
      <c r="G1834" s="305">
        <v>1901033</v>
      </c>
      <c r="H1834" s="303" t="s">
        <v>6217</v>
      </c>
    </row>
    <row r="1835" spans="2:8" ht="15">
      <c r="B1835" s="302" t="s">
        <v>5575</v>
      </c>
      <c r="C1835" s="303" t="s">
        <v>5585</v>
      </c>
      <c r="D1835" s="304">
        <v>10641</v>
      </c>
      <c r="E1835" s="303" t="s">
        <v>5413</v>
      </c>
      <c r="F1835" s="304" t="s">
        <v>7</v>
      </c>
      <c r="G1835" s="305">
        <v>1901033</v>
      </c>
      <c r="H1835" s="303" t="s">
        <v>6217</v>
      </c>
    </row>
    <row r="1836" spans="2:8" ht="15">
      <c r="B1836" s="302" t="s">
        <v>5575</v>
      </c>
      <c r="C1836" s="303" t="s">
        <v>5585</v>
      </c>
      <c r="D1836" s="304">
        <v>10642</v>
      </c>
      <c r="E1836" s="303" t="s">
        <v>5414</v>
      </c>
      <c r="F1836" s="304" t="s">
        <v>7</v>
      </c>
      <c r="G1836" s="305">
        <v>726863</v>
      </c>
      <c r="H1836" s="303" t="s">
        <v>6217</v>
      </c>
    </row>
    <row r="1837" spans="2:8" ht="15">
      <c r="B1837" s="302" t="s">
        <v>5575</v>
      </c>
      <c r="C1837" s="303" t="s">
        <v>5585</v>
      </c>
      <c r="D1837" s="304">
        <v>10643</v>
      </c>
      <c r="E1837" s="303" t="s">
        <v>5415</v>
      </c>
      <c r="F1837" s="304" t="s">
        <v>7</v>
      </c>
      <c r="G1837" s="305">
        <v>3283968</v>
      </c>
      <c r="H1837" s="303" t="s">
        <v>6217</v>
      </c>
    </row>
    <row r="1838" spans="2:8" ht="15">
      <c r="B1838" s="302" t="s">
        <v>5575</v>
      </c>
      <c r="C1838" s="303" t="s">
        <v>5585</v>
      </c>
      <c r="D1838" s="304">
        <v>10644</v>
      </c>
      <c r="E1838" s="303" t="s">
        <v>5416</v>
      </c>
      <c r="F1838" s="304" t="s">
        <v>7</v>
      </c>
      <c r="G1838" s="305">
        <v>3359067</v>
      </c>
      <c r="H1838" s="303" t="s">
        <v>6217</v>
      </c>
    </row>
    <row r="1839" spans="2:8" ht="15">
      <c r="B1839" s="302" t="s">
        <v>5575</v>
      </c>
      <c r="C1839" s="303" t="s">
        <v>5593</v>
      </c>
      <c r="D1839" s="304">
        <v>10645</v>
      </c>
      <c r="E1839" s="303" t="s">
        <v>5417</v>
      </c>
      <c r="F1839" s="304" t="s">
        <v>6</v>
      </c>
      <c r="G1839" s="305">
        <v>658308</v>
      </c>
      <c r="H1839" s="303" t="s">
        <v>6217</v>
      </c>
    </row>
    <row r="1840" spans="2:8" ht="15">
      <c r="B1840" s="302" t="s">
        <v>5575</v>
      </c>
      <c r="C1840" s="303" t="s">
        <v>5593</v>
      </c>
      <c r="D1840" s="304">
        <v>10646</v>
      </c>
      <c r="E1840" s="303" t="s">
        <v>5418</v>
      </c>
      <c r="F1840" s="304" t="s">
        <v>6</v>
      </c>
      <c r="G1840" s="305">
        <v>793692</v>
      </c>
      <c r="H1840" s="303" t="s">
        <v>6217</v>
      </c>
    </row>
    <row r="1841" spans="2:8" ht="15">
      <c r="B1841" s="302" t="s">
        <v>5575</v>
      </c>
      <c r="C1841" s="303" t="s">
        <v>5593</v>
      </c>
      <c r="D1841" s="304">
        <v>10647</v>
      </c>
      <c r="E1841" s="303" t="s">
        <v>5419</v>
      </c>
      <c r="F1841" s="304" t="s">
        <v>6</v>
      </c>
      <c r="G1841" s="305">
        <v>979846</v>
      </c>
      <c r="H1841" s="303" t="s">
        <v>6217</v>
      </c>
    </row>
    <row r="1842" spans="2:8" ht="15">
      <c r="B1842" s="302" t="s">
        <v>5575</v>
      </c>
      <c r="C1842" s="303" t="s">
        <v>5593</v>
      </c>
      <c r="D1842" s="304">
        <v>10648</v>
      </c>
      <c r="E1842" s="303" t="s">
        <v>5420</v>
      </c>
      <c r="F1842" s="304" t="s">
        <v>6</v>
      </c>
      <c r="G1842" s="305">
        <v>1818385</v>
      </c>
      <c r="H1842" s="303" t="s">
        <v>6217</v>
      </c>
    </row>
    <row r="1843" spans="2:8" ht="15">
      <c r="B1843" s="302" t="s">
        <v>5575</v>
      </c>
      <c r="C1843" s="303" t="s">
        <v>5593</v>
      </c>
      <c r="D1843" s="304">
        <v>10649</v>
      </c>
      <c r="E1843" s="303" t="s">
        <v>5421</v>
      </c>
      <c r="F1843" s="304" t="s">
        <v>6</v>
      </c>
      <c r="G1843" s="305">
        <v>2435231</v>
      </c>
      <c r="H1843" s="303" t="s">
        <v>6217</v>
      </c>
    </row>
    <row r="1844" spans="2:8" ht="15">
      <c r="B1844" s="302" t="s">
        <v>5575</v>
      </c>
      <c r="C1844" s="303" t="s">
        <v>5593</v>
      </c>
      <c r="D1844" s="304">
        <v>10650</v>
      </c>
      <c r="E1844" s="303" t="s">
        <v>5422</v>
      </c>
      <c r="F1844" s="304" t="s">
        <v>6</v>
      </c>
      <c r="G1844" s="305">
        <v>3756923</v>
      </c>
      <c r="H1844" s="303" t="s">
        <v>6217</v>
      </c>
    </row>
    <row r="1845" spans="2:8" ht="15">
      <c r="B1845" s="302" t="s">
        <v>5575</v>
      </c>
      <c r="C1845" s="303" t="s">
        <v>5598</v>
      </c>
      <c r="D1845" s="304">
        <v>10651</v>
      </c>
      <c r="E1845" s="303" t="s">
        <v>5891</v>
      </c>
      <c r="F1845" s="304" t="s">
        <v>7</v>
      </c>
      <c r="G1845" s="305">
        <v>587860</v>
      </c>
      <c r="H1845" s="303" t="s">
        <v>6216</v>
      </c>
    </row>
    <row r="1846" spans="2:8" ht="15">
      <c r="B1846" s="302" t="s">
        <v>5575</v>
      </c>
      <c r="C1846" s="303" t="s">
        <v>5781</v>
      </c>
      <c r="D1846" s="304">
        <v>10653</v>
      </c>
      <c r="E1846" s="303" t="s">
        <v>1489</v>
      </c>
      <c r="F1846" s="304" t="s">
        <v>7</v>
      </c>
      <c r="G1846" s="305">
        <v>116822</v>
      </c>
      <c r="H1846" s="303" t="s">
        <v>6216</v>
      </c>
    </row>
    <row r="1847" spans="2:8" ht="15">
      <c r="B1847" s="302" t="s">
        <v>5575</v>
      </c>
      <c r="C1847" s="303" t="s">
        <v>5745</v>
      </c>
      <c r="D1847" s="304">
        <v>10655</v>
      </c>
      <c r="E1847" s="303" t="s">
        <v>5892</v>
      </c>
      <c r="F1847" s="304" t="s">
        <v>6</v>
      </c>
      <c r="G1847" s="305">
        <v>34028</v>
      </c>
      <c r="H1847" s="303" t="s">
        <v>6216</v>
      </c>
    </row>
    <row r="1848" spans="2:8" ht="15">
      <c r="B1848" s="302" t="s">
        <v>5575</v>
      </c>
      <c r="C1848" s="303" t="s">
        <v>5598</v>
      </c>
      <c r="D1848" s="304">
        <v>10656</v>
      </c>
      <c r="E1848" s="303" t="s">
        <v>5893</v>
      </c>
      <c r="F1848" s="304" t="s">
        <v>7</v>
      </c>
      <c r="G1848" s="305">
        <v>1455370</v>
      </c>
      <c r="H1848" s="303" t="s">
        <v>6216</v>
      </c>
    </row>
    <row r="1849" spans="2:8" ht="15">
      <c r="B1849" s="302" t="s">
        <v>5575</v>
      </c>
      <c r="C1849" s="303" t="s">
        <v>5598</v>
      </c>
      <c r="D1849" s="304">
        <v>10657</v>
      </c>
      <c r="E1849" s="303" t="s">
        <v>1490</v>
      </c>
      <c r="F1849" s="304" t="s">
        <v>7</v>
      </c>
      <c r="G1849" s="305">
        <v>2706453</v>
      </c>
      <c r="H1849" s="303" t="s">
        <v>6216</v>
      </c>
    </row>
    <row r="1850" spans="2:8" ht="15">
      <c r="B1850" s="302" t="s">
        <v>5575</v>
      </c>
      <c r="C1850" s="303" t="s">
        <v>5781</v>
      </c>
      <c r="D1850" s="304">
        <v>10658</v>
      </c>
      <c r="E1850" s="303" t="s">
        <v>1491</v>
      </c>
      <c r="F1850" s="304" t="s">
        <v>7</v>
      </c>
      <c r="G1850" s="305">
        <v>99000</v>
      </c>
      <c r="H1850" s="303" t="s">
        <v>6216</v>
      </c>
    </row>
    <row r="1851" spans="2:8" ht="15">
      <c r="B1851" s="302" t="s">
        <v>5575</v>
      </c>
      <c r="C1851" s="303" t="s">
        <v>5598</v>
      </c>
      <c r="D1851" s="304">
        <v>10659</v>
      </c>
      <c r="E1851" s="303" t="s">
        <v>5894</v>
      </c>
      <c r="F1851" s="304" t="s">
        <v>7</v>
      </c>
      <c r="G1851" s="305">
        <v>10939538</v>
      </c>
      <c r="H1851" s="303" t="s">
        <v>6216</v>
      </c>
    </row>
    <row r="1852" spans="2:8" ht="15">
      <c r="B1852" s="302" t="s">
        <v>5575</v>
      </c>
      <c r="C1852" s="303" t="s">
        <v>5592</v>
      </c>
      <c r="D1852" s="304">
        <v>10662</v>
      </c>
      <c r="E1852" s="303" t="s">
        <v>1492</v>
      </c>
      <c r="F1852" s="304" t="s">
        <v>7</v>
      </c>
      <c r="G1852" s="305">
        <v>41949</v>
      </c>
      <c r="H1852" s="303" t="s">
        <v>6217</v>
      </c>
    </row>
    <row r="1853" spans="2:8" ht="15">
      <c r="B1853" s="302" t="s">
        <v>5575</v>
      </c>
      <c r="C1853" s="303" t="s">
        <v>5678</v>
      </c>
      <c r="D1853" s="304">
        <v>10669</v>
      </c>
      <c r="E1853" s="303" t="s">
        <v>1493</v>
      </c>
      <c r="F1853" s="304" t="s">
        <v>7</v>
      </c>
      <c r="G1853" s="305">
        <v>421433</v>
      </c>
      <c r="H1853" s="303" t="s">
        <v>6216</v>
      </c>
    </row>
    <row r="1854" spans="2:8" ht="15">
      <c r="B1854" s="302" t="s">
        <v>5575</v>
      </c>
      <c r="C1854" s="303" t="s">
        <v>5678</v>
      </c>
      <c r="D1854" s="304">
        <v>10670</v>
      </c>
      <c r="E1854" s="303" t="s">
        <v>1494</v>
      </c>
      <c r="F1854" s="304" t="s">
        <v>7</v>
      </c>
      <c r="G1854" s="305">
        <v>328408</v>
      </c>
      <c r="H1854" s="303" t="s">
        <v>6216</v>
      </c>
    </row>
    <row r="1855" spans="2:8" ht="15">
      <c r="B1855" s="302" t="s">
        <v>5575</v>
      </c>
      <c r="C1855" s="303" t="s">
        <v>5593</v>
      </c>
      <c r="D1855" s="304">
        <v>10673</v>
      </c>
      <c r="E1855" s="303" t="s">
        <v>5423</v>
      </c>
      <c r="F1855" s="304" t="s">
        <v>6</v>
      </c>
      <c r="G1855" s="305">
        <v>1345385</v>
      </c>
      <c r="H1855" s="303" t="s">
        <v>6217</v>
      </c>
    </row>
    <row r="1856" spans="2:8" ht="15">
      <c r="B1856" s="302" t="s">
        <v>5575</v>
      </c>
      <c r="C1856" s="303" t="s">
        <v>5593</v>
      </c>
      <c r="D1856" s="304">
        <v>10674</v>
      </c>
      <c r="E1856" s="303" t="s">
        <v>5424</v>
      </c>
      <c r="F1856" s="304" t="s">
        <v>6</v>
      </c>
      <c r="G1856" s="305">
        <v>2855769</v>
      </c>
      <c r="H1856" s="303" t="s">
        <v>6217</v>
      </c>
    </row>
    <row r="1857" spans="2:8" ht="15">
      <c r="B1857" s="302" t="s">
        <v>5575</v>
      </c>
      <c r="C1857" s="303" t="s">
        <v>5745</v>
      </c>
      <c r="D1857" s="304">
        <v>10676</v>
      </c>
      <c r="E1857" s="303" t="s">
        <v>5895</v>
      </c>
      <c r="F1857" s="304" t="s">
        <v>6</v>
      </c>
      <c r="G1857" s="305">
        <v>21420</v>
      </c>
      <c r="H1857" s="303" t="s">
        <v>6216</v>
      </c>
    </row>
    <row r="1858" spans="2:8" ht="15">
      <c r="B1858" s="302" t="s">
        <v>5575</v>
      </c>
      <c r="C1858" s="303" t="s">
        <v>5745</v>
      </c>
      <c r="D1858" s="304">
        <v>10677</v>
      </c>
      <c r="E1858" s="303" t="s">
        <v>5896</v>
      </c>
      <c r="F1858" s="304" t="s">
        <v>6</v>
      </c>
      <c r="G1858" s="305">
        <v>32725</v>
      </c>
      <c r="H1858" s="303" t="s">
        <v>6216</v>
      </c>
    </row>
    <row r="1859" spans="2:8" ht="15">
      <c r="B1859" s="302" t="s">
        <v>5575</v>
      </c>
      <c r="C1859" s="303" t="s">
        <v>5598</v>
      </c>
      <c r="D1859" s="304">
        <v>10678</v>
      </c>
      <c r="E1859" s="303" t="s">
        <v>5897</v>
      </c>
      <c r="F1859" s="304" t="s">
        <v>7</v>
      </c>
      <c r="G1859" s="305">
        <v>7616000</v>
      </c>
      <c r="H1859" s="303" t="s">
        <v>6216</v>
      </c>
    </row>
    <row r="1860" spans="2:8" ht="15">
      <c r="B1860" s="302" t="s">
        <v>5575</v>
      </c>
      <c r="C1860" s="303" t="s">
        <v>5598</v>
      </c>
      <c r="D1860" s="304">
        <v>10680</v>
      </c>
      <c r="E1860" s="303" t="s">
        <v>5898</v>
      </c>
      <c r="F1860" s="304" t="s">
        <v>7</v>
      </c>
      <c r="G1860" s="305">
        <v>5212200</v>
      </c>
      <c r="H1860" s="303" t="s">
        <v>6216</v>
      </c>
    </row>
    <row r="1861" spans="2:8" ht="15">
      <c r="B1861" s="302" t="s">
        <v>5575</v>
      </c>
      <c r="C1861" s="303" t="s">
        <v>5598</v>
      </c>
      <c r="D1861" s="304">
        <v>10681</v>
      </c>
      <c r="E1861" s="303" t="s">
        <v>5899</v>
      </c>
      <c r="F1861" s="304" t="s">
        <v>7</v>
      </c>
      <c r="G1861" s="305">
        <v>9954350</v>
      </c>
      <c r="H1861" s="303" t="s">
        <v>6216</v>
      </c>
    </row>
    <row r="1862" spans="2:8" ht="15">
      <c r="B1862" s="302" t="s">
        <v>5575</v>
      </c>
      <c r="C1862" s="303" t="s">
        <v>5598</v>
      </c>
      <c r="D1862" s="304">
        <v>10682</v>
      </c>
      <c r="E1862" s="303" t="s">
        <v>1495</v>
      </c>
      <c r="F1862" s="304" t="s">
        <v>7</v>
      </c>
      <c r="G1862" s="305">
        <v>3015210</v>
      </c>
      <c r="H1862" s="303" t="s">
        <v>6216</v>
      </c>
    </row>
    <row r="1863" spans="2:8" ht="15">
      <c r="B1863" s="302" t="s">
        <v>5575</v>
      </c>
      <c r="C1863" s="303" t="s">
        <v>5598</v>
      </c>
      <c r="D1863" s="304">
        <v>10684</v>
      </c>
      <c r="E1863" s="303" t="s">
        <v>5900</v>
      </c>
      <c r="F1863" s="304" t="s">
        <v>7</v>
      </c>
      <c r="G1863" s="305">
        <v>861560</v>
      </c>
      <c r="H1863" s="303" t="s">
        <v>6216</v>
      </c>
    </row>
    <row r="1864" spans="2:8" ht="15">
      <c r="B1864" s="302" t="s">
        <v>5575</v>
      </c>
      <c r="C1864" s="303" t="s">
        <v>5881</v>
      </c>
      <c r="D1864" s="304">
        <v>10687</v>
      </c>
      <c r="E1864" s="303" t="s">
        <v>5901</v>
      </c>
      <c r="F1864" s="304" t="s">
        <v>7</v>
      </c>
      <c r="G1864" s="305">
        <v>6386223</v>
      </c>
      <c r="H1864" s="303" t="s">
        <v>6216</v>
      </c>
    </row>
    <row r="1865" spans="2:8" ht="15">
      <c r="B1865" s="302" t="s">
        <v>5575</v>
      </c>
      <c r="C1865" s="303" t="s">
        <v>5678</v>
      </c>
      <c r="D1865" s="304">
        <v>10689</v>
      </c>
      <c r="E1865" s="303" t="s">
        <v>1496</v>
      </c>
      <c r="F1865" s="304" t="s">
        <v>7</v>
      </c>
      <c r="G1865" s="305">
        <v>596889</v>
      </c>
      <c r="H1865" s="303" t="s">
        <v>6216</v>
      </c>
    </row>
    <row r="1866" spans="2:8" ht="15">
      <c r="B1866" s="302" t="s">
        <v>5575</v>
      </c>
      <c r="C1866" s="303" t="s">
        <v>5881</v>
      </c>
      <c r="D1866" s="304">
        <v>10690</v>
      </c>
      <c r="E1866" s="303" t="s">
        <v>5902</v>
      </c>
      <c r="F1866" s="304" t="s">
        <v>7</v>
      </c>
      <c r="G1866" s="305">
        <v>5212503</v>
      </c>
      <c r="H1866" s="303" t="s">
        <v>6216</v>
      </c>
    </row>
    <row r="1867" spans="2:8" ht="15">
      <c r="B1867" s="302" t="s">
        <v>5575</v>
      </c>
      <c r="C1867" s="303" t="s">
        <v>5678</v>
      </c>
      <c r="D1867" s="304">
        <v>10692</v>
      </c>
      <c r="E1867" s="303" t="s">
        <v>1497</v>
      </c>
      <c r="F1867" s="304" t="s">
        <v>7</v>
      </c>
      <c r="G1867" s="305">
        <v>602707</v>
      </c>
      <c r="H1867" s="303" t="s">
        <v>6216</v>
      </c>
    </row>
    <row r="1868" spans="2:8" ht="15">
      <c r="B1868" s="302" t="s">
        <v>5575</v>
      </c>
      <c r="C1868" s="303" t="s">
        <v>5678</v>
      </c>
      <c r="D1868" s="304">
        <v>10694</v>
      </c>
      <c r="E1868" s="303" t="s">
        <v>1498</v>
      </c>
      <c r="F1868" s="304" t="s">
        <v>7</v>
      </c>
      <c r="G1868" s="305">
        <v>510740</v>
      </c>
      <c r="H1868" s="303" t="s">
        <v>6216</v>
      </c>
    </row>
    <row r="1869" spans="2:8" ht="15">
      <c r="B1869" s="302" t="s">
        <v>5575</v>
      </c>
      <c r="C1869" s="303" t="s">
        <v>5881</v>
      </c>
      <c r="D1869" s="304">
        <v>10696</v>
      </c>
      <c r="E1869" s="303" t="s">
        <v>5903</v>
      </c>
      <c r="F1869" s="304" t="s">
        <v>6</v>
      </c>
      <c r="G1869" s="305">
        <v>85150</v>
      </c>
      <c r="H1869" s="303" t="s">
        <v>6216</v>
      </c>
    </row>
    <row r="1870" spans="2:8" ht="15">
      <c r="B1870" s="302" t="s">
        <v>5575</v>
      </c>
      <c r="C1870" s="303" t="s">
        <v>5678</v>
      </c>
      <c r="D1870" s="304">
        <v>10697</v>
      </c>
      <c r="E1870" s="303" t="s">
        <v>1499</v>
      </c>
      <c r="F1870" s="304" t="s">
        <v>7</v>
      </c>
      <c r="G1870" s="305">
        <v>539545</v>
      </c>
      <c r="H1870" s="303" t="s">
        <v>6216</v>
      </c>
    </row>
    <row r="1871" spans="2:8" ht="15">
      <c r="B1871" s="302" t="s">
        <v>5575</v>
      </c>
      <c r="C1871" s="303" t="s">
        <v>5678</v>
      </c>
      <c r="D1871" s="304">
        <v>10698</v>
      </c>
      <c r="E1871" s="303" t="s">
        <v>1500</v>
      </c>
      <c r="F1871" s="304" t="s">
        <v>7</v>
      </c>
      <c r="G1871" s="305">
        <v>468040</v>
      </c>
      <c r="H1871" s="303" t="s">
        <v>6216</v>
      </c>
    </row>
    <row r="1872" spans="2:8" ht="15">
      <c r="B1872" s="302" t="s">
        <v>5575</v>
      </c>
      <c r="C1872" s="303" t="s">
        <v>5678</v>
      </c>
      <c r="D1872" s="304">
        <v>10699</v>
      </c>
      <c r="E1872" s="303" t="s">
        <v>1501</v>
      </c>
      <c r="F1872" s="304" t="s">
        <v>7</v>
      </c>
      <c r="G1872" s="305">
        <v>512690</v>
      </c>
      <c r="H1872" s="303" t="s">
        <v>6216</v>
      </c>
    </row>
    <row r="1873" spans="2:8" ht="15">
      <c r="B1873" s="302" t="s">
        <v>5575</v>
      </c>
      <c r="C1873" s="303" t="s">
        <v>5593</v>
      </c>
      <c r="D1873" s="304">
        <v>10700</v>
      </c>
      <c r="E1873" s="303" t="s">
        <v>5425</v>
      </c>
      <c r="F1873" s="304" t="s">
        <v>7</v>
      </c>
      <c r="G1873" s="305">
        <v>238403</v>
      </c>
      <c r="H1873" s="303" t="s">
        <v>6217</v>
      </c>
    </row>
    <row r="1874" spans="2:8" ht="15">
      <c r="B1874" s="302" t="s">
        <v>5575</v>
      </c>
      <c r="C1874" s="303" t="s">
        <v>5780</v>
      </c>
      <c r="D1874" s="304">
        <v>10710</v>
      </c>
      <c r="E1874" s="303" t="s">
        <v>1502</v>
      </c>
      <c r="F1874" s="304" t="s">
        <v>7</v>
      </c>
      <c r="G1874" s="305">
        <v>4608042</v>
      </c>
      <c r="H1874" s="303" t="s">
        <v>6217</v>
      </c>
    </row>
    <row r="1875" spans="2:8" ht="15">
      <c r="B1875" s="302" t="s">
        <v>5575</v>
      </c>
      <c r="C1875" s="303" t="s">
        <v>5598</v>
      </c>
      <c r="D1875" s="304">
        <v>10712</v>
      </c>
      <c r="E1875" s="303" t="s">
        <v>5904</v>
      </c>
      <c r="F1875" s="304" t="s">
        <v>7</v>
      </c>
      <c r="G1875" s="305">
        <v>567414</v>
      </c>
      <c r="H1875" s="303" t="s">
        <v>6216</v>
      </c>
    </row>
    <row r="1876" spans="2:8" ht="15">
      <c r="B1876" s="302" t="s">
        <v>5575</v>
      </c>
      <c r="C1876" s="303" t="s">
        <v>5753</v>
      </c>
      <c r="D1876" s="304">
        <v>10723</v>
      </c>
      <c r="E1876" s="303" t="s">
        <v>1503</v>
      </c>
      <c r="F1876" s="304" t="s">
        <v>1504</v>
      </c>
      <c r="G1876" s="305">
        <v>59500</v>
      </c>
      <c r="H1876" s="303" t="s">
        <v>6216</v>
      </c>
    </row>
    <row r="1877" spans="2:8" ht="15">
      <c r="B1877" s="302" t="s">
        <v>5575</v>
      </c>
      <c r="C1877" s="303" t="s">
        <v>5753</v>
      </c>
      <c r="D1877" s="304">
        <v>10728</v>
      </c>
      <c r="E1877" s="303" t="s">
        <v>1505</v>
      </c>
      <c r="F1877" s="304" t="s">
        <v>1504</v>
      </c>
      <c r="G1877" s="305">
        <v>23800</v>
      </c>
      <c r="H1877" s="303" t="s">
        <v>6216</v>
      </c>
    </row>
    <row r="1878" spans="2:8" ht="15">
      <c r="B1878" s="302" t="s">
        <v>5575</v>
      </c>
      <c r="C1878" s="303" t="s">
        <v>5598</v>
      </c>
      <c r="D1878" s="304">
        <v>10756</v>
      </c>
      <c r="E1878" s="303" t="s">
        <v>5905</v>
      </c>
      <c r="F1878" s="304" t="s">
        <v>7</v>
      </c>
      <c r="G1878" s="305">
        <v>1333594</v>
      </c>
      <c r="H1878" s="303" t="s">
        <v>6216</v>
      </c>
    </row>
    <row r="1879" spans="2:8" ht="15">
      <c r="B1879" s="302" t="s">
        <v>5575</v>
      </c>
      <c r="C1879" s="303" t="s">
        <v>5598</v>
      </c>
      <c r="D1879" s="304">
        <v>10757</v>
      </c>
      <c r="E1879" s="303" t="s">
        <v>5906</v>
      </c>
      <c r="F1879" s="304" t="s">
        <v>7</v>
      </c>
      <c r="G1879" s="305">
        <v>1571053</v>
      </c>
      <c r="H1879" s="303" t="s">
        <v>6216</v>
      </c>
    </row>
    <row r="1880" spans="2:8" ht="15">
      <c r="B1880" s="302" t="s">
        <v>5575</v>
      </c>
      <c r="C1880" s="303" t="s">
        <v>5598</v>
      </c>
      <c r="D1880" s="304">
        <v>10758</v>
      </c>
      <c r="E1880" s="303" t="s">
        <v>5907</v>
      </c>
      <c r="F1880" s="304" t="s">
        <v>7</v>
      </c>
      <c r="G1880" s="305">
        <v>1113377</v>
      </c>
      <c r="H1880" s="303" t="s">
        <v>6216</v>
      </c>
    </row>
    <row r="1881" spans="2:8" ht="15">
      <c r="B1881" s="302" t="s">
        <v>5575</v>
      </c>
      <c r="C1881" s="303" t="s">
        <v>5594</v>
      </c>
      <c r="D1881" s="304">
        <v>10767</v>
      </c>
      <c r="E1881" s="303" t="s">
        <v>1506</v>
      </c>
      <c r="F1881" s="304" t="s">
        <v>4</v>
      </c>
      <c r="G1881" s="305">
        <v>168528</v>
      </c>
      <c r="H1881" s="303" t="s">
        <v>6216</v>
      </c>
    </row>
    <row r="1882" spans="2:8" ht="15">
      <c r="B1882" s="302" t="s">
        <v>5575</v>
      </c>
      <c r="C1882" s="303" t="s">
        <v>5594</v>
      </c>
      <c r="D1882" s="304">
        <v>10768</v>
      </c>
      <c r="E1882" s="303" t="s">
        <v>1507</v>
      </c>
      <c r="F1882" s="304" t="s">
        <v>7</v>
      </c>
      <c r="G1882" s="305">
        <v>241555</v>
      </c>
      <c r="H1882" s="303" t="s">
        <v>6216</v>
      </c>
    </row>
    <row r="1883" spans="2:8" ht="15">
      <c r="B1883" s="302" t="s">
        <v>5575</v>
      </c>
      <c r="C1883" s="303" t="s">
        <v>5678</v>
      </c>
      <c r="D1883" s="304">
        <v>10770</v>
      </c>
      <c r="E1883" s="303" t="s">
        <v>1508</v>
      </c>
      <c r="F1883" s="304" t="s">
        <v>7</v>
      </c>
      <c r="G1883" s="305">
        <v>99285</v>
      </c>
      <c r="H1883" s="303" t="s">
        <v>6216</v>
      </c>
    </row>
    <row r="1884" spans="2:8" ht="15">
      <c r="B1884" s="302" t="s">
        <v>5575</v>
      </c>
      <c r="C1884" s="303" t="s">
        <v>5678</v>
      </c>
      <c r="D1884" s="304">
        <v>10774</v>
      </c>
      <c r="E1884" s="303" t="s">
        <v>1509</v>
      </c>
      <c r="F1884" s="304" t="s">
        <v>7</v>
      </c>
      <c r="G1884" s="305">
        <v>87052</v>
      </c>
      <c r="H1884" s="303" t="s">
        <v>6216</v>
      </c>
    </row>
    <row r="1885" spans="2:8" ht="15">
      <c r="B1885" s="302" t="s">
        <v>5575</v>
      </c>
      <c r="C1885" s="303" t="s">
        <v>5678</v>
      </c>
      <c r="D1885" s="304">
        <v>10776</v>
      </c>
      <c r="E1885" s="303" t="s">
        <v>1510</v>
      </c>
      <c r="F1885" s="304" t="s">
        <v>7</v>
      </c>
      <c r="G1885" s="305">
        <v>105361</v>
      </c>
      <c r="H1885" s="303" t="s">
        <v>6216</v>
      </c>
    </row>
    <row r="1886" spans="2:8" ht="15">
      <c r="B1886" s="302" t="s">
        <v>5575</v>
      </c>
      <c r="C1886" s="303" t="s">
        <v>5593</v>
      </c>
      <c r="D1886" s="304">
        <v>10777</v>
      </c>
      <c r="E1886" s="303" t="s">
        <v>5426</v>
      </c>
      <c r="F1886" s="304" t="s">
        <v>7</v>
      </c>
      <c r="G1886" s="305">
        <v>34330</v>
      </c>
      <c r="H1886" s="303" t="s">
        <v>6217</v>
      </c>
    </row>
    <row r="1887" spans="2:8" ht="15">
      <c r="B1887" s="302" t="s">
        <v>5575</v>
      </c>
      <c r="C1887" s="303" t="s">
        <v>5593</v>
      </c>
      <c r="D1887" s="304">
        <v>10787</v>
      </c>
      <c r="E1887" s="303" t="s">
        <v>1511</v>
      </c>
      <c r="F1887" s="304" t="s">
        <v>7</v>
      </c>
      <c r="G1887" s="305">
        <v>16279</v>
      </c>
      <c r="H1887" s="303" t="s">
        <v>6217</v>
      </c>
    </row>
    <row r="1888" spans="2:8" ht="15">
      <c r="B1888" s="302" t="s">
        <v>5575</v>
      </c>
      <c r="C1888" s="303" t="s">
        <v>5716</v>
      </c>
      <c r="D1888" s="304">
        <v>10788</v>
      </c>
      <c r="E1888" s="303" t="s">
        <v>1512</v>
      </c>
      <c r="F1888" s="304" t="s">
        <v>7</v>
      </c>
      <c r="G1888" s="305">
        <v>317602</v>
      </c>
      <c r="H1888" s="303" t="s">
        <v>6216</v>
      </c>
    </row>
    <row r="1889" spans="2:8" ht="15">
      <c r="B1889" s="302" t="s">
        <v>5575</v>
      </c>
      <c r="C1889" s="303" t="s">
        <v>5716</v>
      </c>
      <c r="D1889" s="304">
        <v>10790</v>
      </c>
      <c r="E1889" s="303" t="s">
        <v>1513</v>
      </c>
      <c r="F1889" s="304" t="s">
        <v>4</v>
      </c>
      <c r="G1889" s="305">
        <v>485543</v>
      </c>
      <c r="H1889" s="303" t="s">
        <v>6216</v>
      </c>
    </row>
    <row r="1890" spans="2:8" ht="15">
      <c r="B1890" s="302" t="s">
        <v>5575</v>
      </c>
      <c r="C1890" s="303" t="s">
        <v>5593</v>
      </c>
      <c r="D1890" s="304">
        <v>10794</v>
      </c>
      <c r="E1890" s="303" t="s">
        <v>1514</v>
      </c>
      <c r="F1890" s="304" t="s">
        <v>7</v>
      </c>
      <c r="G1890" s="305">
        <v>35593</v>
      </c>
      <c r="H1890" s="303" t="s">
        <v>6217</v>
      </c>
    </row>
    <row r="1891" spans="2:8" ht="15">
      <c r="B1891" s="302" t="s">
        <v>5575</v>
      </c>
      <c r="C1891" s="303" t="s">
        <v>5781</v>
      </c>
      <c r="D1891" s="304">
        <v>10808</v>
      </c>
      <c r="E1891" s="303" t="s">
        <v>1515</v>
      </c>
      <c r="F1891" s="304" t="s">
        <v>7</v>
      </c>
      <c r="G1891" s="305">
        <v>65359</v>
      </c>
      <c r="H1891" s="303" t="s">
        <v>6216</v>
      </c>
    </row>
    <row r="1892" spans="2:8" ht="15">
      <c r="B1892" s="302" t="s">
        <v>5575</v>
      </c>
      <c r="C1892" s="303" t="s">
        <v>5585</v>
      </c>
      <c r="D1892" s="304">
        <v>10813</v>
      </c>
      <c r="E1892" s="303" t="s">
        <v>5427</v>
      </c>
      <c r="F1892" s="304" t="s">
        <v>7</v>
      </c>
      <c r="G1892" s="305">
        <v>17453</v>
      </c>
      <c r="H1892" s="303" t="s">
        <v>6217</v>
      </c>
    </row>
    <row r="1893" spans="2:8" ht="15">
      <c r="B1893" s="302" t="s">
        <v>5575</v>
      </c>
      <c r="C1893" s="303" t="s">
        <v>5776</v>
      </c>
      <c r="D1893" s="304">
        <v>10824</v>
      </c>
      <c r="E1893" s="303" t="s">
        <v>1516</v>
      </c>
      <c r="F1893" s="304" t="s">
        <v>7</v>
      </c>
      <c r="G1893" s="305">
        <v>1904000</v>
      </c>
      <c r="H1893" s="303" t="s">
        <v>6216</v>
      </c>
    </row>
    <row r="1894" spans="2:8" ht="15">
      <c r="B1894" s="302" t="s">
        <v>5575</v>
      </c>
      <c r="C1894" s="303" t="s">
        <v>5578</v>
      </c>
      <c r="D1894" s="304">
        <v>10825</v>
      </c>
      <c r="E1894" s="303" t="s">
        <v>1517</v>
      </c>
      <c r="F1894" s="304" t="s">
        <v>4</v>
      </c>
      <c r="G1894" s="305">
        <v>80826</v>
      </c>
      <c r="H1894" s="303" t="s">
        <v>6217</v>
      </c>
    </row>
    <row r="1895" spans="2:8" ht="15">
      <c r="B1895" s="302" t="s">
        <v>5575</v>
      </c>
      <c r="C1895" s="303" t="s">
        <v>5578</v>
      </c>
      <c r="D1895" s="304">
        <v>10830</v>
      </c>
      <c r="E1895" s="303" t="s">
        <v>1518</v>
      </c>
      <c r="F1895" s="304" t="s">
        <v>4</v>
      </c>
      <c r="G1895" s="305">
        <v>89807</v>
      </c>
      <c r="H1895" s="303" t="s">
        <v>6217</v>
      </c>
    </row>
    <row r="1896" spans="2:8" ht="15">
      <c r="B1896" s="302" t="s">
        <v>5575</v>
      </c>
      <c r="C1896" s="303" t="s">
        <v>5596</v>
      </c>
      <c r="D1896" s="304">
        <v>10836</v>
      </c>
      <c r="E1896" s="303" t="s">
        <v>1519</v>
      </c>
      <c r="F1896" s="304" t="s">
        <v>7</v>
      </c>
      <c r="G1896" s="305">
        <v>6616162</v>
      </c>
      <c r="H1896" s="303" t="s">
        <v>6216</v>
      </c>
    </row>
    <row r="1897" spans="2:8" ht="15">
      <c r="B1897" s="302" t="s">
        <v>5575</v>
      </c>
      <c r="C1897" s="303" t="s">
        <v>5781</v>
      </c>
      <c r="D1897" s="304">
        <v>10842</v>
      </c>
      <c r="E1897" s="303" t="s">
        <v>1520</v>
      </c>
      <c r="F1897" s="304" t="s">
        <v>7</v>
      </c>
      <c r="G1897" s="305">
        <v>17788</v>
      </c>
      <c r="H1897" s="303" t="s">
        <v>6216</v>
      </c>
    </row>
    <row r="1898" spans="2:8" ht="15">
      <c r="B1898" s="302" t="s">
        <v>5575</v>
      </c>
      <c r="C1898" s="303" t="s">
        <v>5596</v>
      </c>
      <c r="D1898" s="304">
        <v>10847</v>
      </c>
      <c r="E1898" s="303" t="s">
        <v>1521</v>
      </c>
      <c r="F1898" s="304" t="s">
        <v>7</v>
      </c>
      <c r="G1898" s="305">
        <v>6799184</v>
      </c>
      <c r="H1898" s="303" t="s">
        <v>6216</v>
      </c>
    </row>
    <row r="1899" spans="2:8" ht="15">
      <c r="B1899" s="302" t="s">
        <v>5575</v>
      </c>
      <c r="C1899" s="303" t="s">
        <v>5596</v>
      </c>
      <c r="D1899" s="304">
        <v>10852</v>
      </c>
      <c r="E1899" s="303" t="s">
        <v>1522</v>
      </c>
      <c r="F1899" s="304" t="s">
        <v>7</v>
      </c>
      <c r="G1899" s="305">
        <v>1446627</v>
      </c>
      <c r="H1899" s="303" t="s">
        <v>6216</v>
      </c>
    </row>
    <row r="1900" spans="2:8" ht="15">
      <c r="B1900" s="302" t="s">
        <v>5575</v>
      </c>
      <c r="C1900" s="303" t="s">
        <v>5781</v>
      </c>
      <c r="D1900" s="304">
        <v>10855</v>
      </c>
      <c r="E1900" s="303" t="s">
        <v>1523</v>
      </c>
      <c r="F1900" s="304" t="s">
        <v>7</v>
      </c>
      <c r="G1900" s="305">
        <v>57120</v>
      </c>
      <c r="H1900" s="303" t="s">
        <v>6216</v>
      </c>
    </row>
    <row r="1901" spans="2:8" ht="15">
      <c r="B1901" s="302" t="s">
        <v>5575</v>
      </c>
      <c r="C1901" s="303" t="s">
        <v>5781</v>
      </c>
      <c r="D1901" s="304">
        <v>10872</v>
      </c>
      <c r="E1901" s="303" t="s">
        <v>1524</v>
      </c>
      <c r="F1901" s="304" t="s">
        <v>7</v>
      </c>
      <c r="G1901" s="305">
        <v>490280</v>
      </c>
      <c r="H1901" s="303" t="s">
        <v>6216</v>
      </c>
    </row>
    <row r="1902" spans="2:8" ht="15">
      <c r="B1902" s="302" t="s">
        <v>5575</v>
      </c>
      <c r="C1902" s="303" t="s">
        <v>5596</v>
      </c>
      <c r="D1902" s="304">
        <v>10877</v>
      </c>
      <c r="E1902" s="303" t="s">
        <v>1525</v>
      </c>
      <c r="F1902" s="304" t="s">
        <v>7</v>
      </c>
      <c r="G1902" s="305">
        <v>5593106</v>
      </c>
      <c r="H1902" s="303" t="s">
        <v>6216</v>
      </c>
    </row>
    <row r="1903" spans="2:8" ht="15">
      <c r="B1903" s="302" t="s">
        <v>5575</v>
      </c>
      <c r="C1903" s="303" t="s">
        <v>5716</v>
      </c>
      <c r="D1903" s="304">
        <v>10878</v>
      </c>
      <c r="E1903" s="303" t="s">
        <v>1526</v>
      </c>
      <c r="F1903" s="304" t="s">
        <v>7</v>
      </c>
      <c r="G1903" s="305">
        <v>6871</v>
      </c>
      <c r="H1903" s="303" t="s">
        <v>6216</v>
      </c>
    </row>
    <row r="1904" spans="2:8" ht="15">
      <c r="B1904" s="302" t="s">
        <v>5575</v>
      </c>
      <c r="C1904" s="303" t="s">
        <v>5582</v>
      </c>
      <c r="D1904" s="304">
        <v>10880</v>
      </c>
      <c r="E1904" s="303" t="s">
        <v>1527</v>
      </c>
      <c r="F1904" s="304" t="s">
        <v>5</v>
      </c>
      <c r="G1904" s="305">
        <v>29229</v>
      </c>
      <c r="H1904" s="303" t="s">
        <v>6217</v>
      </c>
    </row>
    <row r="1905" spans="2:8" ht="15">
      <c r="B1905" s="302" t="s">
        <v>5575</v>
      </c>
      <c r="C1905" s="303" t="s">
        <v>5768</v>
      </c>
      <c r="D1905" s="304">
        <v>10890</v>
      </c>
      <c r="E1905" s="303" t="s">
        <v>1528</v>
      </c>
      <c r="F1905" s="304" t="s">
        <v>6</v>
      </c>
      <c r="G1905" s="305">
        <v>44495</v>
      </c>
      <c r="H1905" s="303" t="s">
        <v>6216</v>
      </c>
    </row>
    <row r="1906" spans="2:8" ht="15">
      <c r="B1906" s="302" t="s">
        <v>5575</v>
      </c>
      <c r="C1906" s="303" t="s">
        <v>5598</v>
      </c>
      <c r="D1906" s="304">
        <v>10920</v>
      </c>
      <c r="E1906" s="303" t="s">
        <v>5908</v>
      </c>
      <c r="F1906" s="304" t="s">
        <v>7</v>
      </c>
      <c r="G1906" s="305">
        <v>1549380</v>
      </c>
      <c r="H1906" s="303" t="s">
        <v>6216</v>
      </c>
    </row>
    <row r="1907" spans="2:8" ht="15">
      <c r="B1907" s="302" t="s">
        <v>5575</v>
      </c>
      <c r="C1907" s="303" t="s">
        <v>5745</v>
      </c>
      <c r="D1907" s="304">
        <v>10936</v>
      </c>
      <c r="E1907" s="303" t="s">
        <v>5909</v>
      </c>
      <c r="F1907" s="304" t="s">
        <v>7</v>
      </c>
      <c r="G1907" s="305">
        <v>125809</v>
      </c>
      <c r="H1907" s="303" t="s">
        <v>6216</v>
      </c>
    </row>
    <row r="1908" spans="2:8" ht="15">
      <c r="B1908" s="302" t="s">
        <v>5575</v>
      </c>
      <c r="C1908" s="303" t="s">
        <v>5745</v>
      </c>
      <c r="D1908" s="304">
        <v>10937</v>
      </c>
      <c r="E1908" s="303" t="s">
        <v>5910</v>
      </c>
      <c r="F1908" s="304" t="s">
        <v>7</v>
      </c>
      <c r="G1908" s="305">
        <v>249635</v>
      </c>
      <c r="H1908" s="303" t="s">
        <v>6216</v>
      </c>
    </row>
    <row r="1909" spans="2:8" ht="15">
      <c r="B1909" s="302" t="s">
        <v>5575</v>
      </c>
      <c r="C1909" s="303" t="s">
        <v>5580</v>
      </c>
      <c r="D1909" s="304">
        <v>10947</v>
      </c>
      <c r="E1909" s="303" t="s">
        <v>1529</v>
      </c>
      <c r="F1909" s="304" t="s">
        <v>8</v>
      </c>
      <c r="G1909" s="305">
        <v>7140</v>
      </c>
      <c r="H1909" s="303" t="s">
        <v>6217</v>
      </c>
    </row>
    <row r="1910" spans="2:8" ht="15">
      <c r="B1910" s="302" t="s">
        <v>5575</v>
      </c>
      <c r="C1910" s="303" t="s">
        <v>5580</v>
      </c>
      <c r="D1910" s="304">
        <v>10948</v>
      </c>
      <c r="E1910" s="303" t="s">
        <v>1530</v>
      </c>
      <c r="F1910" s="304" t="s">
        <v>8</v>
      </c>
      <c r="G1910" s="305">
        <v>7140</v>
      </c>
      <c r="H1910" s="303" t="s">
        <v>6217</v>
      </c>
    </row>
    <row r="1911" spans="2:8" ht="15">
      <c r="B1911" s="302" t="s">
        <v>5575</v>
      </c>
      <c r="C1911" s="303" t="s">
        <v>5678</v>
      </c>
      <c r="D1911" s="304">
        <v>10955</v>
      </c>
      <c r="E1911" s="303" t="s">
        <v>1531</v>
      </c>
      <c r="F1911" s="304" t="s">
        <v>19</v>
      </c>
      <c r="G1911" s="305">
        <v>4907108</v>
      </c>
      <c r="H1911" s="303" t="s">
        <v>6216</v>
      </c>
    </row>
    <row r="1912" spans="2:8" ht="15">
      <c r="B1912" s="302" t="s">
        <v>5575</v>
      </c>
      <c r="C1912" s="303" t="s">
        <v>5834</v>
      </c>
      <c r="D1912" s="304">
        <v>10957</v>
      </c>
      <c r="E1912" s="303" t="s">
        <v>5911</v>
      </c>
      <c r="F1912" s="304" t="s">
        <v>7</v>
      </c>
      <c r="G1912" s="305">
        <v>77350</v>
      </c>
      <c r="H1912" s="303" t="s">
        <v>6216</v>
      </c>
    </row>
    <row r="1913" spans="2:8" ht="15">
      <c r="B1913" s="302" t="s">
        <v>5575</v>
      </c>
      <c r="C1913" s="303" t="s">
        <v>5834</v>
      </c>
      <c r="D1913" s="304">
        <v>10958</v>
      </c>
      <c r="E1913" s="303" t="s">
        <v>5912</v>
      </c>
      <c r="F1913" s="304" t="s">
        <v>7</v>
      </c>
      <c r="G1913" s="305">
        <v>53550</v>
      </c>
      <c r="H1913" s="303" t="s">
        <v>6216</v>
      </c>
    </row>
    <row r="1914" spans="2:8" ht="15">
      <c r="B1914" s="302" t="s">
        <v>5575</v>
      </c>
      <c r="C1914" s="303" t="s">
        <v>5834</v>
      </c>
      <c r="D1914" s="304">
        <v>10959</v>
      </c>
      <c r="E1914" s="303" t="s">
        <v>5913</v>
      </c>
      <c r="F1914" s="304" t="s">
        <v>7</v>
      </c>
      <c r="G1914" s="305">
        <v>46410</v>
      </c>
      <c r="H1914" s="303" t="s">
        <v>6216</v>
      </c>
    </row>
    <row r="1915" spans="2:8" ht="15">
      <c r="B1915" s="302" t="s">
        <v>5575</v>
      </c>
      <c r="C1915" s="303" t="s">
        <v>5834</v>
      </c>
      <c r="D1915" s="304">
        <v>10960</v>
      </c>
      <c r="E1915" s="303" t="s">
        <v>5914</v>
      </c>
      <c r="F1915" s="304" t="s">
        <v>7</v>
      </c>
      <c r="G1915" s="305">
        <v>41650</v>
      </c>
      <c r="H1915" s="303" t="s">
        <v>6216</v>
      </c>
    </row>
    <row r="1916" spans="2:8" ht="15">
      <c r="B1916" s="302" t="s">
        <v>5575</v>
      </c>
      <c r="C1916" s="303" t="s">
        <v>5834</v>
      </c>
      <c r="D1916" s="304">
        <v>10961</v>
      </c>
      <c r="E1916" s="303" t="s">
        <v>5915</v>
      </c>
      <c r="F1916" s="304" t="s">
        <v>7</v>
      </c>
      <c r="G1916" s="305">
        <v>31416</v>
      </c>
      <c r="H1916" s="303" t="s">
        <v>6216</v>
      </c>
    </row>
    <row r="1917" spans="2:8" ht="15">
      <c r="B1917" s="302" t="s">
        <v>5575</v>
      </c>
      <c r="C1917" s="303" t="s">
        <v>5834</v>
      </c>
      <c r="D1917" s="304">
        <v>10962</v>
      </c>
      <c r="E1917" s="303" t="s">
        <v>5916</v>
      </c>
      <c r="F1917" s="304" t="s">
        <v>7</v>
      </c>
      <c r="G1917" s="305">
        <v>46410</v>
      </c>
      <c r="H1917" s="303" t="s">
        <v>6216</v>
      </c>
    </row>
    <row r="1918" spans="2:8" ht="15">
      <c r="B1918" s="302" t="s">
        <v>5575</v>
      </c>
      <c r="C1918" s="303" t="s">
        <v>5834</v>
      </c>
      <c r="D1918" s="304">
        <v>10963</v>
      </c>
      <c r="E1918" s="303" t="s">
        <v>5917</v>
      </c>
      <c r="F1918" s="304" t="s">
        <v>7</v>
      </c>
      <c r="G1918" s="305">
        <v>48790</v>
      </c>
      <c r="H1918" s="303" t="s">
        <v>6216</v>
      </c>
    </row>
    <row r="1919" spans="2:8" ht="15">
      <c r="B1919" s="302" t="s">
        <v>5575</v>
      </c>
      <c r="C1919" s="303" t="s">
        <v>5834</v>
      </c>
      <c r="D1919" s="304">
        <v>10964</v>
      </c>
      <c r="E1919" s="303" t="s">
        <v>5918</v>
      </c>
      <c r="F1919" s="304" t="s">
        <v>7</v>
      </c>
      <c r="G1919" s="305">
        <v>47600</v>
      </c>
      <c r="H1919" s="303" t="s">
        <v>6216</v>
      </c>
    </row>
    <row r="1920" spans="2:8" ht="15">
      <c r="B1920" s="302" t="s">
        <v>5575</v>
      </c>
      <c r="C1920" s="303" t="s">
        <v>5738</v>
      </c>
      <c r="D1920" s="304">
        <v>10965</v>
      </c>
      <c r="E1920" s="303" t="s">
        <v>1532</v>
      </c>
      <c r="F1920" s="304" t="s">
        <v>7</v>
      </c>
      <c r="G1920" s="305">
        <v>285362</v>
      </c>
      <c r="H1920" s="303" t="s">
        <v>6216</v>
      </c>
    </row>
    <row r="1921" spans="2:8" ht="15">
      <c r="B1921" s="302" t="s">
        <v>5575</v>
      </c>
      <c r="C1921" s="303" t="s">
        <v>5739</v>
      </c>
      <c r="D1921" s="304">
        <v>10966</v>
      </c>
      <c r="E1921" s="303" t="s">
        <v>1533</v>
      </c>
      <c r="F1921" s="304" t="s">
        <v>7</v>
      </c>
      <c r="G1921" s="305">
        <v>213444</v>
      </c>
      <c r="H1921" s="303" t="s">
        <v>6216</v>
      </c>
    </row>
    <row r="1922" spans="2:8" ht="15">
      <c r="B1922" s="302" t="s">
        <v>5575</v>
      </c>
      <c r="C1922" s="303" t="s">
        <v>5739</v>
      </c>
      <c r="D1922" s="304">
        <v>10967</v>
      </c>
      <c r="E1922" s="303" t="s">
        <v>1534</v>
      </c>
      <c r="F1922" s="304" t="s">
        <v>7</v>
      </c>
      <c r="G1922" s="305">
        <v>1249500</v>
      </c>
      <c r="H1922" s="303" t="s">
        <v>6216</v>
      </c>
    </row>
    <row r="1923" spans="2:8" ht="15">
      <c r="B1923" s="302" t="s">
        <v>5575</v>
      </c>
      <c r="C1923" s="303" t="s">
        <v>5739</v>
      </c>
      <c r="D1923" s="304">
        <v>10968</v>
      </c>
      <c r="E1923" s="303" t="s">
        <v>1535</v>
      </c>
      <c r="F1923" s="304" t="s">
        <v>7</v>
      </c>
      <c r="G1923" s="305">
        <v>132566</v>
      </c>
      <c r="H1923" s="303" t="s">
        <v>6216</v>
      </c>
    </row>
    <row r="1924" spans="2:8" ht="15">
      <c r="B1924" s="302" t="s">
        <v>5575</v>
      </c>
      <c r="C1924" s="303" t="s">
        <v>5735</v>
      </c>
      <c r="D1924" s="304">
        <v>10969</v>
      </c>
      <c r="E1924" s="303" t="s">
        <v>5919</v>
      </c>
      <c r="F1924" s="304" t="s">
        <v>7</v>
      </c>
      <c r="G1924" s="305">
        <v>889811</v>
      </c>
      <c r="H1924" s="303" t="s">
        <v>6216</v>
      </c>
    </row>
    <row r="1925" spans="2:8" ht="15">
      <c r="B1925" s="302" t="s">
        <v>5575</v>
      </c>
      <c r="C1925" s="303" t="s">
        <v>5870</v>
      </c>
      <c r="D1925" s="304">
        <v>10971</v>
      </c>
      <c r="E1925" s="303" t="s">
        <v>1536</v>
      </c>
      <c r="F1925" s="304" t="s">
        <v>7</v>
      </c>
      <c r="G1925" s="305">
        <v>773500</v>
      </c>
      <c r="H1925" s="303" t="s">
        <v>6216</v>
      </c>
    </row>
    <row r="1926" spans="2:8" ht="15">
      <c r="B1926" s="302" t="s">
        <v>5575</v>
      </c>
      <c r="C1926" s="303" t="s">
        <v>5724</v>
      </c>
      <c r="D1926" s="304">
        <v>10972</v>
      </c>
      <c r="E1926" s="303" t="s">
        <v>1537</v>
      </c>
      <c r="F1926" s="304" t="s">
        <v>7</v>
      </c>
      <c r="G1926" s="305">
        <v>2501975</v>
      </c>
      <c r="H1926" s="303" t="s">
        <v>6216</v>
      </c>
    </row>
    <row r="1927" spans="2:8" ht="15">
      <c r="B1927" s="302" t="s">
        <v>5575</v>
      </c>
      <c r="C1927" s="303" t="s">
        <v>5722</v>
      </c>
      <c r="D1927" s="304">
        <v>10973</v>
      </c>
      <c r="E1927" s="303" t="s">
        <v>1538</v>
      </c>
      <c r="F1927" s="304" t="s">
        <v>7</v>
      </c>
      <c r="G1927" s="305">
        <v>291000</v>
      </c>
      <c r="H1927" s="303" t="s">
        <v>6216</v>
      </c>
    </row>
    <row r="1928" spans="2:8" ht="15">
      <c r="B1928" s="302" t="s">
        <v>5575</v>
      </c>
      <c r="C1928" s="303" t="s">
        <v>5733</v>
      </c>
      <c r="D1928" s="304">
        <v>10974</v>
      </c>
      <c r="E1928" s="303" t="s">
        <v>5920</v>
      </c>
      <c r="F1928" s="304" t="s">
        <v>7</v>
      </c>
      <c r="G1928" s="305">
        <v>188972</v>
      </c>
      <c r="H1928" s="303" t="s">
        <v>6216</v>
      </c>
    </row>
    <row r="1929" spans="2:8" ht="15">
      <c r="B1929" s="302" t="s">
        <v>5575</v>
      </c>
      <c r="C1929" s="303" t="s">
        <v>5735</v>
      </c>
      <c r="D1929" s="304">
        <v>10975</v>
      </c>
      <c r="E1929" s="303" t="s">
        <v>5921</v>
      </c>
      <c r="F1929" s="304" t="s">
        <v>7</v>
      </c>
      <c r="G1929" s="305">
        <v>90797</v>
      </c>
      <c r="H1929" s="303" t="s">
        <v>6216</v>
      </c>
    </row>
    <row r="1930" spans="2:8" ht="15">
      <c r="B1930" s="302" t="s">
        <v>5575</v>
      </c>
      <c r="C1930" s="303" t="s">
        <v>5881</v>
      </c>
      <c r="D1930" s="304">
        <v>10976</v>
      </c>
      <c r="E1930" s="303" t="s">
        <v>5922</v>
      </c>
      <c r="F1930" s="304" t="s">
        <v>7</v>
      </c>
      <c r="G1930" s="305">
        <v>2171152</v>
      </c>
      <c r="H1930" s="303" t="s">
        <v>6216</v>
      </c>
    </row>
    <row r="1931" spans="2:8" ht="15">
      <c r="B1931" s="302" t="s">
        <v>5575</v>
      </c>
      <c r="C1931" s="303" t="s">
        <v>5585</v>
      </c>
      <c r="D1931" s="304">
        <v>10977</v>
      </c>
      <c r="E1931" s="303" t="s">
        <v>5428</v>
      </c>
      <c r="F1931" s="304" t="s">
        <v>7</v>
      </c>
      <c r="G1931" s="305">
        <v>3208524</v>
      </c>
      <c r="H1931" s="303" t="s">
        <v>6217</v>
      </c>
    </row>
    <row r="1932" spans="2:8" ht="15">
      <c r="B1932" s="302" t="s">
        <v>5575</v>
      </c>
      <c r="C1932" s="303" t="s">
        <v>5598</v>
      </c>
      <c r="D1932" s="304">
        <v>10987</v>
      </c>
      <c r="E1932" s="303" t="s">
        <v>5923</v>
      </c>
      <c r="F1932" s="304" t="s">
        <v>7</v>
      </c>
      <c r="G1932" s="305">
        <v>88060</v>
      </c>
      <c r="H1932" s="303" t="s">
        <v>6216</v>
      </c>
    </row>
    <row r="1933" spans="2:8" ht="15">
      <c r="B1933" s="302" t="s">
        <v>5575</v>
      </c>
      <c r="C1933" s="303" t="s">
        <v>5598</v>
      </c>
      <c r="D1933" s="304">
        <v>10988</v>
      </c>
      <c r="E1933" s="303" t="s">
        <v>5924</v>
      </c>
      <c r="F1933" s="304" t="s">
        <v>7</v>
      </c>
      <c r="G1933" s="305">
        <v>210630</v>
      </c>
      <c r="H1933" s="303" t="s">
        <v>6216</v>
      </c>
    </row>
    <row r="1934" spans="2:8" ht="15">
      <c r="B1934" s="302" t="s">
        <v>5575</v>
      </c>
      <c r="C1934" s="303" t="s">
        <v>5598</v>
      </c>
      <c r="D1934" s="304">
        <v>10989</v>
      </c>
      <c r="E1934" s="303" t="s">
        <v>5925</v>
      </c>
      <c r="F1934" s="304" t="s">
        <v>7</v>
      </c>
      <c r="G1934" s="305">
        <v>1449420</v>
      </c>
      <c r="H1934" s="303" t="s">
        <v>6216</v>
      </c>
    </row>
    <row r="1935" spans="2:8" ht="15">
      <c r="B1935" s="302" t="s">
        <v>5575</v>
      </c>
      <c r="C1935" s="303" t="s">
        <v>5768</v>
      </c>
      <c r="D1935" s="304">
        <v>10992</v>
      </c>
      <c r="E1935" s="303" t="s">
        <v>5926</v>
      </c>
      <c r="F1935" s="304" t="s">
        <v>7</v>
      </c>
      <c r="G1935" s="305">
        <v>116745</v>
      </c>
      <c r="H1935" s="303" t="s">
        <v>6216</v>
      </c>
    </row>
    <row r="1936" spans="2:8" ht="15">
      <c r="B1936" s="302" t="s">
        <v>5575</v>
      </c>
      <c r="C1936" s="303" t="s">
        <v>5870</v>
      </c>
      <c r="D1936" s="304">
        <v>10996</v>
      </c>
      <c r="E1936" s="303" t="s">
        <v>1539</v>
      </c>
      <c r="F1936" s="304" t="s">
        <v>7</v>
      </c>
      <c r="G1936" s="305">
        <v>476000</v>
      </c>
      <c r="H1936" s="303" t="s">
        <v>6216</v>
      </c>
    </row>
    <row r="1937" spans="2:8" ht="15">
      <c r="B1937" s="302" t="s">
        <v>5575</v>
      </c>
      <c r="C1937" s="303" t="s">
        <v>5523</v>
      </c>
      <c r="D1937" s="304">
        <v>11007</v>
      </c>
      <c r="E1937" s="303" t="s">
        <v>5927</v>
      </c>
      <c r="F1937" s="304" t="s">
        <v>6</v>
      </c>
      <c r="G1937" s="305">
        <v>46398</v>
      </c>
      <c r="H1937" s="303" t="s">
        <v>6217</v>
      </c>
    </row>
    <row r="1938" spans="2:8" ht="15">
      <c r="B1938" s="302" t="s">
        <v>5575</v>
      </c>
      <c r="C1938" s="303" t="s">
        <v>5776</v>
      </c>
      <c r="D1938" s="304">
        <v>11008</v>
      </c>
      <c r="E1938" s="303" t="s">
        <v>1540</v>
      </c>
      <c r="F1938" s="304" t="s">
        <v>5</v>
      </c>
      <c r="G1938" s="305">
        <v>129441</v>
      </c>
      <c r="H1938" s="303" t="s">
        <v>6216</v>
      </c>
    </row>
    <row r="1939" spans="2:8" ht="15">
      <c r="B1939" s="302" t="s">
        <v>5575</v>
      </c>
      <c r="C1939" s="303" t="s">
        <v>5582</v>
      </c>
      <c r="D1939" s="304">
        <v>11026</v>
      </c>
      <c r="E1939" s="303" t="s">
        <v>1541</v>
      </c>
      <c r="F1939" s="304" t="s">
        <v>5</v>
      </c>
      <c r="G1939" s="305">
        <v>110670</v>
      </c>
      <c r="H1939" s="303" t="s">
        <v>6217</v>
      </c>
    </row>
    <row r="1940" spans="2:8" ht="15">
      <c r="B1940" s="302" t="s">
        <v>5575</v>
      </c>
      <c r="C1940" s="303" t="s">
        <v>5582</v>
      </c>
      <c r="D1940" s="304">
        <v>11027</v>
      </c>
      <c r="E1940" s="303" t="s">
        <v>1542</v>
      </c>
      <c r="F1940" s="304" t="s">
        <v>5</v>
      </c>
      <c r="G1940" s="305">
        <v>110670</v>
      </c>
      <c r="H1940" s="303" t="s">
        <v>6217</v>
      </c>
    </row>
    <row r="1941" spans="2:8" ht="15">
      <c r="B1941" s="302" t="s">
        <v>5575</v>
      </c>
      <c r="C1941" s="303" t="s">
        <v>5582</v>
      </c>
      <c r="D1941" s="304">
        <v>11028</v>
      </c>
      <c r="E1941" s="303" t="s">
        <v>1543</v>
      </c>
      <c r="F1941" s="304" t="s">
        <v>5</v>
      </c>
      <c r="G1941" s="305">
        <v>123760</v>
      </c>
      <c r="H1941" s="303" t="s">
        <v>6217</v>
      </c>
    </row>
    <row r="1942" spans="2:8" ht="15">
      <c r="B1942" s="302" t="s">
        <v>5575</v>
      </c>
      <c r="C1942" s="303" t="s">
        <v>5582</v>
      </c>
      <c r="D1942" s="304">
        <v>11029</v>
      </c>
      <c r="E1942" s="303" t="s">
        <v>1544</v>
      </c>
      <c r="F1942" s="304" t="s">
        <v>5</v>
      </c>
      <c r="G1942" s="305">
        <v>123760</v>
      </c>
      <c r="H1942" s="303" t="s">
        <v>6217</v>
      </c>
    </row>
    <row r="1943" spans="2:8" ht="15">
      <c r="B1943" s="302" t="s">
        <v>5575</v>
      </c>
      <c r="C1943" s="303" t="s">
        <v>5582</v>
      </c>
      <c r="D1943" s="304">
        <v>11030</v>
      </c>
      <c r="E1943" s="303" t="s">
        <v>1545</v>
      </c>
      <c r="F1943" s="304" t="s">
        <v>5</v>
      </c>
      <c r="G1943" s="305">
        <v>132090</v>
      </c>
      <c r="H1943" s="303" t="s">
        <v>6217</v>
      </c>
    </row>
    <row r="1944" spans="2:8" ht="15">
      <c r="B1944" s="302" t="s">
        <v>5575</v>
      </c>
      <c r="C1944" s="303" t="s">
        <v>5582</v>
      </c>
      <c r="D1944" s="304">
        <v>11031</v>
      </c>
      <c r="E1944" s="303" t="s">
        <v>1546</v>
      </c>
      <c r="F1944" s="304" t="s">
        <v>5</v>
      </c>
      <c r="G1944" s="305">
        <v>138040</v>
      </c>
      <c r="H1944" s="303" t="s">
        <v>6217</v>
      </c>
    </row>
    <row r="1945" spans="2:8" ht="15">
      <c r="B1945" s="302" t="s">
        <v>5575</v>
      </c>
      <c r="C1945" s="303" t="s">
        <v>5582</v>
      </c>
      <c r="D1945" s="304">
        <v>11032</v>
      </c>
      <c r="E1945" s="303" t="s">
        <v>1547</v>
      </c>
      <c r="F1945" s="304" t="s">
        <v>5</v>
      </c>
      <c r="G1945" s="305">
        <v>92820</v>
      </c>
      <c r="H1945" s="303" t="s">
        <v>6217</v>
      </c>
    </row>
    <row r="1946" spans="2:8" ht="15">
      <c r="B1946" s="302" t="s">
        <v>5575</v>
      </c>
      <c r="C1946" s="303" t="s">
        <v>5582</v>
      </c>
      <c r="D1946" s="304">
        <v>11033</v>
      </c>
      <c r="E1946" s="303" t="s">
        <v>1548</v>
      </c>
      <c r="F1946" s="304" t="s">
        <v>5</v>
      </c>
      <c r="G1946" s="305">
        <v>92820</v>
      </c>
      <c r="H1946" s="303" t="s">
        <v>6217</v>
      </c>
    </row>
    <row r="1947" spans="2:8" ht="15">
      <c r="B1947" s="302" t="s">
        <v>5575</v>
      </c>
      <c r="C1947" s="303" t="s">
        <v>5582</v>
      </c>
      <c r="D1947" s="304">
        <v>11034</v>
      </c>
      <c r="E1947" s="303" t="s">
        <v>1549</v>
      </c>
      <c r="F1947" s="304" t="s">
        <v>5</v>
      </c>
      <c r="G1947" s="305">
        <v>102340</v>
      </c>
      <c r="H1947" s="303" t="s">
        <v>6217</v>
      </c>
    </row>
    <row r="1948" spans="2:8" ht="15">
      <c r="B1948" s="302" t="s">
        <v>5575</v>
      </c>
      <c r="C1948" s="303" t="s">
        <v>5582</v>
      </c>
      <c r="D1948" s="304">
        <v>11035</v>
      </c>
      <c r="E1948" s="303" t="s">
        <v>1550</v>
      </c>
      <c r="F1948" s="304" t="s">
        <v>5</v>
      </c>
      <c r="G1948" s="305">
        <v>102340</v>
      </c>
      <c r="H1948" s="303" t="s">
        <v>6217</v>
      </c>
    </row>
    <row r="1949" spans="2:8" ht="15">
      <c r="B1949" s="302" t="s">
        <v>5575</v>
      </c>
      <c r="C1949" s="303" t="s">
        <v>5582</v>
      </c>
      <c r="D1949" s="304">
        <v>11036</v>
      </c>
      <c r="E1949" s="303" t="s">
        <v>1551</v>
      </c>
      <c r="F1949" s="304" t="s">
        <v>5</v>
      </c>
      <c r="G1949" s="305">
        <v>104720</v>
      </c>
      <c r="H1949" s="303" t="s">
        <v>6217</v>
      </c>
    </row>
    <row r="1950" spans="2:8" ht="15">
      <c r="B1950" s="302" t="s">
        <v>5575</v>
      </c>
      <c r="C1950" s="303" t="s">
        <v>5582</v>
      </c>
      <c r="D1950" s="304">
        <v>11037</v>
      </c>
      <c r="E1950" s="303" t="s">
        <v>1552</v>
      </c>
      <c r="F1950" s="304" t="s">
        <v>5</v>
      </c>
      <c r="G1950" s="305">
        <v>104720</v>
      </c>
      <c r="H1950" s="303" t="s">
        <v>6217</v>
      </c>
    </row>
    <row r="1951" spans="2:8" ht="15">
      <c r="B1951" s="302" t="s">
        <v>5575</v>
      </c>
      <c r="C1951" s="303" t="s">
        <v>5582</v>
      </c>
      <c r="D1951" s="304">
        <v>11038</v>
      </c>
      <c r="E1951" s="303" t="s">
        <v>1553</v>
      </c>
      <c r="F1951" s="304" t="s">
        <v>5</v>
      </c>
      <c r="G1951" s="305">
        <v>24469</v>
      </c>
      <c r="H1951" s="303" t="s">
        <v>6217</v>
      </c>
    </row>
    <row r="1952" spans="2:8" ht="15">
      <c r="B1952" s="302" t="s">
        <v>5575</v>
      </c>
      <c r="C1952" s="303" t="s">
        <v>5582</v>
      </c>
      <c r="D1952" s="304">
        <v>11039</v>
      </c>
      <c r="E1952" s="303" t="s">
        <v>1554</v>
      </c>
      <c r="F1952" s="304" t="s">
        <v>5</v>
      </c>
      <c r="G1952" s="305">
        <v>21345</v>
      </c>
      <c r="H1952" s="303" t="s">
        <v>6217</v>
      </c>
    </row>
    <row r="1953" spans="2:8" ht="15">
      <c r="B1953" s="302" t="s">
        <v>5575</v>
      </c>
      <c r="C1953" s="303" t="s">
        <v>5507</v>
      </c>
      <c r="D1953" s="304">
        <v>11057</v>
      </c>
      <c r="E1953" s="303" t="s">
        <v>1555</v>
      </c>
      <c r="F1953" s="304" t="s">
        <v>4</v>
      </c>
      <c r="G1953" s="305">
        <v>55145</v>
      </c>
      <c r="H1953" s="303" t="s">
        <v>6216</v>
      </c>
    </row>
    <row r="1954" spans="2:8" ht="15">
      <c r="B1954" s="302" t="s">
        <v>5575</v>
      </c>
      <c r="C1954" s="303" t="s">
        <v>5681</v>
      </c>
      <c r="D1954" s="304">
        <v>11080</v>
      </c>
      <c r="E1954" s="303" t="s">
        <v>1556</v>
      </c>
      <c r="F1954" s="304" t="s">
        <v>5</v>
      </c>
      <c r="G1954" s="305">
        <v>1344279</v>
      </c>
      <c r="H1954" s="303" t="s">
        <v>6217</v>
      </c>
    </row>
    <row r="1955" spans="2:8" ht="15">
      <c r="B1955" s="302" t="s">
        <v>5575</v>
      </c>
      <c r="C1955" s="303" t="s">
        <v>5681</v>
      </c>
      <c r="D1955" s="304">
        <v>11081</v>
      </c>
      <c r="E1955" s="303" t="s">
        <v>1557</v>
      </c>
      <c r="F1955" s="304" t="s">
        <v>5</v>
      </c>
      <c r="G1955" s="305">
        <v>1220683</v>
      </c>
      <c r="H1955" s="303" t="s">
        <v>6217</v>
      </c>
    </row>
    <row r="1956" spans="2:8" ht="15">
      <c r="B1956" s="302" t="s">
        <v>5575</v>
      </c>
      <c r="C1956" s="303" t="s">
        <v>5681</v>
      </c>
      <c r="D1956" s="304">
        <v>11082</v>
      </c>
      <c r="E1956" s="303" t="s">
        <v>1558</v>
      </c>
      <c r="F1956" s="304" t="s">
        <v>5</v>
      </c>
      <c r="G1956" s="305">
        <v>1140138</v>
      </c>
      <c r="H1956" s="303" t="s">
        <v>6217</v>
      </c>
    </row>
    <row r="1957" spans="2:8" ht="15">
      <c r="B1957" s="302" t="s">
        <v>5575</v>
      </c>
      <c r="C1957" s="303" t="s">
        <v>5743</v>
      </c>
      <c r="D1957" s="304">
        <v>11083</v>
      </c>
      <c r="E1957" s="303" t="s">
        <v>1559</v>
      </c>
      <c r="F1957" s="304" t="s">
        <v>7</v>
      </c>
      <c r="G1957" s="305">
        <v>54378</v>
      </c>
      <c r="H1957" s="303" t="s">
        <v>6217</v>
      </c>
    </row>
    <row r="1958" spans="2:8" ht="15">
      <c r="B1958" s="302" t="s">
        <v>5575</v>
      </c>
      <c r="C1958" s="303" t="s">
        <v>5743</v>
      </c>
      <c r="D1958" s="304">
        <v>11084</v>
      </c>
      <c r="E1958" s="303" t="s">
        <v>5928</v>
      </c>
      <c r="F1958" s="304" t="s">
        <v>7</v>
      </c>
      <c r="G1958" s="305">
        <v>178500</v>
      </c>
      <c r="H1958" s="303" t="s">
        <v>6217</v>
      </c>
    </row>
    <row r="1959" spans="2:8" ht="15">
      <c r="B1959" s="302" t="s">
        <v>5575</v>
      </c>
      <c r="C1959" s="303" t="s">
        <v>5929</v>
      </c>
      <c r="D1959" s="304">
        <v>11085</v>
      </c>
      <c r="E1959" s="303" t="s">
        <v>1560</v>
      </c>
      <c r="F1959" s="304" t="s">
        <v>7</v>
      </c>
      <c r="G1959" s="305">
        <v>7500594</v>
      </c>
      <c r="H1959" s="303" t="s">
        <v>6216</v>
      </c>
    </row>
    <row r="1960" spans="2:8" ht="15">
      <c r="B1960" s="302" t="s">
        <v>5575</v>
      </c>
      <c r="C1960" s="303" t="s">
        <v>5929</v>
      </c>
      <c r="D1960" s="304">
        <v>11086</v>
      </c>
      <c r="E1960" s="303" t="s">
        <v>1561</v>
      </c>
      <c r="F1960" s="304" t="s">
        <v>7</v>
      </c>
      <c r="G1960" s="305">
        <v>674690</v>
      </c>
      <c r="H1960" s="303" t="s">
        <v>6216</v>
      </c>
    </row>
    <row r="1961" spans="2:8" ht="15">
      <c r="B1961" s="302" t="s">
        <v>5575</v>
      </c>
      <c r="C1961" s="303" t="s">
        <v>5716</v>
      </c>
      <c r="D1961" s="304">
        <v>11089</v>
      </c>
      <c r="E1961" s="303" t="s">
        <v>1562</v>
      </c>
      <c r="F1961" s="304" t="s">
        <v>7</v>
      </c>
      <c r="G1961" s="305">
        <v>29883</v>
      </c>
      <c r="H1961" s="303" t="s">
        <v>6216</v>
      </c>
    </row>
    <row r="1962" spans="2:8" ht="15">
      <c r="B1962" s="302" t="s">
        <v>5575</v>
      </c>
      <c r="C1962" s="303" t="s">
        <v>5682</v>
      </c>
      <c r="D1962" s="304">
        <v>11091</v>
      </c>
      <c r="E1962" s="303" t="s">
        <v>1563</v>
      </c>
      <c r="F1962" s="304" t="s">
        <v>8</v>
      </c>
      <c r="G1962" s="305">
        <v>4451</v>
      </c>
      <c r="H1962" s="303" t="s">
        <v>6216</v>
      </c>
    </row>
    <row r="1963" spans="2:8" ht="15">
      <c r="B1963" s="302" t="s">
        <v>5575</v>
      </c>
      <c r="C1963" s="303" t="s">
        <v>5682</v>
      </c>
      <c r="D1963" s="304">
        <v>11092</v>
      </c>
      <c r="E1963" s="303" t="s">
        <v>1564</v>
      </c>
      <c r="F1963" s="304" t="s">
        <v>8</v>
      </c>
      <c r="G1963" s="305">
        <v>10793</v>
      </c>
      <c r="H1963" s="303" t="s">
        <v>6216</v>
      </c>
    </row>
    <row r="1964" spans="2:8" ht="15">
      <c r="B1964" s="302" t="s">
        <v>5575</v>
      </c>
      <c r="C1964" s="303" t="s">
        <v>5682</v>
      </c>
      <c r="D1964" s="304">
        <v>11093</v>
      </c>
      <c r="E1964" s="303" t="s">
        <v>1565</v>
      </c>
      <c r="F1964" s="304" t="s">
        <v>8</v>
      </c>
      <c r="G1964" s="305">
        <v>8693</v>
      </c>
      <c r="H1964" s="303" t="s">
        <v>6216</v>
      </c>
    </row>
    <row r="1965" spans="2:8" ht="15">
      <c r="B1965" s="302" t="s">
        <v>5575</v>
      </c>
      <c r="C1965" s="303" t="s">
        <v>5682</v>
      </c>
      <c r="D1965" s="304">
        <v>11094</v>
      </c>
      <c r="E1965" s="303" t="s">
        <v>1566</v>
      </c>
      <c r="F1965" s="304" t="s">
        <v>8</v>
      </c>
      <c r="G1965" s="305">
        <v>13508</v>
      </c>
      <c r="H1965" s="303" t="s">
        <v>6216</v>
      </c>
    </row>
    <row r="1966" spans="2:8" ht="15">
      <c r="B1966" s="302" t="s">
        <v>5575</v>
      </c>
      <c r="C1966" s="303" t="s">
        <v>5682</v>
      </c>
      <c r="D1966" s="304">
        <v>11096</v>
      </c>
      <c r="E1966" s="303" t="s">
        <v>1567</v>
      </c>
      <c r="F1966" s="304" t="s">
        <v>8</v>
      </c>
      <c r="G1966" s="305">
        <v>12553</v>
      </c>
      <c r="H1966" s="303" t="s">
        <v>6216</v>
      </c>
    </row>
    <row r="1967" spans="2:8" ht="15">
      <c r="B1967" s="302" t="s">
        <v>5575</v>
      </c>
      <c r="C1967" s="303" t="s">
        <v>5682</v>
      </c>
      <c r="D1967" s="304">
        <v>11097</v>
      </c>
      <c r="E1967" s="303" t="s">
        <v>1568</v>
      </c>
      <c r="F1967" s="304" t="s">
        <v>8</v>
      </c>
      <c r="G1967" s="305">
        <v>16178</v>
      </c>
      <c r="H1967" s="303" t="s">
        <v>6216</v>
      </c>
    </row>
    <row r="1968" spans="2:8" ht="15">
      <c r="B1968" s="302" t="s">
        <v>5575</v>
      </c>
      <c r="C1968" s="303" t="s">
        <v>5682</v>
      </c>
      <c r="D1968" s="304">
        <v>11098</v>
      </c>
      <c r="E1968" s="303" t="s">
        <v>1569</v>
      </c>
      <c r="F1968" s="304" t="s">
        <v>8</v>
      </c>
      <c r="G1968" s="305">
        <v>19045</v>
      </c>
      <c r="H1968" s="303" t="s">
        <v>6216</v>
      </c>
    </row>
    <row r="1969" spans="2:8" ht="15">
      <c r="B1969" s="302" t="s">
        <v>5575</v>
      </c>
      <c r="C1969" s="303" t="s">
        <v>5930</v>
      </c>
      <c r="D1969" s="304">
        <v>11101</v>
      </c>
      <c r="E1969" s="303" t="s">
        <v>5931</v>
      </c>
      <c r="F1969" s="304" t="s">
        <v>6</v>
      </c>
      <c r="G1969" s="305">
        <v>190400</v>
      </c>
      <c r="H1969" s="303" t="s">
        <v>6216</v>
      </c>
    </row>
    <row r="1970" spans="2:8" ht="15">
      <c r="B1970" s="302" t="s">
        <v>5575</v>
      </c>
      <c r="C1970" s="303" t="s">
        <v>5930</v>
      </c>
      <c r="D1970" s="304">
        <v>11102</v>
      </c>
      <c r="E1970" s="303" t="s">
        <v>5932</v>
      </c>
      <c r="F1970" s="304" t="s">
        <v>6</v>
      </c>
      <c r="G1970" s="305">
        <v>476000</v>
      </c>
      <c r="H1970" s="303" t="s">
        <v>6216</v>
      </c>
    </row>
    <row r="1971" spans="2:8" ht="15">
      <c r="B1971" s="302" t="s">
        <v>5575</v>
      </c>
      <c r="C1971" s="303" t="s">
        <v>5930</v>
      </c>
      <c r="D1971" s="304">
        <v>11103</v>
      </c>
      <c r="E1971" s="303" t="s">
        <v>5933</v>
      </c>
      <c r="F1971" s="304" t="s">
        <v>6</v>
      </c>
      <c r="G1971" s="305">
        <v>595000</v>
      </c>
      <c r="H1971" s="303" t="s">
        <v>6216</v>
      </c>
    </row>
    <row r="1972" spans="2:8" ht="15">
      <c r="B1972" s="302" t="s">
        <v>5575</v>
      </c>
      <c r="C1972" s="303" t="s">
        <v>5930</v>
      </c>
      <c r="D1972" s="304">
        <v>11106</v>
      </c>
      <c r="E1972" s="303" t="s">
        <v>5934</v>
      </c>
      <c r="F1972" s="304" t="s">
        <v>6</v>
      </c>
      <c r="G1972" s="305">
        <v>535500</v>
      </c>
      <c r="H1972" s="303" t="s">
        <v>6216</v>
      </c>
    </row>
    <row r="1973" spans="2:8" ht="15">
      <c r="B1973" s="302" t="s">
        <v>5575</v>
      </c>
      <c r="C1973" s="303" t="s">
        <v>5930</v>
      </c>
      <c r="D1973" s="304">
        <v>11107</v>
      </c>
      <c r="E1973" s="303" t="s">
        <v>5935</v>
      </c>
      <c r="F1973" s="304" t="s">
        <v>6</v>
      </c>
      <c r="G1973" s="305">
        <v>654500</v>
      </c>
      <c r="H1973" s="303" t="s">
        <v>6216</v>
      </c>
    </row>
    <row r="1974" spans="2:8" ht="15">
      <c r="B1974" s="302" t="s">
        <v>5575</v>
      </c>
      <c r="C1974" s="303" t="s">
        <v>5930</v>
      </c>
      <c r="D1974" s="304">
        <v>11110</v>
      </c>
      <c r="E1974" s="303" t="s">
        <v>5936</v>
      </c>
      <c r="F1974" s="304" t="s">
        <v>6</v>
      </c>
      <c r="G1974" s="305">
        <v>479972</v>
      </c>
      <c r="H1974" s="303" t="s">
        <v>6216</v>
      </c>
    </row>
    <row r="1975" spans="2:8" ht="15">
      <c r="B1975" s="302" t="s">
        <v>5575</v>
      </c>
      <c r="C1975" s="303" t="s">
        <v>5930</v>
      </c>
      <c r="D1975" s="304">
        <v>11114</v>
      </c>
      <c r="E1975" s="303" t="s">
        <v>5937</v>
      </c>
      <c r="F1975" s="304" t="s">
        <v>6</v>
      </c>
      <c r="G1975" s="305">
        <v>504586</v>
      </c>
      <c r="H1975" s="303" t="s">
        <v>6216</v>
      </c>
    </row>
    <row r="1976" spans="2:8" ht="15">
      <c r="B1976" s="302" t="s">
        <v>5575</v>
      </c>
      <c r="C1976" s="303" t="s">
        <v>5870</v>
      </c>
      <c r="D1976" s="304">
        <v>11116</v>
      </c>
      <c r="E1976" s="303" t="s">
        <v>1570</v>
      </c>
      <c r="F1976" s="304" t="s">
        <v>6</v>
      </c>
      <c r="G1976" s="305">
        <v>359380</v>
      </c>
      <c r="H1976" s="303" t="s">
        <v>6216</v>
      </c>
    </row>
    <row r="1977" spans="2:8" ht="15">
      <c r="B1977" s="302" t="s">
        <v>5575</v>
      </c>
      <c r="C1977" s="303" t="s">
        <v>5870</v>
      </c>
      <c r="D1977" s="304">
        <v>11117</v>
      </c>
      <c r="E1977" s="303" t="s">
        <v>1571</v>
      </c>
      <c r="F1977" s="304" t="s">
        <v>6</v>
      </c>
      <c r="G1977" s="305">
        <v>486103</v>
      </c>
      <c r="H1977" s="303" t="s">
        <v>6216</v>
      </c>
    </row>
    <row r="1978" spans="2:8" ht="15">
      <c r="B1978" s="302" t="s">
        <v>5575</v>
      </c>
      <c r="C1978" s="303" t="s">
        <v>5870</v>
      </c>
      <c r="D1978" s="304">
        <v>11118</v>
      </c>
      <c r="E1978" s="303" t="s">
        <v>1572</v>
      </c>
      <c r="F1978" s="304" t="s">
        <v>6</v>
      </c>
      <c r="G1978" s="305">
        <v>376849</v>
      </c>
      <c r="H1978" s="303" t="s">
        <v>6216</v>
      </c>
    </row>
    <row r="1979" spans="2:8" ht="15">
      <c r="B1979" s="302" t="s">
        <v>5575</v>
      </c>
      <c r="C1979" s="303" t="s">
        <v>5870</v>
      </c>
      <c r="D1979" s="304">
        <v>11119</v>
      </c>
      <c r="E1979" s="303" t="s">
        <v>1573</v>
      </c>
      <c r="F1979" s="304" t="s">
        <v>6</v>
      </c>
      <c r="G1979" s="305">
        <v>537880</v>
      </c>
      <c r="H1979" s="303" t="s">
        <v>6216</v>
      </c>
    </row>
    <row r="1980" spans="2:8" ht="15">
      <c r="B1980" s="302" t="s">
        <v>5575</v>
      </c>
      <c r="C1980" s="303" t="s">
        <v>5870</v>
      </c>
      <c r="D1980" s="304">
        <v>11120</v>
      </c>
      <c r="E1980" s="303" t="s">
        <v>1574</v>
      </c>
      <c r="F1980" s="304" t="s">
        <v>7</v>
      </c>
      <c r="G1980" s="305">
        <v>2975000</v>
      </c>
      <c r="H1980" s="303" t="s">
        <v>6216</v>
      </c>
    </row>
    <row r="1981" spans="2:8" ht="15">
      <c r="B1981" s="302" t="s">
        <v>5575</v>
      </c>
      <c r="C1981" s="303" t="s">
        <v>5870</v>
      </c>
      <c r="D1981" s="304">
        <v>11121</v>
      </c>
      <c r="E1981" s="303" t="s">
        <v>1575</v>
      </c>
      <c r="F1981" s="304" t="s">
        <v>7</v>
      </c>
      <c r="G1981" s="305">
        <v>3689000</v>
      </c>
      <c r="H1981" s="303" t="s">
        <v>6216</v>
      </c>
    </row>
    <row r="1982" spans="2:8" ht="15">
      <c r="B1982" s="302" t="s">
        <v>5575</v>
      </c>
      <c r="C1982" s="303" t="s">
        <v>5681</v>
      </c>
      <c r="D1982" s="304">
        <v>11125</v>
      </c>
      <c r="E1982" s="303" t="s">
        <v>1576</v>
      </c>
      <c r="F1982" s="304" t="s">
        <v>8</v>
      </c>
      <c r="G1982" s="305">
        <v>4565</v>
      </c>
      <c r="H1982" s="303" t="s">
        <v>6217</v>
      </c>
    </row>
    <row r="1983" spans="2:8" ht="15">
      <c r="B1983" s="302" t="s">
        <v>5575</v>
      </c>
      <c r="C1983" s="303" t="s">
        <v>5681</v>
      </c>
      <c r="D1983" s="304">
        <v>11127</v>
      </c>
      <c r="E1983" s="303" t="s">
        <v>1577</v>
      </c>
      <c r="F1983" s="304" t="s">
        <v>8</v>
      </c>
      <c r="G1983" s="305">
        <v>4626</v>
      </c>
      <c r="H1983" s="303" t="s">
        <v>6217</v>
      </c>
    </row>
    <row r="1984" spans="2:8" ht="15">
      <c r="B1984" s="302" t="s">
        <v>5575</v>
      </c>
      <c r="C1984" s="303" t="s">
        <v>5678</v>
      </c>
      <c r="D1984" s="304">
        <v>11136</v>
      </c>
      <c r="E1984" s="303" t="s">
        <v>1578</v>
      </c>
      <c r="F1984" s="304" t="s">
        <v>6</v>
      </c>
      <c r="G1984" s="305">
        <v>319007</v>
      </c>
      <c r="H1984" s="303" t="s">
        <v>6216</v>
      </c>
    </row>
    <row r="1985" spans="2:8" ht="15">
      <c r="B1985" s="302" t="s">
        <v>5575</v>
      </c>
      <c r="C1985" s="303" t="s">
        <v>5579</v>
      </c>
      <c r="D1985" s="304">
        <v>11156</v>
      </c>
      <c r="E1985" s="303" t="s">
        <v>1579</v>
      </c>
      <c r="F1985" s="304" t="s">
        <v>19</v>
      </c>
      <c r="G1985" s="305">
        <v>93298</v>
      </c>
      <c r="H1985" s="303" t="s">
        <v>6217</v>
      </c>
    </row>
    <row r="1986" spans="2:8" ht="15">
      <c r="B1986" s="302" t="s">
        <v>5575</v>
      </c>
      <c r="C1986" s="303" t="s">
        <v>5758</v>
      </c>
      <c r="D1986" s="304">
        <v>11161</v>
      </c>
      <c r="E1986" s="303" t="s">
        <v>1580</v>
      </c>
      <c r="F1986" s="304" t="s">
        <v>8</v>
      </c>
      <c r="G1986" s="305">
        <v>1314</v>
      </c>
      <c r="H1986" s="303" t="s">
        <v>6216</v>
      </c>
    </row>
    <row r="1987" spans="2:8" ht="15">
      <c r="B1987" s="302" t="s">
        <v>5575</v>
      </c>
      <c r="C1987" s="303" t="s">
        <v>5716</v>
      </c>
      <c r="D1987" s="304">
        <v>11164</v>
      </c>
      <c r="E1987" s="303" t="s">
        <v>1581</v>
      </c>
      <c r="F1987" s="304" t="s">
        <v>7</v>
      </c>
      <c r="G1987" s="305">
        <v>44204</v>
      </c>
      <c r="H1987" s="303" t="s">
        <v>6216</v>
      </c>
    </row>
    <row r="1988" spans="2:8" ht="15">
      <c r="B1988" s="302" t="s">
        <v>5575</v>
      </c>
      <c r="C1988" s="303" t="s">
        <v>5678</v>
      </c>
      <c r="D1988" s="304">
        <v>11165</v>
      </c>
      <c r="E1988" s="303" t="s">
        <v>1582</v>
      </c>
      <c r="F1988" s="304" t="s">
        <v>7</v>
      </c>
      <c r="G1988" s="305">
        <v>6889</v>
      </c>
      <c r="H1988" s="303" t="s">
        <v>6216</v>
      </c>
    </row>
    <row r="1989" spans="2:8" ht="15">
      <c r="B1989" s="302" t="s">
        <v>5575</v>
      </c>
      <c r="C1989" s="303" t="s">
        <v>5589</v>
      </c>
      <c r="D1989" s="304">
        <v>11167</v>
      </c>
      <c r="E1989" s="303" t="s">
        <v>1583</v>
      </c>
      <c r="F1989" s="304" t="s">
        <v>9</v>
      </c>
      <c r="G1989" s="305">
        <v>5653</v>
      </c>
      <c r="H1989" s="303" t="s">
        <v>6217</v>
      </c>
    </row>
    <row r="1990" spans="2:8" ht="15">
      <c r="B1990" s="302" t="s">
        <v>5575</v>
      </c>
      <c r="C1990" s="303" t="s">
        <v>5584</v>
      </c>
      <c r="D1990" s="304">
        <v>11169</v>
      </c>
      <c r="E1990" s="303" t="s">
        <v>1584</v>
      </c>
      <c r="F1990" s="304" t="s">
        <v>6</v>
      </c>
      <c r="G1990" s="305">
        <v>104323</v>
      </c>
      <c r="H1990" s="303" t="s">
        <v>6217</v>
      </c>
    </row>
    <row r="1991" spans="2:8" ht="15">
      <c r="B1991" s="302" t="s">
        <v>5575</v>
      </c>
      <c r="C1991" s="303" t="s">
        <v>5576</v>
      </c>
      <c r="D1991" s="304">
        <v>11171</v>
      </c>
      <c r="E1991" s="303" t="s">
        <v>1585</v>
      </c>
      <c r="F1991" s="304" t="s">
        <v>5</v>
      </c>
      <c r="G1991" s="305">
        <v>867082</v>
      </c>
      <c r="H1991" s="303" t="s">
        <v>6217</v>
      </c>
    </row>
    <row r="1992" spans="2:8" ht="15">
      <c r="B1992" s="302" t="s">
        <v>5575</v>
      </c>
      <c r="C1992" s="303" t="s">
        <v>5576</v>
      </c>
      <c r="D1992" s="304">
        <v>11172</v>
      </c>
      <c r="E1992" s="303" t="s">
        <v>1586</v>
      </c>
      <c r="F1992" s="304" t="s">
        <v>5</v>
      </c>
      <c r="G1992" s="305">
        <v>903785</v>
      </c>
      <c r="H1992" s="303" t="s">
        <v>6217</v>
      </c>
    </row>
    <row r="1993" spans="2:8" ht="15">
      <c r="B1993" s="302" t="s">
        <v>5575</v>
      </c>
      <c r="C1993" s="303" t="s">
        <v>5760</v>
      </c>
      <c r="D1993" s="304">
        <v>11173</v>
      </c>
      <c r="E1993" s="303" t="s">
        <v>1587</v>
      </c>
      <c r="F1993" s="304" t="s">
        <v>7</v>
      </c>
      <c r="G1993" s="305">
        <v>107244</v>
      </c>
      <c r="H1993" s="303" t="s">
        <v>6216</v>
      </c>
    </row>
    <row r="1994" spans="2:8" ht="15">
      <c r="B1994" s="302" t="s">
        <v>5575</v>
      </c>
      <c r="C1994" s="303" t="s">
        <v>5678</v>
      </c>
      <c r="D1994" s="304">
        <v>11175</v>
      </c>
      <c r="E1994" s="303" t="s">
        <v>1588</v>
      </c>
      <c r="F1994" s="304" t="s">
        <v>7</v>
      </c>
      <c r="G1994" s="305">
        <v>62595</v>
      </c>
      <c r="H1994" s="303" t="s">
        <v>6216</v>
      </c>
    </row>
    <row r="1995" spans="2:8" ht="15">
      <c r="B1995" s="302" t="s">
        <v>5575</v>
      </c>
      <c r="C1995" s="303" t="s">
        <v>5678</v>
      </c>
      <c r="D1995" s="304">
        <v>11277</v>
      </c>
      <c r="E1995" s="303" t="s">
        <v>1589</v>
      </c>
      <c r="F1995" s="304" t="s">
        <v>7</v>
      </c>
      <c r="G1995" s="305">
        <v>12755</v>
      </c>
      <c r="H1995" s="303" t="s">
        <v>6216</v>
      </c>
    </row>
    <row r="1996" spans="2:8" ht="15">
      <c r="B1996" s="302" t="s">
        <v>5575</v>
      </c>
      <c r="C1996" s="303" t="s">
        <v>5678</v>
      </c>
      <c r="D1996" s="304">
        <v>11278</v>
      </c>
      <c r="E1996" s="303" t="s">
        <v>1590</v>
      </c>
      <c r="F1996" s="304" t="s">
        <v>7</v>
      </c>
      <c r="G1996" s="305">
        <v>673479</v>
      </c>
      <c r="H1996" s="303" t="s">
        <v>6216</v>
      </c>
    </row>
    <row r="1997" spans="2:8" ht="15">
      <c r="B1997" s="302" t="s">
        <v>5575</v>
      </c>
      <c r="C1997" s="303" t="s">
        <v>5678</v>
      </c>
      <c r="D1997" s="304">
        <v>11279</v>
      </c>
      <c r="E1997" s="303" t="s">
        <v>1591</v>
      </c>
      <c r="F1997" s="304" t="s">
        <v>7</v>
      </c>
      <c r="G1997" s="305">
        <v>673479</v>
      </c>
      <c r="H1997" s="303" t="s">
        <v>6216</v>
      </c>
    </row>
    <row r="1998" spans="2:8" ht="15">
      <c r="B1998" s="302" t="s">
        <v>5575</v>
      </c>
      <c r="C1998" s="303" t="s">
        <v>5780</v>
      </c>
      <c r="D1998" s="304">
        <v>11280</v>
      </c>
      <c r="E1998" s="303" t="s">
        <v>1592</v>
      </c>
      <c r="F1998" s="304" t="s">
        <v>7</v>
      </c>
      <c r="G1998" s="305">
        <v>5414500</v>
      </c>
      <c r="H1998" s="303" t="s">
        <v>6217</v>
      </c>
    </row>
    <row r="1999" spans="2:8" ht="15">
      <c r="B1999" s="302" t="s">
        <v>5575</v>
      </c>
      <c r="C1999" s="303" t="s">
        <v>5584</v>
      </c>
      <c r="D1999" s="304">
        <v>11292</v>
      </c>
      <c r="E1999" s="303" t="s">
        <v>1593</v>
      </c>
      <c r="F1999" s="304" t="s">
        <v>7</v>
      </c>
      <c r="G1999" s="305">
        <v>29200</v>
      </c>
      <c r="H1999" s="303" t="s">
        <v>6217</v>
      </c>
    </row>
    <row r="2000" spans="2:8" ht="15">
      <c r="B2000" s="302" t="s">
        <v>5575</v>
      </c>
      <c r="C2000" s="303" t="s">
        <v>5734</v>
      </c>
      <c r="D2000" s="304">
        <v>11305</v>
      </c>
      <c r="E2000" s="303" t="s">
        <v>5938</v>
      </c>
      <c r="F2000" s="304" t="s">
        <v>17</v>
      </c>
      <c r="G2000" s="305">
        <v>165595</v>
      </c>
      <c r="H2000" s="303" t="s">
        <v>6216</v>
      </c>
    </row>
    <row r="2001" spans="2:8" ht="15">
      <c r="B2001" s="302" t="s">
        <v>5575</v>
      </c>
      <c r="C2001" s="303" t="s">
        <v>5757</v>
      </c>
      <c r="D2001" s="304">
        <v>11308</v>
      </c>
      <c r="E2001" s="303" t="s">
        <v>1594</v>
      </c>
      <c r="F2001" s="304" t="s">
        <v>19</v>
      </c>
      <c r="G2001" s="305">
        <v>5412</v>
      </c>
      <c r="H2001" s="303" t="s">
        <v>6216</v>
      </c>
    </row>
    <row r="2002" spans="2:8" ht="15">
      <c r="B2002" s="302" t="s">
        <v>5575</v>
      </c>
      <c r="C2002" s="303" t="s">
        <v>5594</v>
      </c>
      <c r="D2002" s="304">
        <v>11328</v>
      </c>
      <c r="E2002" s="303" t="s">
        <v>1595</v>
      </c>
      <c r="F2002" s="304" t="s">
        <v>117</v>
      </c>
      <c r="G2002" s="305">
        <v>199866</v>
      </c>
      <c r="H2002" s="303" t="s">
        <v>6216</v>
      </c>
    </row>
    <row r="2003" spans="2:8" ht="15">
      <c r="B2003" s="302" t="s">
        <v>5575</v>
      </c>
      <c r="C2003" s="303" t="s">
        <v>5594</v>
      </c>
      <c r="D2003" s="304">
        <v>11329</v>
      </c>
      <c r="E2003" s="303" t="s">
        <v>1596</v>
      </c>
      <c r="F2003" s="304" t="s">
        <v>117</v>
      </c>
      <c r="G2003" s="305">
        <v>359040</v>
      </c>
      <c r="H2003" s="303" t="s">
        <v>6216</v>
      </c>
    </row>
    <row r="2004" spans="2:8" ht="15">
      <c r="B2004" s="302" t="s">
        <v>5575</v>
      </c>
      <c r="C2004" s="303" t="s">
        <v>5594</v>
      </c>
      <c r="D2004" s="304">
        <v>11330</v>
      </c>
      <c r="E2004" s="303" t="s">
        <v>1597</v>
      </c>
      <c r="F2004" s="304" t="s">
        <v>117</v>
      </c>
      <c r="G2004" s="305">
        <v>325380</v>
      </c>
      <c r="H2004" s="303" t="s">
        <v>6216</v>
      </c>
    </row>
    <row r="2005" spans="2:8" ht="15">
      <c r="B2005" s="302" t="s">
        <v>5575</v>
      </c>
      <c r="C2005" s="303" t="s">
        <v>5594</v>
      </c>
      <c r="D2005" s="304">
        <v>11331</v>
      </c>
      <c r="E2005" s="303" t="s">
        <v>1598</v>
      </c>
      <c r="F2005" s="304" t="s">
        <v>117</v>
      </c>
      <c r="G2005" s="305">
        <v>325380</v>
      </c>
      <c r="H2005" s="303" t="s">
        <v>6216</v>
      </c>
    </row>
    <row r="2006" spans="2:8" ht="15">
      <c r="B2006" s="302" t="s">
        <v>5575</v>
      </c>
      <c r="C2006" s="303" t="s">
        <v>5597</v>
      </c>
      <c r="D2006" s="304">
        <v>11332</v>
      </c>
      <c r="E2006" s="303" t="s">
        <v>1599</v>
      </c>
      <c r="F2006" s="304" t="s">
        <v>6</v>
      </c>
      <c r="G2006" s="305">
        <v>412335</v>
      </c>
      <c r="H2006" s="303" t="s">
        <v>6216</v>
      </c>
    </row>
    <row r="2007" spans="2:8" ht="15">
      <c r="B2007" s="302" t="s">
        <v>5575</v>
      </c>
      <c r="C2007" s="303" t="s">
        <v>5682</v>
      </c>
      <c r="D2007" s="304">
        <v>11337</v>
      </c>
      <c r="E2007" s="303" t="s">
        <v>1600</v>
      </c>
      <c r="F2007" s="304" t="s">
        <v>8</v>
      </c>
      <c r="G2007" s="305">
        <v>47167</v>
      </c>
      <c r="H2007" s="303" t="s">
        <v>6216</v>
      </c>
    </row>
    <row r="2008" spans="2:8" ht="15">
      <c r="B2008" s="302" t="s">
        <v>5575</v>
      </c>
      <c r="C2008" s="303" t="s">
        <v>5681</v>
      </c>
      <c r="D2008" s="304">
        <v>11338</v>
      </c>
      <c r="E2008" s="303" t="s">
        <v>1601</v>
      </c>
      <c r="F2008" s="304" t="s">
        <v>5</v>
      </c>
      <c r="G2008" s="305">
        <v>1016542</v>
      </c>
      <c r="H2008" s="303" t="s">
        <v>6217</v>
      </c>
    </row>
    <row r="2009" spans="2:8" ht="15">
      <c r="B2009" s="302" t="s">
        <v>5575</v>
      </c>
      <c r="C2009" s="303" t="s">
        <v>5576</v>
      </c>
      <c r="D2009" s="304">
        <v>11342</v>
      </c>
      <c r="E2009" s="303" t="s">
        <v>1602</v>
      </c>
      <c r="F2009" s="304" t="s">
        <v>5</v>
      </c>
      <c r="G2009" s="305">
        <v>868676</v>
      </c>
      <c r="H2009" s="303" t="s">
        <v>6217</v>
      </c>
    </row>
    <row r="2010" spans="2:8" ht="15">
      <c r="B2010" s="302" t="s">
        <v>5575</v>
      </c>
      <c r="C2010" s="303" t="s">
        <v>5576</v>
      </c>
      <c r="D2010" s="304">
        <v>11343</v>
      </c>
      <c r="E2010" s="303" t="s">
        <v>1603</v>
      </c>
      <c r="F2010" s="304" t="s">
        <v>5</v>
      </c>
      <c r="G2010" s="305">
        <v>933968</v>
      </c>
      <c r="H2010" s="303" t="s">
        <v>6217</v>
      </c>
    </row>
    <row r="2011" spans="2:8" ht="15">
      <c r="B2011" s="302" t="s">
        <v>5575</v>
      </c>
      <c r="C2011" s="303" t="s">
        <v>5682</v>
      </c>
      <c r="D2011" s="304">
        <v>11344</v>
      </c>
      <c r="E2011" s="303" t="s">
        <v>1604</v>
      </c>
      <c r="F2011" s="304" t="s">
        <v>8</v>
      </c>
      <c r="G2011" s="305">
        <v>54839</v>
      </c>
      <c r="H2011" s="303" t="s">
        <v>6216</v>
      </c>
    </row>
    <row r="2012" spans="2:8" ht="15">
      <c r="B2012" s="302" t="s">
        <v>5575</v>
      </c>
      <c r="C2012" s="303" t="s">
        <v>5682</v>
      </c>
      <c r="D2012" s="304">
        <v>11346</v>
      </c>
      <c r="E2012" s="303" t="s">
        <v>1605</v>
      </c>
      <c r="F2012" s="304" t="s">
        <v>6</v>
      </c>
      <c r="G2012" s="305">
        <v>10674</v>
      </c>
      <c r="H2012" s="303" t="s">
        <v>6216</v>
      </c>
    </row>
    <row r="2013" spans="2:8" ht="15">
      <c r="B2013" s="302" t="s">
        <v>5575</v>
      </c>
      <c r="C2013" s="303" t="s">
        <v>5593</v>
      </c>
      <c r="D2013" s="304">
        <v>11349</v>
      </c>
      <c r="E2013" s="303" t="s">
        <v>1606</v>
      </c>
      <c r="F2013" s="304" t="s">
        <v>6</v>
      </c>
      <c r="G2013" s="305">
        <v>1725500</v>
      </c>
      <c r="H2013" s="303" t="s">
        <v>6217</v>
      </c>
    </row>
    <row r="2014" spans="2:8" ht="15">
      <c r="B2014" s="302" t="s">
        <v>5575</v>
      </c>
      <c r="C2014" s="303" t="s">
        <v>5593</v>
      </c>
      <c r="D2014" s="304">
        <v>11350</v>
      </c>
      <c r="E2014" s="303" t="s">
        <v>1607</v>
      </c>
      <c r="F2014" s="304" t="s">
        <v>6</v>
      </c>
      <c r="G2014" s="305">
        <v>1892100</v>
      </c>
      <c r="H2014" s="303" t="s">
        <v>6217</v>
      </c>
    </row>
    <row r="2015" spans="2:8" ht="15">
      <c r="B2015" s="302" t="s">
        <v>5575</v>
      </c>
      <c r="C2015" s="303" t="s">
        <v>5593</v>
      </c>
      <c r="D2015" s="304">
        <v>11351</v>
      </c>
      <c r="E2015" s="303" t="s">
        <v>1608</v>
      </c>
      <c r="F2015" s="304" t="s">
        <v>6</v>
      </c>
      <c r="G2015" s="305">
        <v>2082500</v>
      </c>
      <c r="H2015" s="303" t="s">
        <v>6217</v>
      </c>
    </row>
    <row r="2016" spans="2:8" ht="15">
      <c r="B2016" s="302" t="s">
        <v>5575</v>
      </c>
      <c r="C2016" s="303" t="s">
        <v>5593</v>
      </c>
      <c r="D2016" s="304">
        <v>11352</v>
      </c>
      <c r="E2016" s="303" t="s">
        <v>1609</v>
      </c>
      <c r="F2016" s="304" t="s">
        <v>6</v>
      </c>
      <c r="G2016" s="305">
        <v>2475200</v>
      </c>
      <c r="H2016" s="303" t="s">
        <v>6217</v>
      </c>
    </row>
    <row r="2017" spans="2:8" ht="15">
      <c r="B2017" s="302" t="s">
        <v>5575</v>
      </c>
      <c r="C2017" s="303" t="s">
        <v>5593</v>
      </c>
      <c r="D2017" s="304">
        <v>11353</v>
      </c>
      <c r="E2017" s="303" t="s">
        <v>5429</v>
      </c>
      <c r="F2017" s="304" t="s">
        <v>6</v>
      </c>
      <c r="G2017" s="305">
        <v>2826250</v>
      </c>
      <c r="H2017" s="303" t="s">
        <v>6217</v>
      </c>
    </row>
    <row r="2018" spans="2:8" ht="15">
      <c r="B2018" s="302" t="s">
        <v>5575</v>
      </c>
      <c r="C2018" s="303" t="s">
        <v>5593</v>
      </c>
      <c r="D2018" s="304">
        <v>11354</v>
      </c>
      <c r="E2018" s="303" t="s">
        <v>1610</v>
      </c>
      <c r="F2018" s="304" t="s">
        <v>6</v>
      </c>
      <c r="G2018" s="305">
        <v>3088050</v>
      </c>
      <c r="H2018" s="303" t="s">
        <v>6217</v>
      </c>
    </row>
    <row r="2019" spans="2:8" ht="15">
      <c r="B2019" s="302" t="s">
        <v>5575</v>
      </c>
      <c r="C2019" s="303" t="s">
        <v>5593</v>
      </c>
      <c r="D2019" s="304">
        <v>11355</v>
      </c>
      <c r="E2019" s="303" t="s">
        <v>1611</v>
      </c>
      <c r="F2019" s="304" t="s">
        <v>6</v>
      </c>
      <c r="G2019" s="305">
        <v>3790150</v>
      </c>
      <c r="H2019" s="303" t="s">
        <v>6217</v>
      </c>
    </row>
    <row r="2020" spans="2:8" ht="15">
      <c r="B2020" s="302" t="s">
        <v>5575</v>
      </c>
      <c r="C2020" s="303" t="s">
        <v>5593</v>
      </c>
      <c r="D2020" s="304">
        <v>11356</v>
      </c>
      <c r="E2020" s="303" t="s">
        <v>1612</v>
      </c>
      <c r="F2020" s="304" t="s">
        <v>6</v>
      </c>
      <c r="G2020" s="305">
        <v>4237152</v>
      </c>
      <c r="H2020" s="303" t="s">
        <v>6217</v>
      </c>
    </row>
    <row r="2021" spans="2:8" ht="15">
      <c r="B2021" s="302" t="s">
        <v>5575</v>
      </c>
      <c r="C2021" s="303" t="s">
        <v>5593</v>
      </c>
      <c r="D2021" s="304">
        <v>11357</v>
      </c>
      <c r="E2021" s="303" t="s">
        <v>1613</v>
      </c>
      <c r="F2021" s="304" t="s">
        <v>6</v>
      </c>
      <c r="G2021" s="305">
        <v>5033700</v>
      </c>
      <c r="H2021" s="303" t="s">
        <v>6217</v>
      </c>
    </row>
    <row r="2022" spans="2:8" ht="15">
      <c r="B2022" s="302" t="s">
        <v>5575</v>
      </c>
      <c r="C2022" s="303" t="s">
        <v>5593</v>
      </c>
      <c r="D2022" s="304">
        <v>11358</v>
      </c>
      <c r="E2022" s="303" t="s">
        <v>1614</v>
      </c>
      <c r="F2022" s="304" t="s">
        <v>6</v>
      </c>
      <c r="G2022" s="305">
        <v>6012016</v>
      </c>
      <c r="H2022" s="303" t="s">
        <v>6217</v>
      </c>
    </row>
    <row r="2023" spans="2:8" ht="15">
      <c r="B2023" s="302" t="s">
        <v>5575</v>
      </c>
      <c r="C2023" s="303" t="s">
        <v>5593</v>
      </c>
      <c r="D2023" s="304">
        <v>11359</v>
      </c>
      <c r="E2023" s="303" t="s">
        <v>1615</v>
      </c>
      <c r="F2023" s="304" t="s">
        <v>6</v>
      </c>
      <c r="G2023" s="305">
        <v>7610050</v>
      </c>
      <c r="H2023" s="303" t="s">
        <v>6217</v>
      </c>
    </row>
    <row r="2024" spans="2:8" ht="15">
      <c r="B2024" s="302" t="s">
        <v>5575</v>
      </c>
      <c r="C2024" s="303" t="s">
        <v>5593</v>
      </c>
      <c r="D2024" s="304">
        <v>11360</v>
      </c>
      <c r="E2024" s="303" t="s">
        <v>1616</v>
      </c>
      <c r="F2024" s="304" t="s">
        <v>6</v>
      </c>
      <c r="G2024" s="305">
        <v>9686600</v>
      </c>
      <c r="H2024" s="303" t="s">
        <v>6217</v>
      </c>
    </row>
    <row r="2025" spans="2:8" ht="15">
      <c r="B2025" s="302" t="s">
        <v>5575</v>
      </c>
      <c r="C2025" s="303" t="s">
        <v>5593</v>
      </c>
      <c r="D2025" s="304">
        <v>11361</v>
      </c>
      <c r="E2025" s="303" t="s">
        <v>1617</v>
      </c>
      <c r="F2025" s="304" t="s">
        <v>6</v>
      </c>
      <c r="G2025" s="305">
        <v>10642406</v>
      </c>
      <c r="H2025" s="303" t="s">
        <v>6217</v>
      </c>
    </row>
    <row r="2026" spans="2:8" ht="15">
      <c r="B2026" s="302" t="s">
        <v>5575</v>
      </c>
      <c r="C2026" s="303" t="s">
        <v>5585</v>
      </c>
      <c r="D2026" s="304">
        <v>11362</v>
      </c>
      <c r="E2026" s="303" t="s">
        <v>5430</v>
      </c>
      <c r="F2026" s="304" t="s">
        <v>7</v>
      </c>
      <c r="G2026" s="305">
        <v>5421</v>
      </c>
      <c r="H2026" s="303" t="s">
        <v>6217</v>
      </c>
    </row>
    <row r="2027" spans="2:8" ht="15">
      <c r="B2027" s="302" t="s">
        <v>5575</v>
      </c>
      <c r="C2027" s="303" t="s">
        <v>5781</v>
      </c>
      <c r="D2027" s="304">
        <v>11363</v>
      </c>
      <c r="E2027" s="303" t="s">
        <v>1618</v>
      </c>
      <c r="F2027" s="304" t="s">
        <v>7</v>
      </c>
      <c r="G2027" s="305">
        <v>194112</v>
      </c>
      <c r="H2027" s="303" t="s">
        <v>6216</v>
      </c>
    </row>
    <row r="2028" spans="2:8" ht="15">
      <c r="B2028" s="302" t="s">
        <v>5575</v>
      </c>
      <c r="C2028" s="303" t="s">
        <v>5576</v>
      </c>
      <c r="D2028" s="304">
        <v>11366</v>
      </c>
      <c r="E2028" s="303" t="s">
        <v>1619</v>
      </c>
      <c r="F2028" s="304" t="s">
        <v>5</v>
      </c>
      <c r="G2028" s="305">
        <v>950516</v>
      </c>
      <c r="H2028" s="303" t="s">
        <v>6217</v>
      </c>
    </row>
    <row r="2029" spans="2:8" ht="15">
      <c r="B2029" s="302" t="s">
        <v>5575</v>
      </c>
      <c r="C2029" s="303" t="s">
        <v>5594</v>
      </c>
      <c r="D2029" s="304">
        <v>11367</v>
      </c>
      <c r="E2029" s="303" t="s">
        <v>1620</v>
      </c>
      <c r="F2029" s="304" t="s">
        <v>117</v>
      </c>
      <c r="G2029" s="305">
        <v>215977</v>
      </c>
      <c r="H2029" s="303" t="s">
        <v>6216</v>
      </c>
    </row>
    <row r="2030" spans="2:8" ht="15">
      <c r="B2030" s="302" t="s">
        <v>5575</v>
      </c>
      <c r="C2030" s="303" t="s">
        <v>5594</v>
      </c>
      <c r="D2030" s="304">
        <v>11368</v>
      </c>
      <c r="E2030" s="303" t="s">
        <v>1621</v>
      </c>
      <c r="F2030" s="304" t="s">
        <v>117</v>
      </c>
      <c r="G2030" s="305">
        <v>192493</v>
      </c>
      <c r="H2030" s="303" t="s">
        <v>6216</v>
      </c>
    </row>
    <row r="2031" spans="2:8" ht="15">
      <c r="B2031" s="302" t="s">
        <v>5575</v>
      </c>
      <c r="C2031" s="303" t="s">
        <v>5682</v>
      </c>
      <c r="D2031" s="304">
        <v>11370</v>
      </c>
      <c r="E2031" s="303" t="s">
        <v>1622</v>
      </c>
      <c r="F2031" s="304" t="s">
        <v>117</v>
      </c>
      <c r="G2031" s="305">
        <v>390082</v>
      </c>
      <c r="H2031" s="303" t="s">
        <v>6216</v>
      </c>
    </row>
    <row r="2032" spans="2:8" ht="15">
      <c r="B2032" s="302" t="s">
        <v>5575</v>
      </c>
      <c r="C2032" s="303" t="s">
        <v>5598</v>
      </c>
      <c r="D2032" s="304">
        <v>11381</v>
      </c>
      <c r="E2032" s="303" t="s">
        <v>5939</v>
      </c>
      <c r="F2032" s="304" t="s">
        <v>7</v>
      </c>
      <c r="G2032" s="305">
        <v>665128</v>
      </c>
      <c r="H2032" s="303" t="s">
        <v>6216</v>
      </c>
    </row>
    <row r="2033" spans="2:8" ht="15">
      <c r="B2033" s="302" t="s">
        <v>5575</v>
      </c>
      <c r="C2033" s="303" t="s">
        <v>5598</v>
      </c>
      <c r="D2033" s="304">
        <v>11382</v>
      </c>
      <c r="E2033" s="303" t="s">
        <v>5940</v>
      </c>
      <c r="F2033" s="304" t="s">
        <v>7</v>
      </c>
      <c r="G2033" s="305">
        <v>930176</v>
      </c>
      <c r="H2033" s="303" t="s">
        <v>6216</v>
      </c>
    </row>
    <row r="2034" spans="2:8" ht="15">
      <c r="B2034" s="302" t="s">
        <v>5575</v>
      </c>
      <c r="C2034" s="303" t="s">
        <v>5598</v>
      </c>
      <c r="D2034" s="304">
        <v>11384</v>
      </c>
      <c r="E2034" s="303" t="s">
        <v>5941</v>
      </c>
      <c r="F2034" s="304" t="s">
        <v>7</v>
      </c>
      <c r="G2034" s="305">
        <v>482257</v>
      </c>
      <c r="H2034" s="303" t="s">
        <v>6216</v>
      </c>
    </row>
    <row r="2035" spans="2:8" ht="15">
      <c r="B2035" s="302" t="s">
        <v>5575</v>
      </c>
      <c r="C2035" s="303" t="s">
        <v>5598</v>
      </c>
      <c r="D2035" s="304">
        <v>11385</v>
      </c>
      <c r="E2035" s="303" t="s">
        <v>5942</v>
      </c>
      <c r="F2035" s="304" t="s">
        <v>7</v>
      </c>
      <c r="G2035" s="305">
        <v>783185</v>
      </c>
      <c r="H2035" s="303" t="s">
        <v>6216</v>
      </c>
    </row>
    <row r="2036" spans="2:8" ht="15">
      <c r="B2036" s="302" t="s">
        <v>5575</v>
      </c>
      <c r="C2036" s="303" t="s">
        <v>5768</v>
      </c>
      <c r="D2036" s="304">
        <v>11408</v>
      </c>
      <c r="E2036" s="303" t="s">
        <v>1623</v>
      </c>
      <c r="F2036" s="304" t="s">
        <v>6</v>
      </c>
      <c r="G2036" s="305">
        <v>43911</v>
      </c>
      <c r="H2036" s="303" t="s">
        <v>6216</v>
      </c>
    </row>
    <row r="2037" spans="2:8" ht="15">
      <c r="B2037" s="302" t="s">
        <v>5575</v>
      </c>
      <c r="C2037" s="303" t="s">
        <v>5598</v>
      </c>
      <c r="D2037" s="304">
        <v>11409</v>
      </c>
      <c r="E2037" s="303" t="s">
        <v>5943</v>
      </c>
      <c r="F2037" s="304" t="s">
        <v>7</v>
      </c>
      <c r="G2037" s="305">
        <v>1457750</v>
      </c>
      <c r="H2037" s="303" t="s">
        <v>6216</v>
      </c>
    </row>
    <row r="2038" spans="2:8" ht="15">
      <c r="B2038" s="302" t="s">
        <v>5575</v>
      </c>
      <c r="C2038" s="303" t="s">
        <v>5881</v>
      </c>
      <c r="D2038" s="304">
        <v>11424</v>
      </c>
      <c r="E2038" s="303" t="s">
        <v>5944</v>
      </c>
      <c r="F2038" s="304" t="s">
        <v>7</v>
      </c>
      <c r="G2038" s="305">
        <v>3844460</v>
      </c>
      <c r="H2038" s="303" t="s">
        <v>6216</v>
      </c>
    </row>
    <row r="2039" spans="2:8" ht="15">
      <c r="B2039" s="302" t="s">
        <v>5575</v>
      </c>
      <c r="C2039" s="303" t="s">
        <v>5881</v>
      </c>
      <c r="D2039" s="304">
        <v>11425</v>
      </c>
      <c r="E2039" s="303" t="s">
        <v>5945</v>
      </c>
      <c r="F2039" s="304" t="s">
        <v>7</v>
      </c>
      <c r="G2039" s="305">
        <v>4739025</v>
      </c>
      <c r="H2039" s="303" t="s">
        <v>6216</v>
      </c>
    </row>
    <row r="2040" spans="2:8" ht="15">
      <c r="B2040" s="302" t="s">
        <v>5575</v>
      </c>
      <c r="C2040" s="303" t="s">
        <v>5881</v>
      </c>
      <c r="D2040" s="304">
        <v>11426</v>
      </c>
      <c r="E2040" s="303" t="s">
        <v>5946</v>
      </c>
      <c r="F2040" s="304" t="s">
        <v>7</v>
      </c>
      <c r="G2040" s="305">
        <v>5898972</v>
      </c>
      <c r="H2040" s="303" t="s">
        <v>6216</v>
      </c>
    </row>
    <row r="2041" spans="2:8" ht="15">
      <c r="B2041" s="302" t="s">
        <v>5575</v>
      </c>
      <c r="C2041" s="303" t="s">
        <v>5881</v>
      </c>
      <c r="D2041" s="304">
        <v>11427</v>
      </c>
      <c r="E2041" s="303" t="s">
        <v>5947</v>
      </c>
      <c r="F2041" s="304" t="s">
        <v>7</v>
      </c>
      <c r="G2041" s="305">
        <v>7456992</v>
      </c>
      <c r="H2041" s="303" t="s">
        <v>6216</v>
      </c>
    </row>
    <row r="2042" spans="2:8" ht="15">
      <c r="B2042" s="302" t="s">
        <v>5575</v>
      </c>
      <c r="C2042" s="303" t="s">
        <v>5881</v>
      </c>
      <c r="D2042" s="304">
        <v>11429</v>
      </c>
      <c r="E2042" s="303" t="s">
        <v>5948</v>
      </c>
      <c r="F2042" s="304" t="s">
        <v>7</v>
      </c>
      <c r="G2042" s="305">
        <v>4217083</v>
      </c>
      <c r="H2042" s="303" t="s">
        <v>6216</v>
      </c>
    </row>
    <row r="2043" spans="2:8" ht="15">
      <c r="B2043" s="302" t="s">
        <v>5575</v>
      </c>
      <c r="C2043" s="303" t="s">
        <v>5881</v>
      </c>
      <c r="D2043" s="304">
        <v>11430</v>
      </c>
      <c r="E2043" s="303" t="s">
        <v>5949</v>
      </c>
      <c r="F2043" s="304" t="s">
        <v>7</v>
      </c>
      <c r="G2043" s="305">
        <v>5339674</v>
      </c>
      <c r="H2043" s="303" t="s">
        <v>6216</v>
      </c>
    </row>
    <row r="2044" spans="2:8" ht="15">
      <c r="B2044" s="302" t="s">
        <v>5575</v>
      </c>
      <c r="C2044" s="303" t="s">
        <v>5881</v>
      </c>
      <c r="D2044" s="304">
        <v>11432</v>
      </c>
      <c r="E2044" s="303" t="s">
        <v>5950</v>
      </c>
      <c r="F2044" s="304" t="s">
        <v>7</v>
      </c>
      <c r="G2044" s="305">
        <v>4657453</v>
      </c>
      <c r="H2044" s="303" t="s">
        <v>6216</v>
      </c>
    </row>
    <row r="2045" spans="2:8" ht="15">
      <c r="B2045" s="302" t="s">
        <v>5575</v>
      </c>
      <c r="C2045" s="303" t="s">
        <v>5881</v>
      </c>
      <c r="D2045" s="304">
        <v>11433</v>
      </c>
      <c r="E2045" s="303" t="s">
        <v>5951</v>
      </c>
      <c r="F2045" s="304" t="s">
        <v>7</v>
      </c>
      <c r="G2045" s="305">
        <v>7136172</v>
      </c>
      <c r="H2045" s="303" t="s">
        <v>6216</v>
      </c>
    </row>
    <row r="2046" spans="2:8" ht="15">
      <c r="B2046" s="302" t="s">
        <v>5575</v>
      </c>
      <c r="C2046" s="303" t="s">
        <v>5881</v>
      </c>
      <c r="D2046" s="304">
        <v>11434</v>
      </c>
      <c r="E2046" s="303" t="s">
        <v>5952</v>
      </c>
      <c r="F2046" s="304" t="s">
        <v>7</v>
      </c>
      <c r="G2046" s="305">
        <v>9268560</v>
      </c>
      <c r="H2046" s="303" t="s">
        <v>6216</v>
      </c>
    </row>
    <row r="2047" spans="2:8" ht="15">
      <c r="B2047" s="302" t="s">
        <v>5575</v>
      </c>
      <c r="C2047" s="303" t="s">
        <v>5953</v>
      </c>
      <c r="D2047" s="304">
        <v>11435</v>
      </c>
      <c r="E2047" s="303" t="s">
        <v>1624</v>
      </c>
      <c r="F2047" s="304" t="s">
        <v>6</v>
      </c>
      <c r="G2047" s="305">
        <v>724302</v>
      </c>
      <c r="H2047" s="303" t="s">
        <v>6217</v>
      </c>
    </row>
    <row r="2048" spans="2:8" ht="15">
      <c r="B2048" s="302" t="s">
        <v>5575</v>
      </c>
      <c r="C2048" s="303" t="s">
        <v>5953</v>
      </c>
      <c r="D2048" s="304">
        <v>11436</v>
      </c>
      <c r="E2048" s="303" t="s">
        <v>1625</v>
      </c>
      <c r="F2048" s="304" t="s">
        <v>7</v>
      </c>
      <c r="G2048" s="305">
        <v>1232778</v>
      </c>
      <c r="H2048" s="303" t="s">
        <v>6217</v>
      </c>
    </row>
    <row r="2049" spans="2:8" ht="15">
      <c r="B2049" s="302" t="s">
        <v>5575</v>
      </c>
      <c r="C2049" s="303" t="s">
        <v>5953</v>
      </c>
      <c r="D2049" s="304">
        <v>11437</v>
      </c>
      <c r="E2049" s="303" t="s">
        <v>1626</v>
      </c>
      <c r="F2049" s="304" t="s">
        <v>7</v>
      </c>
      <c r="G2049" s="305">
        <v>1527965</v>
      </c>
      <c r="H2049" s="303" t="s">
        <v>6217</v>
      </c>
    </row>
    <row r="2050" spans="2:8" ht="15">
      <c r="B2050" s="302" t="s">
        <v>5575</v>
      </c>
      <c r="C2050" s="303" t="s">
        <v>5953</v>
      </c>
      <c r="D2050" s="304">
        <v>11438</v>
      </c>
      <c r="E2050" s="303" t="s">
        <v>6256</v>
      </c>
      <c r="F2050" s="304" t="s">
        <v>6</v>
      </c>
      <c r="G2050" s="305">
        <v>1537219</v>
      </c>
      <c r="H2050" s="303" t="s">
        <v>6217</v>
      </c>
    </row>
    <row r="2051" spans="2:8" ht="15">
      <c r="B2051" s="302" t="s">
        <v>5575</v>
      </c>
      <c r="C2051" s="303" t="s">
        <v>5953</v>
      </c>
      <c r="D2051" s="304">
        <v>11439</v>
      </c>
      <c r="E2051" s="303" t="s">
        <v>6257</v>
      </c>
      <c r="F2051" s="304" t="s">
        <v>7</v>
      </c>
      <c r="G2051" s="305">
        <v>2557763</v>
      </c>
      <c r="H2051" s="303" t="s">
        <v>6217</v>
      </c>
    </row>
    <row r="2052" spans="2:8" ht="15">
      <c r="B2052" s="302" t="s">
        <v>5575</v>
      </c>
      <c r="C2052" s="303" t="s">
        <v>5578</v>
      </c>
      <c r="D2052" s="304">
        <v>11442</v>
      </c>
      <c r="E2052" s="303" t="s">
        <v>1627</v>
      </c>
      <c r="F2052" s="304" t="s">
        <v>4</v>
      </c>
      <c r="G2052" s="305">
        <v>99479</v>
      </c>
      <c r="H2052" s="303" t="s">
        <v>6217</v>
      </c>
    </row>
    <row r="2053" spans="2:8" ht="15">
      <c r="B2053" s="302" t="s">
        <v>5575</v>
      </c>
      <c r="C2053" s="303" t="s">
        <v>5578</v>
      </c>
      <c r="D2053" s="304">
        <v>11443</v>
      </c>
      <c r="E2053" s="303" t="s">
        <v>1628</v>
      </c>
      <c r="F2053" s="304" t="s">
        <v>4</v>
      </c>
      <c r="G2053" s="305">
        <v>75990</v>
      </c>
      <c r="H2053" s="303" t="s">
        <v>6217</v>
      </c>
    </row>
    <row r="2054" spans="2:8" ht="15">
      <c r="B2054" s="302" t="s">
        <v>5575</v>
      </c>
      <c r="C2054" s="303" t="s">
        <v>5578</v>
      </c>
      <c r="D2054" s="304">
        <v>11444</v>
      </c>
      <c r="E2054" s="303" t="s">
        <v>1629</v>
      </c>
      <c r="F2054" s="304" t="s">
        <v>4</v>
      </c>
      <c r="G2054" s="305">
        <v>51765</v>
      </c>
      <c r="H2054" s="303" t="s">
        <v>6217</v>
      </c>
    </row>
    <row r="2055" spans="2:8" ht="15">
      <c r="B2055" s="302" t="s">
        <v>5575</v>
      </c>
      <c r="C2055" s="303" t="s">
        <v>5794</v>
      </c>
      <c r="D2055" s="304">
        <v>11447</v>
      </c>
      <c r="E2055" s="303" t="s">
        <v>1630</v>
      </c>
      <c r="F2055" s="304" t="s">
        <v>4</v>
      </c>
      <c r="G2055" s="305">
        <v>94600</v>
      </c>
      <c r="H2055" s="303" t="s">
        <v>6216</v>
      </c>
    </row>
    <row r="2056" spans="2:8" ht="15">
      <c r="B2056" s="302" t="s">
        <v>5575</v>
      </c>
      <c r="C2056" s="303" t="s">
        <v>5578</v>
      </c>
      <c r="D2056" s="304">
        <v>11448</v>
      </c>
      <c r="E2056" s="303" t="s">
        <v>1631</v>
      </c>
      <c r="F2056" s="304" t="s">
        <v>7</v>
      </c>
      <c r="G2056" s="305">
        <v>153259</v>
      </c>
      <c r="H2056" s="303" t="s">
        <v>6217</v>
      </c>
    </row>
    <row r="2057" spans="2:8" ht="15">
      <c r="B2057" s="302" t="s">
        <v>5575</v>
      </c>
      <c r="C2057" s="303" t="s">
        <v>5743</v>
      </c>
      <c r="D2057" s="304">
        <v>11449</v>
      </c>
      <c r="E2057" s="303" t="s">
        <v>1632</v>
      </c>
      <c r="F2057" s="304" t="s">
        <v>7</v>
      </c>
      <c r="G2057" s="305">
        <v>44100</v>
      </c>
      <c r="H2057" s="303" t="s">
        <v>6217</v>
      </c>
    </row>
    <row r="2058" spans="2:8" ht="15">
      <c r="B2058" s="302" t="s">
        <v>5575</v>
      </c>
      <c r="C2058" s="303" t="s">
        <v>5743</v>
      </c>
      <c r="D2058" s="304">
        <v>11450</v>
      </c>
      <c r="E2058" s="303" t="s">
        <v>1633</v>
      </c>
      <c r="F2058" s="304" t="s">
        <v>7</v>
      </c>
      <c r="G2058" s="305">
        <v>29000</v>
      </c>
      <c r="H2058" s="303" t="s">
        <v>6217</v>
      </c>
    </row>
    <row r="2059" spans="2:8" ht="15">
      <c r="B2059" s="302" t="s">
        <v>5575</v>
      </c>
      <c r="C2059" s="303" t="s">
        <v>5743</v>
      </c>
      <c r="D2059" s="304">
        <v>11451</v>
      </c>
      <c r="E2059" s="303" t="s">
        <v>1634</v>
      </c>
      <c r="F2059" s="304" t="s">
        <v>7</v>
      </c>
      <c r="G2059" s="305">
        <v>69900</v>
      </c>
      <c r="H2059" s="303" t="s">
        <v>6217</v>
      </c>
    </row>
    <row r="2060" spans="2:8" ht="15">
      <c r="B2060" s="302" t="s">
        <v>5575</v>
      </c>
      <c r="C2060" s="303" t="s">
        <v>5743</v>
      </c>
      <c r="D2060" s="304">
        <v>11452</v>
      </c>
      <c r="E2060" s="303" t="s">
        <v>1635</v>
      </c>
      <c r="F2060" s="304" t="s">
        <v>649</v>
      </c>
      <c r="G2060" s="305">
        <v>43000</v>
      </c>
      <c r="H2060" s="303" t="s">
        <v>6217</v>
      </c>
    </row>
    <row r="2061" spans="2:8" ht="15">
      <c r="B2061" s="302" t="s">
        <v>5575</v>
      </c>
      <c r="C2061" s="303" t="s">
        <v>5743</v>
      </c>
      <c r="D2061" s="304">
        <v>11453</v>
      </c>
      <c r="E2061" s="303" t="s">
        <v>1636</v>
      </c>
      <c r="F2061" s="304" t="s">
        <v>649</v>
      </c>
      <c r="G2061" s="305">
        <v>1691900</v>
      </c>
      <c r="H2061" s="303" t="s">
        <v>6217</v>
      </c>
    </row>
    <row r="2062" spans="2:8" ht="15">
      <c r="B2062" s="302" t="s">
        <v>5575</v>
      </c>
      <c r="C2062" s="303" t="s">
        <v>5761</v>
      </c>
      <c r="D2062" s="304">
        <v>11454</v>
      </c>
      <c r="E2062" s="303" t="s">
        <v>1637</v>
      </c>
      <c r="F2062" s="304" t="s">
        <v>7</v>
      </c>
      <c r="G2062" s="305">
        <v>100000</v>
      </c>
      <c r="H2062" s="303" t="s">
        <v>6216</v>
      </c>
    </row>
    <row r="2063" spans="2:8" ht="15">
      <c r="B2063" s="302" t="s">
        <v>5575</v>
      </c>
      <c r="C2063" s="303" t="s">
        <v>5734</v>
      </c>
      <c r="D2063" s="304">
        <v>11455</v>
      </c>
      <c r="E2063" s="303" t="s">
        <v>5954</v>
      </c>
      <c r="F2063" s="304" t="s">
        <v>1638</v>
      </c>
      <c r="G2063" s="305">
        <v>40092</v>
      </c>
      <c r="H2063" s="303" t="s">
        <v>6216</v>
      </c>
    </row>
    <row r="2064" spans="2:8" ht="15">
      <c r="B2064" s="302" t="s">
        <v>5575</v>
      </c>
      <c r="C2064" s="303" t="s">
        <v>5734</v>
      </c>
      <c r="D2064" s="304">
        <v>11456</v>
      </c>
      <c r="E2064" s="303" t="s">
        <v>5955</v>
      </c>
      <c r="F2064" s="304" t="s">
        <v>1638</v>
      </c>
      <c r="G2064" s="305">
        <v>49679</v>
      </c>
      <c r="H2064" s="303" t="s">
        <v>6216</v>
      </c>
    </row>
    <row r="2065" spans="2:8" ht="15">
      <c r="B2065" s="302" t="s">
        <v>5575</v>
      </c>
      <c r="C2065" s="303" t="s">
        <v>5734</v>
      </c>
      <c r="D2065" s="304">
        <v>11457</v>
      </c>
      <c r="E2065" s="303" t="s">
        <v>5956</v>
      </c>
      <c r="F2065" s="304" t="s">
        <v>830</v>
      </c>
      <c r="G2065" s="305">
        <v>63623</v>
      </c>
      <c r="H2065" s="303" t="s">
        <v>6216</v>
      </c>
    </row>
    <row r="2066" spans="2:8" ht="15">
      <c r="B2066" s="302" t="s">
        <v>5575</v>
      </c>
      <c r="C2066" s="303" t="s">
        <v>5734</v>
      </c>
      <c r="D2066" s="304">
        <v>11458</v>
      </c>
      <c r="E2066" s="303" t="s">
        <v>5957</v>
      </c>
      <c r="F2066" s="304" t="s">
        <v>17</v>
      </c>
      <c r="G2066" s="305">
        <v>163030</v>
      </c>
      <c r="H2066" s="303" t="s">
        <v>6216</v>
      </c>
    </row>
    <row r="2067" spans="2:8" ht="15">
      <c r="B2067" s="302" t="s">
        <v>5575</v>
      </c>
      <c r="C2067" s="303" t="s">
        <v>5734</v>
      </c>
      <c r="D2067" s="304">
        <v>11459</v>
      </c>
      <c r="E2067" s="303" t="s">
        <v>5958</v>
      </c>
      <c r="F2067" s="304" t="s">
        <v>17</v>
      </c>
      <c r="G2067" s="305">
        <v>96323</v>
      </c>
      <c r="H2067" s="303" t="s">
        <v>6216</v>
      </c>
    </row>
    <row r="2068" spans="2:8" ht="15">
      <c r="B2068" s="302" t="s">
        <v>5575</v>
      </c>
      <c r="C2068" s="303" t="s">
        <v>5734</v>
      </c>
      <c r="D2068" s="304">
        <v>11461</v>
      </c>
      <c r="E2068" s="303" t="s">
        <v>5959</v>
      </c>
      <c r="F2068" s="304" t="s">
        <v>17</v>
      </c>
      <c r="G2068" s="305">
        <v>245806</v>
      </c>
      <c r="H2068" s="303" t="s">
        <v>6216</v>
      </c>
    </row>
    <row r="2069" spans="2:8" ht="15">
      <c r="B2069" s="302" t="s">
        <v>5575</v>
      </c>
      <c r="C2069" s="303" t="s">
        <v>5734</v>
      </c>
      <c r="D2069" s="304">
        <v>11464</v>
      </c>
      <c r="E2069" s="303" t="s">
        <v>5960</v>
      </c>
      <c r="F2069" s="304" t="s">
        <v>17</v>
      </c>
      <c r="G2069" s="305">
        <v>356584</v>
      </c>
      <c r="H2069" s="303" t="s">
        <v>6216</v>
      </c>
    </row>
    <row r="2070" spans="2:8" ht="15">
      <c r="B2070" s="302" t="s">
        <v>5575</v>
      </c>
      <c r="C2070" s="303" t="s">
        <v>5734</v>
      </c>
      <c r="D2070" s="304">
        <v>11467</v>
      </c>
      <c r="E2070" s="303" t="s">
        <v>5961</v>
      </c>
      <c r="F2070" s="304" t="s">
        <v>17</v>
      </c>
      <c r="G2070" s="305">
        <v>399840</v>
      </c>
      <c r="H2070" s="303" t="s">
        <v>6216</v>
      </c>
    </row>
    <row r="2071" spans="2:8" ht="15">
      <c r="B2071" s="302" t="s">
        <v>5575</v>
      </c>
      <c r="C2071" s="303" t="s">
        <v>5734</v>
      </c>
      <c r="D2071" s="304">
        <v>11470</v>
      </c>
      <c r="E2071" s="303" t="s">
        <v>5962</v>
      </c>
      <c r="F2071" s="304" t="s">
        <v>17</v>
      </c>
      <c r="G2071" s="305">
        <v>114954</v>
      </c>
      <c r="H2071" s="303" t="s">
        <v>6216</v>
      </c>
    </row>
    <row r="2072" spans="2:8" ht="15">
      <c r="B2072" s="302" t="s">
        <v>5575</v>
      </c>
      <c r="C2072" s="303" t="s">
        <v>5734</v>
      </c>
      <c r="D2072" s="304">
        <v>11471</v>
      </c>
      <c r="E2072" s="303" t="s">
        <v>5963</v>
      </c>
      <c r="F2072" s="304" t="s">
        <v>17</v>
      </c>
      <c r="G2072" s="305">
        <v>155295</v>
      </c>
      <c r="H2072" s="303" t="s">
        <v>6216</v>
      </c>
    </row>
    <row r="2073" spans="2:8" ht="15">
      <c r="B2073" s="302" t="s">
        <v>5575</v>
      </c>
      <c r="C2073" s="303" t="s">
        <v>5734</v>
      </c>
      <c r="D2073" s="304">
        <v>11472</v>
      </c>
      <c r="E2073" s="303" t="s">
        <v>5964</v>
      </c>
      <c r="F2073" s="304" t="s">
        <v>17</v>
      </c>
      <c r="G2073" s="305">
        <v>165595</v>
      </c>
      <c r="H2073" s="303" t="s">
        <v>6216</v>
      </c>
    </row>
    <row r="2074" spans="2:8" ht="15">
      <c r="B2074" s="302" t="s">
        <v>5575</v>
      </c>
      <c r="C2074" s="303" t="s">
        <v>5965</v>
      </c>
      <c r="D2074" s="304">
        <v>11477</v>
      </c>
      <c r="E2074" s="303" t="s">
        <v>1639</v>
      </c>
      <c r="F2074" s="304" t="s">
        <v>19</v>
      </c>
      <c r="G2074" s="305">
        <v>1383280</v>
      </c>
      <c r="H2074" s="303" t="s">
        <v>6216</v>
      </c>
    </row>
    <row r="2075" spans="2:8" ht="15">
      <c r="B2075" s="302" t="s">
        <v>5575</v>
      </c>
      <c r="C2075" s="303" t="s">
        <v>5966</v>
      </c>
      <c r="D2075" s="304">
        <v>11481</v>
      </c>
      <c r="E2075" s="303" t="s">
        <v>1640</v>
      </c>
      <c r="F2075" s="304" t="s">
        <v>19</v>
      </c>
      <c r="G2075" s="305">
        <v>1029988</v>
      </c>
      <c r="H2075" s="303" t="s">
        <v>6216</v>
      </c>
    </row>
    <row r="2076" spans="2:8" ht="15">
      <c r="B2076" s="302" t="s">
        <v>5575</v>
      </c>
      <c r="C2076" s="303" t="s">
        <v>5966</v>
      </c>
      <c r="D2076" s="304">
        <v>11482</v>
      </c>
      <c r="E2076" s="303" t="s">
        <v>1641</v>
      </c>
      <c r="F2076" s="304" t="s">
        <v>19</v>
      </c>
      <c r="G2076" s="305">
        <v>1029988</v>
      </c>
      <c r="H2076" s="303" t="s">
        <v>6216</v>
      </c>
    </row>
    <row r="2077" spans="2:8" ht="15">
      <c r="B2077" s="302" t="s">
        <v>5575</v>
      </c>
      <c r="C2077" s="303" t="s">
        <v>5966</v>
      </c>
      <c r="D2077" s="304">
        <v>11483</v>
      </c>
      <c r="E2077" s="303" t="s">
        <v>1642</v>
      </c>
      <c r="F2077" s="304" t="s">
        <v>19</v>
      </c>
      <c r="G2077" s="305">
        <v>1029988</v>
      </c>
      <c r="H2077" s="303" t="s">
        <v>6216</v>
      </c>
    </row>
    <row r="2078" spans="2:8" ht="15">
      <c r="B2078" s="302" t="s">
        <v>5575</v>
      </c>
      <c r="C2078" s="303" t="s">
        <v>5966</v>
      </c>
      <c r="D2078" s="304">
        <v>11484</v>
      </c>
      <c r="E2078" s="303" t="s">
        <v>1643</v>
      </c>
      <c r="F2078" s="304" t="s">
        <v>19</v>
      </c>
      <c r="G2078" s="305">
        <v>1029988</v>
      </c>
      <c r="H2078" s="303" t="s">
        <v>6216</v>
      </c>
    </row>
    <row r="2079" spans="2:8" ht="15">
      <c r="B2079" s="302" t="s">
        <v>5575</v>
      </c>
      <c r="C2079" s="303" t="s">
        <v>5966</v>
      </c>
      <c r="D2079" s="304">
        <v>11485</v>
      </c>
      <c r="E2079" s="303" t="s">
        <v>5967</v>
      </c>
      <c r="F2079" s="304" t="s">
        <v>19</v>
      </c>
      <c r="G2079" s="305">
        <v>1029988</v>
      </c>
      <c r="H2079" s="303" t="s">
        <v>6216</v>
      </c>
    </row>
    <row r="2080" spans="2:8" ht="15">
      <c r="B2080" s="302" t="s">
        <v>5575</v>
      </c>
      <c r="C2080" s="303" t="s">
        <v>5966</v>
      </c>
      <c r="D2080" s="304">
        <v>11489</v>
      </c>
      <c r="E2080" s="303" t="s">
        <v>5968</v>
      </c>
      <c r="F2080" s="304" t="s">
        <v>19</v>
      </c>
      <c r="G2080" s="305">
        <v>1029988</v>
      </c>
      <c r="H2080" s="303" t="s">
        <v>6216</v>
      </c>
    </row>
    <row r="2081" spans="2:8" ht="15">
      <c r="B2081" s="302" t="s">
        <v>5575</v>
      </c>
      <c r="C2081" s="303" t="s">
        <v>5969</v>
      </c>
      <c r="D2081" s="304">
        <v>11498</v>
      </c>
      <c r="E2081" s="303" t="s">
        <v>5970</v>
      </c>
      <c r="F2081" s="304" t="s">
        <v>7</v>
      </c>
      <c r="G2081" s="305">
        <v>214795</v>
      </c>
      <c r="H2081" s="303" t="s">
        <v>6216</v>
      </c>
    </row>
    <row r="2082" spans="2:8" ht="15">
      <c r="B2082" s="302" t="s">
        <v>5575</v>
      </c>
      <c r="C2082" s="303" t="s">
        <v>5971</v>
      </c>
      <c r="D2082" s="304">
        <v>11499</v>
      </c>
      <c r="E2082" s="303" t="s">
        <v>5972</v>
      </c>
      <c r="F2082" s="304" t="s">
        <v>7</v>
      </c>
      <c r="G2082" s="305">
        <v>175050</v>
      </c>
      <c r="H2082" s="303" t="s">
        <v>6216</v>
      </c>
    </row>
    <row r="2083" spans="2:8" ht="15">
      <c r="B2083" s="302" t="s">
        <v>5575</v>
      </c>
      <c r="C2083" s="303" t="s">
        <v>5971</v>
      </c>
      <c r="D2083" s="304">
        <v>11500</v>
      </c>
      <c r="E2083" s="303" t="s">
        <v>5973</v>
      </c>
      <c r="F2083" s="304" t="s">
        <v>7</v>
      </c>
      <c r="G2083" s="305">
        <v>229670</v>
      </c>
      <c r="H2083" s="303" t="s">
        <v>6216</v>
      </c>
    </row>
    <row r="2084" spans="2:8" ht="15">
      <c r="B2084" s="302" t="s">
        <v>5575</v>
      </c>
      <c r="C2084" s="303" t="s">
        <v>5974</v>
      </c>
      <c r="D2084" s="304">
        <v>11501</v>
      </c>
      <c r="E2084" s="303" t="s">
        <v>5975</v>
      </c>
      <c r="F2084" s="304" t="s">
        <v>7</v>
      </c>
      <c r="G2084" s="305">
        <v>123100</v>
      </c>
      <c r="H2084" s="303" t="s">
        <v>6216</v>
      </c>
    </row>
    <row r="2085" spans="2:8" ht="15">
      <c r="B2085" s="302" t="s">
        <v>5575</v>
      </c>
      <c r="C2085" s="303" t="s">
        <v>5722</v>
      </c>
      <c r="D2085" s="304">
        <v>11502</v>
      </c>
      <c r="E2085" s="303" t="s">
        <v>1644</v>
      </c>
      <c r="F2085" s="304" t="s">
        <v>7</v>
      </c>
      <c r="G2085" s="305">
        <v>1083971</v>
      </c>
      <c r="H2085" s="303" t="s">
        <v>6216</v>
      </c>
    </row>
    <row r="2086" spans="2:8" ht="15">
      <c r="B2086" s="302" t="s">
        <v>5575</v>
      </c>
      <c r="C2086" s="303" t="s">
        <v>5722</v>
      </c>
      <c r="D2086" s="304">
        <v>11503</v>
      </c>
      <c r="E2086" s="303" t="s">
        <v>1645</v>
      </c>
      <c r="F2086" s="304" t="s">
        <v>7</v>
      </c>
      <c r="G2086" s="305">
        <v>1026018</v>
      </c>
      <c r="H2086" s="303" t="s">
        <v>6216</v>
      </c>
    </row>
    <row r="2087" spans="2:8" ht="15">
      <c r="B2087" s="302" t="s">
        <v>5575</v>
      </c>
      <c r="C2087" s="303" t="s">
        <v>5976</v>
      </c>
      <c r="D2087" s="304">
        <v>11504</v>
      </c>
      <c r="E2087" s="303" t="s">
        <v>5977</v>
      </c>
      <c r="F2087" s="304" t="s">
        <v>7</v>
      </c>
      <c r="G2087" s="305">
        <v>357000</v>
      </c>
      <c r="H2087" s="303" t="s">
        <v>6216</v>
      </c>
    </row>
    <row r="2088" spans="2:8" ht="15">
      <c r="B2088" s="302" t="s">
        <v>5575</v>
      </c>
      <c r="C2088" s="303" t="s">
        <v>5976</v>
      </c>
      <c r="D2088" s="304">
        <v>11505</v>
      </c>
      <c r="E2088" s="303" t="s">
        <v>5978</v>
      </c>
      <c r="F2088" s="304" t="s">
        <v>7</v>
      </c>
      <c r="G2088" s="305">
        <v>490000</v>
      </c>
      <c r="H2088" s="303" t="s">
        <v>6216</v>
      </c>
    </row>
    <row r="2089" spans="2:8" ht="15">
      <c r="B2089" s="302" t="s">
        <v>5575</v>
      </c>
      <c r="C2089" s="303" t="s">
        <v>5976</v>
      </c>
      <c r="D2089" s="304">
        <v>11506</v>
      </c>
      <c r="E2089" s="303" t="s">
        <v>1646</v>
      </c>
      <c r="F2089" s="304" t="s">
        <v>7</v>
      </c>
      <c r="G2089" s="305">
        <v>664000</v>
      </c>
      <c r="H2089" s="303" t="s">
        <v>6216</v>
      </c>
    </row>
    <row r="2090" spans="2:8" ht="15">
      <c r="B2090" s="302" t="s">
        <v>5575</v>
      </c>
      <c r="C2090" s="303" t="s">
        <v>5735</v>
      </c>
      <c r="D2090" s="304">
        <v>11507</v>
      </c>
      <c r="E2090" s="303" t="s">
        <v>1647</v>
      </c>
      <c r="F2090" s="304" t="s">
        <v>7</v>
      </c>
      <c r="G2090" s="305">
        <v>111139</v>
      </c>
      <c r="H2090" s="303" t="s">
        <v>6216</v>
      </c>
    </row>
    <row r="2091" spans="2:8" ht="15">
      <c r="B2091" s="302" t="s">
        <v>5575</v>
      </c>
      <c r="C2091" s="303" t="s">
        <v>5735</v>
      </c>
      <c r="D2091" s="304">
        <v>11508</v>
      </c>
      <c r="E2091" s="303" t="s">
        <v>1648</v>
      </c>
      <c r="F2091" s="304" t="s">
        <v>7</v>
      </c>
      <c r="G2091" s="305">
        <v>139843</v>
      </c>
      <c r="H2091" s="303" t="s">
        <v>6216</v>
      </c>
    </row>
    <row r="2092" spans="2:8" ht="15">
      <c r="B2092" s="302" t="s">
        <v>5575</v>
      </c>
      <c r="C2092" s="303" t="s">
        <v>5735</v>
      </c>
      <c r="D2092" s="304">
        <v>11509</v>
      </c>
      <c r="E2092" s="303" t="s">
        <v>5979</v>
      </c>
      <c r="F2092" s="304" t="s">
        <v>7</v>
      </c>
      <c r="G2092" s="305">
        <v>153706</v>
      </c>
      <c r="H2092" s="303" t="s">
        <v>6216</v>
      </c>
    </row>
    <row r="2093" spans="2:8" ht="15">
      <c r="B2093" s="302" t="s">
        <v>5575</v>
      </c>
      <c r="C2093" s="303" t="s">
        <v>5735</v>
      </c>
      <c r="D2093" s="304">
        <v>11510</v>
      </c>
      <c r="E2093" s="303" t="s">
        <v>1649</v>
      </c>
      <c r="F2093" s="304" t="s">
        <v>7</v>
      </c>
      <c r="G2093" s="305">
        <v>291000</v>
      </c>
      <c r="H2093" s="303" t="s">
        <v>6216</v>
      </c>
    </row>
    <row r="2094" spans="2:8" ht="15">
      <c r="B2094" s="302" t="s">
        <v>5575</v>
      </c>
      <c r="C2094" s="303" t="s">
        <v>5735</v>
      </c>
      <c r="D2094" s="304">
        <v>11511</v>
      </c>
      <c r="E2094" s="303" t="s">
        <v>1650</v>
      </c>
      <c r="F2094" s="304" t="s">
        <v>1651</v>
      </c>
      <c r="G2094" s="305">
        <v>166677</v>
      </c>
      <c r="H2094" s="303" t="s">
        <v>6216</v>
      </c>
    </row>
    <row r="2095" spans="2:8" ht="15">
      <c r="B2095" s="302" t="s">
        <v>5575</v>
      </c>
      <c r="C2095" s="303" t="s">
        <v>5838</v>
      </c>
      <c r="D2095" s="304">
        <v>11512</v>
      </c>
      <c r="E2095" s="303" t="s">
        <v>1652</v>
      </c>
      <c r="F2095" s="304" t="s">
        <v>7</v>
      </c>
      <c r="G2095" s="305">
        <v>411621</v>
      </c>
      <c r="H2095" s="303" t="s">
        <v>6216</v>
      </c>
    </row>
    <row r="2096" spans="2:8" ht="15">
      <c r="B2096" s="302" t="s">
        <v>5575</v>
      </c>
      <c r="C2096" s="303" t="s">
        <v>5838</v>
      </c>
      <c r="D2096" s="304">
        <v>11513</v>
      </c>
      <c r="E2096" s="303" t="s">
        <v>1653</v>
      </c>
      <c r="F2096" s="304" t="s">
        <v>7</v>
      </c>
      <c r="G2096" s="305">
        <v>243236</v>
      </c>
      <c r="H2096" s="303" t="s">
        <v>6216</v>
      </c>
    </row>
    <row r="2097" spans="2:8" ht="15">
      <c r="B2097" s="302" t="s">
        <v>5575</v>
      </c>
      <c r="C2097" s="303" t="s">
        <v>5838</v>
      </c>
      <c r="D2097" s="304">
        <v>11514</v>
      </c>
      <c r="E2097" s="303" t="s">
        <v>5980</v>
      </c>
      <c r="F2097" s="304" t="s">
        <v>9</v>
      </c>
      <c r="G2097" s="305">
        <v>25871</v>
      </c>
      <c r="H2097" s="303" t="s">
        <v>6216</v>
      </c>
    </row>
    <row r="2098" spans="2:8" ht="15">
      <c r="B2098" s="302" t="s">
        <v>5575</v>
      </c>
      <c r="C2098" s="303" t="s">
        <v>5838</v>
      </c>
      <c r="D2098" s="304">
        <v>11515</v>
      </c>
      <c r="E2098" s="303" t="s">
        <v>1654</v>
      </c>
      <c r="F2098" s="304" t="s">
        <v>7</v>
      </c>
      <c r="G2098" s="305">
        <v>333200</v>
      </c>
      <c r="H2098" s="303" t="s">
        <v>6216</v>
      </c>
    </row>
    <row r="2099" spans="2:8" ht="15">
      <c r="B2099" s="302" t="s">
        <v>5575</v>
      </c>
      <c r="C2099" s="303" t="s">
        <v>5838</v>
      </c>
      <c r="D2099" s="304">
        <v>11516</v>
      </c>
      <c r="E2099" s="303" t="s">
        <v>1655</v>
      </c>
      <c r="F2099" s="304" t="s">
        <v>7</v>
      </c>
      <c r="G2099" s="305">
        <v>142800</v>
      </c>
      <c r="H2099" s="303" t="s">
        <v>6216</v>
      </c>
    </row>
    <row r="2100" spans="2:8" ht="15">
      <c r="B2100" s="302" t="s">
        <v>5575</v>
      </c>
      <c r="C2100" s="303" t="s">
        <v>5838</v>
      </c>
      <c r="D2100" s="304">
        <v>11517</v>
      </c>
      <c r="E2100" s="303" t="s">
        <v>1656</v>
      </c>
      <c r="F2100" s="304" t="s">
        <v>7</v>
      </c>
      <c r="G2100" s="305">
        <v>140000</v>
      </c>
      <c r="H2100" s="303" t="s">
        <v>6216</v>
      </c>
    </row>
    <row r="2101" spans="2:8" ht="15">
      <c r="B2101" s="302" t="s">
        <v>5575</v>
      </c>
      <c r="C2101" s="303" t="s">
        <v>5838</v>
      </c>
      <c r="D2101" s="304">
        <v>11518</v>
      </c>
      <c r="E2101" s="303" t="s">
        <v>5981</v>
      </c>
      <c r="F2101" s="304" t="s">
        <v>7</v>
      </c>
      <c r="G2101" s="305">
        <v>416010</v>
      </c>
      <c r="H2101" s="303" t="s">
        <v>6216</v>
      </c>
    </row>
    <row r="2102" spans="2:8" ht="15">
      <c r="B2102" s="302" t="s">
        <v>5575</v>
      </c>
      <c r="C2102" s="303" t="s">
        <v>5838</v>
      </c>
      <c r="D2102" s="304">
        <v>11519</v>
      </c>
      <c r="E2102" s="303" t="s">
        <v>5982</v>
      </c>
      <c r="F2102" s="304" t="s">
        <v>7</v>
      </c>
      <c r="G2102" s="305">
        <v>189210</v>
      </c>
      <c r="H2102" s="303" t="s">
        <v>6216</v>
      </c>
    </row>
    <row r="2103" spans="2:8" ht="15">
      <c r="B2103" s="302" t="s">
        <v>5575</v>
      </c>
      <c r="C2103" s="303" t="s">
        <v>5838</v>
      </c>
      <c r="D2103" s="304">
        <v>11520</v>
      </c>
      <c r="E2103" s="303" t="s">
        <v>5983</v>
      </c>
      <c r="F2103" s="304" t="s">
        <v>7</v>
      </c>
      <c r="G2103" s="305">
        <v>214200</v>
      </c>
      <c r="H2103" s="303" t="s">
        <v>6216</v>
      </c>
    </row>
    <row r="2104" spans="2:8" ht="15">
      <c r="B2104" s="302" t="s">
        <v>5575</v>
      </c>
      <c r="C2104" s="303" t="s">
        <v>5838</v>
      </c>
      <c r="D2104" s="304">
        <v>11521</v>
      </c>
      <c r="E2104" s="303" t="s">
        <v>5984</v>
      </c>
      <c r="F2104" s="304" t="s">
        <v>7</v>
      </c>
      <c r="G2104" s="305">
        <v>1066478</v>
      </c>
      <c r="H2104" s="303" t="s">
        <v>6216</v>
      </c>
    </row>
    <row r="2105" spans="2:8" ht="15">
      <c r="B2105" s="302" t="s">
        <v>5575</v>
      </c>
      <c r="C2105" s="303" t="s">
        <v>5838</v>
      </c>
      <c r="D2105" s="304">
        <v>11522</v>
      </c>
      <c r="E2105" s="303" t="s">
        <v>1657</v>
      </c>
      <c r="F2105" s="304" t="s">
        <v>7</v>
      </c>
      <c r="G2105" s="305">
        <v>232835</v>
      </c>
      <c r="H2105" s="303" t="s">
        <v>6216</v>
      </c>
    </row>
    <row r="2106" spans="2:8" ht="15">
      <c r="B2106" s="302" t="s">
        <v>5575</v>
      </c>
      <c r="C2106" s="303" t="s">
        <v>5838</v>
      </c>
      <c r="D2106" s="304">
        <v>11523</v>
      </c>
      <c r="E2106" s="303" t="s">
        <v>1658</v>
      </c>
      <c r="F2106" s="304" t="s">
        <v>7</v>
      </c>
      <c r="G2106" s="305">
        <v>556218</v>
      </c>
      <c r="H2106" s="303" t="s">
        <v>6216</v>
      </c>
    </row>
    <row r="2107" spans="2:8" ht="15">
      <c r="B2107" s="302" t="s">
        <v>5575</v>
      </c>
      <c r="C2107" s="303" t="s">
        <v>5838</v>
      </c>
      <c r="D2107" s="304">
        <v>11524</v>
      </c>
      <c r="E2107" s="303" t="s">
        <v>5985</v>
      </c>
      <c r="F2107" s="304" t="s">
        <v>7</v>
      </c>
      <c r="G2107" s="305">
        <v>222862</v>
      </c>
      <c r="H2107" s="303" t="s">
        <v>6216</v>
      </c>
    </row>
    <row r="2108" spans="2:8" ht="15">
      <c r="B2108" s="302" t="s">
        <v>5575</v>
      </c>
      <c r="C2108" s="303" t="s">
        <v>5838</v>
      </c>
      <c r="D2108" s="304">
        <v>11525</v>
      </c>
      <c r="E2108" s="303" t="s">
        <v>5986</v>
      </c>
      <c r="F2108" s="304" t="s">
        <v>7</v>
      </c>
      <c r="G2108" s="305">
        <v>188690</v>
      </c>
      <c r="H2108" s="303" t="s">
        <v>6216</v>
      </c>
    </row>
    <row r="2109" spans="2:8" ht="15">
      <c r="B2109" s="302" t="s">
        <v>5575</v>
      </c>
      <c r="C2109" s="303" t="s">
        <v>5838</v>
      </c>
      <c r="D2109" s="304">
        <v>11526</v>
      </c>
      <c r="E2109" s="303" t="s">
        <v>5987</v>
      </c>
      <c r="F2109" s="304" t="s">
        <v>7</v>
      </c>
      <c r="G2109" s="305">
        <v>714000</v>
      </c>
      <c r="H2109" s="303" t="s">
        <v>6216</v>
      </c>
    </row>
    <row r="2110" spans="2:8" ht="15">
      <c r="B2110" s="302" t="s">
        <v>5575</v>
      </c>
      <c r="C2110" s="303" t="s">
        <v>5738</v>
      </c>
      <c r="D2110" s="304">
        <v>11528</v>
      </c>
      <c r="E2110" s="303" t="s">
        <v>5988</v>
      </c>
      <c r="F2110" s="304" t="s">
        <v>7</v>
      </c>
      <c r="G2110" s="305">
        <v>268464</v>
      </c>
      <c r="H2110" s="303" t="s">
        <v>6216</v>
      </c>
    </row>
    <row r="2111" spans="2:8" ht="15">
      <c r="B2111" s="302" t="s">
        <v>5575</v>
      </c>
      <c r="C2111" s="303" t="s">
        <v>5738</v>
      </c>
      <c r="D2111" s="304">
        <v>11529</v>
      </c>
      <c r="E2111" s="303" t="s">
        <v>1659</v>
      </c>
      <c r="F2111" s="304" t="s">
        <v>7</v>
      </c>
      <c r="G2111" s="305">
        <v>289170</v>
      </c>
      <c r="H2111" s="303" t="s">
        <v>6216</v>
      </c>
    </row>
    <row r="2112" spans="2:8" ht="15">
      <c r="B2112" s="302" t="s">
        <v>5575</v>
      </c>
      <c r="C2112" s="303" t="s">
        <v>5989</v>
      </c>
      <c r="D2112" s="304">
        <v>11531</v>
      </c>
      <c r="E2112" s="303" t="s">
        <v>5990</v>
      </c>
      <c r="F2112" s="304" t="s">
        <v>7</v>
      </c>
      <c r="G2112" s="305">
        <v>225701</v>
      </c>
      <c r="H2112" s="303" t="s">
        <v>6216</v>
      </c>
    </row>
    <row r="2113" spans="2:8" ht="15">
      <c r="B2113" s="302" t="s">
        <v>5575</v>
      </c>
      <c r="C2113" s="303" t="s">
        <v>5989</v>
      </c>
      <c r="D2113" s="304">
        <v>11532</v>
      </c>
      <c r="E2113" s="303" t="s">
        <v>5991</v>
      </c>
      <c r="F2113" s="304" t="s">
        <v>7</v>
      </c>
      <c r="G2113" s="305">
        <v>225701</v>
      </c>
      <c r="H2113" s="303" t="s">
        <v>6216</v>
      </c>
    </row>
    <row r="2114" spans="2:8" ht="15">
      <c r="B2114" s="302" t="s">
        <v>5575</v>
      </c>
      <c r="C2114" s="303" t="s">
        <v>5989</v>
      </c>
      <c r="D2114" s="304">
        <v>11533</v>
      </c>
      <c r="E2114" s="303" t="s">
        <v>5992</v>
      </c>
      <c r="F2114" s="304" t="s">
        <v>7</v>
      </c>
      <c r="G2114" s="305">
        <v>571200</v>
      </c>
      <c r="H2114" s="303" t="s">
        <v>6216</v>
      </c>
    </row>
    <row r="2115" spans="2:8" ht="15">
      <c r="B2115" s="302" t="s">
        <v>5575</v>
      </c>
      <c r="C2115" s="303" t="s">
        <v>5989</v>
      </c>
      <c r="D2115" s="304">
        <v>11534</v>
      </c>
      <c r="E2115" s="303" t="s">
        <v>1660</v>
      </c>
      <c r="F2115" s="304" t="s">
        <v>7</v>
      </c>
      <c r="G2115" s="305">
        <v>1428000</v>
      </c>
      <c r="H2115" s="303" t="s">
        <v>6216</v>
      </c>
    </row>
    <row r="2116" spans="2:8" ht="15">
      <c r="B2116" s="302" t="s">
        <v>5575</v>
      </c>
      <c r="C2116" s="303" t="s">
        <v>5989</v>
      </c>
      <c r="D2116" s="304">
        <v>11535</v>
      </c>
      <c r="E2116" s="303" t="s">
        <v>5993</v>
      </c>
      <c r="F2116" s="304" t="s">
        <v>7</v>
      </c>
      <c r="G2116" s="305">
        <v>362950</v>
      </c>
      <c r="H2116" s="303" t="s">
        <v>6216</v>
      </c>
    </row>
    <row r="2117" spans="2:8" ht="15">
      <c r="B2117" s="302" t="s">
        <v>5575</v>
      </c>
      <c r="C2117" s="303" t="s">
        <v>5989</v>
      </c>
      <c r="D2117" s="304">
        <v>11536</v>
      </c>
      <c r="E2117" s="303" t="s">
        <v>1661</v>
      </c>
      <c r="F2117" s="304" t="s">
        <v>7</v>
      </c>
      <c r="G2117" s="305">
        <v>169630</v>
      </c>
      <c r="H2117" s="303" t="s">
        <v>6216</v>
      </c>
    </row>
    <row r="2118" spans="2:8" ht="15">
      <c r="B2118" s="302" t="s">
        <v>5575</v>
      </c>
      <c r="C2118" s="303" t="s">
        <v>5989</v>
      </c>
      <c r="D2118" s="304">
        <v>11537</v>
      </c>
      <c r="E2118" s="303" t="s">
        <v>5994</v>
      </c>
      <c r="F2118" s="304" t="s">
        <v>7</v>
      </c>
      <c r="G2118" s="305">
        <v>142800</v>
      </c>
      <c r="H2118" s="303" t="s">
        <v>6216</v>
      </c>
    </row>
    <row r="2119" spans="2:8" ht="15">
      <c r="B2119" s="302" t="s">
        <v>5575</v>
      </c>
      <c r="C2119" s="303" t="s">
        <v>5989</v>
      </c>
      <c r="D2119" s="304">
        <v>11538</v>
      </c>
      <c r="E2119" s="303" t="s">
        <v>1662</v>
      </c>
      <c r="F2119" s="304" t="s">
        <v>7</v>
      </c>
      <c r="G2119" s="305">
        <v>762314</v>
      </c>
      <c r="H2119" s="303" t="s">
        <v>6216</v>
      </c>
    </row>
    <row r="2120" spans="2:8" ht="15">
      <c r="B2120" s="302" t="s">
        <v>5575</v>
      </c>
      <c r="C2120" s="303" t="s">
        <v>5989</v>
      </c>
      <c r="D2120" s="304">
        <v>11543</v>
      </c>
      <c r="E2120" s="303" t="s">
        <v>5995</v>
      </c>
      <c r="F2120" s="304" t="s">
        <v>7</v>
      </c>
      <c r="G2120" s="305">
        <v>574330</v>
      </c>
      <c r="H2120" s="303" t="s">
        <v>6216</v>
      </c>
    </row>
    <row r="2121" spans="2:8" ht="15">
      <c r="B2121" s="302" t="s">
        <v>5575</v>
      </c>
      <c r="C2121" s="303" t="s">
        <v>5989</v>
      </c>
      <c r="D2121" s="304">
        <v>11544</v>
      </c>
      <c r="E2121" s="303" t="s">
        <v>5996</v>
      </c>
      <c r="F2121" s="304" t="s">
        <v>7</v>
      </c>
      <c r="G2121" s="305">
        <v>476000</v>
      </c>
      <c r="H2121" s="303" t="s">
        <v>6216</v>
      </c>
    </row>
    <row r="2122" spans="2:8" ht="15">
      <c r="B2122" s="302" t="s">
        <v>5575</v>
      </c>
      <c r="C2122" s="303" t="s">
        <v>5997</v>
      </c>
      <c r="D2122" s="304">
        <v>11546</v>
      </c>
      <c r="E2122" s="303" t="s">
        <v>5998</v>
      </c>
      <c r="F2122" s="304" t="s">
        <v>7</v>
      </c>
      <c r="G2122" s="305">
        <v>207893</v>
      </c>
      <c r="H2122" s="303" t="s">
        <v>6216</v>
      </c>
    </row>
    <row r="2123" spans="2:8" ht="15">
      <c r="B2123" s="302" t="s">
        <v>5575</v>
      </c>
      <c r="C2123" s="303" t="s">
        <v>5997</v>
      </c>
      <c r="D2123" s="304">
        <v>11547</v>
      </c>
      <c r="E2123" s="303" t="s">
        <v>5999</v>
      </c>
      <c r="F2123" s="304" t="s">
        <v>7</v>
      </c>
      <c r="G2123" s="305">
        <v>330000</v>
      </c>
      <c r="H2123" s="303" t="s">
        <v>6216</v>
      </c>
    </row>
    <row r="2124" spans="2:8" ht="15">
      <c r="B2124" s="302" t="s">
        <v>5575</v>
      </c>
      <c r="C2124" s="303" t="s">
        <v>6000</v>
      </c>
      <c r="D2124" s="304">
        <v>11549</v>
      </c>
      <c r="E2124" s="303" t="s">
        <v>1663</v>
      </c>
      <c r="F2124" s="304" t="s">
        <v>7</v>
      </c>
      <c r="G2124" s="305">
        <v>492279</v>
      </c>
      <c r="H2124" s="303" t="s">
        <v>6216</v>
      </c>
    </row>
    <row r="2125" spans="2:8" ht="15">
      <c r="B2125" s="302" t="s">
        <v>5575</v>
      </c>
      <c r="C2125" s="303" t="s">
        <v>6000</v>
      </c>
      <c r="D2125" s="304">
        <v>11550</v>
      </c>
      <c r="E2125" s="303" t="s">
        <v>6001</v>
      </c>
      <c r="F2125" s="304" t="s">
        <v>7</v>
      </c>
      <c r="G2125" s="305">
        <v>237141</v>
      </c>
      <c r="H2125" s="303" t="s">
        <v>6216</v>
      </c>
    </row>
    <row r="2126" spans="2:8" ht="15">
      <c r="B2126" s="302" t="s">
        <v>5575</v>
      </c>
      <c r="C2126" s="303" t="s">
        <v>6000</v>
      </c>
      <c r="D2126" s="304">
        <v>11551</v>
      </c>
      <c r="E2126" s="303" t="s">
        <v>6002</v>
      </c>
      <c r="F2126" s="304" t="s">
        <v>7</v>
      </c>
      <c r="G2126" s="305">
        <v>452200</v>
      </c>
      <c r="H2126" s="303" t="s">
        <v>6216</v>
      </c>
    </row>
    <row r="2127" spans="2:8" ht="15">
      <c r="B2127" s="302" t="s">
        <v>5575</v>
      </c>
      <c r="C2127" s="303" t="s">
        <v>5523</v>
      </c>
      <c r="D2127" s="304">
        <v>11554</v>
      </c>
      <c r="E2127" s="303" t="s">
        <v>1664</v>
      </c>
      <c r="F2127" s="304" t="s">
        <v>8</v>
      </c>
      <c r="G2127" s="305">
        <v>9044</v>
      </c>
      <c r="H2127" s="303" t="s">
        <v>6217</v>
      </c>
    </row>
    <row r="2128" spans="2:8" ht="15">
      <c r="B2128" s="302" t="s">
        <v>5575</v>
      </c>
      <c r="C2128" s="303" t="s">
        <v>5593</v>
      </c>
      <c r="D2128" s="304">
        <v>11561</v>
      </c>
      <c r="E2128" s="303" t="s">
        <v>5431</v>
      </c>
      <c r="F2128" s="304" t="s">
        <v>7</v>
      </c>
      <c r="G2128" s="305">
        <v>234548</v>
      </c>
      <c r="H2128" s="303" t="s">
        <v>6217</v>
      </c>
    </row>
    <row r="2129" spans="2:8" ht="15">
      <c r="B2129" s="302" t="s">
        <v>5575</v>
      </c>
      <c r="C2129" s="303" t="s">
        <v>5953</v>
      </c>
      <c r="D2129" s="304">
        <v>11562</v>
      </c>
      <c r="E2129" s="303" t="s">
        <v>6258</v>
      </c>
      <c r="F2129" s="304" t="s">
        <v>7</v>
      </c>
      <c r="G2129" s="305">
        <v>166037</v>
      </c>
      <c r="H2129" s="303" t="s">
        <v>6217</v>
      </c>
    </row>
    <row r="2130" spans="2:8" ht="15">
      <c r="B2130" s="302" t="s">
        <v>5575</v>
      </c>
      <c r="C2130" s="303" t="s">
        <v>5953</v>
      </c>
      <c r="D2130" s="304">
        <v>11563</v>
      </c>
      <c r="E2130" s="303" t="s">
        <v>6259</v>
      </c>
      <c r="F2130" s="304" t="s">
        <v>7</v>
      </c>
      <c r="G2130" s="305">
        <v>591794</v>
      </c>
      <c r="H2130" s="303" t="s">
        <v>6217</v>
      </c>
    </row>
    <row r="2131" spans="2:8" ht="15">
      <c r="B2131" s="302" t="s">
        <v>5575</v>
      </c>
      <c r="C2131" s="303" t="s">
        <v>5592</v>
      </c>
      <c r="D2131" s="304">
        <v>11569</v>
      </c>
      <c r="E2131" s="303" t="s">
        <v>1665</v>
      </c>
      <c r="F2131" s="304" t="s">
        <v>4</v>
      </c>
      <c r="G2131" s="305">
        <v>87499</v>
      </c>
      <c r="H2131" s="303" t="s">
        <v>6217</v>
      </c>
    </row>
    <row r="2132" spans="2:8" ht="15">
      <c r="B2132" s="302" t="s">
        <v>5575</v>
      </c>
      <c r="C2132" s="303" t="s">
        <v>5680</v>
      </c>
      <c r="D2132" s="304">
        <v>11572</v>
      </c>
      <c r="E2132" s="303" t="s">
        <v>1666</v>
      </c>
      <c r="F2132" s="304" t="s">
        <v>6</v>
      </c>
      <c r="G2132" s="305">
        <v>124390</v>
      </c>
      <c r="H2132" s="303" t="s">
        <v>6216</v>
      </c>
    </row>
    <row r="2133" spans="2:8" ht="15">
      <c r="B2133" s="302" t="s">
        <v>5575</v>
      </c>
      <c r="C2133" s="303" t="s">
        <v>5682</v>
      </c>
      <c r="D2133" s="304">
        <v>11574</v>
      </c>
      <c r="E2133" s="303" t="s">
        <v>1667</v>
      </c>
      <c r="F2133" s="304" t="s">
        <v>8</v>
      </c>
      <c r="G2133" s="305">
        <v>171130</v>
      </c>
      <c r="H2133" s="303" t="s">
        <v>6216</v>
      </c>
    </row>
    <row r="2134" spans="2:8" ht="15">
      <c r="B2134" s="302" t="s">
        <v>5575</v>
      </c>
      <c r="C2134" s="303" t="s">
        <v>5682</v>
      </c>
      <c r="D2134" s="304">
        <v>11575</v>
      </c>
      <c r="E2134" s="303" t="s">
        <v>1668</v>
      </c>
      <c r="F2134" s="304" t="s">
        <v>8</v>
      </c>
      <c r="G2134" s="305">
        <v>79530</v>
      </c>
      <c r="H2134" s="303" t="s">
        <v>6216</v>
      </c>
    </row>
    <row r="2135" spans="2:8" ht="15">
      <c r="B2135" s="302" t="s">
        <v>5575</v>
      </c>
      <c r="C2135" s="303" t="s">
        <v>5687</v>
      </c>
      <c r="D2135" s="304">
        <v>11576</v>
      </c>
      <c r="E2135" s="303" t="s">
        <v>6003</v>
      </c>
      <c r="F2135" s="304" t="s">
        <v>117</v>
      </c>
      <c r="G2135" s="305">
        <v>151184</v>
      </c>
      <c r="H2135" s="303" t="s">
        <v>6216</v>
      </c>
    </row>
    <row r="2136" spans="2:8" ht="15">
      <c r="B2136" s="302" t="s">
        <v>5575</v>
      </c>
      <c r="C2136" s="303" t="s">
        <v>5581</v>
      </c>
      <c r="D2136" s="304">
        <v>11577</v>
      </c>
      <c r="E2136" s="303" t="s">
        <v>1669</v>
      </c>
      <c r="F2136" s="304" t="s">
        <v>7</v>
      </c>
      <c r="G2136" s="305">
        <v>1745</v>
      </c>
      <c r="H2136" s="303" t="s">
        <v>6217</v>
      </c>
    </row>
    <row r="2137" spans="2:8" ht="15">
      <c r="B2137" s="302" t="s">
        <v>5575</v>
      </c>
      <c r="C2137" s="303" t="s">
        <v>5592</v>
      </c>
      <c r="D2137" s="304">
        <v>11580</v>
      </c>
      <c r="E2137" s="303" t="s">
        <v>1670</v>
      </c>
      <c r="F2137" s="304" t="s">
        <v>7</v>
      </c>
      <c r="G2137" s="305">
        <v>3734</v>
      </c>
      <c r="H2137" s="303" t="s">
        <v>6217</v>
      </c>
    </row>
    <row r="2138" spans="2:8" ht="15">
      <c r="B2138" s="302" t="s">
        <v>5575</v>
      </c>
      <c r="C2138" s="303" t="s">
        <v>5592</v>
      </c>
      <c r="D2138" s="304">
        <v>11581</v>
      </c>
      <c r="E2138" s="303" t="s">
        <v>1671</v>
      </c>
      <c r="F2138" s="304" t="s">
        <v>7</v>
      </c>
      <c r="G2138" s="305">
        <v>3734</v>
      </c>
      <c r="H2138" s="303" t="s">
        <v>6217</v>
      </c>
    </row>
    <row r="2139" spans="2:8" ht="15">
      <c r="B2139" s="302" t="s">
        <v>5575</v>
      </c>
      <c r="C2139" s="303" t="s">
        <v>5680</v>
      </c>
      <c r="D2139" s="304">
        <v>11586</v>
      </c>
      <c r="E2139" s="303" t="s">
        <v>1672</v>
      </c>
      <c r="F2139" s="304" t="s">
        <v>6</v>
      </c>
      <c r="G2139" s="305">
        <v>51328</v>
      </c>
      <c r="H2139" s="303" t="s">
        <v>6216</v>
      </c>
    </row>
    <row r="2140" spans="2:8" ht="15">
      <c r="B2140" s="302" t="s">
        <v>5575</v>
      </c>
      <c r="C2140" s="303" t="s">
        <v>5680</v>
      </c>
      <c r="D2140" s="304">
        <v>11587</v>
      </c>
      <c r="E2140" s="303" t="s">
        <v>1673</v>
      </c>
      <c r="F2140" s="304" t="s">
        <v>6</v>
      </c>
      <c r="G2140" s="305">
        <v>519055</v>
      </c>
      <c r="H2140" s="303" t="s">
        <v>6216</v>
      </c>
    </row>
    <row r="2141" spans="2:8" ht="15">
      <c r="B2141" s="302" t="s">
        <v>5575</v>
      </c>
      <c r="C2141" s="303" t="s">
        <v>5680</v>
      </c>
      <c r="D2141" s="304">
        <v>11588</v>
      </c>
      <c r="E2141" s="303" t="s">
        <v>1674</v>
      </c>
      <c r="F2141" s="304" t="s">
        <v>6</v>
      </c>
      <c r="G2141" s="305">
        <v>201092</v>
      </c>
      <c r="H2141" s="303" t="s">
        <v>6216</v>
      </c>
    </row>
    <row r="2142" spans="2:8" ht="15">
      <c r="B2142" s="302" t="s">
        <v>5575</v>
      </c>
      <c r="C2142" s="303" t="s">
        <v>5680</v>
      </c>
      <c r="D2142" s="304">
        <v>11589</v>
      </c>
      <c r="E2142" s="303" t="s">
        <v>1675</v>
      </c>
      <c r="F2142" s="304" t="s">
        <v>6</v>
      </c>
      <c r="G2142" s="305">
        <v>335581</v>
      </c>
      <c r="H2142" s="303" t="s">
        <v>6216</v>
      </c>
    </row>
    <row r="2143" spans="2:8" ht="15">
      <c r="B2143" s="302" t="s">
        <v>5575</v>
      </c>
      <c r="C2143" s="303" t="s">
        <v>5596</v>
      </c>
      <c r="D2143" s="304">
        <v>11590</v>
      </c>
      <c r="E2143" s="303" t="s">
        <v>1676</v>
      </c>
      <c r="F2143" s="304" t="s">
        <v>7</v>
      </c>
      <c r="G2143" s="305">
        <v>1071000</v>
      </c>
      <c r="H2143" s="303" t="s">
        <v>6216</v>
      </c>
    </row>
    <row r="2144" spans="2:8" ht="15">
      <c r="B2144" s="302" t="s">
        <v>5575</v>
      </c>
      <c r="C2144" s="303" t="s">
        <v>5596</v>
      </c>
      <c r="D2144" s="304">
        <v>11591</v>
      </c>
      <c r="E2144" s="303" t="s">
        <v>1677</v>
      </c>
      <c r="F2144" s="304" t="s">
        <v>7</v>
      </c>
      <c r="G2144" s="305">
        <v>1024122</v>
      </c>
      <c r="H2144" s="303" t="s">
        <v>6216</v>
      </c>
    </row>
    <row r="2145" spans="2:8" ht="15">
      <c r="B2145" s="302" t="s">
        <v>5575</v>
      </c>
      <c r="C2145" s="303" t="s">
        <v>5596</v>
      </c>
      <c r="D2145" s="304">
        <v>11592</v>
      </c>
      <c r="E2145" s="303" t="s">
        <v>1678</v>
      </c>
      <c r="F2145" s="304" t="s">
        <v>7</v>
      </c>
      <c r="G2145" s="305">
        <v>1303429</v>
      </c>
      <c r="H2145" s="303" t="s">
        <v>6216</v>
      </c>
    </row>
    <row r="2146" spans="2:8" ht="15">
      <c r="B2146" s="302" t="s">
        <v>5575</v>
      </c>
      <c r="C2146" s="303" t="s">
        <v>5680</v>
      </c>
      <c r="D2146" s="304">
        <v>11593</v>
      </c>
      <c r="E2146" s="303" t="s">
        <v>1679</v>
      </c>
      <c r="F2146" s="304" t="s">
        <v>6</v>
      </c>
      <c r="G2146" s="305">
        <v>4670</v>
      </c>
      <c r="H2146" s="303" t="s">
        <v>6216</v>
      </c>
    </row>
    <row r="2147" spans="2:8" ht="15">
      <c r="B2147" s="302" t="s">
        <v>5575</v>
      </c>
      <c r="C2147" s="303" t="s">
        <v>5781</v>
      </c>
      <c r="D2147" s="304">
        <v>11595</v>
      </c>
      <c r="E2147" s="303" t="s">
        <v>1680</v>
      </c>
      <c r="F2147" s="304" t="s">
        <v>7</v>
      </c>
      <c r="G2147" s="305">
        <v>29195988</v>
      </c>
      <c r="H2147" s="303" t="s">
        <v>6216</v>
      </c>
    </row>
    <row r="2148" spans="2:8" ht="15">
      <c r="B2148" s="302" t="s">
        <v>5575</v>
      </c>
      <c r="C2148" s="303" t="s">
        <v>5781</v>
      </c>
      <c r="D2148" s="304">
        <v>11596</v>
      </c>
      <c r="E2148" s="303" t="s">
        <v>1681</v>
      </c>
      <c r="F2148" s="304" t="s">
        <v>7</v>
      </c>
      <c r="G2148" s="305">
        <v>23683357</v>
      </c>
      <c r="H2148" s="303" t="s">
        <v>6216</v>
      </c>
    </row>
    <row r="2149" spans="2:8" ht="15">
      <c r="B2149" s="302" t="s">
        <v>5575</v>
      </c>
      <c r="C2149" s="303" t="s">
        <v>5781</v>
      </c>
      <c r="D2149" s="304">
        <v>11597</v>
      </c>
      <c r="E2149" s="303" t="s">
        <v>1682</v>
      </c>
      <c r="F2149" s="304" t="s">
        <v>7</v>
      </c>
      <c r="G2149" s="305">
        <v>61199772</v>
      </c>
      <c r="H2149" s="303" t="s">
        <v>6216</v>
      </c>
    </row>
    <row r="2150" spans="2:8" ht="15">
      <c r="B2150" s="302" t="s">
        <v>5575</v>
      </c>
      <c r="C2150" s="303" t="s">
        <v>5583</v>
      </c>
      <c r="D2150" s="304">
        <v>11600</v>
      </c>
      <c r="E2150" s="303" t="s">
        <v>1683</v>
      </c>
      <c r="F2150" s="304" t="s">
        <v>7</v>
      </c>
      <c r="G2150" s="305">
        <v>47005</v>
      </c>
      <c r="H2150" s="303" t="s">
        <v>6217</v>
      </c>
    </row>
    <row r="2151" spans="2:8" ht="15">
      <c r="B2151" s="302" t="s">
        <v>5575</v>
      </c>
      <c r="C2151" s="303" t="s">
        <v>5578</v>
      </c>
      <c r="D2151" s="304">
        <v>11601</v>
      </c>
      <c r="E2151" s="303" t="s">
        <v>1684</v>
      </c>
      <c r="F2151" s="304" t="s">
        <v>4</v>
      </c>
      <c r="G2151" s="305">
        <v>71846</v>
      </c>
      <c r="H2151" s="303" t="s">
        <v>6217</v>
      </c>
    </row>
    <row r="2152" spans="2:8" ht="15">
      <c r="B2152" s="302" t="s">
        <v>5575</v>
      </c>
      <c r="C2152" s="303" t="s">
        <v>5780</v>
      </c>
      <c r="D2152" s="304">
        <v>11602</v>
      </c>
      <c r="E2152" s="303" t="s">
        <v>1685</v>
      </c>
      <c r="F2152" s="304" t="s">
        <v>7</v>
      </c>
      <c r="G2152" s="305">
        <v>4789468</v>
      </c>
      <c r="H2152" s="303" t="s">
        <v>6217</v>
      </c>
    </row>
    <row r="2153" spans="2:8" ht="15">
      <c r="B2153" s="302" t="s">
        <v>5575</v>
      </c>
      <c r="C2153" s="303" t="s">
        <v>5780</v>
      </c>
      <c r="D2153" s="304">
        <v>11603</v>
      </c>
      <c r="E2153" s="303" t="s">
        <v>1686</v>
      </c>
      <c r="F2153" s="304" t="s">
        <v>7</v>
      </c>
      <c r="G2153" s="305">
        <v>4690716</v>
      </c>
      <c r="H2153" s="303" t="s">
        <v>6217</v>
      </c>
    </row>
    <row r="2154" spans="2:8" ht="15">
      <c r="B2154" s="302" t="s">
        <v>5575</v>
      </c>
      <c r="C2154" s="303" t="s">
        <v>5576</v>
      </c>
      <c r="D2154" s="304">
        <v>11605</v>
      </c>
      <c r="E2154" s="303" t="s">
        <v>1687</v>
      </c>
      <c r="F2154" s="304" t="s">
        <v>5</v>
      </c>
      <c r="G2154" s="305">
        <v>761004</v>
      </c>
      <c r="H2154" s="303" t="s">
        <v>6217</v>
      </c>
    </row>
    <row r="2155" spans="2:8" ht="15">
      <c r="B2155" s="302" t="s">
        <v>5575</v>
      </c>
      <c r="C2155" s="303" t="s">
        <v>5581</v>
      </c>
      <c r="D2155" s="304">
        <v>11617</v>
      </c>
      <c r="E2155" s="303" t="s">
        <v>1688</v>
      </c>
      <c r="F2155" s="304" t="s">
        <v>7</v>
      </c>
      <c r="G2155" s="305">
        <v>1955</v>
      </c>
      <c r="H2155" s="303" t="s">
        <v>6217</v>
      </c>
    </row>
    <row r="2156" spans="2:8" ht="15">
      <c r="B2156" s="302" t="s">
        <v>5575</v>
      </c>
      <c r="C2156" s="303" t="s">
        <v>5581</v>
      </c>
      <c r="D2156" s="304">
        <v>11618</v>
      </c>
      <c r="E2156" s="303" t="s">
        <v>1689</v>
      </c>
      <c r="F2156" s="304" t="s">
        <v>7</v>
      </c>
      <c r="G2156" s="305">
        <v>1955</v>
      </c>
      <c r="H2156" s="303" t="s">
        <v>6217</v>
      </c>
    </row>
    <row r="2157" spans="2:8" ht="15">
      <c r="B2157" s="302" t="s">
        <v>5575</v>
      </c>
      <c r="C2157" s="303" t="s">
        <v>5523</v>
      </c>
      <c r="D2157" s="304">
        <v>11619</v>
      </c>
      <c r="E2157" s="303" t="s">
        <v>1690</v>
      </c>
      <c r="F2157" s="304" t="s">
        <v>8</v>
      </c>
      <c r="G2157" s="305">
        <v>20587</v>
      </c>
      <c r="H2157" s="303" t="s">
        <v>6217</v>
      </c>
    </row>
    <row r="2158" spans="2:8" ht="15">
      <c r="B2158" s="302" t="s">
        <v>5575</v>
      </c>
      <c r="C2158" s="303" t="s">
        <v>5581</v>
      </c>
      <c r="D2158" s="304">
        <v>11620</v>
      </c>
      <c r="E2158" s="303" t="s">
        <v>1691</v>
      </c>
      <c r="F2158" s="304" t="s">
        <v>7</v>
      </c>
      <c r="G2158" s="305">
        <v>1955</v>
      </c>
      <c r="H2158" s="303" t="s">
        <v>6217</v>
      </c>
    </row>
    <row r="2159" spans="2:8" ht="15">
      <c r="B2159" s="302" t="s">
        <v>5575</v>
      </c>
      <c r="C2159" s="303" t="s">
        <v>5757</v>
      </c>
      <c r="D2159" s="304">
        <v>11624</v>
      </c>
      <c r="E2159" s="303" t="s">
        <v>1692</v>
      </c>
      <c r="F2159" s="304" t="s">
        <v>7</v>
      </c>
      <c r="G2159" s="305">
        <v>4412237</v>
      </c>
      <c r="H2159" s="303" t="s">
        <v>6216</v>
      </c>
    </row>
    <row r="2160" spans="2:8" ht="15">
      <c r="B2160" s="302" t="s">
        <v>5575</v>
      </c>
      <c r="C2160" s="303" t="s">
        <v>5757</v>
      </c>
      <c r="D2160" s="304">
        <v>11625</v>
      </c>
      <c r="E2160" s="303" t="s">
        <v>1693</v>
      </c>
      <c r="F2160" s="304" t="s">
        <v>7</v>
      </c>
      <c r="G2160" s="305">
        <v>9536125</v>
      </c>
      <c r="H2160" s="303" t="s">
        <v>6216</v>
      </c>
    </row>
    <row r="2161" spans="2:8" ht="15">
      <c r="B2161" s="302" t="s">
        <v>5575</v>
      </c>
      <c r="C2161" s="303" t="s">
        <v>5881</v>
      </c>
      <c r="D2161" s="304">
        <v>11629</v>
      </c>
      <c r="E2161" s="303" t="s">
        <v>6004</v>
      </c>
      <c r="F2161" s="304" t="s">
        <v>6</v>
      </c>
      <c r="G2161" s="305">
        <v>3628682</v>
      </c>
      <c r="H2161" s="303" t="s">
        <v>6216</v>
      </c>
    </row>
    <row r="2162" spans="2:8" ht="15">
      <c r="B2162" s="302" t="s">
        <v>5575</v>
      </c>
      <c r="C2162" s="303" t="s">
        <v>5881</v>
      </c>
      <c r="D2162" s="304">
        <v>11630</v>
      </c>
      <c r="E2162" s="303" t="s">
        <v>6005</v>
      </c>
      <c r="F2162" s="304" t="s">
        <v>7</v>
      </c>
      <c r="G2162" s="305">
        <v>8297659</v>
      </c>
      <c r="H2162" s="303" t="s">
        <v>6216</v>
      </c>
    </row>
    <row r="2163" spans="2:8" ht="15">
      <c r="B2163" s="302" t="s">
        <v>5575</v>
      </c>
      <c r="C2163" s="303" t="s">
        <v>5881</v>
      </c>
      <c r="D2163" s="304">
        <v>11631</v>
      </c>
      <c r="E2163" s="303" t="s">
        <v>6006</v>
      </c>
      <c r="F2163" s="304" t="s">
        <v>7</v>
      </c>
      <c r="G2163" s="305">
        <v>11802008</v>
      </c>
      <c r="H2163" s="303" t="s">
        <v>6216</v>
      </c>
    </row>
    <row r="2164" spans="2:8" ht="15">
      <c r="B2164" s="302" t="s">
        <v>5575</v>
      </c>
      <c r="C2164" s="303" t="s">
        <v>5881</v>
      </c>
      <c r="D2164" s="304">
        <v>11632</v>
      </c>
      <c r="E2164" s="303" t="s">
        <v>6007</v>
      </c>
      <c r="F2164" s="304" t="s">
        <v>7</v>
      </c>
      <c r="G2164" s="305">
        <v>15239620</v>
      </c>
      <c r="H2164" s="303" t="s">
        <v>6216</v>
      </c>
    </row>
    <row r="2165" spans="2:8" ht="15">
      <c r="B2165" s="302" t="s">
        <v>5575</v>
      </c>
      <c r="C2165" s="303" t="s">
        <v>5881</v>
      </c>
      <c r="D2165" s="304">
        <v>11633</v>
      </c>
      <c r="E2165" s="303" t="s">
        <v>6008</v>
      </c>
      <c r="F2165" s="304" t="s">
        <v>7</v>
      </c>
      <c r="G2165" s="305">
        <v>18994173</v>
      </c>
      <c r="H2165" s="303" t="s">
        <v>6216</v>
      </c>
    </row>
    <row r="2166" spans="2:8" ht="15">
      <c r="B2166" s="302" t="s">
        <v>5575</v>
      </c>
      <c r="C2166" s="303" t="s">
        <v>5881</v>
      </c>
      <c r="D2166" s="304">
        <v>11634</v>
      </c>
      <c r="E2166" s="303" t="s">
        <v>6009</v>
      </c>
      <c r="F2166" s="304" t="s">
        <v>7</v>
      </c>
      <c r="G2166" s="305">
        <v>8287726</v>
      </c>
      <c r="H2166" s="303" t="s">
        <v>6216</v>
      </c>
    </row>
    <row r="2167" spans="2:8" ht="15">
      <c r="B2167" s="302" t="s">
        <v>5575</v>
      </c>
      <c r="C2167" s="303" t="s">
        <v>5881</v>
      </c>
      <c r="D2167" s="304">
        <v>11635</v>
      </c>
      <c r="E2167" s="303" t="s">
        <v>6010</v>
      </c>
      <c r="F2167" s="304" t="s">
        <v>7</v>
      </c>
      <c r="G2167" s="305">
        <v>11550975</v>
      </c>
      <c r="H2167" s="303" t="s">
        <v>6216</v>
      </c>
    </row>
    <row r="2168" spans="2:8" ht="15">
      <c r="B2168" s="302" t="s">
        <v>5575</v>
      </c>
      <c r="C2168" s="303" t="s">
        <v>5881</v>
      </c>
      <c r="D2168" s="304">
        <v>11641</v>
      </c>
      <c r="E2168" s="303" t="s">
        <v>6011</v>
      </c>
      <c r="F2168" s="304" t="s">
        <v>7</v>
      </c>
      <c r="G2168" s="305">
        <v>4607938</v>
      </c>
      <c r="H2168" s="303" t="s">
        <v>6216</v>
      </c>
    </row>
    <row r="2169" spans="2:8" ht="15">
      <c r="B2169" s="302" t="s">
        <v>5575</v>
      </c>
      <c r="C2169" s="303" t="s">
        <v>5881</v>
      </c>
      <c r="D2169" s="304">
        <v>11642</v>
      </c>
      <c r="E2169" s="303" t="s">
        <v>6012</v>
      </c>
      <c r="F2169" s="304" t="s">
        <v>7</v>
      </c>
      <c r="G2169" s="305">
        <v>9734760</v>
      </c>
      <c r="H2169" s="303" t="s">
        <v>6216</v>
      </c>
    </row>
    <row r="2170" spans="2:8" ht="15">
      <c r="B2170" s="302" t="s">
        <v>5575</v>
      </c>
      <c r="C2170" s="303" t="s">
        <v>5881</v>
      </c>
      <c r="D2170" s="304">
        <v>11644</v>
      </c>
      <c r="E2170" s="303" t="s">
        <v>6013</v>
      </c>
      <c r="F2170" s="304" t="s">
        <v>7</v>
      </c>
      <c r="G2170" s="305">
        <v>790440</v>
      </c>
      <c r="H2170" s="303" t="s">
        <v>6216</v>
      </c>
    </row>
    <row r="2171" spans="2:8" ht="15">
      <c r="B2171" s="302" t="s">
        <v>5575</v>
      </c>
      <c r="C2171" s="303" t="s">
        <v>5881</v>
      </c>
      <c r="D2171" s="304">
        <v>11646</v>
      </c>
      <c r="E2171" s="303" t="s">
        <v>6014</v>
      </c>
      <c r="F2171" s="304" t="s">
        <v>7</v>
      </c>
      <c r="G2171" s="305">
        <v>11800403</v>
      </c>
      <c r="H2171" s="303" t="s">
        <v>6216</v>
      </c>
    </row>
    <row r="2172" spans="2:8" ht="15">
      <c r="B2172" s="302" t="s">
        <v>5575</v>
      </c>
      <c r="C2172" s="303" t="s">
        <v>5881</v>
      </c>
      <c r="D2172" s="304">
        <v>11647</v>
      </c>
      <c r="E2172" s="303" t="s">
        <v>6015</v>
      </c>
      <c r="F2172" s="304" t="s">
        <v>7</v>
      </c>
      <c r="G2172" s="305">
        <v>5561859</v>
      </c>
      <c r="H2172" s="303" t="s">
        <v>6216</v>
      </c>
    </row>
    <row r="2173" spans="2:8" ht="15">
      <c r="B2173" s="302" t="s">
        <v>5575</v>
      </c>
      <c r="C2173" s="303" t="s">
        <v>5881</v>
      </c>
      <c r="D2173" s="304">
        <v>11648</v>
      </c>
      <c r="E2173" s="303" t="s">
        <v>1694</v>
      </c>
      <c r="F2173" s="304" t="s">
        <v>7</v>
      </c>
      <c r="G2173" s="305">
        <v>2019466</v>
      </c>
      <c r="H2173" s="303" t="s">
        <v>6216</v>
      </c>
    </row>
    <row r="2174" spans="2:8" ht="15">
      <c r="B2174" s="302" t="s">
        <v>5575</v>
      </c>
      <c r="C2174" s="303" t="s">
        <v>5598</v>
      </c>
      <c r="D2174" s="304">
        <v>11649</v>
      </c>
      <c r="E2174" s="303" t="s">
        <v>6016</v>
      </c>
      <c r="F2174" s="304" t="s">
        <v>7</v>
      </c>
      <c r="G2174" s="305">
        <v>5407759</v>
      </c>
      <c r="H2174" s="303" t="s">
        <v>6216</v>
      </c>
    </row>
    <row r="2175" spans="2:8" ht="15">
      <c r="B2175" s="302" t="s">
        <v>5575</v>
      </c>
      <c r="C2175" s="303" t="s">
        <v>5881</v>
      </c>
      <c r="D2175" s="304">
        <v>11652</v>
      </c>
      <c r="E2175" s="303" t="s">
        <v>6017</v>
      </c>
      <c r="F2175" s="304" t="s">
        <v>7</v>
      </c>
      <c r="G2175" s="305">
        <v>14930922</v>
      </c>
      <c r="H2175" s="303" t="s">
        <v>6216</v>
      </c>
    </row>
    <row r="2176" spans="2:8" ht="15">
      <c r="B2176" s="302" t="s">
        <v>5575</v>
      </c>
      <c r="C2176" s="303" t="s">
        <v>5881</v>
      </c>
      <c r="D2176" s="304">
        <v>11653</v>
      </c>
      <c r="E2176" s="303" t="s">
        <v>6018</v>
      </c>
      <c r="F2176" s="304" t="s">
        <v>7</v>
      </c>
      <c r="G2176" s="305">
        <v>16239110</v>
      </c>
      <c r="H2176" s="303" t="s">
        <v>6216</v>
      </c>
    </row>
    <row r="2177" spans="2:8" ht="15">
      <c r="B2177" s="302" t="s">
        <v>5575</v>
      </c>
      <c r="C2177" s="303" t="s">
        <v>5881</v>
      </c>
      <c r="D2177" s="304">
        <v>11655</v>
      </c>
      <c r="E2177" s="303" t="s">
        <v>6019</v>
      </c>
      <c r="F2177" s="304" t="s">
        <v>7</v>
      </c>
      <c r="G2177" s="305">
        <v>560468</v>
      </c>
      <c r="H2177" s="303" t="s">
        <v>6216</v>
      </c>
    </row>
    <row r="2178" spans="2:8" ht="15">
      <c r="B2178" s="302" t="s">
        <v>5575</v>
      </c>
      <c r="C2178" s="303" t="s">
        <v>5598</v>
      </c>
      <c r="D2178" s="304">
        <v>11657</v>
      </c>
      <c r="E2178" s="303" t="s">
        <v>6020</v>
      </c>
      <c r="F2178" s="304" t="s">
        <v>7</v>
      </c>
      <c r="G2178" s="305">
        <v>2220540</v>
      </c>
      <c r="H2178" s="303" t="s">
        <v>6216</v>
      </c>
    </row>
    <row r="2179" spans="2:8" ht="15">
      <c r="B2179" s="302" t="s">
        <v>5575</v>
      </c>
      <c r="C2179" s="303" t="s">
        <v>5881</v>
      </c>
      <c r="D2179" s="304">
        <v>11659</v>
      </c>
      <c r="E2179" s="303" t="s">
        <v>1695</v>
      </c>
      <c r="F2179" s="304" t="s">
        <v>7</v>
      </c>
      <c r="G2179" s="305">
        <v>9028106</v>
      </c>
      <c r="H2179" s="303" t="s">
        <v>6216</v>
      </c>
    </row>
    <row r="2180" spans="2:8" ht="15">
      <c r="B2180" s="302" t="s">
        <v>5575</v>
      </c>
      <c r="C2180" s="303" t="s">
        <v>5598</v>
      </c>
      <c r="D2180" s="304">
        <v>11665</v>
      </c>
      <c r="E2180" s="303" t="s">
        <v>6021</v>
      </c>
      <c r="F2180" s="304" t="s">
        <v>7</v>
      </c>
      <c r="G2180" s="305">
        <v>1977072</v>
      </c>
      <c r="H2180" s="303" t="s">
        <v>6216</v>
      </c>
    </row>
    <row r="2181" spans="2:8" ht="15">
      <c r="B2181" s="302" t="s">
        <v>5575</v>
      </c>
      <c r="C2181" s="303" t="s">
        <v>5598</v>
      </c>
      <c r="D2181" s="304">
        <v>11666</v>
      </c>
      <c r="E2181" s="303" t="s">
        <v>6022</v>
      </c>
      <c r="F2181" s="304" t="s">
        <v>7</v>
      </c>
      <c r="G2181" s="305">
        <v>23178145</v>
      </c>
      <c r="H2181" s="303" t="s">
        <v>6216</v>
      </c>
    </row>
    <row r="2182" spans="2:8" ht="15">
      <c r="B2182" s="302" t="s">
        <v>5575</v>
      </c>
      <c r="C2182" s="303" t="s">
        <v>5881</v>
      </c>
      <c r="D2182" s="304">
        <v>11668</v>
      </c>
      <c r="E2182" s="303" t="s">
        <v>6023</v>
      </c>
      <c r="F2182" s="304" t="s">
        <v>7</v>
      </c>
      <c r="G2182" s="305">
        <v>357768</v>
      </c>
      <c r="H2182" s="303" t="s">
        <v>6216</v>
      </c>
    </row>
    <row r="2183" spans="2:8" ht="15">
      <c r="B2183" s="302" t="s">
        <v>5575</v>
      </c>
      <c r="C2183" s="303" t="s">
        <v>5598</v>
      </c>
      <c r="D2183" s="304">
        <v>11670</v>
      </c>
      <c r="E2183" s="303" t="s">
        <v>1696</v>
      </c>
      <c r="F2183" s="304" t="s">
        <v>7</v>
      </c>
      <c r="G2183" s="305">
        <v>1178147</v>
      </c>
      <c r="H2183" s="303" t="s">
        <v>6216</v>
      </c>
    </row>
    <row r="2184" spans="2:8" ht="15">
      <c r="B2184" s="302" t="s">
        <v>5575</v>
      </c>
      <c r="C2184" s="303" t="s">
        <v>5881</v>
      </c>
      <c r="D2184" s="304">
        <v>11672</v>
      </c>
      <c r="E2184" s="303" t="s">
        <v>6024</v>
      </c>
      <c r="F2184" s="304" t="s">
        <v>7</v>
      </c>
      <c r="G2184" s="305">
        <v>6751231</v>
      </c>
      <c r="H2184" s="303" t="s">
        <v>6216</v>
      </c>
    </row>
    <row r="2185" spans="2:8" ht="15">
      <c r="B2185" s="302" t="s">
        <v>5575</v>
      </c>
      <c r="C2185" s="303" t="s">
        <v>5745</v>
      </c>
      <c r="D2185" s="304">
        <v>11708</v>
      </c>
      <c r="E2185" s="303" t="s">
        <v>1697</v>
      </c>
      <c r="F2185" s="304" t="s">
        <v>7</v>
      </c>
      <c r="G2185" s="305">
        <v>331491</v>
      </c>
      <c r="H2185" s="303" t="s">
        <v>6216</v>
      </c>
    </row>
    <row r="2186" spans="2:8" ht="15">
      <c r="B2186" s="302" t="s">
        <v>5575</v>
      </c>
      <c r="C2186" s="303" t="s">
        <v>5680</v>
      </c>
      <c r="D2186" s="304">
        <v>11711</v>
      </c>
      <c r="E2186" s="303" t="s">
        <v>1698</v>
      </c>
      <c r="F2186" s="304" t="s">
        <v>6</v>
      </c>
      <c r="G2186" s="305">
        <v>3926856</v>
      </c>
      <c r="H2186" s="303" t="s">
        <v>6216</v>
      </c>
    </row>
    <row r="2187" spans="2:8" ht="15">
      <c r="B2187" s="302" t="s">
        <v>5575</v>
      </c>
      <c r="C2187" s="303" t="s">
        <v>5680</v>
      </c>
      <c r="D2187" s="304">
        <v>11712</v>
      </c>
      <c r="E2187" s="303" t="s">
        <v>1699</v>
      </c>
      <c r="F2187" s="304" t="s">
        <v>6</v>
      </c>
      <c r="G2187" s="305">
        <v>4286590</v>
      </c>
      <c r="H2187" s="303" t="s">
        <v>6216</v>
      </c>
    </row>
    <row r="2188" spans="2:8" ht="15">
      <c r="B2188" s="302" t="s">
        <v>5575</v>
      </c>
      <c r="C2188" s="303" t="s">
        <v>5680</v>
      </c>
      <c r="D2188" s="304">
        <v>11713</v>
      </c>
      <c r="E2188" s="303" t="s">
        <v>1700</v>
      </c>
      <c r="F2188" s="304" t="s">
        <v>6</v>
      </c>
      <c r="G2188" s="305">
        <v>4845489</v>
      </c>
      <c r="H2188" s="303" t="s">
        <v>6216</v>
      </c>
    </row>
    <row r="2189" spans="2:8" ht="15">
      <c r="B2189" s="302" t="s">
        <v>5575</v>
      </c>
      <c r="C2189" s="303" t="s">
        <v>5743</v>
      </c>
      <c r="D2189" s="304">
        <v>11714</v>
      </c>
      <c r="E2189" s="303" t="s">
        <v>1701</v>
      </c>
      <c r="F2189" s="304" t="s">
        <v>7</v>
      </c>
      <c r="G2189" s="305">
        <v>820936</v>
      </c>
      <c r="H2189" s="303" t="s">
        <v>6217</v>
      </c>
    </row>
    <row r="2190" spans="2:8" ht="15">
      <c r="B2190" s="302" t="s">
        <v>5575</v>
      </c>
      <c r="C2190" s="303" t="s">
        <v>5680</v>
      </c>
      <c r="D2190" s="304">
        <v>11715</v>
      </c>
      <c r="E2190" s="303" t="s">
        <v>1702</v>
      </c>
      <c r="F2190" s="304" t="s">
        <v>6</v>
      </c>
      <c r="G2190" s="305">
        <v>5442428</v>
      </c>
      <c r="H2190" s="303" t="s">
        <v>6216</v>
      </c>
    </row>
    <row r="2191" spans="2:8" ht="15">
      <c r="B2191" s="302" t="s">
        <v>5575</v>
      </c>
      <c r="C2191" s="303" t="s">
        <v>5680</v>
      </c>
      <c r="D2191" s="304">
        <v>11716</v>
      </c>
      <c r="E2191" s="303" t="s">
        <v>1703</v>
      </c>
      <c r="F2191" s="304" t="s">
        <v>6</v>
      </c>
      <c r="G2191" s="305">
        <v>6939753</v>
      </c>
      <c r="H2191" s="303" t="s">
        <v>6216</v>
      </c>
    </row>
    <row r="2192" spans="2:8" ht="15">
      <c r="B2192" s="302" t="s">
        <v>5575</v>
      </c>
      <c r="C2192" s="303" t="s">
        <v>5680</v>
      </c>
      <c r="D2192" s="304">
        <v>11717</v>
      </c>
      <c r="E2192" s="303" t="s">
        <v>1704</v>
      </c>
      <c r="F2192" s="304" t="s">
        <v>6</v>
      </c>
      <c r="G2192" s="305">
        <v>8452555</v>
      </c>
      <c r="H2192" s="303" t="s">
        <v>6216</v>
      </c>
    </row>
    <row r="2193" spans="2:8" ht="15">
      <c r="B2193" s="302" t="s">
        <v>5575</v>
      </c>
      <c r="C2193" s="303" t="s">
        <v>5680</v>
      </c>
      <c r="D2193" s="304">
        <v>11718</v>
      </c>
      <c r="E2193" s="303" t="s">
        <v>1705</v>
      </c>
      <c r="F2193" s="304" t="s">
        <v>6</v>
      </c>
      <c r="G2193" s="305">
        <v>40684</v>
      </c>
      <c r="H2193" s="303" t="s">
        <v>6216</v>
      </c>
    </row>
    <row r="2194" spans="2:8" ht="15">
      <c r="B2194" s="302" t="s">
        <v>5575</v>
      </c>
      <c r="C2194" s="303" t="s">
        <v>5680</v>
      </c>
      <c r="D2194" s="304">
        <v>11719</v>
      </c>
      <c r="E2194" s="303" t="s">
        <v>1706</v>
      </c>
      <c r="F2194" s="304" t="s">
        <v>6</v>
      </c>
      <c r="G2194" s="305">
        <v>60659</v>
      </c>
      <c r="H2194" s="303" t="s">
        <v>6216</v>
      </c>
    </row>
    <row r="2195" spans="2:8" ht="15">
      <c r="B2195" s="302" t="s">
        <v>5575</v>
      </c>
      <c r="C2195" s="303" t="s">
        <v>5680</v>
      </c>
      <c r="D2195" s="304">
        <v>11720</v>
      </c>
      <c r="E2195" s="303" t="s">
        <v>1707</v>
      </c>
      <c r="F2195" s="304" t="s">
        <v>6</v>
      </c>
      <c r="G2195" s="305">
        <v>86132</v>
      </c>
      <c r="H2195" s="303" t="s">
        <v>6216</v>
      </c>
    </row>
    <row r="2196" spans="2:8" ht="15">
      <c r="B2196" s="302" t="s">
        <v>5575</v>
      </c>
      <c r="C2196" s="303" t="s">
        <v>5680</v>
      </c>
      <c r="D2196" s="304">
        <v>11721</v>
      </c>
      <c r="E2196" s="303" t="s">
        <v>1708</v>
      </c>
      <c r="F2196" s="304" t="s">
        <v>7</v>
      </c>
      <c r="G2196" s="305">
        <v>157571</v>
      </c>
      <c r="H2196" s="303" t="s">
        <v>6216</v>
      </c>
    </row>
    <row r="2197" spans="2:8" ht="15">
      <c r="B2197" s="302" t="s">
        <v>5575</v>
      </c>
      <c r="C2197" s="303" t="s">
        <v>5680</v>
      </c>
      <c r="D2197" s="304">
        <v>11722</v>
      </c>
      <c r="E2197" s="303" t="s">
        <v>1709</v>
      </c>
      <c r="F2197" s="304" t="s">
        <v>7</v>
      </c>
      <c r="G2197" s="305">
        <v>312177</v>
      </c>
      <c r="H2197" s="303" t="s">
        <v>6216</v>
      </c>
    </row>
    <row r="2198" spans="2:8" ht="15">
      <c r="B2198" s="302" t="s">
        <v>5575</v>
      </c>
      <c r="C2198" s="303" t="s">
        <v>5680</v>
      </c>
      <c r="D2198" s="304">
        <v>11723</v>
      </c>
      <c r="E2198" s="303" t="s">
        <v>1710</v>
      </c>
      <c r="F2198" s="304" t="s">
        <v>7</v>
      </c>
      <c r="G2198" s="305">
        <v>373427</v>
      </c>
      <c r="H2198" s="303" t="s">
        <v>6216</v>
      </c>
    </row>
    <row r="2199" spans="2:8" ht="15">
      <c r="B2199" s="302" t="s">
        <v>5575</v>
      </c>
      <c r="C2199" s="303" t="s">
        <v>5680</v>
      </c>
      <c r="D2199" s="304">
        <v>11724</v>
      </c>
      <c r="E2199" s="303" t="s">
        <v>1711</v>
      </c>
      <c r="F2199" s="304" t="s">
        <v>7</v>
      </c>
      <c r="G2199" s="305">
        <v>551738</v>
      </c>
      <c r="H2199" s="303" t="s">
        <v>6216</v>
      </c>
    </row>
    <row r="2200" spans="2:8" ht="15">
      <c r="B2200" s="302" t="s">
        <v>5575</v>
      </c>
      <c r="C2200" s="303" t="s">
        <v>5680</v>
      </c>
      <c r="D2200" s="304">
        <v>11729</v>
      </c>
      <c r="E2200" s="303" t="s">
        <v>1712</v>
      </c>
      <c r="F2200" s="304" t="s">
        <v>7</v>
      </c>
      <c r="G2200" s="305">
        <v>69659</v>
      </c>
      <c r="H2200" s="303" t="s">
        <v>6216</v>
      </c>
    </row>
    <row r="2201" spans="2:8" ht="15">
      <c r="B2201" s="302" t="s">
        <v>5575</v>
      </c>
      <c r="C2201" s="303" t="s">
        <v>5680</v>
      </c>
      <c r="D2201" s="304">
        <v>11735</v>
      </c>
      <c r="E2201" s="303" t="s">
        <v>6260</v>
      </c>
      <c r="F2201" s="304" t="s">
        <v>7</v>
      </c>
      <c r="G2201" s="305">
        <v>255627</v>
      </c>
      <c r="H2201" s="303" t="s">
        <v>6216</v>
      </c>
    </row>
    <row r="2202" spans="2:8" ht="15">
      <c r="B2202" s="302" t="s">
        <v>5575</v>
      </c>
      <c r="C2202" s="303" t="s">
        <v>5680</v>
      </c>
      <c r="D2202" s="304">
        <v>11736</v>
      </c>
      <c r="E2202" s="303" t="s">
        <v>1713</v>
      </c>
      <c r="F2202" s="304" t="s">
        <v>7</v>
      </c>
      <c r="G2202" s="305">
        <v>221715</v>
      </c>
      <c r="H2202" s="303" t="s">
        <v>6216</v>
      </c>
    </row>
    <row r="2203" spans="2:8" ht="15">
      <c r="B2203" s="302" t="s">
        <v>5575</v>
      </c>
      <c r="C2203" s="303" t="s">
        <v>5680</v>
      </c>
      <c r="D2203" s="304">
        <v>11737</v>
      </c>
      <c r="E2203" s="303" t="s">
        <v>1714</v>
      </c>
      <c r="F2203" s="304" t="s">
        <v>7</v>
      </c>
      <c r="G2203" s="305">
        <v>139589</v>
      </c>
      <c r="H2203" s="303" t="s">
        <v>6216</v>
      </c>
    </row>
    <row r="2204" spans="2:8" ht="15">
      <c r="B2204" s="302" t="s">
        <v>5575</v>
      </c>
      <c r="C2204" s="303" t="s">
        <v>5680</v>
      </c>
      <c r="D2204" s="304">
        <v>11738</v>
      </c>
      <c r="E2204" s="303" t="s">
        <v>6261</v>
      </c>
      <c r="F2204" s="304" t="s">
        <v>7</v>
      </c>
      <c r="G2204" s="305">
        <v>105486</v>
      </c>
      <c r="H2204" s="303" t="s">
        <v>6216</v>
      </c>
    </row>
    <row r="2205" spans="2:8" ht="15">
      <c r="B2205" s="302" t="s">
        <v>5575</v>
      </c>
      <c r="C2205" s="303" t="s">
        <v>5680</v>
      </c>
      <c r="D2205" s="304">
        <v>11739</v>
      </c>
      <c r="E2205" s="303" t="s">
        <v>1715</v>
      </c>
      <c r="F2205" s="304" t="s">
        <v>7</v>
      </c>
      <c r="G2205" s="305">
        <v>53305</v>
      </c>
      <c r="H2205" s="303" t="s">
        <v>6216</v>
      </c>
    </row>
    <row r="2206" spans="2:8" ht="15">
      <c r="B2206" s="302" t="s">
        <v>5575</v>
      </c>
      <c r="C2206" s="303" t="s">
        <v>5881</v>
      </c>
      <c r="D2206" s="304">
        <v>11743</v>
      </c>
      <c r="E2206" s="303" t="s">
        <v>6025</v>
      </c>
      <c r="F2206" s="304" t="s">
        <v>7</v>
      </c>
      <c r="G2206" s="305">
        <v>28957503</v>
      </c>
      <c r="H2206" s="303" t="s">
        <v>6216</v>
      </c>
    </row>
    <row r="2207" spans="2:8" ht="15">
      <c r="B2207" s="302" t="s">
        <v>5575</v>
      </c>
      <c r="C2207" s="303" t="s">
        <v>5680</v>
      </c>
      <c r="D2207" s="304">
        <v>11744</v>
      </c>
      <c r="E2207" s="303" t="s">
        <v>1716</v>
      </c>
      <c r="F2207" s="304" t="s">
        <v>6</v>
      </c>
      <c r="G2207" s="305">
        <v>104525</v>
      </c>
      <c r="H2207" s="303" t="s">
        <v>6216</v>
      </c>
    </row>
    <row r="2208" spans="2:8" ht="15">
      <c r="B2208" s="302" t="s">
        <v>5575</v>
      </c>
      <c r="C2208" s="303" t="s">
        <v>5680</v>
      </c>
      <c r="D2208" s="304">
        <v>11745</v>
      </c>
      <c r="E2208" s="303" t="s">
        <v>1717</v>
      </c>
      <c r="F2208" s="304" t="s">
        <v>6</v>
      </c>
      <c r="G2208" s="305">
        <v>252422</v>
      </c>
      <c r="H2208" s="303" t="s">
        <v>6216</v>
      </c>
    </row>
    <row r="2209" spans="2:8" ht="15">
      <c r="B2209" s="302" t="s">
        <v>5575</v>
      </c>
      <c r="C2209" s="303" t="s">
        <v>5680</v>
      </c>
      <c r="D2209" s="304">
        <v>11746</v>
      </c>
      <c r="E2209" s="303" t="s">
        <v>1718</v>
      </c>
      <c r="F2209" s="304" t="s">
        <v>6</v>
      </c>
      <c r="G2209" s="305">
        <v>273241</v>
      </c>
      <c r="H2209" s="303" t="s">
        <v>6216</v>
      </c>
    </row>
    <row r="2210" spans="2:8" ht="15">
      <c r="B2210" s="302" t="s">
        <v>5575</v>
      </c>
      <c r="C2210" s="303" t="s">
        <v>5680</v>
      </c>
      <c r="D2210" s="304">
        <v>11747</v>
      </c>
      <c r="E2210" s="303" t="s">
        <v>1719</v>
      </c>
      <c r="F2210" s="304" t="s">
        <v>6</v>
      </c>
      <c r="G2210" s="305">
        <v>402939</v>
      </c>
      <c r="H2210" s="303" t="s">
        <v>6216</v>
      </c>
    </row>
    <row r="2211" spans="2:8" ht="15">
      <c r="B2211" s="302" t="s">
        <v>5575</v>
      </c>
      <c r="C2211" s="303" t="s">
        <v>5680</v>
      </c>
      <c r="D2211" s="304">
        <v>11748</v>
      </c>
      <c r="E2211" s="303" t="s">
        <v>1720</v>
      </c>
      <c r="F2211" s="304" t="s">
        <v>6</v>
      </c>
      <c r="G2211" s="305">
        <v>640281</v>
      </c>
      <c r="H2211" s="303" t="s">
        <v>6216</v>
      </c>
    </row>
    <row r="2212" spans="2:8" ht="15">
      <c r="B2212" s="302" t="s">
        <v>5575</v>
      </c>
      <c r="C2212" s="303" t="s">
        <v>5680</v>
      </c>
      <c r="D2212" s="304">
        <v>11764</v>
      </c>
      <c r="E2212" s="303" t="s">
        <v>1721</v>
      </c>
      <c r="F2212" s="304" t="s">
        <v>7</v>
      </c>
      <c r="G2212" s="305">
        <v>499589</v>
      </c>
      <c r="H2212" s="303" t="s">
        <v>6216</v>
      </c>
    </row>
    <row r="2213" spans="2:8" ht="15">
      <c r="B2213" s="302" t="s">
        <v>5575</v>
      </c>
      <c r="C2213" s="303" t="s">
        <v>5585</v>
      </c>
      <c r="D2213" s="304">
        <v>11765</v>
      </c>
      <c r="E2213" s="303" t="s">
        <v>5432</v>
      </c>
      <c r="F2213" s="304" t="s">
        <v>7</v>
      </c>
      <c r="G2213" s="305">
        <v>20976</v>
      </c>
      <c r="H2213" s="303" t="s">
        <v>6217</v>
      </c>
    </row>
    <row r="2214" spans="2:8" ht="15">
      <c r="B2214" s="302" t="s">
        <v>5575</v>
      </c>
      <c r="C2214" s="303" t="s">
        <v>5680</v>
      </c>
      <c r="D2214" s="304">
        <v>11766</v>
      </c>
      <c r="E2214" s="303" t="s">
        <v>1722</v>
      </c>
      <c r="F2214" s="304" t="s">
        <v>7</v>
      </c>
      <c r="G2214" s="305">
        <v>858523</v>
      </c>
      <c r="H2214" s="303" t="s">
        <v>6216</v>
      </c>
    </row>
    <row r="2215" spans="2:8" ht="15">
      <c r="B2215" s="302" t="s">
        <v>5575</v>
      </c>
      <c r="C2215" s="303" t="s">
        <v>5680</v>
      </c>
      <c r="D2215" s="304">
        <v>11770</v>
      </c>
      <c r="E2215" s="303" t="s">
        <v>6262</v>
      </c>
      <c r="F2215" s="304" t="s">
        <v>7</v>
      </c>
      <c r="G2215" s="305">
        <v>81008</v>
      </c>
      <c r="H2215" s="303" t="s">
        <v>6216</v>
      </c>
    </row>
    <row r="2216" spans="2:8" ht="15">
      <c r="B2216" s="302" t="s">
        <v>5575</v>
      </c>
      <c r="C2216" s="303" t="s">
        <v>5680</v>
      </c>
      <c r="D2216" s="304">
        <v>11771</v>
      </c>
      <c r="E2216" s="303" t="s">
        <v>1723</v>
      </c>
      <c r="F2216" s="304" t="s">
        <v>7</v>
      </c>
      <c r="G2216" s="305">
        <v>51247</v>
      </c>
      <c r="H2216" s="303" t="s">
        <v>6216</v>
      </c>
    </row>
    <row r="2217" spans="2:8" ht="15">
      <c r="B2217" s="302" t="s">
        <v>5575</v>
      </c>
      <c r="C2217" s="303" t="s">
        <v>5716</v>
      </c>
      <c r="D2217" s="304">
        <v>11772</v>
      </c>
      <c r="E2217" s="303" t="s">
        <v>1724</v>
      </c>
      <c r="F2217" s="304" t="s">
        <v>7</v>
      </c>
      <c r="G2217" s="305">
        <v>10785</v>
      </c>
      <c r="H2217" s="303" t="s">
        <v>6216</v>
      </c>
    </row>
    <row r="2218" spans="2:8" ht="15">
      <c r="B2218" s="302" t="s">
        <v>5575</v>
      </c>
      <c r="C2218" s="303" t="s">
        <v>5680</v>
      </c>
      <c r="D2218" s="304">
        <v>11774</v>
      </c>
      <c r="E2218" s="303" t="s">
        <v>6263</v>
      </c>
      <c r="F2218" s="304" t="s">
        <v>7</v>
      </c>
      <c r="G2218" s="305">
        <v>185911</v>
      </c>
      <c r="H2218" s="303" t="s">
        <v>6216</v>
      </c>
    </row>
    <row r="2219" spans="2:8" ht="15">
      <c r="B2219" s="302" t="s">
        <v>5575</v>
      </c>
      <c r="C2219" s="303" t="s">
        <v>5680</v>
      </c>
      <c r="D2219" s="304">
        <v>11775</v>
      </c>
      <c r="E2219" s="303" t="s">
        <v>1725</v>
      </c>
      <c r="F2219" s="304" t="s">
        <v>7</v>
      </c>
      <c r="G2219" s="305">
        <v>123068</v>
      </c>
      <c r="H2219" s="303" t="s">
        <v>6216</v>
      </c>
    </row>
    <row r="2220" spans="2:8" ht="15">
      <c r="B2220" s="302" t="s">
        <v>5575</v>
      </c>
      <c r="C2220" s="303" t="s">
        <v>5598</v>
      </c>
      <c r="D2220" s="304">
        <v>11776</v>
      </c>
      <c r="E2220" s="303" t="s">
        <v>6026</v>
      </c>
      <c r="F2220" s="304" t="s">
        <v>7</v>
      </c>
      <c r="G2220" s="305">
        <v>5039650</v>
      </c>
      <c r="H2220" s="303" t="s">
        <v>6216</v>
      </c>
    </row>
    <row r="2221" spans="2:8" ht="15">
      <c r="B2221" s="302" t="s">
        <v>5575</v>
      </c>
      <c r="C2221" s="303" t="s">
        <v>5598</v>
      </c>
      <c r="D2221" s="304">
        <v>11777</v>
      </c>
      <c r="E2221" s="303" t="s">
        <v>6027</v>
      </c>
      <c r="F2221" s="304" t="s">
        <v>7</v>
      </c>
      <c r="G2221" s="305">
        <v>78540</v>
      </c>
      <c r="H2221" s="303" t="s">
        <v>6216</v>
      </c>
    </row>
    <row r="2222" spans="2:8" ht="15">
      <c r="B2222" s="302" t="s">
        <v>5575</v>
      </c>
      <c r="C2222" s="303" t="s">
        <v>5781</v>
      </c>
      <c r="D2222" s="304">
        <v>11781</v>
      </c>
      <c r="E2222" s="303" t="s">
        <v>1726</v>
      </c>
      <c r="F2222" s="304" t="s">
        <v>7</v>
      </c>
      <c r="G2222" s="305">
        <v>322850</v>
      </c>
      <c r="H2222" s="303" t="s">
        <v>6216</v>
      </c>
    </row>
    <row r="2223" spans="2:8" ht="15">
      <c r="B2223" s="302" t="s">
        <v>5575</v>
      </c>
      <c r="C2223" s="303" t="s">
        <v>5593</v>
      </c>
      <c r="D2223" s="304">
        <v>11786</v>
      </c>
      <c r="E2223" s="303" t="s">
        <v>5433</v>
      </c>
      <c r="F2223" s="304" t="s">
        <v>7</v>
      </c>
      <c r="G2223" s="305">
        <v>12552</v>
      </c>
      <c r="H2223" s="303" t="s">
        <v>6217</v>
      </c>
    </row>
    <row r="2224" spans="2:8" ht="15">
      <c r="B2224" s="302" t="s">
        <v>5575</v>
      </c>
      <c r="C2224" s="303" t="s">
        <v>5716</v>
      </c>
      <c r="D2224" s="304">
        <v>11790</v>
      </c>
      <c r="E2224" s="303" t="s">
        <v>1727</v>
      </c>
      <c r="F2224" s="304" t="s">
        <v>7</v>
      </c>
      <c r="G2224" s="305">
        <v>3706</v>
      </c>
      <c r="H2224" s="303" t="s">
        <v>6216</v>
      </c>
    </row>
    <row r="2225" spans="2:8" ht="15">
      <c r="B2225" s="302" t="s">
        <v>5575</v>
      </c>
      <c r="C2225" s="303" t="s">
        <v>5881</v>
      </c>
      <c r="D2225" s="304">
        <v>11796</v>
      </c>
      <c r="E2225" s="303" t="s">
        <v>6028</v>
      </c>
      <c r="F2225" s="304" t="s">
        <v>7</v>
      </c>
      <c r="G2225" s="305">
        <v>5653788</v>
      </c>
      <c r="H2225" s="303" t="s">
        <v>6216</v>
      </c>
    </row>
    <row r="2226" spans="2:8" ht="15">
      <c r="B2226" s="302" t="s">
        <v>5575</v>
      </c>
      <c r="C2226" s="303" t="s">
        <v>5781</v>
      </c>
      <c r="D2226" s="304">
        <v>11797</v>
      </c>
      <c r="E2226" s="303" t="s">
        <v>1728</v>
      </c>
      <c r="F2226" s="304" t="s">
        <v>7</v>
      </c>
      <c r="G2226" s="305">
        <v>19731359</v>
      </c>
      <c r="H2226" s="303" t="s">
        <v>6216</v>
      </c>
    </row>
    <row r="2227" spans="2:8" ht="15">
      <c r="B2227" s="302" t="s">
        <v>5575</v>
      </c>
      <c r="C2227" s="303" t="s">
        <v>5598</v>
      </c>
      <c r="D2227" s="304">
        <v>11798</v>
      </c>
      <c r="E2227" s="303" t="s">
        <v>6029</v>
      </c>
      <c r="F2227" s="304" t="s">
        <v>7</v>
      </c>
      <c r="G2227" s="305">
        <v>1306620</v>
      </c>
      <c r="H2227" s="303" t="s">
        <v>6216</v>
      </c>
    </row>
    <row r="2228" spans="2:8" ht="15">
      <c r="B2228" s="302" t="s">
        <v>5575</v>
      </c>
      <c r="C2228" s="303" t="s">
        <v>5598</v>
      </c>
      <c r="D2228" s="304">
        <v>11799</v>
      </c>
      <c r="E2228" s="303" t="s">
        <v>6030</v>
      </c>
      <c r="F2228" s="304" t="s">
        <v>7</v>
      </c>
      <c r="G2228" s="305">
        <v>559300</v>
      </c>
      <c r="H2228" s="303" t="s">
        <v>6216</v>
      </c>
    </row>
    <row r="2229" spans="2:8" ht="15">
      <c r="B2229" s="302" t="s">
        <v>5575</v>
      </c>
      <c r="C2229" s="303" t="s">
        <v>5598</v>
      </c>
      <c r="D2229" s="304">
        <v>11800</v>
      </c>
      <c r="E2229" s="303" t="s">
        <v>6031</v>
      </c>
      <c r="F2229" s="304" t="s">
        <v>7</v>
      </c>
      <c r="G2229" s="305">
        <v>1549380</v>
      </c>
      <c r="H2229" s="303" t="s">
        <v>6216</v>
      </c>
    </row>
    <row r="2230" spans="2:8" ht="15">
      <c r="B2230" s="302" t="s">
        <v>5575</v>
      </c>
      <c r="C2230" s="303" t="s">
        <v>5598</v>
      </c>
      <c r="D2230" s="304">
        <v>11801</v>
      </c>
      <c r="E2230" s="303" t="s">
        <v>6032</v>
      </c>
      <c r="F2230" s="304" t="s">
        <v>7</v>
      </c>
      <c r="G2230" s="305">
        <v>1620780</v>
      </c>
      <c r="H2230" s="303" t="s">
        <v>6216</v>
      </c>
    </row>
    <row r="2231" spans="2:8" ht="15">
      <c r="B2231" s="302" t="s">
        <v>5575</v>
      </c>
      <c r="C2231" s="303" t="s">
        <v>5598</v>
      </c>
      <c r="D2231" s="304">
        <v>11803</v>
      </c>
      <c r="E2231" s="303" t="s">
        <v>6033</v>
      </c>
      <c r="F2231" s="304" t="s">
        <v>7</v>
      </c>
      <c r="G2231" s="305">
        <v>21135734</v>
      </c>
      <c r="H2231" s="303" t="s">
        <v>6216</v>
      </c>
    </row>
    <row r="2232" spans="2:8" ht="15">
      <c r="B2232" s="302" t="s">
        <v>5575</v>
      </c>
      <c r="C2232" s="303" t="s">
        <v>5598</v>
      </c>
      <c r="D2232" s="304">
        <v>11804</v>
      </c>
      <c r="E2232" s="303" t="s">
        <v>6034</v>
      </c>
      <c r="F2232" s="304" t="s">
        <v>7</v>
      </c>
      <c r="G2232" s="305">
        <v>224910</v>
      </c>
      <c r="H2232" s="303" t="s">
        <v>6216</v>
      </c>
    </row>
    <row r="2233" spans="2:8" ht="15">
      <c r="B2233" s="302" t="s">
        <v>5575</v>
      </c>
      <c r="C2233" s="303" t="s">
        <v>5598</v>
      </c>
      <c r="D2233" s="304">
        <v>11805</v>
      </c>
      <c r="E2233" s="303" t="s">
        <v>6035</v>
      </c>
      <c r="F2233" s="304" t="s">
        <v>7</v>
      </c>
      <c r="G2233" s="305">
        <v>224910</v>
      </c>
      <c r="H2233" s="303" t="s">
        <v>6216</v>
      </c>
    </row>
    <row r="2234" spans="2:8" ht="15">
      <c r="B2234" s="302" t="s">
        <v>5575</v>
      </c>
      <c r="C2234" s="303" t="s">
        <v>5598</v>
      </c>
      <c r="D2234" s="304">
        <v>11806</v>
      </c>
      <c r="E2234" s="303" t="s">
        <v>6036</v>
      </c>
      <c r="F2234" s="304" t="s">
        <v>7</v>
      </c>
      <c r="G2234" s="305">
        <v>255850</v>
      </c>
      <c r="H2234" s="303" t="s">
        <v>6216</v>
      </c>
    </row>
    <row r="2235" spans="2:8" ht="15">
      <c r="B2235" s="302" t="s">
        <v>5575</v>
      </c>
      <c r="C2235" s="303" t="s">
        <v>5598</v>
      </c>
      <c r="D2235" s="304">
        <v>11807</v>
      </c>
      <c r="E2235" s="303" t="s">
        <v>6037</v>
      </c>
      <c r="F2235" s="304" t="s">
        <v>7</v>
      </c>
      <c r="G2235" s="305">
        <v>967470</v>
      </c>
      <c r="H2235" s="303" t="s">
        <v>6216</v>
      </c>
    </row>
    <row r="2236" spans="2:8" ht="15">
      <c r="B2236" s="302" t="s">
        <v>5575</v>
      </c>
      <c r="C2236" s="303" t="s">
        <v>5781</v>
      </c>
      <c r="D2236" s="304">
        <v>11813</v>
      </c>
      <c r="E2236" s="303" t="s">
        <v>1729</v>
      </c>
      <c r="F2236" s="304" t="s">
        <v>7</v>
      </c>
      <c r="G2236" s="305">
        <v>225446</v>
      </c>
      <c r="H2236" s="303" t="s">
        <v>6216</v>
      </c>
    </row>
    <row r="2237" spans="2:8" ht="15">
      <c r="B2237" s="302" t="s">
        <v>5575</v>
      </c>
      <c r="C2237" s="303" t="s">
        <v>5581</v>
      </c>
      <c r="D2237" s="304">
        <v>11814</v>
      </c>
      <c r="E2237" s="303" t="s">
        <v>1730</v>
      </c>
      <c r="F2237" s="304" t="s">
        <v>7</v>
      </c>
      <c r="G2237" s="305">
        <v>3910</v>
      </c>
      <c r="H2237" s="303" t="s">
        <v>6217</v>
      </c>
    </row>
    <row r="2238" spans="2:8" ht="15">
      <c r="B2238" s="302" t="s">
        <v>5575</v>
      </c>
      <c r="C2238" s="303" t="s">
        <v>6038</v>
      </c>
      <c r="D2238" s="304">
        <v>11815</v>
      </c>
      <c r="E2238" s="303" t="s">
        <v>1731</v>
      </c>
      <c r="F2238" s="304" t="s">
        <v>7</v>
      </c>
      <c r="G2238" s="305">
        <v>57800</v>
      </c>
      <c r="H2238" s="303" t="s">
        <v>6216</v>
      </c>
    </row>
    <row r="2239" spans="2:8" ht="15">
      <c r="B2239" s="302" t="s">
        <v>5575</v>
      </c>
      <c r="C2239" s="303" t="s">
        <v>5581</v>
      </c>
      <c r="D2239" s="304">
        <v>11817</v>
      </c>
      <c r="E2239" s="303" t="s">
        <v>1732</v>
      </c>
      <c r="F2239" s="304" t="s">
        <v>7</v>
      </c>
      <c r="G2239" s="305">
        <v>3910</v>
      </c>
      <c r="H2239" s="303" t="s">
        <v>6217</v>
      </c>
    </row>
    <row r="2240" spans="2:8" ht="15">
      <c r="B2240" s="302" t="s">
        <v>5575</v>
      </c>
      <c r="C2240" s="303" t="s">
        <v>6038</v>
      </c>
      <c r="D2240" s="304">
        <v>11819</v>
      </c>
      <c r="E2240" s="303" t="s">
        <v>1733</v>
      </c>
      <c r="F2240" s="304" t="s">
        <v>7</v>
      </c>
      <c r="G2240" s="305">
        <v>57800</v>
      </c>
      <c r="H2240" s="303" t="s">
        <v>6216</v>
      </c>
    </row>
    <row r="2241" spans="2:8" ht="15">
      <c r="B2241" s="302" t="s">
        <v>5575</v>
      </c>
      <c r="C2241" s="303" t="s">
        <v>6038</v>
      </c>
      <c r="D2241" s="304">
        <v>11820</v>
      </c>
      <c r="E2241" s="303" t="s">
        <v>1734</v>
      </c>
      <c r="F2241" s="304" t="s">
        <v>7</v>
      </c>
      <c r="G2241" s="305">
        <v>185000</v>
      </c>
      <c r="H2241" s="303" t="s">
        <v>6216</v>
      </c>
    </row>
    <row r="2242" spans="2:8" ht="15">
      <c r="B2242" s="302" t="s">
        <v>5575</v>
      </c>
      <c r="C2242" s="303" t="s">
        <v>5581</v>
      </c>
      <c r="D2242" s="304">
        <v>11830</v>
      </c>
      <c r="E2242" s="303" t="s">
        <v>1735</v>
      </c>
      <c r="F2242" s="304" t="s">
        <v>7</v>
      </c>
      <c r="G2242" s="305">
        <v>3910</v>
      </c>
      <c r="H2242" s="303" t="s">
        <v>6217</v>
      </c>
    </row>
    <row r="2243" spans="2:8" ht="15">
      <c r="B2243" s="302" t="s">
        <v>5575</v>
      </c>
      <c r="C2243" s="303" t="s">
        <v>5581</v>
      </c>
      <c r="D2243" s="304">
        <v>11831</v>
      </c>
      <c r="E2243" s="303" t="s">
        <v>1736</v>
      </c>
      <c r="F2243" s="304" t="s">
        <v>7</v>
      </c>
      <c r="G2243" s="305">
        <v>3490</v>
      </c>
      <c r="H2243" s="303" t="s">
        <v>6217</v>
      </c>
    </row>
    <row r="2244" spans="2:8" ht="15">
      <c r="B2244" s="302" t="s">
        <v>5575</v>
      </c>
      <c r="C2244" s="303" t="s">
        <v>5929</v>
      </c>
      <c r="D2244" s="304">
        <v>11834</v>
      </c>
      <c r="E2244" s="303" t="s">
        <v>1737</v>
      </c>
      <c r="F2244" s="304" t="s">
        <v>7</v>
      </c>
      <c r="G2244" s="305">
        <v>799680</v>
      </c>
      <c r="H2244" s="303" t="s">
        <v>6216</v>
      </c>
    </row>
    <row r="2245" spans="2:8" ht="15">
      <c r="B2245" s="302" t="s">
        <v>5575</v>
      </c>
      <c r="C2245" s="303" t="s">
        <v>5760</v>
      </c>
      <c r="D2245" s="304">
        <v>11835</v>
      </c>
      <c r="E2245" s="303" t="s">
        <v>1738</v>
      </c>
      <c r="F2245" s="304" t="s">
        <v>7</v>
      </c>
      <c r="G2245" s="305">
        <v>471</v>
      </c>
      <c r="H2245" s="303" t="s">
        <v>6216</v>
      </c>
    </row>
    <row r="2246" spans="2:8" ht="15">
      <c r="B2246" s="302" t="s">
        <v>5575</v>
      </c>
      <c r="C2246" s="303" t="s">
        <v>5760</v>
      </c>
      <c r="D2246" s="304">
        <v>11836</v>
      </c>
      <c r="E2246" s="303" t="s">
        <v>1739</v>
      </c>
      <c r="F2246" s="304" t="s">
        <v>7</v>
      </c>
      <c r="G2246" s="305">
        <v>682</v>
      </c>
      <c r="H2246" s="303" t="s">
        <v>6216</v>
      </c>
    </row>
    <row r="2247" spans="2:8" ht="15">
      <c r="B2247" s="302" t="s">
        <v>5575</v>
      </c>
      <c r="C2247" s="303" t="s">
        <v>5760</v>
      </c>
      <c r="D2247" s="304">
        <v>11837</v>
      </c>
      <c r="E2247" s="303" t="s">
        <v>1740</v>
      </c>
      <c r="F2247" s="304" t="s">
        <v>7</v>
      </c>
      <c r="G2247" s="305">
        <v>707</v>
      </c>
      <c r="H2247" s="303" t="s">
        <v>6216</v>
      </c>
    </row>
    <row r="2248" spans="2:8" ht="15">
      <c r="B2248" s="302" t="s">
        <v>5575</v>
      </c>
      <c r="C2248" s="303" t="s">
        <v>5760</v>
      </c>
      <c r="D2248" s="304">
        <v>11838</v>
      </c>
      <c r="E2248" s="303" t="s">
        <v>1741</v>
      </c>
      <c r="F2248" s="304" t="s">
        <v>7</v>
      </c>
      <c r="G2248" s="305">
        <v>360</v>
      </c>
      <c r="H2248" s="303" t="s">
        <v>6216</v>
      </c>
    </row>
    <row r="2249" spans="2:8" ht="15">
      <c r="B2249" s="302" t="s">
        <v>5575</v>
      </c>
      <c r="C2249" s="303" t="s">
        <v>5760</v>
      </c>
      <c r="D2249" s="304">
        <v>11839</v>
      </c>
      <c r="E2249" s="303" t="s">
        <v>1742</v>
      </c>
      <c r="F2249" s="304" t="s">
        <v>7</v>
      </c>
      <c r="G2249" s="305">
        <v>241</v>
      </c>
      <c r="H2249" s="303" t="s">
        <v>6216</v>
      </c>
    </row>
    <row r="2250" spans="2:8" ht="15">
      <c r="B2250" s="302" t="s">
        <v>5575</v>
      </c>
      <c r="C2250" s="303" t="s">
        <v>5760</v>
      </c>
      <c r="D2250" s="304">
        <v>11840</v>
      </c>
      <c r="E2250" s="303" t="s">
        <v>1743</v>
      </c>
      <c r="F2250" s="304" t="s">
        <v>7</v>
      </c>
      <c r="G2250" s="305">
        <v>6813</v>
      </c>
      <c r="H2250" s="303" t="s">
        <v>6216</v>
      </c>
    </row>
    <row r="2251" spans="2:8" ht="15">
      <c r="B2251" s="302" t="s">
        <v>5575</v>
      </c>
      <c r="C2251" s="303" t="s">
        <v>5760</v>
      </c>
      <c r="D2251" s="304">
        <v>11841</v>
      </c>
      <c r="E2251" s="303" t="s">
        <v>1744</v>
      </c>
      <c r="F2251" s="304" t="s">
        <v>7</v>
      </c>
      <c r="G2251" s="305">
        <v>603</v>
      </c>
      <c r="H2251" s="303" t="s">
        <v>6216</v>
      </c>
    </row>
    <row r="2252" spans="2:8" ht="15">
      <c r="B2252" s="302" t="s">
        <v>5575</v>
      </c>
      <c r="C2252" s="303" t="s">
        <v>5760</v>
      </c>
      <c r="D2252" s="304">
        <v>11842</v>
      </c>
      <c r="E2252" s="303" t="s">
        <v>1745</v>
      </c>
      <c r="F2252" s="304" t="s">
        <v>7</v>
      </c>
      <c r="G2252" s="305">
        <v>529912</v>
      </c>
      <c r="H2252" s="303" t="s">
        <v>6216</v>
      </c>
    </row>
    <row r="2253" spans="2:8" ht="15">
      <c r="B2253" s="302" t="s">
        <v>5575</v>
      </c>
      <c r="C2253" s="303" t="s">
        <v>5760</v>
      </c>
      <c r="D2253" s="304">
        <v>11843</v>
      </c>
      <c r="E2253" s="303" t="s">
        <v>1746</v>
      </c>
      <c r="F2253" s="304" t="s">
        <v>7</v>
      </c>
      <c r="G2253" s="305">
        <v>2758</v>
      </c>
      <c r="H2253" s="303" t="s">
        <v>6216</v>
      </c>
    </row>
    <row r="2254" spans="2:8" ht="15">
      <c r="B2254" s="302" t="s">
        <v>5575</v>
      </c>
      <c r="C2254" s="303" t="s">
        <v>5760</v>
      </c>
      <c r="D2254" s="304">
        <v>11844</v>
      </c>
      <c r="E2254" s="303" t="s">
        <v>1747</v>
      </c>
      <c r="F2254" s="304" t="s">
        <v>7</v>
      </c>
      <c r="G2254" s="305">
        <v>901</v>
      </c>
      <c r="H2254" s="303" t="s">
        <v>6216</v>
      </c>
    </row>
    <row r="2255" spans="2:8" ht="15">
      <c r="B2255" s="302" t="s">
        <v>5575</v>
      </c>
      <c r="C2255" s="303" t="s">
        <v>5760</v>
      </c>
      <c r="D2255" s="304">
        <v>11845</v>
      </c>
      <c r="E2255" s="303" t="s">
        <v>1748</v>
      </c>
      <c r="F2255" s="304" t="s">
        <v>7</v>
      </c>
      <c r="G2255" s="305">
        <v>89202</v>
      </c>
      <c r="H2255" s="303" t="s">
        <v>6216</v>
      </c>
    </row>
    <row r="2256" spans="2:8" ht="15">
      <c r="B2256" s="302" t="s">
        <v>5575</v>
      </c>
      <c r="C2256" s="303" t="s">
        <v>5760</v>
      </c>
      <c r="D2256" s="304">
        <v>11846</v>
      </c>
      <c r="E2256" s="303" t="s">
        <v>1749</v>
      </c>
      <c r="F2256" s="304" t="s">
        <v>7</v>
      </c>
      <c r="G2256" s="305">
        <v>49953</v>
      </c>
      <c r="H2256" s="303" t="s">
        <v>6216</v>
      </c>
    </row>
    <row r="2257" spans="2:8" ht="15">
      <c r="B2257" s="302" t="s">
        <v>5575</v>
      </c>
      <c r="C2257" s="303" t="s">
        <v>5781</v>
      </c>
      <c r="D2257" s="304">
        <v>11847</v>
      </c>
      <c r="E2257" s="303" t="s">
        <v>1750</v>
      </c>
      <c r="F2257" s="304" t="s">
        <v>7</v>
      </c>
      <c r="G2257" s="305">
        <v>55987544</v>
      </c>
      <c r="H2257" s="303" t="s">
        <v>6216</v>
      </c>
    </row>
    <row r="2258" spans="2:8" ht="15">
      <c r="B2258" s="302" t="s">
        <v>5575</v>
      </c>
      <c r="C2258" s="303" t="s">
        <v>5781</v>
      </c>
      <c r="D2258" s="304">
        <v>11848</v>
      </c>
      <c r="E2258" s="303" t="s">
        <v>1751</v>
      </c>
      <c r="F2258" s="304" t="s">
        <v>7</v>
      </c>
      <c r="G2258" s="305">
        <v>58383497</v>
      </c>
      <c r="H2258" s="303" t="s">
        <v>6216</v>
      </c>
    </row>
    <row r="2259" spans="2:8" ht="15">
      <c r="B2259" s="302" t="s">
        <v>5575</v>
      </c>
      <c r="C2259" s="303" t="s">
        <v>5781</v>
      </c>
      <c r="D2259" s="304">
        <v>11849</v>
      </c>
      <c r="E2259" s="303" t="s">
        <v>1752</v>
      </c>
      <c r="F2259" s="304" t="s">
        <v>7</v>
      </c>
      <c r="G2259" s="305">
        <v>6450676</v>
      </c>
      <c r="H2259" s="303" t="s">
        <v>6216</v>
      </c>
    </row>
    <row r="2260" spans="2:8" ht="15">
      <c r="B2260" s="302" t="s">
        <v>5575</v>
      </c>
      <c r="C2260" s="303" t="s">
        <v>5781</v>
      </c>
      <c r="D2260" s="304">
        <v>11850</v>
      </c>
      <c r="E2260" s="303" t="s">
        <v>1753</v>
      </c>
      <c r="F2260" s="304" t="s">
        <v>7</v>
      </c>
      <c r="G2260" s="305">
        <v>8888529</v>
      </c>
      <c r="H2260" s="303" t="s">
        <v>6216</v>
      </c>
    </row>
    <row r="2261" spans="2:8" ht="15">
      <c r="B2261" s="302" t="s">
        <v>5575</v>
      </c>
      <c r="C2261" s="303" t="s">
        <v>5781</v>
      </c>
      <c r="D2261" s="304">
        <v>11851</v>
      </c>
      <c r="E2261" s="303" t="s">
        <v>1754</v>
      </c>
      <c r="F2261" s="304" t="s">
        <v>7</v>
      </c>
      <c r="G2261" s="305">
        <v>13889897</v>
      </c>
      <c r="H2261" s="303" t="s">
        <v>6216</v>
      </c>
    </row>
    <row r="2262" spans="2:8" ht="15">
      <c r="B2262" s="302" t="s">
        <v>5575</v>
      </c>
      <c r="C2262" s="303" t="s">
        <v>5596</v>
      </c>
      <c r="D2262" s="304">
        <v>11854</v>
      </c>
      <c r="E2262" s="303" t="s">
        <v>1755</v>
      </c>
      <c r="F2262" s="304" t="s">
        <v>7</v>
      </c>
      <c r="G2262" s="305">
        <v>1476510</v>
      </c>
      <c r="H2262" s="303" t="s">
        <v>6216</v>
      </c>
    </row>
    <row r="2263" spans="2:8" ht="15">
      <c r="B2263" s="302" t="s">
        <v>5575</v>
      </c>
      <c r="C2263" s="303" t="s">
        <v>5580</v>
      </c>
      <c r="D2263" s="304">
        <v>11856</v>
      </c>
      <c r="E2263" s="303" t="s">
        <v>1756</v>
      </c>
      <c r="F2263" s="304" t="s">
        <v>8</v>
      </c>
      <c r="G2263" s="305">
        <v>6069</v>
      </c>
      <c r="H2263" s="303" t="s">
        <v>6217</v>
      </c>
    </row>
    <row r="2264" spans="2:8" ht="15">
      <c r="B2264" s="302" t="s">
        <v>5575</v>
      </c>
      <c r="C2264" s="303" t="s">
        <v>5596</v>
      </c>
      <c r="D2264" s="304">
        <v>11862</v>
      </c>
      <c r="E2264" s="303" t="s">
        <v>1757</v>
      </c>
      <c r="F2264" s="304" t="s">
        <v>7</v>
      </c>
      <c r="G2264" s="305">
        <v>1844500</v>
      </c>
      <c r="H2264" s="303" t="s">
        <v>6216</v>
      </c>
    </row>
    <row r="2265" spans="2:8" ht="15">
      <c r="B2265" s="302" t="s">
        <v>5575</v>
      </c>
      <c r="C2265" s="303" t="s">
        <v>5596</v>
      </c>
      <c r="D2265" s="304">
        <v>11863</v>
      </c>
      <c r="E2265" s="303" t="s">
        <v>1758</v>
      </c>
      <c r="F2265" s="304" t="s">
        <v>7</v>
      </c>
      <c r="G2265" s="305">
        <v>1273300</v>
      </c>
      <c r="H2265" s="303" t="s">
        <v>6216</v>
      </c>
    </row>
    <row r="2266" spans="2:8" ht="15">
      <c r="B2266" s="302" t="s">
        <v>5575</v>
      </c>
      <c r="C2266" s="303" t="s">
        <v>5781</v>
      </c>
      <c r="D2266" s="304">
        <v>11864</v>
      </c>
      <c r="E2266" s="303" t="s">
        <v>1759</v>
      </c>
      <c r="F2266" s="304" t="s">
        <v>7</v>
      </c>
      <c r="G2266" s="305">
        <v>349645</v>
      </c>
      <c r="H2266" s="303" t="s">
        <v>6216</v>
      </c>
    </row>
    <row r="2267" spans="2:8" ht="15">
      <c r="B2267" s="302" t="s">
        <v>5575</v>
      </c>
      <c r="C2267" s="303" t="s">
        <v>5584</v>
      </c>
      <c r="D2267" s="304">
        <v>11865</v>
      </c>
      <c r="E2267" s="303" t="s">
        <v>1760</v>
      </c>
      <c r="F2267" s="304" t="s">
        <v>6</v>
      </c>
      <c r="G2267" s="305">
        <v>19671</v>
      </c>
      <c r="H2267" s="303" t="s">
        <v>6217</v>
      </c>
    </row>
    <row r="2268" spans="2:8" ht="15">
      <c r="B2268" s="302" t="s">
        <v>5575</v>
      </c>
      <c r="C2268" s="303" t="s">
        <v>5584</v>
      </c>
      <c r="D2268" s="304">
        <v>11866</v>
      </c>
      <c r="E2268" s="303" t="s">
        <v>1761</v>
      </c>
      <c r="F2268" s="304" t="s">
        <v>6</v>
      </c>
      <c r="G2268" s="305">
        <v>8736</v>
      </c>
      <c r="H2268" s="303" t="s">
        <v>6217</v>
      </c>
    </row>
    <row r="2269" spans="2:8" ht="15">
      <c r="B2269" s="302" t="s">
        <v>5575</v>
      </c>
      <c r="C2269" s="303" t="s">
        <v>5596</v>
      </c>
      <c r="D2269" s="304">
        <v>11869</v>
      </c>
      <c r="E2269" s="303" t="s">
        <v>1762</v>
      </c>
      <c r="F2269" s="304" t="s">
        <v>7</v>
      </c>
      <c r="G2269" s="305">
        <v>1476510</v>
      </c>
      <c r="H2269" s="303" t="s">
        <v>6216</v>
      </c>
    </row>
    <row r="2270" spans="2:8" ht="15">
      <c r="B2270" s="302" t="s">
        <v>5575</v>
      </c>
      <c r="C2270" s="303" t="s">
        <v>5592</v>
      </c>
      <c r="D2270" s="304">
        <v>11870</v>
      </c>
      <c r="E2270" s="303" t="s">
        <v>1763</v>
      </c>
      <c r="F2270" s="304" t="s">
        <v>7</v>
      </c>
      <c r="G2270" s="305">
        <v>3734</v>
      </c>
      <c r="H2270" s="303" t="s">
        <v>6217</v>
      </c>
    </row>
    <row r="2271" spans="2:8" ht="15">
      <c r="B2271" s="302" t="s">
        <v>5575</v>
      </c>
      <c r="C2271" s="303" t="s">
        <v>5678</v>
      </c>
      <c r="D2271" s="304">
        <v>11871</v>
      </c>
      <c r="E2271" s="303" t="s">
        <v>1764</v>
      </c>
      <c r="F2271" s="304" t="s">
        <v>4</v>
      </c>
      <c r="G2271" s="305">
        <v>67582</v>
      </c>
      <c r="H2271" s="303" t="s">
        <v>6216</v>
      </c>
    </row>
    <row r="2272" spans="2:8" ht="15">
      <c r="B2272" s="302" t="s">
        <v>5575</v>
      </c>
      <c r="C2272" s="303" t="s">
        <v>5969</v>
      </c>
      <c r="D2272" s="304">
        <v>11872</v>
      </c>
      <c r="E2272" s="303" t="s">
        <v>6039</v>
      </c>
      <c r="F2272" s="304" t="s">
        <v>7</v>
      </c>
      <c r="G2272" s="305">
        <v>208847</v>
      </c>
      <c r="H2272" s="303" t="s">
        <v>6216</v>
      </c>
    </row>
    <row r="2273" spans="2:8" ht="15">
      <c r="B2273" s="302" t="s">
        <v>5575</v>
      </c>
      <c r="C2273" s="303" t="s">
        <v>5974</v>
      </c>
      <c r="D2273" s="304">
        <v>11873</v>
      </c>
      <c r="E2273" s="303" t="s">
        <v>1765</v>
      </c>
      <c r="F2273" s="304" t="s">
        <v>7</v>
      </c>
      <c r="G2273" s="305">
        <v>7373000</v>
      </c>
      <c r="H2273" s="303" t="s">
        <v>6216</v>
      </c>
    </row>
    <row r="2274" spans="2:8" ht="15">
      <c r="B2274" s="302" t="s">
        <v>5575</v>
      </c>
      <c r="C2274" s="303" t="s">
        <v>5974</v>
      </c>
      <c r="D2274" s="304">
        <v>11874</v>
      </c>
      <c r="E2274" s="303" t="s">
        <v>1766</v>
      </c>
      <c r="F2274" s="304" t="s">
        <v>7</v>
      </c>
      <c r="G2274" s="305">
        <v>744000</v>
      </c>
      <c r="H2274" s="303" t="s">
        <v>6216</v>
      </c>
    </row>
    <row r="2275" spans="2:8" ht="15">
      <c r="B2275" s="302" t="s">
        <v>5575</v>
      </c>
      <c r="C2275" s="303" t="s">
        <v>5976</v>
      </c>
      <c r="D2275" s="304">
        <v>11875</v>
      </c>
      <c r="E2275" s="303" t="s">
        <v>1767</v>
      </c>
      <c r="F2275" s="304" t="s">
        <v>7</v>
      </c>
      <c r="G2275" s="305">
        <v>6583000</v>
      </c>
      <c r="H2275" s="303" t="s">
        <v>6216</v>
      </c>
    </row>
    <row r="2276" spans="2:8" ht="15">
      <c r="B2276" s="302" t="s">
        <v>5575</v>
      </c>
      <c r="C2276" s="303" t="s">
        <v>5989</v>
      </c>
      <c r="D2276" s="304">
        <v>11876</v>
      </c>
      <c r="E2276" s="303" t="s">
        <v>6040</v>
      </c>
      <c r="F2276" s="304" t="s">
        <v>7</v>
      </c>
      <c r="G2276" s="305">
        <v>452200</v>
      </c>
      <c r="H2276" s="303" t="s">
        <v>6216</v>
      </c>
    </row>
    <row r="2277" spans="2:8" ht="15">
      <c r="B2277" s="302" t="s">
        <v>5575</v>
      </c>
      <c r="C2277" s="303" t="s">
        <v>5997</v>
      </c>
      <c r="D2277" s="304">
        <v>11877</v>
      </c>
      <c r="E2277" s="303" t="s">
        <v>6041</v>
      </c>
      <c r="F2277" s="304" t="s">
        <v>7</v>
      </c>
      <c r="G2277" s="305">
        <v>165334</v>
      </c>
      <c r="H2277" s="303" t="s">
        <v>6216</v>
      </c>
    </row>
    <row r="2278" spans="2:8" ht="15">
      <c r="B2278" s="302" t="s">
        <v>5575</v>
      </c>
      <c r="C2278" s="303" t="s">
        <v>6000</v>
      </c>
      <c r="D2278" s="304">
        <v>11878</v>
      </c>
      <c r="E2278" s="303" t="s">
        <v>1768</v>
      </c>
      <c r="F2278" s="304" t="s">
        <v>7</v>
      </c>
      <c r="G2278" s="305">
        <v>476000</v>
      </c>
      <c r="H2278" s="303" t="s">
        <v>6216</v>
      </c>
    </row>
    <row r="2279" spans="2:8" ht="15">
      <c r="B2279" s="302" t="s">
        <v>5575</v>
      </c>
      <c r="C2279" s="303" t="s">
        <v>5834</v>
      </c>
      <c r="D2279" s="304">
        <v>11880</v>
      </c>
      <c r="E2279" s="303" t="s">
        <v>6042</v>
      </c>
      <c r="F2279" s="304" t="s">
        <v>7</v>
      </c>
      <c r="G2279" s="305">
        <v>77350</v>
      </c>
      <c r="H2279" s="303" t="s">
        <v>6216</v>
      </c>
    </row>
    <row r="2280" spans="2:8" ht="15">
      <c r="B2280" s="302" t="s">
        <v>5575</v>
      </c>
      <c r="C2280" s="303" t="s">
        <v>5834</v>
      </c>
      <c r="D2280" s="304">
        <v>11881</v>
      </c>
      <c r="E2280" s="303" t="s">
        <v>1769</v>
      </c>
      <c r="F2280" s="304" t="s">
        <v>7</v>
      </c>
      <c r="G2280" s="305">
        <v>103669</v>
      </c>
      <c r="H2280" s="303" t="s">
        <v>6216</v>
      </c>
    </row>
    <row r="2281" spans="2:8" ht="15">
      <c r="B2281" s="302" t="s">
        <v>5575</v>
      </c>
      <c r="C2281" s="303" t="s">
        <v>5592</v>
      </c>
      <c r="D2281" s="304">
        <v>11882</v>
      </c>
      <c r="E2281" s="303" t="s">
        <v>1770</v>
      </c>
      <c r="F2281" s="304" t="s">
        <v>7</v>
      </c>
      <c r="G2281" s="305">
        <v>113162</v>
      </c>
      <c r="H2281" s="303" t="s">
        <v>6217</v>
      </c>
    </row>
    <row r="2282" spans="2:8" ht="15">
      <c r="B2282" s="302" t="s">
        <v>5575</v>
      </c>
      <c r="C2282" s="303" t="s">
        <v>5592</v>
      </c>
      <c r="D2282" s="304">
        <v>11883</v>
      </c>
      <c r="E2282" s="303" t="s">
        <v>1771</v>
      </c>
      <c r="F2282" s="304" t="s">
        <v>7</v>
      </c>
      <c r="G2282" s="305">
        <v>121836</v>
      </c>
      <c r="H2282" s="303" t="s">
        <v>6217</v>
      </c>
    </row>
    <row r="2283" spans="2:8" ht="15">
      <c r="B2283" s="302" t="s">
        <v>5575</v>
      </c>
      <c r="C2283" s="303" t="s">
        <v>5592</v>
      </c>
      <c r="D2283" s="304">
        <v>11885</v>
      </c>
      <c r="E2283" s="303" t="s">
        <v>1772</v>
      </c>
      <c r="F2283" s="304" t="s">
        <v>7</v>
      </c>
      <c r="G2283" s="305">
        <v>108000</v>
      </c>
      <c r="H2283" s="303" t="s">
        <v>6217</v>
      </c>
    </row>
    <row r="2284" spans="2:8" ht="15">
      <c r="B2284" s="302" t="s">
        <v>5575</v>
      </c>
      <c r="C2284" s="303" t="s">
        <v>5598</v>
      </c>
      <c r="D2284" s="304">
        <v>11886</v>
      </c>
      <c r="E2284" s="303" t="s">
        <v>6043</v>
      </c>
      <c r="F2284" s="304" t="s">
        <v>7</v>
      </c>
      <c r="G2284" s="305">
        <v>342720</v>
      </c>
      <c r="H2284" s="303" t="s">
        <v>6216</v>
      </c>
    </row>
    <row r="2285" spans="2:8" ht="15">
      <c r="B2285" s="302" t="s">
        <v>5575</v>
      </c>
      <c r="C2285" s="303" t="s">
        <v>5598</v>
      </c>
      <c r="D2285" s="304">
        <v>11887</v>
      </c>
      <c r="E2285" s="303" t="s">
        <v>6044</v>
      </c>
      <c r="F2285" s="304" t="s">
        <v>7</v>
      </c>
      <c r="G2285" s="305">
        <v>913920</v>
      </c>
      <c r="H2285" s="303" t="s">
        <v>6216</v>
      </c>
    </row>
    <row r="2286" spans="2:8" ht="15">
      <c r="B2286" s="302" t="s">
        <v>5575</v>
      </c>
      <c r="C2286" s="303" t="s">
        <v>5678</v>
      </c>
      <c r="D2286" s="304">
        <v>11888</v>
      </c>
      <c r="E2286" s="303" t="s">
        <v>1773</v>
      </c>
      <c r="F2286" s="304" t="s">
        <v>7</v>
      </c>
      <c r="G2286" s="305">
        <v>643554</v>
      </c>
      <c r="H2286" s="303" t="s">
        <v>6216</v>
      </c>
    </row>
    <row r="2287" spans="2:8" ht="15">
      <c r="B2287" s="302" t="s">
        <v>5575</v>
      </c>
      <c r="C2287" s="303" t="s">
        <v>5953</v>
      </c>
      <c r="D2287" s="304">
        <v>11889</v>
      </c>
      <c r="E2287" s="303" t="s">
        <v>1774</v>
      </c>
      <c r="F2287" s="304" t="s">
        <v>7</v>
      </c>
      <c r="G2287" s="305">
        <v>834085</v>
      </c>
      <c r="H2287" s="303" t="s">
        <v>6217</v>
      </c>
    </row>
    <row r="2288" spans="2:8" ht="15">
      <c r="B2288" s="302" t="s">
        <v>5575</v>
      </c>
      <c r="C2288" s="303" t="s">
        <v>5953</v>
      </c>
      <c r="D2288" s="304">
        <v>11890</v>
      </c>
      <c r="E2288" s="303" t="s">
        <v>6264</v>
      </c>
      <c r="F2288" s="304" t="s">
        <v>7</v>
      </c>
      <c r="G2288" s="305">
        <v>847808</v>
      </c>
      <c r="H2288" s="303" t="s">
        <v>6217</v>
      </c>
    </row>
    <row r="2289" spans="2:8" ht="15">
      <c r="B2289" s="302" t="s">
        <v>5575</v>
      </c>
      <c r="C2289" s="303" t="s">
        <v>5953</v>
      </c>
      <c r="D2289" s="304">
        <v>11891</v>
      </c>
      <c r="E2289" s="303" t="s">
        <v>6265</v>
      </c>
      <c r="F2289" s="304" t="s">
        <v>7</v>
      </c>
      <c r="G2289" s="305">
        <v>964431</v>
      </c>
      <c r="H2289" s="303" t="s">
        <v>6217</v>
      </c>
    </row>
    <row r="2290" spans="2:8" ht="15">
      <c r="B2290" s="302" t="s">
        <v>5575</v>
      </c>
      <c r="C2290" s="303" t="s">
        <v>6038</v>
      </c>
      <c r="D2290" s="304">
        <v>11893</v>
      </c>
      <c r="E2290" s="303" t="s">
        <v>1775</v>
      </c>
      <c r="F2290" s="304" t="s">
        <v>6</v>
      </c>
      <c r="G2290" s="305">
        <v>952</v>
      </c>
      <c r="H2290" s="303" t="s">
        <v>6216</v>
      </c>
    </row>
    <row r="2291" spans="2:8" ht="15">
      <c r="B2291" s="302" t="s">
        <v>5575</v>
      </c>
      <c r="C2291" s="303" t="s">
        <v>5776</v>
      </c>
      <c r="D2291" s="304">
        <v>11894</v>
      </c>
      <c r="E2291" s="303" t="s">
        <v>1776</v>
      </c>
      <c r="F2291" s="304" t="s">
        <v>6</v>
      </c>
      <c r="G2291" s="305">
        <v>529880</v>
      </c>
      <c r="H2291" s="303" t="s">
        <v>6216</v>
      </c>
    </row>
    <row r="2292" spans="2:8" ht="15">
      <c r="B2292" s="302" t="s">
        <v>5575</v>
      </c>
      <c r="C2292" s="303" t="s">
        <v>5598</v>
      </c>
      <c r="D2292" s="304">
        <v>11895</v>
      </c>
      <c r="E2292" s="303" t="s">
        <v>1777</v>
      </c>
      <c r="F2292" s="304" t="s">
        <v>7</v>
      </c>
      <c r="G2292" s="305">
        <v>664823</v>
      </c>
      <c r="H2292" s="303" t="s">
        <v>6216</v>
      </c>
    </row>
    <row r="2293" spans="2:8" ht="15">
      <c r="B2293" s="302" t="s">
        <v>5575</v>
      </c>
      <c r="C2293" s="303" t="s">
        <v>5687</v>
      </c>
      <c r="D2293" s="304">
        <v>11896</v>
      </c>
      <c r="E2293" s="303" t="s">
        <v>1778</v>
      </c>
      <c r="F2293" s="304" t="s">
        <v>7</v>
      </c>
      <c r="G2293" s="305">
        <v>77700</v>
      </c>
      <c r="H2293" s="303" t="s">
        <v>6216</v>
      </c>
    </row>
    <row r="2294" spans="2:8" ht="15">
      <c r="B2294" s="302" t="s">
        <v>5575</v>
      </c>
      <c r="C2294" s="303" t="s">
        <v>5585</v>
      </c>
      <c r="D2294" s="304">
        <v>11897</v>
      </c>
      <c r="E2294" s="303" t="s">
        <v>5434</v>
      </c>
      <c r="F2294" s="304" t="s">
        <v>6</v>
      </c>
      <c r="G2294" s="305">
        <v>17100</v>
      </c>
      <c r="H2294" s="303" t="s">
        <v>6217</v>
      </c>
    </row>
    <row r="2295" spans="2:8" ht="15">
      <c r="B2295" s="302" t="s">
        <v>5575</v>
      </c>
      <c r="C2295" s="303" t="s">
        <v>5585</v>
      </c>
      <c r="D2295" s="304">
        <v>11898</v>
      </c>
      <c r="E2295" s="303" t="s">
        <v>5435</v>
      </c>
      <c r="F2295" s="304" t="s">
        <v>6</v>
      </c>
      <c r="G2295" s="305">
        <v>10404</v>
      </c>
      <c r="H2295" s="303" t="s">
        <v>6217</v>
      </c>
    </row>
    <row r="2296" spans="2:8" ht="15">
      <c r="B2296" s="302" t="s">
        <v>5575</v>
      </c>
      <c r="C2296" s="303" t="s">
        <v>5585</v>
      </c>
      <c r="D2296" s="304">
        <v>11899</v>
      </c>
      <c r="E2296" s="303" t="s">
        <v>5436</v>
      </c>
      <c r="F2296" s="304" t="s">
        <v>7</v>
      </c>
      <c r="G2296" s="305">
        <v>4202</v>
      </c>
      <c r="H2296" s="303" t="s">
        <v>6217</v>
      </c>
    </row>
    <row r="2297" spans="2:8" ht="15">
      <c r="B2297" s="302" t="s">
        <v>5575</v>
      </c>
      <c r="C2297" s="303" t="s">
        <v>5585</v>
      </c>
      <c r="D2297" s="304">
        <v>11903</v>
      </c>
      <c r="E2297" s="303" t="s">
        <v>5437</v>
      </c>
      <c r="F2297" s="304" t="s">
        <v>7</v>
      </c>
      <c r="G2297" s="305">
        <v>1689</v>
      </c>
      <c r="H2297" s="303" t="s">
        <v>6217</v>
      </c>
    </row>
    <row r="2298" spans="2:8" ht="15">
      <c r="B2298" s="302" t="s">
        <v>5575</v>
      </c>
      <c r="C2298" s="303" t="s">
        <v>5585</v>
      </c>
      <c r="D2298" s="304">
        <v>11904</v>
      </c>
      <c r="E2298" s="303" t="s">
        <v>5438</v>
      </c>
      <c r="F2298" s="304" t="s">
        <v>7</v>
      </c>
      <c r="G2298" s="305">
        <v>2493</v>
      </c>
      <c r="H2298" s="303" t="s">
        <v>6217</v>
      </c>
    </row>
    <row r="2299" spans="2:8" ht="15">
      <c r="B2299" s="302" t="s">
        <v>5575</v>
      </c>
      <c r="C2299" s="303" t="s">
        <v>5585</v>
      </c>
      <c r="D2299" s="304">
        <v>11905</v>
      </c>
      <c r="E2299" s="303" t="s">
        <v>5439</v>
      </c>
      <c r="F2299" s="304" t="s">
        <v>7</v>
      </c>
      <c r="G2299" s="305">
        <v>2324</v>
      </c>
      <c r="H2299" s="303" t="s">
        <v>6217</v>
      </c>
    </row>
    <row r="2300" spans="2:8" ht="15">
      <c r="B2300" s="302" t="s">
        <v>5575</v>
      </c>
      <c r="C2300" s="303" t="s">
        <v>5585</v>
      </c>
      <c r="D2300" s="304">
        <v>11906</v>
      </c>
      <c r="E2300" s="303" t="s">
        <v>5440</v>
      </c>
      <c r="F2300" s="304" t="s">
        <v>7</v>
      </c>
      <c r="G2300" s="305">
        <v>3084</v>
      </c>
      <c r="H2300" s="303" t="s">
        <v>6217</v>
      </c>
    </row>
    <row r="2301" spans="2:8" ht="15">
      <c r="B2301" s="302" t="s">
        <v>5575</v>
      </c>
      <c r="C2301" s="303" t="s">
        <v>5585</v>
      </c>
      <c r="D2301" s="304">
        <v>11907</v>
      </c>
      <c r="E2301" s="303" t="s">
        <v>5441</v>
      </c>
      <c r="F2301" s="304" t="s">
        <v>7</v>
      </c>
      <c r="G2301" s="305">
        <v>4884</v>
      </c>
      <c r="H2301" s="303" t="s">
        <v>6217</v>
      </c>
    </row>
    <row r="2302" spans="2:8" ht="15">
      <c r="B2302" s="302" t="s">
        <v>5575</v>
      </c>
      <c r="C2302" s="303" t="s">
        <v>5585</v>
      </c>
      <c r="D2302" s="304">
        <v>11908</v>
      </c>
      <c r="E2302" s="303" t="s">
        <v>5442</v>
      </c>
      <c r="F2302" s="304" t="s">
        <v>7</v>
      </c>
      <c r="G2302" s="305">
        <v>4837</v>
      </c>
      <c r="H2302" s="303" t="s">
        <v>6217</v>
      </c>
    </row>
    <row r="2303" spans="2:8" ht="15">
      <c r="B2303" s="302" t="s">
        <v>5575</v>
      </c>
      <c r="C2303" s="303" t="s">
        <v>5585</v>
      </c>
      <c r="D2303" s="304">
        <v>11909</v>
      </c>
      <c r="E2303" s="303" t="s">
        <v>5443</v>
      </c>
      <c r="F2303" s="304" t="s">
        <v>7</v>
      </c>
      <c r="G2303" s="305">
        <v>3111</v>
      </c>
      <c r="H2303" s="303" t="s">
        <v>6217</v>
      </c>
    </row>
    <row r="2304" spans="2:8" ht="15">
      <c r="B2304" s="302" t="s">
        <v>5575</v>
      </c>
      <c r="C2304" s="303" t="s">
        <v>5768</v>
      </c>
      <c r="D2304" s="304">
        <v>11910</v>
      </c>
      <c r="E2304" s="303" t="s">
        <v>6045</v>
      </c>
      <c r="F2304" s="304" t="s">
        <v>7</v>
      </c>
      <c r="G2304" s="305">
        <v>3134</v>
      </c>
      <c r="H2304" s="303" t="s">
        <v>6216</v>
      </c>
    </row>
    <row r="2305" spans="2:8" ht="15">
      <c r="B2305" s="302" t="s">
        <v>5575</v>
      </c>
      <c r="C2305" s="303" t="s">
        <v>5585</v>
      </c>
      <c r="D2305" s="304">
        <v>11911</v>
      </c>
      <c r="E2305" s="303" t="s">
        <v>5444</v>
      </c>
      <c r="F2305" s="304" t="s">
        <v>7</v>
      </c>
      <c r="G2305" s="305">
        <v>3968</v>
      </c>
      <c r="H2305" s="303" t="s">
        <v>6217</v>
      </c>
    </row>
    <row r="2306" spans="2:8" ht="15">
      <c r="B2306" s="302" t="s">
        <v>5575</v>
      </c>
      <c r="C2306" s="303" t="s">
        <v>5768</v>
      </c>
      <c r="D2306" s="304">
        <v>11912</v>
      </c>
      <c r="E2306" s="303" t="s">
        <v>6046</v>
      </c>
      <c r="F2306" s="304" t="s">
        <v>7</v>
      </c>
      <c r="G2306" s="305">
        <v>3396</v>
      </c>
      <c r="H2306" s="303" t="s">
        <v>6216</v>
      </c>
    </row>
    <row r="2307" spans="2:8" ht="15">
      <c r="B2307" s="302" t="s">
        <v>5575</v>
      </c>
      <c r="C2307" s="303" t="s">
        <v>5768</v>
      </c>
      <c r="D2307" s="304">
        <v>11913</v>
      </c>
      <c r="E2307" s="303" t="s">
        <v>6047</v>
      </c>
      <c r="F2307" s="304" t="s">
        <v>7</v>
      </c>
      <c r="G2307" s="305">
        <v>2507</v>
      </c>
      <c r="H2307" s="303" t="s">
        <v>6216</v>
      </c>
    </row>
    <row r="2308" spans="2:8" ht="15">
      <c r="B2308" s="302" t="s">
        <v>5575</v>
      </c>
      <c r="C2308" s="303" t="s">
        <v>5593</v>
      </c>
      <c r="D2308" s="304">
        <v>11914</v>
      </c>
      <c r="E2308" s="303" t="s">
        <v>5445</v>
      </c>
      <c r="F2308" s="304" t="s">
        <v>7</v>
      </c>
      <c r="G2308" s="305">
        <v>14595</v>
      </c>
      <c r="H2308" s="303" t="s">
        <v>6217</v>
      </c>
    </row>
    <row r="2309" spans="2:8" ht="15">
      <c r="B2309" s="302" t="s">
        <v>5575</v>
      </c>
      <c r="C2309" s="303" t="s">
        <v>5593</v>
      </c>
      <c r="D2309" s="304">
        <v>11915</v>
      </c>
      <c r="E2309" s="303" t="s">
        <v>5446</v>
      </c>
      <c r="F2309" s="304" t="s">
        <v>7</v>
      </c>
      <c r="G2309" s="305">
        <v>54870</v>
      </c>
      <c r="H2309" s="303" t="s">
        <v>6217</v>
      </c>
    </row>
    <row r="2310" spans="2:8" ht="15">
      <c r="B2310" s="302" t="s">
        <v>5575</v>
      </c>
      <c r="C2310" s="303" t="s">
        <v>5593</v>
      </c>
      <c r="D2310" s="304">
        <v>11916</v>
      </c>
      <c r="E2310" s="303" t="s">
        <v>5447</v>
      </c>
      <c r="F2310" s="304" t="s">
        <v>7</v>
      </c>
      <c r="G2310" s="305">
        <v>180228</v>
      </c>
      <c r="H2310" s="303" t="s">
        <v>6217</v>
      </c>
    </row>
    <row r="2311" spans="2:8" ht="15">
      <c r="B2311" s="302" t="s">
        <v>5575</v>
      </c>
      <c r="C2311" s="303" t="s">
        <v>5781</v>
      </c>
      <c r="D2311" s="304">
        <v>11918</v>
      </c>
      <c r="E2311" s="303" t="s">
        <v>1779</v>
      </c>
      <c r="F2311" s="304" t="s">
        <v>7</v>
      </c>
      <c r="G2311" s="305">
        <v>13700</v>
      </c>
      <c r="H2311" s="303" t="s">
        <v>6216</v>
      </c>
    </row>
    <row r="2312" spans="2:8" ht="15">
      <c r="B2312" s="302" t="s">
        <v>5575</v>
      </c>
      <c r="C2312" s="303" t="s">
        <v>5578</v>
      </c>
      <c r="D2312" s="304">
        <v>11919</v>
      </c>
      <c r="E2312" s="303" t="s">
        <v>1780</v>
      </c>
      <c r="F2312" s="304" t="s">
        <v>7</v>
      </c>
      <c r="G2312" s="305">
        <v>232050</v>
      </c>
      <c r="H2312" s="303" t="s">
        <v>6217</v>
      </c>
    </row>
    <row r="2313" spans="2:8" ht="15">
      <c r="B2313" s="302" t="s">
        <v>5575</v>
      </c>
      <c r="C2313" s="303" t="s">
        <v>5578</v>
      </c>
      <c r="D2313" s="304">
        <v>11920</v>
      </c>
      <c r="E2313" s="303" t="s">
        <v>1781</v>
      </c>
      <c r="F2313" s="304" t="s">
        <v>7</v>
      </c>
      <c r="G2313" s="305">
        <v>256395</v>
      </c>
      <c r="H2313" s="303" t="s">
        <v>6217</v>
      </c>
    </row>
    <row r="2314" spans="2:8" ht="15">
      <c r="B2314" s="302" t="s">
        <v>5575</v>
      </c>
      <c r="C2314" s="303" t="s">
        <v>5578</v>
      </c>
      <c r="D2314" s="304">
        <v>11921</v>
      </c>
      <c r="E2314" s="303" t="s">
        <v>1782</v>
      </c>
      <c r="F2314" s="304" t="s">
        <v>7</v>
      </c>
      <c r="G2314" s="305">
        <v>8981</v>
      </c>
      <c r="H2314" s="303" t="s">
        <v>6217</v>
      </c>
    </row>
    <row r="2315" spans="2:8" ht="15">
      <c r="B2315" s="302" t="s">
        <v>5575</v>
      </c>
      <c r="C2315" s="303" t="s">
        <v>5578</v>
      </c>
      <c r="D2315" s="304">
        <v>11922</v>
      </c>
      <c r="E2315" s="303" t="s">
        <v>1783</v>
      </c>
      <c r="F2315" s="304" t="s">
        <v>7</v>
      </c>
      <c r="G2315" s="305">
        <v>279650</v>
      </c>
      <c r="H2315" s="303" t="s">
        <v>6217</v>
      </c>
    </row>
    <row r="2316" spans="2:8" ht="15">
      <c r="B2316" s="302" t="s">
        <v>5575</v>
      </c>
      <c r="C2316" s="303" t="s">
        <v>5578</v>
      </c>
      <c r="D2316" s="304">
        <v>11923</v>
      </c>
      <c r="E2316" s="303" t="s">
        <v>1784</v>
      </c>
      <c r="F2316" s="304" t="s">
        <v>7</v>
      </c>
      <c r="G2316" s="305">
        <v>12491</v>
      </c>
      <c r="H2316" s="303" t="s">
        <v>6217</v>
      </c>
    </row>
    <row r="2317" spans="2:8" ht="15">
      <c r="B2317" s="302" t="s">
        <v>5575</v>
      </c>
      <c r="C2317" s="303" t="s">
        <v>5578</v>
      </c>
      <c r="D2317" s="304">
        <v>11924</v>
      </c>
      <c r="E2317" s="303" t="s">
        <v>1785</v>
      </c>
      <c r="F2317" s="304" t="s">
        <v>7</v>
      </c>
      <c r="G2317" s="305">
        <v>256395</v>
      </c>
      <c r="H2317" s="303" t="s">
        <v>6217</v>
      </c>
    </row>
    <row r="2318" spans="2:8" ht="15">
      <c r="B2318" s="302" t="s">
        <v>5575</v>
      </c>
      <c r="C2318" s="303" t="s">
        <v>5592</v>
      </c>
      <c r="D2318" s="304">
        <v>11925</v>
      </c>
      <c r="E2318" s="303" t="s">
        <v>1786</v>
      </c>
      <c r="F2318" s="304" t="s">
        <v>7</v>
      </c>
      <c r="G2318" s="305">
        <v>146155</v>
      </c>
      <c r="H2318" s="303" t="s">
        <v>6217</v>
      </c>
    </row>
    <row r="2319" spans="2:8" ht="15">
      <c r="B2319" s="302" t="s">
        <v>5575</v>
      </c>
      <c r="C2319" s="303" t="s">
        <v>5678</v>
      </c>
      <c r="D2319" s="304">
        <v>11926</v>
      </c>
      <c r="E2319" s="303" t="s">
        <v>1787</v>
      </c>
      <c r="F2319" s="304" t="s">
        <v>7</v>
      </c>
      <c r="G2319" s="305">
        <v>470640</v>
      </c>
      <c r="H2319" s="303" t="s">
        <v>6216</v>
      </c>
    </row>
    <row r="2320" spans="2:8" ht="15">
      <c r="B2320" s="302" t="s">
        <v>5575</v>
      </c>
      <c r="C2320" s="303" t="s">
        <v>5678</v>
      </c>
      <c r="D2320" s="304">
        <v>11927</v>
      </c>
      <c r="E2320" s="303" t="s">
        <v>1788</v>
      </c>
      <c r="F2320" s="304" t="s">
        <v>7</v>
      </c>
      <c r="G2320" s="305">
        <v>327356</v>
      </c>
      <c r="H2320" s="303" t="s">
        <v>6216</v>
      </c>
    </row>
    <row r="2321" spans="2:8" ht="15">
      <c r="B2321" s="302" t="s">
        <v>5575</v>
      </c>
      <c r="C2321" s="303" t="s">
        <v>5678</v>
      </c>
      <c r="D2321" s="304">
        <v>11928</v>
      </c>
      <c r="E2321" s="303" t="s">
        <v>1789</v>
      </c>
      <c r="F2321" s="304" t="s">
        <v>7</v>
      </c>
      <c r="G2321" s="305">
        <v>557014</v>
      </c>
      <c r="H2321" s="303" t="s">
        <v>6216</v>
      </c>
    </row>
    <row r="2322" spans="2:8" ht="15">
      <c r="B2322" s="302" t="s">
        <v>5575</v>
      </c>
      <c r="C2322" s="303" t="s">
        <v>5678</v>
      </c>
      <c r="D2322" s="304">
        <v>11929</v>
      </c>
      <c r="E2322" s="303" t="s">
        <v>1790</v>
      </c>
      <c r="F2322" s="304" t="s">
        <v>7</v>
      </c>
      <c r="G2322" s="305">
        <v>470640</v>
      </c>
      <c r="H2322" s="303" t="s">
        <v>6216</v>
      </c>
    </row>
    <row r="2323" spans="2:8" ht="15">
      <c r="B2323" s="302" t="s">
        <v>5575</v>
      </c>
      <c r="C2323" s="303" t="s">
        <v>5678</v>
      </c>
      <c r="D2323" s="304">
        <v>11930</v>
      </c>
      <c r="E2323" s="303" t="s">
        <v>1791</v>
      </c>
      <c r="F2323" s="304" t="s">
        <v>7</v>
      </c>
      <c r="G2323" s="305">
        <v>438683</v>
      </c>
      <c r="H2323" s="303" t="s">
        <v>6216</v>
      </c>
    </row>
    <row r="2324" spans="2:8" ht="15">
      <c r="B2324" s="302" t="s">
        <v>5575</v>
      </c>
      <c r="C2324" s="303" t="s">
        <v>5781</v>
      </c>
      <c r="D2324" s="304">
        <v>11936</v>
      </c>
      <c r="E2324" s="303" t="s">
        <v>1792</v>
      </c>
      <c r="F2324" s="304" t="s">
        <v>7</v>
      </c>
      <c r="G2324" s="305">
        <v>26665784</v>
      </c>
      <c r="H2324" s="303" t="s">
        <v>6216</v>
      </c>
    </row>
    <row r="2325" spans="2:8" ht="15">
      <c r="B2325" s="302" t="s">
        <v>5575</v>
      </c>
      <c r="C2325" s="303" t="s">
        <v>5585</v>
      </c>
      <c r="D2325" s="304">
        <v>11939</v>
      </c>
      <c r="E2325" s="303" t="s">
        <v>5448</v>
      </c>
      <c r="F2325" s="304" t="s">
        <v>7</v>
      </c>
      <c r="G2325" s="305">
        <v>8288</v>
      </c>
      <c r="H2325" s="303" t="s">
        <v>6217</v>
      </c>
    </row>
    <row r="2326" spans="2:8" ht="15">
      <c r="B2326" s="302" t="s">
        <v>5575</v>
      </c>
      <c r="C2326" s="303" t="s">
        <v>5585</v>
      </c>
      <c r="D2326" s="304">
        <v>11940</v>
      </c>
      <c r="E2326" s="303" t="s">
        <v>5449</v>
      </c>
      <c r="F2326" s="304" t="s">
        <v>7</v>
      </c>
      <c r="G2326" s="305">
        <v>135900</v>
      </c>
      <c r="H2326" s="303" t="s">
        <v>6217</v>
      </c>
    </row>
    <row r="2327" spans="2:8" ht="15">
      <c r="B2327" s="302" t="s">
        <v>5575</v>
      </c>
      <c r="C2327" s="303" t="s">
        <v>5585</v>
      </c>
      <c r="D2327" s="304">
        <v>11941</v>
      </c>
      <c r="E2327" s="303" t="s">
        <v>5450</v>
      </c>
      <c r="F2327" s="304" t="s">
        <v>7</v>
      </c>
      <c r="G2327" s="305">
        <v>2210</v>
      </c>
      <c r="H2327" s="303" t="s">
        <v>6217</v>
      </c>
    </row>
    <row r="2328" spans="2:8" ht="15">
      <c r="B2328" s="302" t="s">
        <v>5575</v>
      </c>
      <c r="C2328" s="303" t="s">
        <v>5598</v>
      </c>
      <c r="D2328" s="304">
        <v>11942</v>
      </c>
      <c r="E2328" s="303" t="s">
        <v>6048</v>
      </c>
      <c r="F2328" s="304" t="s">
        <v>7</v>
      </c>
      <c r="G2328" s="305">
        <v>191590</v>
      </c>
      <c r="H2328" s="303" t="s">
        <v>6216</v>
      </c>
    </row>
    <row r="2329" spans="2:8" ht="15">
      <c r="B2329" s="302" t="s">
        <v>5575</v>
      </c>
      <c r="C2329" s="303" t="s">
        <v>5585</v>
      </c>
      <c r="D2329" s="304">
        <v>11943</v>
      </c>
      <c r="E2329" s="303" t="s">
        <v>5451</v>
      </c>
      <c r="F2329" s="304" t="s">
        <v>7</v>
      </c>
      <c r="G2329" s="305">
        <v>158900</v>
      </c>
      <c r="H2329" s="303" t="s">
        <v>6217</v>
      </c>
    </row>
    <row r="2330" spans="2:8" ht="15">
      <c r="B2330" s="302" t="s">
        <v>5575</v>
      </c>
      <c r="C2330" s="303" t="s">
        <v>5585</v>
      </c>
      <c r="D2330" s="304">
        <v>11944</v>
      </c>
      <c r="E2330" s="303" t="s">
        <v>5452</v>
      </c>
      <c r="F2330" s="304" t="s">
        <v>7</v>
      </c>
      <c r="G2330" s="305">
        <v>2497</v>
      </c>
      <c r="H2330" s="303" t="s">
        <v>6217</v>
      </c>
    </row>
    <row r="2331" spans="2:8" ht="15">
      <c r="B2331" s="302" t="s">
        <v>5575</v>
      </c>
      <c r="C2331" s="303" t="s">
        <v>5585</v>
      </c>
      <c r="D2331" s="304">
        <v>11945</v>
      </c>
      <c r="E2331" s="303" t="s">
        <v>5453</v>
      </c>
      <c r="F2331" s="304" t="s">
        <v>7</v>
      </c>
      <c r="G2331" s="305">
        <v>3913</v>
      </c>
      <c r="H2331" s="303" t="s">
        <v>6217</v>
      </c>
    </row>
    <row r="2332" spans="2:8" ht="15">
      <c r="B2332" s="302" t="s">
        <v>5575</v>
      </c>
      <c r="C2332" s="303" t="s">
        <v>5585</v>
      </c>
      <c r="D2332" s="304">
        <v>11946</v>
      </c>
      <c r="E2332" s="303" t="s">
        <v>5454</v>
      </c>
      <c r="F2332" s="304" t="s">
        <v>7</v>
      </c>
      <c r="G2332" s="305">
        <v>956</v>
      </c>
      <c r="H2332" s="303" t="s">
        <v>6217</v>
      </c>
    </row>
    <row r="2333" spans="2:8" ht="15">
      <c r="B2333" s="302" t="s">
        <v>5575</v>
      </c>
      <c r="C2333" s="303" t="s">
        <v>5585</v>
      </c>
      <c r="D2333" s="304">
        <v>11947</v>
      </c>
      <c r="E2333" s="303" t="s">
        <v>5455</v>
      </c>
      <c r="F2333" s="304" t="s">
        <v>7</v>
      </c>
      <c r="G2333" s="305">
        <v>3512</v>
      </c>
      <c r="H2333" s="303" t="s">
        <v>6217</v>
      </c>
    </row>
    <row r="2334" spans="2:8" ht="15">
      <c r="B2334" s="302" t="s">
        <v>5575</v>
      </c>
      <c r="C2334" s="303" t="s">
        <v>5585</v>
      </c>
      <c r="D2334" s="304">
        <v>11948</v>
      </c>
      <c r="E2334" s="303" t="s">
        <v>5456</v>
      </c>
      <c r="F2334" s="304" t="s">
        <v>7</v>
      </c>
      <c r="G2334" s="305">
        <v>8288</v>
      </c>
      <c r="H2334" s="303" t="s">
        <v>6217</v>
      </c>
    </row>
    <row r="2335" spans="2:8" ht="15">
      <c r="B2335" s="302" t="s">
        <v>5575</v>
      </c>
      <c r="C2335" s="303" t="s">
        <v>5585</v>
      </c>
      <c r="D2335" s="304">
        <v>11949</v>
      </c>
      <c r="E2335" s="303" t="s">
        <v>5457</v>
      </c>
      <c r="F2335" s="304" t="s">
        <v>7</v>
      </c>
      <c r="G2335" s="305">
        <v>8288</v>
      </c>
      <c r="H2335" s="303" t="s">
        <v>6217</v>
      </c>
    </row>
    <row r="2336" spans="2:8" ht="15">
      <c r="B2336" s="302" t="s">
        <v>5575</v>
      </c>
      <c r="C2336" s="303" t="s">
        <v>5587</v>
      </c>
      <c r="D2336" s="304">
        <v>11950</v>
      </c>
      <c r="E2336" s="303" t="s">
        <v>1793</v>
      </c>
      <c r="F2336" s="304" t="s">
        <v>7</v>
      </c>
      <c r="G2336" s="305">
        <v>9785</v>
      </c>
      <c r="H2336" s="303" t="s">
        <v>6216</v>
      </c>
    </row>
    <row r="2337" spans="2:8" ht="15">
      <c r="B2337" s="302" t="s">
        <v>5575</v>
      </c>
      <c r="C2337" s="303" t="s">
        <v>5598</v>
      </c>
      <c r="D2337" s="304">
        <v>11951</v>
      </c>
      <c r="E2337" s="303" t="s">
        <v>1794</v>
      </c>
      <c r="F2337" s="304" t="s">
        <v>7</v>
      </c>
      <c r="G2337" s="305">
        <v>220150</v>
      </c>
      <c r="H2337" s="303" t="s">
        <v>6216</v>
      </c>
    </row>
    <row r="2338" spans="2:8" ht="15">
      <c r="B2338" s="302" t="s">
        <v>5575</v>
      </c>
      <c r="C2338" s="303" t="s">
        <v>5598</v>
      </c>
      <c r="D2338" s="304">
        <v>11952</v>
      </c>
      <c r="E2338" s="303" t="s">
        <v>1795</v>
      </c>
      <c r="F2338" s="304" t="s">
        <v>7</v>
      </c>
      <c r="G2338" s="305">
        <v>242760</v>
      </c>
      <c r="H2338" s="303" t="s">
        <v>6216</v>
      </c>
    </row>
    <row r="2339" spans="2:8" ht="15">
      <c r="B2339" s="302" t="s">
        <v>5575</v>
      </c>
      <c r="C2339" s="303" t="s">
        <v>5587</v>
      </c>
      <c r="D2339" s="304">
        <v>11953</v>
      </c>
      <c r="E2339" s="303" t="s">
        <v>1796</v>
      </c>
      <c r="F2339" s="304" t="s">
        <v>7</v>
      </c>
      <c r="G2339" s="305">
        <v>328572</v>
      </c>
      <c r="H2339" s="303" t="s">
        <v>6216</v>
      </c>
    </row>
    <row r="2340" spans="2:8" ht="15">
      <c r="B2340" s="302" t="s">
        <v>5575</v>
      </c>
      <c r="C2340" s="303" t="s">
        <v>5598</v>
      </c>
      <c r="D2340" s="304">
        <v>11954</v>
      </c>
      <c r="E2340" s="303" t="s">
        <v>1797</v>
      </c>
      <c r="F2340" s="304" t="s">
        <v>7</v>
      </c>
      <c r="G2340" s="305">
        <v>177111</v>
      </c>
      <c r="H2340" s="303" t="s">
        <v>6216</v>
      </c>
    </row>
    <row r="2341" spans="2:8" ht="15">
      <c r="B2341" s="302" t="s">
        <v>5575</v>
      </c>
      <c r="C2341" s="303" t="s">
        <v>5598</v>
      </c>
      <c r="D2341" s="304">
        <v>11955</v>
      </c>
      <c r="E2341" s="303" t="s">
        <v>1798</v>
      </c>
      <c r="F2341" s="304" t="s">
        <v>7</v>
      </c>
      <c r="G2341" s="305">
        <v>421628</v>
      </c>
      <c r="H2341" s="303" t="s">
        <v>6216</v>
      </c>
    </row>
    <row r="2342" spans="2:8" ht="15">
      <c r="B2342" s="302" t="s">
        <v>5575</v>
      </c>
      <c r="C2342" s="303" t="s">
        <v>5598</v>
      </c>
      <c r="D2342" s="304">
        <v>11956</v>
      </c>
      <c r="E2342" s="303" t="s">
        <v>1799</v>
      </c>
      <c r="F2342" s="304" t="s">
        <v>7</v>
      </c>
      <c r="G2342" s="305">
        <v>75829</v>
      </c>
      <c r="H2342" s="303" t="s">
        <v>6216</v>
      </c>
    </row>
    <row r="2343" spans="2:8" ht="15">
      <c r="B2343" s="302" t="s">
        <v>5575</v>
      </c>
      <c r="C2343" s="303" t="s">
        <v>5598</v>
      </c>
      <c r="D2343" s="304">
        <v>11958</v>
      </c>
      <c r="E2343" s="303" t="s">
        <v>1800</v>
      </c>
      <c r="F2343" s="304" t="s">
        <v>7</v>
      </c>
      <c r="G2343" s="305">
        <v>296066</v>
      </c>
      <c r="H2343" s="303" t="s">
        <v>6216</v>
      </c>
    </row>
    <row r="2344" spans="2:8" ht="15">
      <c r="B2344" s="302" t="s">
        <v>5575</v>
      </c>
      <c r="C2344" s="303" t="s">
        <v>5585</v>
      </c>
      <c r="D2344" s="304">
        <v>11960</v>
      </c>
      <c r="E2344" s="303" t="s">
        <v>5458</v>
      </c>
      <c r="F2344" s="304" t="s">
        <v>7</v>
      </c>
      <c r="G2344" s="305">
        <v>2530</v>
      </c>
      <c r="H2344" s="303" t="s">
        <v>6217</v>
      </c>
    </row>
    <row r="2345" spans="2:8" ht="15">
      <c r="B2345" s="302" t="s">
        <v>5575</v>
      </c>
      <c r="C2345" s="303" t="s">
        <v>5581</v>
      </c>
      <c r="D2345" s="304">
        <v>11961</v>
      </c>
      <c r="E2345" s="303" t="s">
        <v>1801</v>
      </c>
      <c r="F2345" s="304" t="s">
        <v>7</v>
      </c>
      <c r="G2345" s="305">
        <v>1350</v>
      </c>
      <c r="H2345" s="303" t="s">
        <v>6217</v>
      </c>
    </row>
    <row r="2346" spans="2:8" ht="15">
      <c r="B2346" s="302" t="s">
        <v>5575</v>
      </c>
      <c r="C2346" s="303" t="s">
        <v>5781</v>
      </c>
      <c r="D2346" s="304">
        <v>11965</v>
      </c>
      <c r="E2346" s="303" t="s">
        <v>1802</v>
      </c>
      <c r="F2346" s="304" t="s">
        <v>7</v>
      </c>
      <c r="G2346" s="305">
        <v>36877567</v>
      </c>
      <c r="H2346" s="303" t="s">
        <v>6216</v>
      </c>
    </row>
    <row r="2347" spans="2:8" ht="15">
      <c r="B2347" s="302" t="s">
        <v>5575</v>
      </c>
      <c r="C2347" s="303" t="s">
        <v>5582</v>
      </c>
      <c r="D2347" s="304">
        <v>11968</v>
      </c>
      <c r="E2347" s="303" t="s">
        <v>1803</v>
      </c>
      <c r="F2347" s="304" t="s">
        <v>5</v>
      </c>
      <c r="G2347" s="305">
        <v>121380</v>
      </c>
      <c r="H2347" s="303" t="s">
        <v>6217</v>
      </c>
    </row>
    <row r="2348" spans="2:8" ht="15">
      <c r="B2348" s="302" t="s">
        <v>5575</v>
      </c>
      <c r="C2348" s="303" t="s">
        <v>5582</v>
      </c>
      <c r="D2348" s="304">
        <v>11969</v>
      </c>
      <c r="E2348" s="303" t="s">
        <v>1804</v>
      </c>
      <c r="F2348" s="304" t="s">
        <v>5</v>
      </c>
      <c r="G2348" s="305">
        <v>101526</v>
      </c>
      <c r="H2348" s="303" t="s">
        <v>6217</v>
      </c>
    </row>
    <row r="2349" spans="2:8" ht="15">
      <c r="B2349" s="302" t="s">
        <v>5575</v>
      </c>
      <c r="C2349" s="303" t="s">
        <v>5953</v>
      </c>
      <c r="D2349" s="304">
        <v>11972</v>
      </c>
      <c r="E2349" s="303" t="s">
        <v>6266</v>
      </c>
      <c r="F2349" s="304" t="s">
        <v>7</v>
      </c>
      <c r="G2349" s="305">
        <v>1252256</v>
      </c>
      <c r="H2349" s="303" t="s">
        <v>6217</v>
      </c>
    </row>
    <row r="2350" spans="2:8" ht="15">
      <c r="B2350" s="302" t="s">
        <v>5575</v>
      </c>
      <c r="C2350" s="303" t="s">
        <v>5953</v>
      </c>
      <c r="D2350" s="304">
        <v>11973</v>
      </c>
      <c r="E2350" s="303" t="s">
        <v>6267</v>
      </c>
      <c r="F2350" s="304" t="s">
        <v>7</v>
      </c>
      <c r="G2350" s="305">
        <v>545745</v>
      </c>
      <c r="H2350" s="303" t="s">
        <v>6217</v>
      </c>
    </row>
    <row r="2351" spans="2:8" ht="15">
      <c r="B2351" s="302" t="s">
        <v>5575</v>
      </c>
      <c r="C2351" s="303" t="s">
        <v>5953</v>
      </c>
      <c r="D2351" s="304">
        <v>11974</v>
      </c>
      <c r="E2351" s="303" t="s">
        <v>6268</v>
      </c>
      <c r="F2351" s="304" t="s">
        <v>7</v>
      </c>
      <c r="G2351" s="305">
        <v>1240911</v>
      </c>
      <c r="H2351" s="303" t="s">
        <v>6217</v>
      </c>
    </row>
    <row r="2352" spans="2:8" ht="15">
      <c r="B2352" s="302" t="s">
        <v>5575</v>
      </c>
      <c r="C2352" s="303" t="s">
        <v>5598</v>
      </c>
      <c r="D2352" s="304">
        <v>11977</v>
      </c>
      <c r="E2352" s="303" t="s">
        <v>6049</v>
      </c>
      <c r="F2352" s="304" t="s">
        <v>7</v>
      </c>
      <c r="G2352" s="305">
        <v>153510</v>
      </c>
      <c r="H2352" s="303" t="s">
        <v>6216</v>
      </c>
    </row>
    <row r="2353" spans="2:8" ht="15">
      <c r="B2353" s="302" t="s">
        <v>5575</v>
      </c>
      <c r="C2353" s="303" t="s">
        <v>5598</v>
      </c>
      <c r="D2353" s="304">
        <v>11978</v>
      </c>
      <c r="E2353" s="303" t="s">
        <v>6050</v>
      </c>
      <c r="F2353" s="304" t="s">
        <v>7</v>
      </c>
      <c r="G2353" s="305">
        <v>2216970</v>
      </c>
      <c r="H2353" s="303" t="s">
        <v>6216</v>
      </c>
    </row>
    <row r="2354" spans="2:8" ht="15">
      <c r="B2354" s="302" t="s">
        <v>5575</v>
      </c>
      <c r="C2354" s="303" t="s">
        <v>5598</v>
      </c>
      <c r="D2354" s="304">
        <v>11979</v>
      </c>
      <c r="E2354" s="303" t="s">
        <v>6051</v>
      </c>
      <c r="F2354" s="304" t="s">
        <v>7</v>
      </c>
      <c r="G2354" s="305">
        <v>135660</v>
      </c>
      <c r="H2354" s="303" t="s">
        <v>6216</v>
      </c>
    </row>
    <row r="2355" spans="2:8" ht="15">
      <c r="B2355" s="302" t="s">
        <v>5575</v>
      </c>
      <c r="C2355" s="303" t="s">
        <v>5578</v>
      </c>
      <c r="D2355" s="304">
        <v>11981</v>
      </c>
      <c r="E2355" s="303" t="s">
        <v>1805</v>
      </c>
      <c r="F2355" s="304" t="s">
        <v>7</v>
      </c>
      <c r="G2355" s="305">
        <v>204483</v>
      </c>
      <c r="H2355" s="303" t="s">
        <v>6217</v>
      </c>
    </row>
    <row r="2356" spans="2:8" ht="15">
      <c r="B2356" s="302" t="s">
        <v>5575</v>
      </c>
      <c r="C2356" s="303" t="s">
        <v>5578</v>
      </c>
      <c r="D2356" s="304">
        <v>11982</v>
      </c>
      <c r="E2356" s="303" t="s">
        <v>1806</v>
      </c>
      <c r="F2356" s="304" t="s">
        <v>7</v>
      </c>
      <c r="G2356" s="305">
        <v>324685</v>
      </c>
      <c r="H2356" s="303" t="s">
        <v>6217</v>
      </c>
    </row>
    <row r="2357" spans="2:8" ht="15">
      <c r="B2357" s="302" t="s">
        <v>5575</v>
      </c>
      <c r="C2357" s="303" t="s">
        <v>5578</v>
      </c>
      <c r="D2357" s="304">
        <v>11983</v>
      </c>
      <c r="E2357" s="303" t="s">
        <v>1807</v>
      </c>
      <c r="F2357" s="304" t="s">
        <v>7</v>
      </c>
      <c r="G2357" s="305">
        <v>232050</v>
      </c>
      <c r="H2357" s="303" t="s">
        <v>6217</v>
      </c>
    </row>
    <row r="2358" spans="2:8" ht="15">
      <c r="B2358" s="302" t="s">
        <v>5575</v>
      </c>
      <c r="C2358" s="303" t="s">
        <v>5586</v>
      </c>
      <c r="D2358" s="304">
        <v>11984</v>
      </c>
      <c r="E2358" s="303" t="s">
        <v>1808</v>
      </c>
      <c r="F2358" s="304" t="s">
        <v>8</v>
      </c>
      <c r="G2358" s="305">
        <v>10000</v>
      </c>
      <c r="H2358" s="303" t="s">
        <v>6217</v>
      </c>
    </row>
    <row r="2359" spans="2:8" ht="15">
      <c r="B2359" s="302" t="s">
        <v>5575</v>
      </c>
      <c r="C2359" s="303" t="s">
        <v>5578</v>
      </c>
      <c r="D2359" s="304">
        <v>11987</v>
      </c>
      <c r="E2359" s="303" t="s">
        <v>1809</v>
      </c>
      <c r="F2359" s="304" t="s">
        <v>7</v>
      </c>
      <c r="G2359" s="305">
        <v>153259</v>
      </c>
      <c r="H2359" s="303" t="s">
        <v>6217</v>
      </c>
    </row>
    <row r="2360" spans="2:8" ht="15">
      <c r="B2360" s="302" t="s">
        <v>5575</v>
      </c>
      <c r="C2360" s="303" t="s">
        <v>5678</v>
      </c>
      <c r="D2360" s="304">
        <v>11988</v>
      </c>
      <c r="E2360" s="303" t="s">
        <v>1810</v>
      </c>
      <c r="F2360" s="304" t="s">
        <v>6</v>
      </c>
      <c r="G2360" s="305">
        <v>2990</v>
      </c>
      <c r="H2360" s="303" t="s">
        <v>6216</v>
      </c>
    </row>
    <row r="2361" spans="2:8" ht="15">
      <c r="B2361" s="302" t="s">
        <v>5575</v>
      </c>
      <c r="C2361" s="303" t="s">
        <v>5682</v>
      </c>
      <c r="D2361" s="304">
        <v>11989</v>
      </c>
      <c r="E2361" s="303" t="s">
        <v>1811</v>
      </c>
      <c r="F2361" s="304" t="s">
        <v>6</v>
      </c>
      <c r="G2361" s="305">
        <v>4800</v>
      </c>
      <c r="H2361" s="303" t="s">
        <v>6216</v>
      </c>
    </row>
    <row r="2362" spans="2:8" ht="15">
      <c r="B2362" s="302" t="s">
        <v>5575</v>
      </c>
      <c r="C2362" s="303" t="s">
        <v>5578</v>
      </c>
      <c r="D2362" s="304">
        <v>11990</v>
      </c>
      <c r="E2362" s="303" t="s">
        <v>1812</v>
      </c>
      <c r="F2362" s="304" t="s">
        <v>7</v>
      </c>
      <c r="G2362" s="305">
        <v>132637</v>
      </c>
      <c r="H2362" s="303" t="s">
        <v>6217</v>
      </c>
    </row>
    <row r="2363" spans="2:8" ht="15">
      <c r="B2363" s="302" t="s">
        <v>5575</v>
      </c>
      <c r="C2363" s="303" t="s">
        <v>5776</v>
      </c>
      <c r="D2363" s="304">
        <v>11991</v>
      </c>
      <c r="E2363" s="303" t="s">
        <v>1813</v>
      </c>
      <c r="F2363" s="304" t="s">
        <v>6</v>
      </c>
      <c r="G2363" s="305">
        <v>757125</v>
      </c>
      <c r="H2363" s="303" t="s">
        <v>6216</v>
      </c>
    </row>
    <row r="2364" spans="2:8" ht="15">
      <c r="B2364" s="302" t="s">
        <v>5575</v>
      </c>
      <c r="C2364" s="303" t="s">
        <v>5776</v>
      </c>
      <c r="D2364" s="304">
        <v>11992</v>
      </c>
      <c r="E2364" s="303" t="s">
        <v>1814</v>
      </c>
      <c r="F2364" s="304" t="s">
        <v>6</v>
      </c>
      <c r="G2364" s="305">
        <v>1999200</v>
      </c>
      <c r="H2364" s="303" t="s">
        <v>6216</v>
      </c>
    </row>
    <row r="2365" spans="2:8" ht="15">
      <c r="B2365" s="302" t="s">
        <v>5575</v>
      </c>
      <c r="C2365" s="303" t="s">
        <v>5584</v>
      </c>
      <c r="D2365" s="304">
        <v>11993</v>
      </c>
      <c r="E2365" s="303" t="s">
        <v>1815</v>
      </c>
      <c r="F2365" s="304" t="s">
        <v>7</v>
      </c>
      <c r="G2365" s="305">
        <v>6000</v>
      </c>
      <c r="H2365" s="303" t="s">
        <v>6217</v>
      </c>
    </row>
    <row r="2366" spans="2:8" ht="15">
      <c r="B2366" s="302" t="s">
        <v>5575</v>
      </c>
      <c r="C2366" s="303" t="s">
        <v>5680</v>
      </c>
      <c r="D2366" s="304">
        <v>11994</v>
      </c>
      <c r="E2366" s="303" t="s">
        <v>1816</v>
      </c>
      <c r="F2366" s="304" t="s">
        <v>7</v>
      </c>
      <c r="G2366" s="305">
        <v>645934</v>
      </c>
      <c r="H2366" s="303" t="s">
        <v>6216</v>
      </c>
    </row>
    <row r="2367" spans="2:8" ht="15">
      <c r="B2367" s="302" t="s">
        <v>5575</v>
      </c>
      <c r="C2367" s="303" t="s">
        <v>5680</v>
      </c>
      <c r="D2367" s="304">
        <v>11995</v>
      </c>
      <c r="E2367" s="303" t="s">
        <v>1817</v>
      </c>
      <c r="F2367" s="304" t="s">
        <v>7</v>
      </c>
      <c r="G2367" s="305">
        <v>226474</v>
      </c>
      <c r="H2367" s="303" t="s">
        <v>6216</v>
      </c>
    </row>
    <row r="2368" spans="2:8" ht="15">
      <c r="B2368" s="302" t="s">
        <v>5575</v>
      </c>
      <c r="C2368" s="303" t="s">
        <v>5598</v>
      </c>
      <c r="D2368" s="304">
        <v>11996</v>
      </c>
      <c r="E2368" s="303" t="s">
        <v>6052</v>
      </c>
      <c r="F2368" s="304" t="s">
        <v>7</v>
      </c>
      <c r="G2368" s="305">
        <v>1711220</v>
      </c>
      <c r="H2368" s="303" t="s">
        <v>6216</v>
      </c>
    </row>
    <row r="2369" spans="2:8" ht="15">
      <c r="B2369" s="302" t="s">
        <v>5575</v>
      </c>
      <c r="C2369" s="303" t="s">
        <v>5582</v>
      </c>
      <c r="D2369" s="304">
        <v>11997</v>
      </c>
      <c r="E2369" s="303" t="s">
        <v>1818</v>
      </c>
      <c r="F2369" s="304" t="s">
        <v>5</v>
      </c>
      <c r="G2369" s="305">
        <v>121380</v>
      </c>
      <c r="H2369" s="303" t="s">
        <v>6217</v>
      </c>
    </row>
    <row r="2370" spans="2:8" ht="15">
      <c r="B2370" s="302" t="s">
        <v>5575</v>
      </c>
      <c r="C2370" s="303" t="s">
        <v>5678</v>
      </c>
      <c r="D2370" s="304">
        <v>11998</v>
      </c>
      <c r="E2370" s="303" t="s">
        <v>1819</v>
      </c>
      <c r="F2370" s="304" t="s">
        <v>7</v>
      </c>
      <c r="G2370" s="305">
        <v>92996</v>
      </c>
      <c r="H2370" s="303" t="s">
        <v>6216</v>
      </c>
    </row>
    <row r="2371" spans="2:8" ht="15">
      <c r="B2371" s="302" t="s">
        <v>5575</v>
      </c>
      <c r="C2371" s="303" t="s">
        <v>5741</v>
      </c>
      <c r="D2371" s="304">
        <v>12002</v>
      </c>
      <c r="E2371" s="303" t="s">
        <v>6053</v>
      </c>
      <c r="F2371" s="304" t="s">
        <v>117</v>
      </c>
      <c r="G2371" s="305">
        <v>27000</v>
      </c>
      <c r="H2371" s="303" t="s">
        <v>6216</v>
      </c>
    </row>
    <row r="2372" spans="2:8" ht="15">
      <c r="B2372" s="302" t="s">
        <v>5575</v>
      </c>
      <c r="C2372" s="303" t="s">
        <v>5741</v>
      </c>
      <c r="D2372" s="304">
        <v>12003</v>
      </c>
      <c r="E2372" s="303" t="s">
        <v>1820</v>
      </c>
      <c r="F2372" s="304" t="s">
        <v>7</v>
      </c>
      <c r="G2372" s="305">
        <v>8287</v>
      </c>
      <c r="H2372" s="303" t="s">
        <v>6216</v>
      </c>
    </row>
    <row r="2373" spans="2:8" ht="15">
      <c r="B2373" s="302" t="s">
        <v>5575</v>
      </c>
      <c r="C2373" s="303" t="s">
        <v>5741</v>
      </c>
      <c r="D2373" s="304">
        <v>12004</v>
      </c>
      <c r="E2373" s="303" t="s">
        <v>6054</v>
      </c>
      <c r="F2373" s="304" t="s">
        <v>7</v>
      </c>
      <c r="G2373" s="305">
        <v>59235</v>
      </c>
      <c r="H2373" s="303" t="s">
        <v>6216</v>
      </c>
    </row>
    <row r="2374" spans="2:8" ht="15">
      <c r="B2374" s="302" t="s">
        <v>5575</v>
      </c>
      <c r="C2374" s="303" t="s">
        <v>5741</v>
      </c>
      <c r="D2374" s="304">
        <v>12005</v>
      </c>
      <c r="E2374" s="303" t="s">
        <v>1821</v>
      </c>
      <c r="F2374" s="304" t="s">
        <v>7</v>
      </c>
      <c r="G2374" s="305">
        <v>107900</v>
      </c>
      <c r="H2374" s="303" t="s">
        <v>6216</v>
      </c>
    </row>
    <row r="2375" spans="2:8" ht="15">
      <c r="B2375" s="302" t="s">
        <v>5575</v>
      </c>
      <c r="C2375" s="303" t="s">
        <v>5741</v>
      </c>
      <c r="D2375" s="304">
        <v>12006</v>
      </c>
      <c r="E2375" s="303" t="s">
        <v>6055</v>
      </c>
      <c r="F2375" s="304" t="s">
        <v>7</v>
      </c>
      <c r="G2375" s="305">
        <v>78100</v>
      </c>
      <c r="H2375" s="303" t="s">
        <v>6216</v>
      </c>
    </row>
    <row r="2376" spans="2:8" ht="15">
      <c r="B2376" s="302" t="s">
        <v>5575</v>
      </c>
      <c r="C2376" s="303" t="s">
        <v>5741</v>
      </c>
      <c r="D2376" s="304">
        <v>12010</v>
      </c>
      <c r="E2376" s="303" t="s">
        <v>6056</v>
      </c>
      <c r="F2376" s="304" t="s">
        <v>117</v>
      </c>
      <c r="G2376" s="305">
        <v>26000</v>
      </c>
      <c r="H2376" s="303" t="s">
        <v>6216</v>
      </c>
    </row>
    <row r="2377" spans="2:8" ht="15">
      <c r="B2377" s="302" t="s">
        <v>5575</v>
      </c>
      <c r="C2377" s="303" t="s">
        <v>5741</v>
      </c>
      <c r="D2377" s="304">
        <v>12011</v>
      </c>
      <c r="E2377" s="303" t="s">
        <v>1822</v>
      </c>
      <c r="F2377" s="304" t="s">
        <v>7</v>
      </c>
      <c r="G2377" s="305">
        <v>1100000</v>
      </c>
      <c r="H2377" s="303" t="s">
        <v>6216</v>
      </c>
    </row>
    <row r="2378" spans="2:8" ht="15">
      <c r="B2378" s="302" t="s">
        <v>5575</v>
      </c>
      <c r="C2378" s="303" t="s">
        <v>5741</v>
      </c>
      <c r="D2378" s="304">
        <v>12015</v>
      </c>
      <c r="E2378" s="303" t="s">
        <v>6057</v>
      </c>
      <c r="F2378" s="304" t="s">
        <v>22</v>
      </c>
      <c r="G2378" s="305">
        <v>13500</v>
      </c>
      <c r="H2378" s="303" t="s">
        <v>6216</v>
      </c>
    </row>
    <row r="2379" spans="2:8" ht="15">
      <c r="B2379" s="302" t="s">
        <v>5575</v>
      </c>
      <c r="C2379" s="303" t="s">
        <v>5741</v>
      </c>
      <c r="D2379" s="304">
        <v>12017</v>
      </c>
      <c r="E2379" s="303" t="s">
        <v>6058</v>
      </c>
      <c r="F2379" s="304" t="s">
        <v>7</v>
      </c>
      <c r="G2379" s="305">
        <v>129900</v>
      </c>
      <c r="H2379" s="303" t="s">
        <v>6216</v>
      </c>
    </row>
    <row r="2380" spans="2:8" ht="15">
      <c r="B2380" s="302" t="s">
        <v>5575</v>
      </c>
      <c r="C2380" s="303" t="s">
        <v>5741</v>
      </c>
      <c r="D2380" s="304">
        <v>12019</v>
      </c>
      <c r="E2380" s="303" t="s">
        <v>1823</v>
      </c>
      <c r="F2380" s="304" t="s">
        <v>7</v>
      </c>
      <c r="G2380" s="305">
        <v>59417</v>
      </c>
      <c r="H2380" s="303" t="s">
        <v>6216</v>
      </c>
    </row>
    <row r="2381" spans="2:8" ht="15">
      <c r="B2381" s="302" t="s">
        <v>5575</v>
      </c>
      <c r="C2381" s="303" t="s">
        <v>5679</v>
      </c>
      <c r="D2381" s="304">
        <v>12020</v>
      </c>
      <c r="E2381" s="303" t="s">
        <v>1824</v>
      </c>
      <c r="F2381" s="304" t="s">
        <v>5</v>
      </c>
      <c r="G2381" s="305">
        <v>29691</v>
      </c>
      <c r="H2381" s="303" t="s">
        <v>6217</v>
      </c>
    </row>
    <row r="2382" spans="2:8" ht="15">
      <c r="B2382" s="302" t="s">
        <v>5575</v>
      </c>
      <c r="C2382" s="303" t="s">
        <v>5679</v>
      </c>
      <c r="D2382" s="304">
        <v>12021</v>
      </c>
      <c r="E2382" s="303" t="s">
        <v>1825</v>
      </c>
      <c r="F2382" s="304" t="s">
        <v>8</v>
      </c>
      <c r="G2382" s="305">
        <v>1071</v>
      </c>
      <c r="H2382" s="303" t="s">
        <v>6217</v>
      </c>
    </row>
    <row r="2383" spans="2:8" ht="15">
      <c r="B2383" s="302" t="s">
        <v>5575</v>
      </c>
      <c r="C2383" s="303" t="s">
        <v>5741</v>
      </c>
      <c r="D2383" s="304">
        <v>12022</v>
      </c>
      <c r="E2383" s="303" t="s">
        <v>1826</v>
      </c>
      <c r="F2383" s="304" t="s">
        <v>7</v>
      </c>
      <c r="G2383" s="305">
        <v>32900</v>
      </c>
      <c r="H2383" s="303" t="s">
        <v>6216</v>
      </c>
    </row>
    <row r="2384" spans="2:8" ht="15">
      <c r="B2384" s="302" t="s">
        <v>5575</v>
      </c>
      <c r="C2384" s="303" t="s">
        <v>5741</v>
      </c>
      <c r="D2384" s="304">
        <v>12023</v>
      </c>
      <c r="E2384" s="303" t="s">
        <v>1827</v>
      </c>
      <c r="F2384" s="304" t="s">
        <v>7</v>
      </c>
      <c r="G2384" s="305">
        <v>62475</v>
      </c>
      <c r="H2384" s="303" t="s">
        <v>6216</v>
      </c>
    </row>
    <row r="2385" spans="2:8" ht="15">
      <c r="B2385" s="302" t="s">
        <v>5575</v>
      </c>
      <c r="C2385" s="303" t="s">
        <v>5741</v>
      </c>
      <c r="D2385" s="304">
        <v>12024</v>
      </c>
      <c r="E2385" s="303" t="s">
        <v>1828</v>
      </c>
      <c r="F2385" s="304" t="s">
        <v>649</v>
      </c>
      <c r="G2385" s="305">
        <v>39000</v>
      </c>
      <c r="H2385" s="303" t="s">
        <v>6216</v>
      </c>
    </row>
    <row r="2386" spans="2:8" ht="15">
      <c r="B2386" s="302" t="s">
        <v>5575</v>
      </c>
      <c r="C2386" s="303" t="s">
        <v>5741</v>
      </c>
      <c r="D2386" s="304">
        <v>12025</v>
      </c>
      <c r="E2386" s="303" t="s">
        <v>1829</v>
      </c>
      <c r="F2386" s="304" t="s">
        <v>649</v>
      </c>
      <c r="G2386" s="305">
        <v>11100</v>
      </c>
      <c r="H2386" s="303" t="s">
        <v>6216</v>
      </c>
    </row>
    <row r="2387" spans="2:8" ht="15">
      <c r="B2387" s="302" t="s">
        <v>5575</v>
      </c>
      <c r="C2387" s="303" t="s">
        <v>5741</v>
      </c>
      <c r="D2387" s="304">
        <v>12026</v>
      </c>
      <c r="E2387" s="303" t="s">
        <v>1830</v>
      </c>
      <c r="F2387" s="304" t="s">
        <v>7</v>
      </c>
      <c r="G2387" s="305">
        <v>268</v>
      </c>
      <c r="H2387" s="303" t="s">
        <v>6216</v>
      </c>
    </row>
    <row r="2388" spans="2:8" ht="15">
      <c r="B2388" s="302" t="s">
        <v>5575</v>
      </c>
      <c r="C2388" s="303" t="s">
        <v>5741</v>
      </c>
      <c r="D2388" s="304">
        <v>12027</v>
      </c>
      <c r="E2388" s="303" t="s">
        <v>1831</v>
      </c>
      <c r="F2388" s="304" t="s">
        <v>661</v>
      </c>
      <c r="G2388" s="305">
        <v>34140</v>
      </c>
      <c r="H2388" s="303" t="s">
        <v>6216</v>
      </c>
    </row>
    <row r="2389" spans="2:8" ht="15">
      <c r="B2389" s="302" t="s">
        <v>5575</v>
      </c>
      <c r="C2389" s="303" t="s">
        <v>5741</v>
      </c>
      <c r="D2389" s="304">
        <v>12028</v>
      </c>
      <c r="E2389" s="303" t="s">
        <v>6059</v>
      </c>
      <c r="F2389" s="304" t="s">
        <v>8</v>
      </c>
      <c r="G2389" s="305">
        <v>2118</v>
      </c>
      <c r="H2389" s="303" t="s">
        <v>6216</v>
      </c>
    </row>
    <row r="2390" spans="2:8" ht="15">
      <c r="B2390" s="302" t="s">
        <v>5575</v>
      </c>
      <c r="C2390" s="303" t="s">
        <v>5741</v>
      </c>
      <c r="D2390" s="304">
        <v>12029</v>
      </c>
      <c r="E2390" s="303" t="s">
        <v>1832</v>
      </c>
      <c r="F2390" s="304" t="s">
        <v>7</v>
      </c>
      <c r="G2390" s="305">
        <v>24364</v>
      </c>
      <c r="H2390" s="303" t="s">
        <v>6216</v>
      </c>
    </row>
    <row r="2391" spans="2:8" ht="15">
      <c r="B2391" s="302" t="s">
        <v>5575</v>
      </c>
      <c r="C2391" s="303" t="s">
        <v>5741</v>
      </c>
      <c r="D2391" s="304">
        <v>12030</v>
      </c>
      <c r="E2391" s="303" t="s">
        <v>1833</v>
      </c>
      <c r="F2391" s="304" t="s">
        <v>7</v>
      </c>
      <c r="G2391" s="305">
        <v>65000</v>
      </c>
      <c r="H2391" s="303" t="s">
        <v>6216</v>
      </c>
    </row>
    <row r="2392" spans="2:8" ht="15">
      <c r="B2392" s="302" t="s">
        <v>5575</v>
      </c>
      <c r="C2392" s="303" t="s">
        <v>5741</v>
      </c>
      <c r="D2392" s="304">
        <v>12031</v>
      </c>
      <c r="E2392" s="303" t="s">
        <v>6060</v>
      </c>
      <c r="F2392" s="304" t="s">
        <v>7</v>
      </c>
      <c r="G2392" s="305">
        <v>2800</v>
      </c>
      <c r="H2392" s="303" t="s">
        <v>6216</v>
      </c>
    </row>
    <row r="2393" spans="2:8" ht="15">
      <c r="B2393" s="302" t="s">
        <v>5575</v>
      </c>
      <c r="C2393" s="303" t="s">
        <v>5741</v>
      </c>
      <c r="D2393" s="304">
        <v>12039</v>
      </c>
      <c r="E2393" s="303" t="s">
        <v>6061</v>
      </c>
      <c r="F2393" s="304" t="s">
        <v>7</v>
      </c>
      <c r="G2393" s="305">
        <v>336</v>
      </c>
      <c r="H2393" s="303" t="s">
        <v>6216</v>
      </c>
    </row>
    <row r="2394" spans="2:8" ht="15">
      <c r="B2394" s="302" t="s">
        <v>5575</v>
      </c>
      <c r="C2394" s="303" t="s">
        <v>5741</v>
      </c>
      <c r="D2394" s="304">
        <v>12040</v>
      </c>
      <c r="E2394" s="303" t="s">
        <v>6062</v>
      </c>
      <c r="F2394" s="304" t="s">
        <v>22</v>
      </c>
      <c r="G2394" s="305">
        <v>2800</v>
      </c>
      <c r="H2394" s="303" t="s">
        <v>6216</v>
      </c>
    </row>
    <row r="2395" spans="2:8" ht="15">
      <c r="B2395" s="302" t="s">
        <v>5575</v>
      </c>
      <c r="C2395" s="303" t="s">
        <v>5680</v>
      </c>
      <c r="D2395" s="304">
        <v>12043</v>
      </c>
      <c r="E2395" s="303" t="s">
        <v>1834</v>
      </c>
      <c r="F2395" s="304" t="s">
        <v>7</v>
      </c>
      <c r="G2395" s="305">
        <v>3440464</v>
      </c>
      <c r="H2395" s="303" t="s">
        <v>6216</v>
      </c>
    </row>
    <row r="2396" spans="2:8" ht="15">
      <c r="B2396" s="302" t="s">
        <v>5575</v>
      </c>
      <c r="C2396" s="303" t="s">
        <v>5716</v>
      </c>
      <c r="D2396" s="304">
        <v>12045</v>
      </c>
      <c r="E2396" s="303" t="s">
        <v>1835</v>
      </c>
      <c r="F2396" s="304" t="s">
        <v>4</v>
      </c>
      <c r="G2396" s="305">
        <v>1642</v>
      </c>
      <c r="H2396" s="303" t="s">
        <v>6216</v>
      </c>
    </row>
    <row r="2397" spans="2:8" ht="15">
      <c r="B2397" s="302" t="s">
        <v>5575</v>
      </c>
      <c r="C2397" s="303" t="s">
        <v>5716</v>
      </c>
      <c r="D2397" s="304">
        <v>12046</v>
      </c>
      <c r="E2397" s="303" t="s">
        <v>1836</v>
      </c>
      <c r="F2397" s="304" t="s">
        <v>7</v>
      </c>
      <c r="G2397" s="305">
        <v>148043</v>
      </c>
      <c r="H2397" s="303" t="s">
        <v>6216</v>
      </c>
    </row>
    <row r="2398" spans="2:8" ht="15">
      <c r="B2398" s="302" t="s">
        <v>5575</v>
      </c>
      <c r="C2398" s="303" t="s">
        <v>5578</v>
      </c>
      <c r="D2398" s="304">
        <v>12048</v>
      </c>
      <c r="E2398" s="303" t="s">
        <v>1837</v>
      </c>
      <c r="F2398" s="304" t="s">
        <v>8</v>
      </c>
      <c r="G2398" s="305">
        <v>17751</v>
      </c>
      <c r="H2398" s="303" t="s">
        <v>6217</v>
      </c>
    </row>
    <row r="2399" spans="2:8" ht="15">
      <c r="B2399" s="302" t="s">
        <v>5575</v>
      </c>
      <c r="C2399" s="303" t="s">
        <v>5583</v>
      </c>
      <c r="D2399" s="304">
        <v>12050</v>
      </c>
      <c r="E2399" s="303" t="s">
        <v>1838</v>
      </c>
      <c r="F2399" s="304" t="s">
        <v>7</v>
      </c>
      <c r="G2399" s="305">
        <v>471796</v>
      </c>
      <c r="H2399" s="303" t="s">
        <v>6217</v>
      </c>
    </row>
    <row r="2400" spans="2:8" ht="15">
      <c r="B2400" s="302" t="s">
        <v>5575</v>
      </c>
      <c r="C2400" s="303" t="s">
        <v>5593</v>
      </c>
      <c r="D2400" s="304">
        <v>12051</v>
      </c>
      <c r="E2400" s="303" t="s">
        <v>5459</v>
      </c>
      <c r="F2400" s="304" t="s">
        <v>6</v>
      </c>
      <c r="G2400" s="305">
        <v>226632</v>
      </c>
      <c r="H2400" s="303" t="s">
        <v>6217</v>
      </c>
    </row>
    <row r="2401" spans="2:8" ht="15">
      <c r="B2401" s="302" t="s">
        <v>5575</v>
      </c>
      <c r="C2401" s="303" t="s">
        <v>5593</v>
      </c>
      <c r="D2401" s="304">
        <v>12052</v>
      </c>
      <c r="E2401" s="303" t="s">
        <v>1839</v>
      </c>
      <c r="F2401" s="304" t="s">
        <v>7</v>
      </c>
      <c r="G2401" s="305">
        <v>236284</v>
      </c>
      <c r="H2401" s="303" t="s">
        <v>6217</v>
      </c>
    </row>
    <row r="2402" spans="2:8" ht="15">
      <c r="B2402" s="302" t="s">
        <v>5575</v>
      </c>
      <c r="C2402" s="303" t="s">
        <v>5682</v>
      </c>
      <c r="D2402" s="304">
        <v>12058</v>
      </c>
      <c r="E2402" s="303" t="s">
        <v>1840</v>
      </c>
      <c r="F2402" s="304" t="s">
        <v>8</v>
      </c>
      <c r="G2402" s="305">
        <v>6526</v>
      </c>
      <c r="H2402" s="303" t="s">
        <v>6216</v>
      </c>
    </row>
    <row r="2403" spans="2:8" ht="15">
      <c r="B2403" s="302" t="s">
        <v>5575</v>
      </c>
      <c r="C2403" s="303" t="s">
        <v>5598</v>
      </c>
      <c r="D2403" s="304">
        <v>12059</v>
      </c>
      <c r="E2403" s="303" t="s">
        <v>1841</v>
      </c>
      <c r="F2403" s="304" t="s">
        <v>7</v>
      </c>
      <c r="G2403" s="305">
        <v>425987</v>
      </c>
      <c r="H2403" s="303" t="s">
        <v>6216</v>
      </c>
    </row>
    <row r="2404" spans="2:8" ht="15">
      <c r="B2404" s="302" t="s">
        <v>5575</v>
      </c>
      <c r="C2404" s="303" t="s">
        <v>5594</v>
      </c>
      <c r="D2404" s="304">
        <v>12090</v>
      </c>
      <c r="E2404" s="303" t="s">
        <v>1842</v>
      </c>
      <c r="F2404" s="304" t="s">
        <v>8</v>
      </c>
      <c r="G2404" s="305">
        <v>160155</v>
      </c>
      <c r="H2404" s="303" t="s">
        <v>6216</v>
      </c>
    </row>
    <row r="2405" spans="2:8" ht="15">
      <c r="B2405" s="302" t="s">
        <v>5575</v>
      </c>
      <c r="C2405" s="303" t="s">
        <v>5584</v>
      </c>
      <c r="D2405" s="304">
        <v>12091</v>
      </c>
      <c r="E2405" s="303" t="s">
        <v>1843</v>
      </c>
      <c r="F2405" s="304" t="s">
        <v>7</v>
      </c>
      <c r="G2405" s="305">
        <v>8330</v>
      </c>
      <c r="H2405" s="303" t="s">
        <v>6217</v>
      </c>
    </row>
    <row r="2406" spans="2:8" ht="15">
      <c r="B2406" s="302" t="s">
        <v>5575</v>
      </c>
      <c r="C2406" s="303" t="s">
        <v>5584</v>
      </c>
      <c r="D2406" s="304">
        <v>12092</v>
      </c>
      <c r="E2406" s="303" t="s">
        <v>1844</v>
      </c>
      <c r="F2406" s="304" t="s">
        <v>7</v>
      </c>
      <c r="G2406" s="305">
        <v>14280</v>
      </c>
      <c r="H2406" s="303" t="s">
        <v>6217</v>
      </c>
    </row>
    <row r="2407" spans="2:8" ht="15">
      <c r="B2407" s="302" t="s">
        <v>5575</v>
      </c>
      <c r="C2407" s="303" t="s">
        <v>5584</v>
      </c>
      <c r="D2407" s="304">
        <v>12093</v>
      </c>
      <c r="E2407" s="303" t="s">
        <v>1845</v>
      </c>
      <c r="F2407" s="304" t="s">
        <v>7</v>
      </c>
      <c r="G2407" s="305">
        <v>21420</v>
      </c>
      <c r="H2407" s="303" t="s">
        <v>6217</v>
      </c>
    </row>
    <row r="2408" spans="2:8" ht="15">
      <c r="B2408" s="302" t="s">
        <v>5575</v>
      </c>
      <c r="C2408" s="303" t="s">
        <v>5584</v>
      </c>
      <c r="D2408" s="304">
        <v>12094</v>
      </c>
      <c r="E2408" s="303" t="s">
        <v>1846</v>
      </c>
      <c r="F2408" s="304" t="s">
        <v>7</v>
      </c>
      <c r="G2408" s="305">
        <v>26180</v>
      </c>
      <c r="H2408" s="303" t="s">
        <v>6217</v>
      </c>
    </row>
    <row r="2409" spans="2:8" ht="15">
      <c r="B2409" s="302" t="s">
        <v>5575</v>
      </c>
      <c r="C2409" s="303" t="s">
        <v>5584</v>
      </c>
      <c r="D2409" s="304">
        <v>12095</v>
      </c>
      <c r="E2409" s="303" t="s">
        <v>1847</v>
      </c>
      <c r="F2409" s="304" t="s">
        <v>7</v>
      </c>
      <c r="G2409" s="305">
        <v>9520</v>
      </c>
      <c r="H2409" s="303" t="s">
        <v>6217</v>
      </c>
    </row>
    <row r="2410" spans="2:8" ht="15">
      <c r="B2410" s="302" t="s">
        <v>5575</v>
      </c>
      <c r="C2410" s="303" t="s">
        <v>5584</v>
      </c>
      <c r="D2410" s="304">
        <v>12096</v>
      </c>
      <c r="E2410" s="303" t="s">
        <v>1848</v>
      </c>
      <c r="F2410" s="304" t="s">
        <v>7</v>
      </c>
      <c r="G2410" s="305">
        <v>16660</v>
      </c>
      <c r="H2410" s="303" t="s">
        <v>6217</v>
      </c>
    </row>
    <row r="2411" spans="2:8" ht="15">
      <c r="B2411" s="302" t="s">
        <v>5575</v>
      </c>
      <c r="C2411" s="303" t="s">
        <v>5584</v>
      </c>
      <c r="D2411" s="304">
        <v>12097</v>
      </c>
      <c r="E2411" s="303" t="s">
        <v>1849</v>
      </c>
      <c r="F2411" s="304" t="s">
        <v>7</v>
      </c>
      <c r="G2411" s="305">
        <v>29750</v>
      </c>
      <c r="H2411" s="303" t="s">
        <v>6217</v>
      </c>
    </row>
    <row r="2412" spans="2:8" ht="15">
      <c r="B2412" s="302" t="s">
        <v>5575</v>
      </c>
      <c r="C2412" s="303" t="s">
        <v>5584</v>
      </c>
      <c r="D2412" s="304">
        <v>12098</v>
      </c>
      <c r="E2412" s="303" t="s">
        <v>1850</v>
      </c>
      <c r="F2412" s="304" t="s">
        <v>7</v>
      </c>
      <c r="G2412" s="305">
        <v>32130</v>
      </c>
      <c r="H2412" s="303" t="s">
        <v>6217</v>
      </c>
    </row>
    <row r="2413" spans="2:8" ht="15">
      <c r="B2413" s="302" t="s">
        <v>5575</v>
      </c>
      <c r="C2413" s="303" t="s">
        <v>5953</v>
      </c>
      <c r="D2413" s="304">
        <v>12229</v>
      </c>
      <c r="E2413" s="303" t="s">
        <v>6269</v>
      </c>
      <c r="F2413" s="304" t="s">
        <v>7</v>
      </c>
      <c r="G2413" s="305">
        <v>510345</v>
      </c>
      <c r="H2413" s="303" t="s">
        <v>6217</v>
      </c>
    </row>
    <row r="2414" spans="2:8" ht="15">
      <c r="B2414" s="302" t="s">
        <v>5575</v>
      </c>
      <c r="C2414" s="303" t="s">
        <v>5581</v>
      </c>
      <c r="D2414" s="304">
        <v>12234</v>
      </c>
      <c r="E2414" s="303" t="s">
        <v>1851</v>
      </c>
      <c r="F2414" s="304" t="s">
        <v>7</v>
      </c>
      <c r="G2414" s="305">
        <v>2350</v>
      </c>
      <c r="H2414" s="303" t="s">
        <v>6217</v>
      </c>
    </row>
    <row r="2415" spans="2:8" ht="15">
      <c r="B2415" s="302" t="s">
        <v>5575</v>
      </c>
      <c r="C2415" s="303" t="s">
        <v>5682</v>
      </c>
      <c r="D2415" s="304">
        <v>12235</v>
      </c>
      <c r="E2415" s="303" t="s">
        <v>1852</v>
      </c>
      <c r="F2415" s="304" t="s">
        <v>8</v>
      </c>
      <c r="G2415" s="305">
        <v>55692</v>
      </c>
      <c r="H2415" s="303" t="s">
        <v>6216</v>
      </c>
    </row>
    <row r="2416" spans="2:8" ht="15">
      <c r="B2416" s="302" t="s">
        <v>5575</v>
      </c>
      <c r="C2416" s="303" t="s">
        <v>5997</v>
      </c>
      <c r="D2416" s="304">
        <v>12236</v>
      </c>
      <c r="E2416" s="303" t="s">
        <v>6063</v>
      </c>
      <c r="F2416" s="304" t="s">
        <v>7</v>
      </c>
      <c r="G2416" s="305">
        <v>241770</v>
      </c>
      <c r="H2416" s="303" t="s">
        <v>6216</v>
      </c>
    </row>
    <row r="2417" spans="2:8" ht="15">
      <c r="B2417" s="302" t="s">
        <v>5575</v>
      </c>
      <c r="C2417" s="303" t="s">
        <v>5974</v>
      </c>
      <c r="D2417" s="304">
        <v>12237</v>
      </c>
      <c r="E2417" s="303" t="s">
        <v>6064</v>
      </c>
      <c r="F2417" s="304" t="s">
        <v>7</v>
      </c>
      <c r="G2417" s="305">
        <v>134884</v>
      </c>
      <c r="H2417" s="303" t="s">
        <v>6216</v>
      </c>
    </row>
    <row r="2418" spans="2:8" ht="15">
      <c r="B2418" s="302" t="s">
        <v>5575</v>
      </c>
      <c r="C2418" s="303" t="s">
        <v>5974</v>
      </c>
      <c r="D2418" s="304">
        <v>12238</v>
      </c>
      <c r="E2418" s="303" t="s">
        <v>6065</v>
      </c>
      <c r="F2418" s="304" t="s">
        <v>7</v>
      </c>
      <c r="G2418" s="305">
        <v>159460</v>
      </c>
      <c r="H2418" s="303" t="s">
        <v>6216</v>
      </c>
    </row>
    <row r="2419" spans="2:8" ht="15">
      <c r="B2419" s="302" t="s">
        <v>5575</v>
      </c>
      <c r="C2419" s="303" t="s">
        <v>5582</v>
      </c>
      <c r="D2419" s="304">
        <v>12239</v>
      </c>
      <c r="E2419" s="303" t="s">
        <v>1853</v>
      </c>
      <c r="F2419" s="304" t="s">
        <v>5</v>
      </c>
      <c r="G2419" s="305">
        <v>80920</v>
      </c>
      <c r="H2419" s="303" t="s">
        <v>6217</v>
      </c>
    </row>
    <row r="2420" spans="2:8" ht="15">
      <c r="B2420" s="302" t="s">
        <v>5575</v>
      </c>
      <c r="C2420" s="303" t="s">
        <v>5582</v>
      </c>
      <c r="D2420" s="304">
        <v>12240</v>
      </c>
      <c r="E2420" s="303" t="s">
        <v>1854</v>
      </c>
      <c r="F2420" s="304" t="s">
        <v>5</v>
      </c>
      <c r="G2420" s="305">
        <v>80920</v>
      </c>
      <c r="H2420" s="303" t="s">
        <v>6217</v>
      </c>
    </row>
    <row r="2421" spans="2:8" ht="15">
      <c r="B2421" s="302" t="s">
        <v>5575</v>
      </c>
      <c r="C2421" s="303" t="s">
        <v>5582</v>
      </c>
      <c r="D2421" s="304">
        <v>12241</v>
      </c>
      <c r="E2421" s="303" t="s">
        <v>1855</v>
      </c>
      <c r="F2421" s="304" t="s">
        <v>5</v>
      </c>
      <c r="G2421" s="305">
        <v>80920</v>
      </c>
      <c r="H2421" s="303" t="s">
        <v>6217</v>
      </c>
    </row>
    <row r="2422" spans="2:8" ht="15">
      <c r="B2422" s="302" t="s">
        <v>5575</v>
      </c>
      <c r="C2422" s="303" t="s">
        <v>5582</v>
      </c>
      <c r="D2422" s="304">
        <v>12243</v>
      </c>
      <c r="E2422" s="303" t="s">
        <v>1856</v>
      </c>
      <c r="F2422" s="304" t="s">
        <v>5</v>
      </c>
      <c r="G2422" s="305">
        <v>80920</v>
      </c>
      <c r="H2422" s="303" t="s">
        <v>6217</v>
      </c>
    </row>
    <row r="2423" spans="2:8" ht="15">
      <c r="B2423" s="302" t="s">
        <v>5575</v>
      </c>
      <c r="C2423" s="303" t="s">
        <v>5582</v>
      </c>
      <c r="D2423" s="304">
        <v>12244</v>
      </c>
      <c r="E2423" s="303" t="s">
        <v>1857</v>
      </c>
      <c r="F2423" s="304" t="s">
        <v>5</v>
      </c>
      <c r="G2423" s="305">
        <v>19969</v>
      </c>
      <c r="H2423" s="303" t="s">
        <v>6217</v>
      </c>
    </row>
    <row r="2424" spans="2:8" ht="15">
      <c r="B2424" s="302" t="s">
        <v>5575</v>
      </c>
      <c r="C2424" s="303" t="s">
        <v>5582</v>
      </c>
      <c r="D2424" s="304">
        <v>12245</v>
      </c>
      <c r="E2424" s="303" t="s">
        <v>1858</v>
      </c>
      <c r="F2424" s="304" t="s">
        <v>5</v>
      </c>
      <c r="G2424" s="305">
        <v>121380</v>
      </c>
      <c r="H2424" s="303" t="s">
        <v>6217</v>
      </c>
    </row>
    <row r="2425" spans="2:8" ht="15">
      <c r="B2425" s="302" t="s">
        <v>5575</v>
      </c>
      <c r="C2425" s="303" t="s">
        <v>5582</v>
      </c>
      <c r="D2425" s="304">
        <v>12246</v>
      </c>
      <c r="E2425" s="303" t="s">
        <v>1859</v>
      </c>
      <c r="F2425" s="304" t="s">
        <v>5</v>
      </c>
      <c r="G2425" s="305">
        <v>121380</v>
      </c>
      <c r="H2425" s="303" t="s">
        <v>6217</v>
      </c>
    </row>
    <row r="2426" spans="2:8" ht="15">
      <c r="B2426" s="302" t="s">
        <v>5575</v>
      </c>
      <c r="C2426" s="303" t="s">
        <v>5582</v>
      </c>
      <c r="D2426" s="304">
        <v>12247</v>
      </c>
      <c r="E2426" s="303" t="s">
        <v>1860</v>
      </c>
      <c r="F2426" s="304" t="s">
        <v>5</v>
      </c>
      <c r="G2426" s="305">
        <v>80920</v>
      </c>
      <c r="H2426" s="303" t="s">
        <v>6217</v>
      </c>
    </row>
    <row r="2427" spans="2:8" ht="15">
      <c r="B2427" s="302" t="s">
        <v>5575</v>
      </c>
      <c r="C2427" s="303" t="s">
        <v>5582</v>
      </c>
      <c r="D2427" s="304">
        <v>12248</v>
      </c>
      <c r="E2427" s="303" t="s">
        <v>1861</v>
      </c>
      <c r="F2427" s="304" t="s">
        <v>5</v>
      </c>
      <c r="G2427" s="305">
        <v>80920</v>
      </c>
      <c r="H2427" s="303" t="s">
        <v>6217</v>
      </c>
    </row>
    <row r="2428" spans="2:8" ht="15">
      <c r="B2428" s="302" t="s">
        <v>5575</v>
      </c>
      <c r="C2428" s="303" t="s">
        <v>5586</v>
      </c>
      <c r="D2428" s="304">
        <v>12249</v>
      </c>
      <c r="E2428" s="303" t="s">
        <v>1862</v>
      </c>
      <c r="F2428" s="304" t="s">
        <v>8</v>
      </c>
      <c r="G2428" s="305">
        <v>3000</v>
      </c>
      <c r="H2428" s="303" t="s">
        <v>6217</v>
      </c>
    </row>
    <row r="2429" spans="2:8" ht="15">
      <c r="B2429" s="302" t="s">
        <v>5575</v>
      </c>
      <c r="C2429" s="303" t="s">
        <v>5576</v>
      </c>
      <c r="D2429" s="304">
        <v>12250</v>
      </c>
      <c r="E2429" s="303" t="s">
        <v>6270</v>
      </c>
      <c r="F2429" s="304" t="s">
        <v>5</v>
      </c>
      <c r="G2429" s="305">
        <v>678771</v>
      </c>
      <c r="H2429" s="303" t="s">
        <v>6217</v>
      </c>
    </row>
    <row r="2430" spans="2:8" ht="15">
      <c r="B2430" s="302" t="s">
        <v>5575</v>
      </c>
      <c r="C2430" s="303" t="s">
        <v>5576</v>
      </c>
      <c r="D2430" s="304">
        <v>12251</v>
      </c>
      <c r="E2430" s="303" t="s">
        <v>6271</v>
      </c>
      <c r="F2430" s="304" t="s">
        <v>5</v>
      </c>
      <c r="G2430" s="305">
        <v>687324</v>
      </c>
      <c r="H2430" s="303" t="s">
        <v>6217</v>
      </c>
    </row>
    <row r="2431" spans="2:8" ht="15">
      <c r="B2431" s="302" t="s">
        <v>5575</v>
      </c>
      <c r="C2431" s="303" t="s">
        <v>5576</v>
      </c>
      <c r="D2431" s="304">
        <v>12252</v>
      </c>
      <c r="E2431" s="303" t="s">
        <v>6272</v>
      </c>
      <c r="F2431" s="304" t="s">
        <v>5</v>
      </c>
      <c r="G2431" s="305">
        <v>844781</v>
      </c>
      <c r="H2431" s="303" t="s">
        <v>6217</v>
      </c>
    </row>
    <row r="2432" spans="2:8" ht="15">
      <c r="B2432" s="302" t="s">
        <v>5575</v>
      </c>
      <c r="C2432" s="303" t="s">
        <v>5734</v>
      </c>
      <c r="D2432" s="304">
        <v>12255</v>
      </c>
      <c r="E2432" s="303" t="s">
        <v>6066</v>
      </c>
      <c r="F2432" s="304" t="s">
        <v>17</v>
      </c>
      <c r="G2432" s="305">
        <v>356584</v>
      </c>
      <c r="H2432" s="303" t="s">
        <v>6216</v>
      </c>
    </row>
    <row r="2433" spans="2:8" ht="15">
      <c r="B2433" s="302" t="s">
        <v>5575</v>
      </c>
      <c r="C2433" s="303" t="s">
        <v>5724</v>
      </c>
      <c r="D2433" s="304">
        <v>12257</v>
      </c>
      <c r="E2433" s="303" t="s">
        <v>1863</v>
      </c>
      <c r="F2433" s="304" t="s">
        <v>7</v>
      </c>
      <c r="G2433" s="305">
        <v>107100</v>
      </c>
      <c r="H2433" s="303" t="s">
        <v>6216</v>
      </c>
    </row>
    <row r="2434" spans="2:8" ht="15">
      <c r="B2434" s="302" t="s">
        <v>5575</v>
      </c>
      <c r="C2434" s="303" t="s">
        <v>5965</v>
      </c>
      <c r="D2434" s="304">
        <v>12258</v>
      </c>
      <c r="E2434" s="303" t="s">
        <v>1864</v>
      </c>
      <c r="F2434" s="304" t="s">
        <v>19</v>
      </c>
      <c r="G2434" s="305">
        <v>1725500</v>
      </c>
      <c r="H2434" s="303" t="s">
        <v>6216</v>
      </c>
    </row>
    <row r="2435" spans="2:8" ht="15">
      <c r="B2435" s="302" t="s">
        <v>5575</v>
      </c>
      <c r="C2435" s="303" t="s">
        <v>5965</v>
      </c>
      <c r="D2435" s="304">
        <v>12259</v>
      </c>
      <c r="E2435" s="303" t="s">
        <v>1865</v>
      </c>
      <c r="F2435" s="304" t="s">
        <v>19</v>
      </c>
      <c r="G2435" s="305">
        <v>873650</v>
      </c>
      <c r="H2435" s="303" t="s">
        <v>6216</v>
      </c>
    </row>
    <row r="2436" spans="2:8" ht="15">
      <c r="B2436" s="302" t="s">
        <v>5575</v>
      </c>
      <c r="C2436" s="303" t="s">
        <v>5966</v>
      </c>
      <c r="D2436" s="304">
        <v>12260</v>
      </c>
      <c r="E2436" s="303" t="s">
        <v>1866</v>
      </c>
      <c r="F2436" s="304" t="s">
        <v>19</v>
      </c>
      <c r="G2436" s="305">
        <v>919632</v>
      </c>
      <c r="H2436" s="303" t="s">
        <v>6216</v>
      </c>
    </row>
    <row r="2437" spans="2:8" ht="15">
      <c r="B2437" s="302" t="s">
        <v>5575</v>
      </c>
      <c r="C2437" s="303" t="s">
        <v>5966</v>
      </c>
      <c r="D2437" s="304">
        <v>12261</v>
      </c>
      <c r="E2437" s="303" t="s">
        <v>6067</v>
      </c>
      <c r="F2437" s="304" t="s">
        <v>19</v>
      </c>
      <c r="G2437" s="305">
        <v>1029988</v>
      </c>
      <c r="H2437" s="303" t="s">
        <v>6216</v>
      </c>
    </row>
    <row r="2438" spans="2:8" ht="15">
      <c r="B2438" s="302" t="s">
        <v>5575</v>
      </c>
      <c r="C2438" s="303" t="s">
        <v>5966</v>
      </c>
      <c r="D2438" s="304">
        <v>12263</v>
      </c>
      <c r="E2438" s="303" t="s">
        <v>1867</v>
      </c>
      <c r="F2438" s="304" t="s">
        <v>19</v>
      </c>
      <c r="G2438" s="305">
        <v>1029988</v>
      </c>
      <c r="H2438" s="303" t="s">
        <v>6216</v>
      </c>
    </row>
    <row r="2439" spans="2:8" ht="15">
      <c r="B2439" s="302" t="s">
        <v>5575</v>
      </c>
      <c r="C2439" s="303" t="s">
        <v>5722</v>
      </c>
      <c r="D2439" s="304">
        <v>12264</v>
      </c>
      <c r="E2439" s="303" t="s">
        <v>1868</v>
      </c>
      <c r="F2439" s="304" t="s">
        <v>7</v>
      </c>
      <c r="G2439" s="305">
        <v>87227</v>
      </c>
      <c r="H2439" s="303" t="s">
        <v>6216</v>
      </c>
    </row>
    <row r="2440" spans="2:8" ht="15">
      <c r="B2440" s="302" t="s">
        <v>5575</v>
      </c>
      <c r="C2440" s="303" t="s">
        <v>5768</v>
      </c>
      <c r="D2440" s="304">
        <v>12265</v>
      </c>
      <c r="E2440" s="303" t="s">
        <v>6068</v>
      </c>
      <c r="F2440" s="304" t="s">
        <v>6</v>
      </c>
      <c r="G2440" s="305">
        <v>134708</v>
      </c>
      <c r="H2440" s="303" t="s">
        <v>6216</v>
      </c>
    </row>
    <row r="2441" spans="2:8" ht="15">
      <c r="B2441" s="302" t="s">
        <v>5575</v>
      </c>
      <c r="C2441" s="303" t="s">
        <v>5965</v>
      </c>
      <c r="D2441" s="304">
        <v>12266</v>
      </c>
      <c r="E2441" s="303" t="s">
        <v>1869</v>
      </c>
      <c r="F2441" s="304" t="s">
        <v>19</v>
      </c>
      <c r="G2441" s="305">
        <v>946455</v>
      </c>
      <c r="H2441" s="303" t="s">
        <v>6216</v>
      </c>
    </row>
    <row r="2442" spans="2:8" ht="15">
      <c r="B2442" s="302" t="s">
        <v>5575</v>
      </c>
      <c r="C2442" s="303" t="s">
        <v>5741</v>
      </c>
      <c r="D2442" s="304">
        <v>12267</v>
      </c>
      <c r="E2442" s="303" t="s">
        <v>1870</v>
      </c>
      <c r="F2442" s="304" t="s">
        <v>7</v>
      </c>
      <c r="G2442" s="305">
        <v>1097900</v>
      </c>
      <c r="H2442" s="303" t="s">
        <v>6216</v>
      </c>
    </row>
    <row r="2443" spans="2:8" ht="15">
      <c r="B2443" s="302" t="s">
        <v>5575</v>
      </c>
      <c r="C2443" s="303" t="s">
        <v>5741</v>
      </c>
      <c r="D2443" s="304">
        <v>12268</v>
      </c>
      <c r="E2443" s="303" t="s">
        <v>1871</v>
      </c>
      <c r="F2443" s="304" t="s">
        <v>7</v>
      </c>
      <c r="G2443" s="305">
        <v>207012</v>
      </c>
      <c r="H2443" s="303" t="s">
        <v>6216</v>
      </c>
    </row>
    <row r="2444" spans="2:8" ht="15">
      <c r="B2444" s="302" t="s">
        <v>5575</v>
      </c>
      <c r="C2444" s="303" t="s">
        <v>5741</v>
      </c>
      <c r="D2444" s="304">
        <v>12269</v>
      </c>
      <c r="E2444" s="303" t="s">
        <v>1872</v>
      </c>
      <c r="F2444" s="304" t="s">
        <v>7</v>
      </c>
      <c r="G2444" s="305">
        <v>78100</v>
      </c>
      <c r="H2444" s="303" t="s">
        <v>6216</v>
      </c>
    </row>
    <row r="2445" spans="2:8" ht="15">
      <c r="B2445" s="302" t="s">
        <v>5575</v>
      </c>
      <c r="C2445" s="303" t="s">
        <v>5741</v>
      </c>
      <c r="D2445" s="304">
        <v>12270</v>
      </c>
      <c r="E2445" s="303" t="s">
        <v>1873</v>
      </c>
      <c r="F2445" s="304" t="s">
        <v>7</v>
      </c>
      <c r="G2445" s="305">
        <v>143999</v>
      </c>
      <c r="H2445" s="303" t="s">
        <v>6216</v>
      </c>
    </row>
    <row r="2446" spans="2:8" ht="15">
      <c r="B2446" s="302" t="s">
        <v>5575</v>
      </c>
      <c r="C2446" s="303" t="s">
        <v>5741</v>
      </c>
      <c r="D2446" s="304">
        <v>12271</v>
      </c>
      <c r="E2446" s="303" t="s">
        <v>1874</v>
      </c>
      <c r="F2446" s="304" t="s">
        <v>5</v>
      </c>
      <c r="G2446" s="305">
        <v>399826</v>
      </c>
      <c r="H2446" s="303" t="s">
        <v>6216</v>
      </c>
    </row>
    <row r="2447" spans="2:8" ht="15">
      <c r="B2447" s="302" t="s">
        <v>5575</v>
      </c>
      <c r="C2447" s="303" t="s">
        <v>5741</v>
      </c>
      <c r="D2447" s="304">
        <v>12272</v>
      </c>
      <c r="E2447" s="303" t="s">
        <v>6069</v>
      </c>
      <c r="F2447" s="304" t="s">
        <v>7</v>
      </c>
      <c r="G2447" s="305">
        <v>387900</v>
      </c>
      <c r="H2447" s="303" t="s">
        <v>6216</v>
      </c>
    </row>
    <row r="2448" spans="2:8" ht="15">
      <c r="B2448" s="302" t="s">
        <v>5575</v>
      </c>
      <c r="C2448" s="303" t="s">
        <v>6070</v>
      </c>
      <c r="D2448" s="304">
        <v>12277</v>
      </c>
      <c r="E2448" s="303" t="s">
        <v>1875</v>
      </c>
      <c r="F2448" s="304" t="s">
        <v>9</v>
      </c>
      <c r="G2448" s="305">
        <v>251285</v>
      </c>
      <c r="H2448" s="303" t="s">
        <v>6216</v>
      </c>
    </row>
    <row r="2449" spans="2:8" ht="15">
      <c r="B2449" s="302" t="s">
        <v>5575</v>
      </c>
      <c r="C2449" s="303" t="s">
        <v>5930</v>
      </c>
      <c r="D2449" s="304">
        <v>12319</v>
      </c>
      <c r="E2449" s="303" t="s">
        <v>1876</v>
      </c>
      <c r="F2449" s="304" t="s">
        <v>6</v>
      </c>
      <c r="G2449" s="305">
        <v>142800</v>
      </c>
      <c r="H2449" s="303" t="s">
        <v>6216</v>
      </c>
    </row>
    <row r="2450" spans="2:8" ht="15">
      <c r="B2450" s="302" t="s">
        <v>5575</v>
      </c>
      <c r="C2450" s="303" t="s">
        <v>5930</v>
      </c>
      <c r="D2450" s="304">
        <v>12320</v>
      </c>
      <c r="E2450" s="303" t="s">
        <v>1877</v>
      </c>
      <c r="F2450" s="304" t="s">
        <v>6</v>
      </c>
      <c r="G2450" s="305">
        <v>250590</v>
      </c>
      <c r="H2450" s="303" t="s">
        <v>6216</v>
      </c>
    </row>
    <row r="2451" spans="2:8" ht="15">
      <c r="B2451" s="302" t="s">
        <v>5575</v>
      </c>
      <c r="C2451" s="303" t="s">
        <v>5930</v>
      </c>
      <c r="D2451" s="304">
        <v>12321</v>
      </c>
      <c r="E2451" s="303" t="s">
        <v>1878</v>
      </c>
      <c r="F2451" s="304" t="s">
        <v>6</v>
      </c>
      <c r="G2451" s="305">
        <v>313238</v>
      </c>
      <c r="H2451" s="303" t="s">
        <v>6216</v>
      </c>
    </row>
    <row r="2452" spans="2:8" ht="15">
      <c r="B2452" s="302" t="s">
        <v>5575</v>
      </c>
      <c r="C2452" s="303" t="s">
        <v>5930</v>
      </c>
      <c r="D2452" s="304">
        <v>12322</v>
      </c>
      <c r="E2452" s="303" t="s">
        <v>1879</v>
      </c>
      <c r="F2452" s="304" t="s">
        <v>6</v>
      </c>
      <c r="G2452" s="305">
        <v>289813</v>
      </c>
      <c r="H2452" s="303" t="s">
        <v>6216</v>
      </c>
    </row>
    <row r="2453" spans="2:8" ht="15">
      <c r="B2453" s="302" t="s">
        <v>5575</v>
      </c>
      <c r="C2453" s="303" t="s">
        <v>5930</v>
      </c>
      <c r="D2453" s="304">
        <v>12323</v>
      </c>
      <c r="E2453" s="303" t="s">
        <v>1880</v>
      </c>
      <c r="F2453" s="304" t="s">
        <v>6</v>
      </c>
      <c r="G2453" s="305">
        <v>226100</v>
      </c>
      <c r="H2453" s="303" t="s">
        <v>6216</v>
      </c>
    </row>
    <row r="2454" spans="2:8" ht="15">
      <c r="B2454" s="302" t="s">
        <v>5575</v>
      </c>
      <c r="C2454" s="303" t="s">
        <v>5930</v>
      </c>
      <c r="D2454" s="304">
        <v>12324</v>
      </c>
      <c r="E2454" s="303" t="s">
        <v>1881</v>
      </c>
      <c r="F2454" s="304" t="s">
        <v>6</v>
      </c>
      <c r="G2454" s="305">
        <v>297500</v>
      </c>
      <c r="H2454" s="303" t="s">
        <v>6216</v>
      </c>
    </row>
    <row r="2455" spans="2:8" ht="15">
      <c r="B2455" s="302" t="s">
        <v>5575</v>
      </c>
      <c r="C2455" s="303" t="s">
        <v>5930</v>
      </c>
      <c r="D2455" s="304">
        <v>12325</v>
      </c>
      <c r="E2455" s="303" t="s">
        <v>1882</v>
      </c>
      <c r="F2455" s="304" t="s">
        <v>6</v>
      </c>
      <c r="G2455" s="305">
        <v>286790</v>
      </c>
      <c r="H2455" s="303" t="s">
        <v>6216</v>
      </c>
    </row>
    <row r="2456" spans="2:8" ht="15">
      <c r="B2456" s="302" t="s">
        <v>5575</v>
      </c>
      <c r="C2456" s="303" t="s">
        <v>5930</v>
      </c>
      <c r="D2456" s="304">
        <v>12326</v>
      </c>
      <c r="E2456" s="303" t="s">
        <v>1883</v>
      </c>
      <c r="F2456" s="304" t="s">
        <v>6</v>
      </c>
      <c r="G2456" s="305">
        <v>476000</v>
      </c>
      <c r="H2456" s="303" t="s">
        <v>6216</v>
      </c>
    </row>
    <row r="2457" spans="2:8" ht="15">
      <c r="B2457" s="302" t="s">
        <v>5575</v>
      </c>
      <c r="C2457" s="303" t="s">
        <v>5930</v>
      </c>
      <c r="D2457" s="304">
        <v>12327</v>
      </c>
      <c r="E2457" s="303" t="s">
        <v>6071</v>
      </c>
      <c r="F2457" s="304" t="s">
        <v>6</v>
      </c>
      <c r="G2457" s="305">
        <v>666400</v>
      </c>
      <c r="H2457" s="303" t="s">
        <v>6216</v>
      </c>
    </row>
    <row r="2458" spans="2:8" ht="15">
      <c r="B2458" s="302" t="s">
        <v>5575</v>
      </c>
      <c r="C2458" s="303" t="s">
        <v>5930</v>
      </c>
      <c r="D2458" s="304">
        <v>12328</v>
      </c>
      <c r="E2458" s="303" t="s">
        <v>6072</v>
      </c>
      <c r="F2458" s="304" t="s">
        <v>6</v>
      </c>
      <c r="G2458" s="305">
        <v>821100</v>
      </c>
      <c r="H2458" s="303" t="s">
        <v>6216</v>
      </c>
    </row>
    <row r="2459" spans="2:8" ht="15">
      <c r="B2459" s="302" t="s">
        <v>5575</v>
      </c>
      <c r="C2459" s="303" t="s">
        <v>5870</v>
      </c>
      <c r="D2459" s="304">
        <v>12329</v>
      </c>
      <c r="E2459" s="303" t="s">
        <v>6073</v>
      </c>
      <c r="F2459" s="304" t="s">
        <v>7</v>
      </c>
      <c r="G2459" s="305">
        <v>3451000</v>
      </c>
      <c r="H2459" s="303" t="s">
        <v>6216</v>
      </c>
    </row>
    <row r="2460" spans="2:8" ht="15">
      <c r="B2460" s="302" t="s">
        <v>5575</v>
      </c>
      <c r="C2460" s="303" t="s">
        <v>5870</v>
      </c>
      <c r="D2460" s="304">
        <v>12330</v>
      </c>
      <c r="E2460" s="303" t="s">
        <v>1884</v>
      </c>
      <c r="F2460" s="304" t="s">
        <v>7</v>
      </c>
      <c r="G2460" s="305">
        <v>3451000</v>
      </c>
      <c r="H2460" s="303" t="s">
        <v>6216</v>
      </c>
    </row>
    <row r="2461" spans="2:8" ht="15">
      <c r="B2461" s="302" t="s">
        <v>5575</v>
      </c>
      <c r="C2461" s="303" t="s">
        <v>5870</v>
      </c>
      <c r="D2461" s="304">
        <v>12331</v>
      </c>
      <c r="E2461" s="303" t="s">
        <v>1885</v>
      </c>
      <c r="F2461" s="304" t="s">
        <v>7</v>
      </c>
      <c r="G2461" s="305">
        <v>4760000</v>
      </c>
      <c r="H2461" s="303" t="s">
        <v>6216</v>
      </c>
    </row>
    <row r="2462" spans="2:8" ht="15">
      <c r="B2462" s="302" t="s">
        <v>5575</v>
      </c>
      <c r="C2462" s="303" t="s">
        <v>5724</v>
      </c>
      <c r="D2462" s="304">
        <v>12332</v>
      </c>
      <c r="E2462" s="303" t="s">
        <v>1886</v>
      </c>
      <c r="F2462" s="304" t="s">
        <v>7</v>
      </c>
      <c r="G2462" s="305">
        <v>1963500</v>
      </c>
      <c r="H2462" s="303" t="s">
        <v>6216</v>
      </c>
    </row>
    <row r="2463" spans="2:8" ht="15">
      <c r="B2463" s="302" t="s">
        <v>5575</v>
      </c>
      <c r="C2463" s="303" t="s">
        <v>5724</v>
      </c>
      <c r="D2463" s="304">
        <v>12333</v>
      </c>
      <c r="E2463" s="303" t="s">
        <v>1887</v>
      </c>
      <c r="F2463" s="304" t="s">
        <v>7</v>
      </c>
      <c r="G2463" s="305">
        <v>2134444</v>
      </c>
      <c r="H2463" s="303" t="s">
        <v>6216</v>
      </c>
    </row>
    <row r="2464" spans="2:8" ht="15">
      <c r="B2464" s="302" t="s">
        <v>5575</v>
      </c>
      <c r="C2464" s="303" t="s">
        <v>5724</v>
      </c>
      <c r="D2464" s="304">
        <v>12334</v>
      </c>
      <c r="E2464" s="303" t="s">
        <v>1888</v>
      </c>
      <c r="F2464" s="304" t="s">
        <v>7</v>
      </c>
      <c r="G2464" s="305">
        <v>429000</v>
      </c>
      <c r="H2464" s="303" t="s">
        <v>6216</v>
      </c>
    </row>
    <row r="2465" spans="2:8" ht="15">
      <c r="B2465" s="302" t="s">
        <v>5575</v>
      </c>
      <c r="C2465" s="303" t="s">
        <v>5724</v>
      </c>
      <c r="D2465" s="304">
        <v>12335</v>
      </c>
      <c r="E2465" s="303" t="s">
        <v>1889</v>
      </c>
      <c r="F2465" s="304" t="s">
        <v>7</v>
      </c>
      <c r="G2465" s="305">
        <v>332010</v>
      </c>
      <c r="H2465" s="303" t="s">
        <v>6216</v>
      </c>
    </row>
    <row r="2466" spans="2:8" ht="15">
      <c r="B2466" s="302" t="s">
        <v>5575</v>
      </c>
      <c r="C2466" s="303" t="s">
        <v>5724</v>
      </c>
      <c r="D2466" s="304">
        <v>12336</v>
      </c>
      <c r="E2466" s="303" t="s">
        <v>1890</v>
      </c>
      <c r="F2466" s="304" t="s">
        <v>7</v>
      </c>
      <c r="G2466" s="305">
        <v>53550</v>
      </c>
      <c r="H2466" s="303" t="s">
        <v>6216</v>
      </c>
    </row>
    <row r="2467" spans="2:8" ht="15">
      <c r="B2467" s="302" t="s">
        <v>5575</v>
      </c>
      <c r="C2467" s="303" t="s">
        <v>5583</v>
      </c>
      <c r="D2467" s="304">
        <v>12341</v>
      </c>
      <c r="E2467" s="303" t="s">
        <v>1891</v>
      </c>
      <c r="F2467" s="304" t="s">
        <v>7</v>
      </c>
      <c r="G2467" s="305">
        <v>3798837</v>
      </c>
      <c r="H2467" s="303" t="s">
        <v>6217</v>
      </c>
    </row>
    <row r="2468" spans="2:8" ht="15">
      <c r="B2468" s="302" t="s">
        <v>5575</v>
      </c>
      <c r="C2468" s="303" t="s">
        <v>5579</v>
      </c>
      <c r="D2468" s="304">
        <v>12350</v>
      </c>
      <c r="E2468" s="303" t="s">
        <v>1892</v>
      </c>
      <c r="F2468" s="304" t="s">
        <v>19</v>
      </c>
      <c r="G2468" s="305">
        <v>33618</v>
      </c>
      <c r="H2468" s="303" t="s">
        <v>6217</v>
      </c>
    </row>
    <row r="2469" spans="2:8" ht="15">
      <c r="B2469" s="302" t="s">
        <v>5575</v>
      </c>
      <c r="C2469" s="303" t="s">
        <v>5682</v>
      </c>
      <c r="D2469" s="304">
        <v>12352</v>
      </c>
      <c r="E2469" s="303" t="s">
        <v>1893</v>
      </c>
      <c r="F2469" s="304" t="s">
        <v>897</v>
      </c>
      <c r="G2469" s="305">
        <v>259635</v>
      </c>
      <c r="H2469" s="303" t="s">
        <v>6216</v>
      </c>
    </row>
    <row r="2470" spans="2:8" ht="15">
      <c r="B2470" s="302" t="s">
        <v>5575</v>
      </c>
      <c r="C2470" s="303" t="s">
        <v>5579</v>
      </c>
      <c r="D2470" s="304">
        <v>12355</v>
      </c>
      <c r="E2470" s="303" t="s">
        <v>1894</v>
      </c>
      <c r="F2470" s="304" t="s">
        <v>19</v>
      </c>
      <c r="G2470" s="305">
        <v>43197</v>
      </c>
      <c r="H2470" s="303" t="s">
        <v>6217</v>
      </c>
    </row>
    <row r="2471" spans="2:8" ht="15">
      <c r="B2471" s="302" t="s">
        <v>5575</v>
      </c>
      <c r="C2471" s="303" t="s">
        <v>5523</v>
      </c>
      <c r="D2471" s="304">
        <v>12356</v>
      </c>
      <c r="E2471" s="303" t="s">
        <v>1895</v>
      </c>
      <c r="F2471" s="304" t="s">
        <v>8</v>
      </c>
      <c r="G2471" s="305">
        <v>13804</v>
      </c>
      <c r="H2471" s="303" t="s">
        <v>6217</v>
      </c>
    </row>
    <row r="2472" spans="2:8" ht="15">
      <c r="B2472" s="302" t="s">
        <v>5575</v>
      </c>
      <c r="C2472" s="303" t="s">
        <v>5741</v>
      </c>
      <c r="D2472" s="304">
        <v>12357</v>
      </c>
      <c r="E2472" s="303" t="s">
        <v>6074</v>
      </c>
      <c r="F2472" s="304" t="s">
        <v>7</v>
      </c>
      <c r="G2472" s="305">
        <v>91610</v>
      </c>
      <c r="H2472" s="303" t="s">
        <v>6216</v>
      </c>
    </row>
    <row r="2473" spans="2:8" ht="15">
      <c r="B2473" s="302" t="s">
        <v>5575</v>
      </c>
      <c r="C2473" s="303" t="s">
        <v>5866</v>
      </c>
      <c r="D2473" s="304">
        <v>12358</v>
      </c>
      <c r="E2473" s="303" t="s">
        <v>1896</v>
      </c>
      <c r="F2473" s="304" t="s">
        <v>7</v>
      </c>
      <c r="G2473" s="305">
        <v>582990</v>
      </c>
      <c r="H2473" s="303" t="s">
        <v>6216</v>
      </c>
    </row>
    <row r="2474" spans="2:8" ht="15">
      <c r="B2474" s="302" t="s">
        <v>5575</v>
      </c>
      <c r="C2474" s="303" t="s">
        <v>5576</v>
      </c>
      <c r="D2474" s="304">
        <v>12373</v>
      </c>
      <c r="E2474" s="303" t="s">
        <v>1897</v>
      </c>
      <c r="F2474" s="304" t="s">
        <v>5</v>
      </c>
      <c r="G2474" s="305">
        <v>801006</v>
      </c>
      <c r="H2474" s="303" t="s">
        <v>6217</v>
      </c>
    </row>
    <row r="2475" spans="2:8" ht="15">
      <c r="B2475" s="302" t="s">
        <v>5575</v>
      </c>
      <c r="C2475" s="303" t="s">
        <v>5881</v>
      </c>
      <c r="D2475" s="304">
        <v>12375</v>
      </c>
      <c r="E2475" s="303" t="s">
        <v>6075</v>
      </c>
      <c r="F2475" s="304" t="s">
        <v>7</v>
      </c>
      <c r="G2475" s="305">
        <v>11055705</v>
      </c>
      <c r="H2475" s="303" t="s">
        <v>6216</v>
      </c>
    </row>
    <row r="2476" spans="2:8" ht="15">
      <c r="B2476" s="302" t="s">
        <v>5575</v>
      </c>
      <c r="C2476" s="303" t="s">
        <v>5881</v>
      </c>
      <c r="D2476" s="304">
        <v>12376</v>
      </c>
      <c r="E2476" s="303" t="s">
        <v>6076</v>
      </c>
      <c r="F2476" s="304" t="s">
        <v>7</v>
      </c>
      <c r="G2476" s="305">
        <v>809557</v>
      </c>
      <c r="H2476" s="303" t="s">
        <v>6216</v>
      </c>
    </row>
    <row r="2477" spans="2:8" ht="15">
      <c r="B2477" s="302" t="s">
        <v>5575</v>
      </c>
      <c r="C2477" s="303" t="s">
        <v>5881</v>
      </c>
      <c r="D2477" s="304">
        <v>12377</v>
      </c>
      <c r="E2477" s="303" t="s">
        <v>6077</v>
      </c>
      <c r="F2477" s="304" t="s">
        <v>7</v>
      </c>
      <c r="G2477" s="305">
        <v>3037470</v>
      </c>
      <c r="H2477" s="303" t="s">
        <v>6216</v>
      </c>
    </row>
    <row r="2478" spans="2:8" ht="15">
      <c r="B2478" s="302" t="s">
        <v>5575</v>
      </c>
      <c r="C2478" s="303" t="s">
        <v>5866</v>
      </c>
      <c r="D2478" s="304">
        <v>12383</v>
      </c>
      <c r="E2478" s="303" t="s">
        <v>1898</v>
      </c>
      <c r="F2478" s="304" t="s">
        <v>6</v>
      </c>
      <c r="G2478" s="305">
        <v>3905675</v>
      </c>
      <c r="H2478" s="303" t="s">
        <v>6216</v>
      </c>
    </row>
    <row r="2479" spans="2:8" ht="15">
      <c r="B2479" s="302" t="s">
        <v>5575</v>
      </c>
      <c r="C2479" s="303" t="s">
        <v>5866</v>
      </c>
      <c r="D2479" s="304">
        <v>12384</v>
      </c>
      <c r="E2479" s="303" t="s">
        <v>1899</v>
      </c>
      <c r="F2479" s="304" t="s">
        <v>6</v>
      </c>
      <c r="G2479" s="305">
        <v>7042024</v>
      </c>
      <c r="H2479" s="303" t="s">
        <v>6216</v>
      </c>
    </row>
    <row r="2480" spans="2:8" ht="15">
      <c r="B2480" s="302" t="s">
        <v>5575</v>
      </c>
      <c r="C2480" s="303" t="s">
        <v>5540</v>
      </c>
      <c r="D2480" s="304">
        <v>12390</v>
      </c>
      <c r="E2480" s="303" t="s">
        <v>1900</v>
      </c>
      <c r="F2480" s="304" t="s">
        <v>7</v>
      </c>
      <c r="G2480" s="305">
        <v>2320500</v>
      </c>
      <c r="H2480" s="303" t="s">
        <v>6217</v>
      </c>
    </row>
    <row r="2481" spans="2:8" ht="15">
      <c r="B2481" s="302" t="s">
        <v>5575</v>
      </c>
      <c r="C2481" s="303" t="s">
        <v>5540</v>
      </c>
      <c r="D2481" s="304">
        <v>12391</v>
      </c>
      <c r="E2481" s="303" t="s">
        <v>1901</v>
      </c>
      <c r="F2481" s="304" t="s">
        <v>7</v>
      </c>
      <c r="G2481" s="305">
        <v>3702428</v>
      </c>
      <c r="H2481" s="303" t="s">
        <v>6217</v>
      </c>
    </row>
    <row r="2482" spans="2:8" ht="15">
      <c r="B2482" s="302" t="s">
        <v>5575</v>
      </c>
      <c r="C2482" s="303" t="s">
        <v>5540</v>
      </c>
      <c r="D2482" s="304">
        <v>12392</v>
      </c>
      <c r="E2482" s="303" t="s">
        <v>1902</v>
      </c>
      <c r="F2482" s="304" t="s">
        <v>7</v>
      </c>
      <c r="G2482" s="305">
        <v>1346190</v>
      </c>
      <c r="H2482" s="303" t="s">
        <v>6217</v>
      </c>
    </row>
    <row r="2483" spans="2:8" ht="15">
      <c r="B2483" s="302" t="s">
        <v>5575</v>
      </c>
      <c r="C2483" s="303" t="s">
        <v>5540</v>
      </c>
      <c r="D2483" s="304">
        <v>12393</v>
      </c>
      <c r="E2483" s="303" t="s">
        <v>1903</v>
      </c>
      <c r="F2483" s="304" t="s">
        <v>1504</v>
      </c>
      <c r="G2483" s="305">
        <v>1433935</v>
      </c>
      <c r="H2483" s="303" t="s">
        <v>6217</v>
      </c>
    </row>
    <row r="2484" spans="2:8" ht="15">
      <c r="B2484" s="302" t="s">
        <v>5575</v>
      </c>
      <c r="C2484" s="303" t="s">
        <v>5733</v>
      </c>
      <c r="D2484" s="304">
        <v>12394</v>
      </c>
      <c r="E2484" s="303" t="s">
        <v>6078</v>
      </c>
      <c r="F2484" s="304" t="s">
        <v>7</v>
      </c>
      <c r="G2484" s="305">
        <v>19499839</v>
      </c>
      <c r="H2484" s="303" t="s">
        <v>6216</v>
      </c>
    </row>
    <row r="2485" spans="2:8" ht="15">
      <c r="B2485" s="302" t="s">
        <v>5575</v>
      </c>
      <c r="C2485" s="303" t="s">
        <v>5540</v>
      </c>
      <c r="D2485" s="304">
        <v>12396</v>
      </c>
      <c r="E2485" s="303" t="s">
        <v>1904</v>
      </c>
      <c r="F2485" s="304" t="s">
        <v>7</v>
      </c>
      <c r="G2485" s="305">
        <v>2750000</v>
      </c>
      <c r="H2485" s="303" t="s">
        <v>6217</v>
      </c>
    </row>
    <row r="2486" spans="2:8" ht="15">
      <c r="B2486" s="302" t="s">
        <v>5575</v>
      </c>
      <c r="C2486" s="303" t="s">
        <v>5542</v>
      </c>
      <c r="D2486" s="304">
        <v>12428</v>
      </c>
      <c r="E2486" s="303" t="s">
        <v>1905</v>
      </c>
      <c r="F2486" s="304" t="s">
        <v>7</v>
      </c>
      <c r="G2486" s="305">
        <v>119328</v>
      </c>
      <c r="H2486" s="303" t="s">
        <v>6216</v>
      </c>
    </row>
    <row r="2487" spans="2:8" ht="15">
      <c r="B2487" s="302" t="s">
        <v>5575</v>
      </c>
      <c r="C2487" s="303" t="s">
        <v>5542</v>
      </c>
      <c r="D2487" s="304">
        <v>12429</v>
      </c>
      <c r="E2487" s="303" t="s">
        <v>1906</v>
      </c>
      <c r="F2487" s="304" t="s">
        <v>7</v>
      </c>
      <c r="G2487" s="305">
        <v>2353</v>
      </c>
      <c r="H2487" s="303" t="s">
        <v>6216</v>
      </c>
    </row>
    <row r="2488" spans="2:8" ht="15">
      <c r="B2488" s="302" t="s">
        <v>5575</v>
      </c>
      <c r="C2488" s="303" t="s">
        <v>5542</v>
      </c>
      <c r="D2488" s="304">
        <v>12430</v>
      </c>
      <c r="E2488" s="303" t="s">
        <v>1907</v>
      </c>
      <c r="F2488" s="304" t="s">
        <v>22</v>
      </c>
      <c r="G2488" s="305">
        <v>11345</v>
      </c>
      <c r="H2488" s="303" t="s">
        <v>6216</v>
      </c>
    </row>
    <row r="2489" spans="2:8" ht="15">
      <c r="B2489" s="302" t="s">
        <v>5575</v>
      </c>
      <c r="C2489" s="303" t="s">
        <v>5542</v>
      </c>
      <c r="D2489" s="304">
        <v>12431</v>
      </c>
      <c r="E2489" s="303" t="s">
        <v>1908</v>
      </c>
      <c r="F2489" s="304" t="s">
        <v>7</v>
      </c>
      <c r="G2489" s="305">
        <v>10949</v>
      </c>
      <c r="H2489" s="303" t="s">
        <v>6216</v>
      </c>
    </row>
    <row r="2490" spans="2:8" ht="15">
      <c r="B2490" s="302" t="s">
        <v>5575</v>
      </c>
      <c r="C2490" s="303" t="s">
        <v>6079</v>
      </c>
      <c r="D2490" s="304">
        <v>12432</v>
      </c>
      <c r="E2490" s="303" t="s">
        <v>1909</v>
      </c>
      <c r="F2490" s="304" t="s">
        <v>5</v>
      </c>
      <c r="G2490" s="305">
        <v>335988</v>
      </c>
      <c r="H2490" s="303" t="s">
        <v>6216</v>
      </c>
    </row>
    <row r="2491" spans="2:8" ht="15">
      <c r="B2491" s="302" t="s">
        <v>5575</v>
      </c>
      <c r="C2491" s="303" t="s">
        <v>5542</v>
      </c>
      <c r="D2491" s="304">
        <v>12434</v>
      </c>
      <c r="E2491" s="303" t="s">
        <v>1910</v>
      </c>
      <c r="F2491" s="304" t="s">
        <v>22</v>
      </c>
      <c r="G2491" s="305">
        <v>2353</v>
      </c>
      <c r="H2491" s="303" t="s">
        <v>6216</v>
      </c>
    </row>
    <row r="2492" spans="2:8" ht="15">
      <c r="B2492" s="302" t="s">
        <v>5575</v>
      </c>
      <c r="C2492" s="303" t="s">
        <v>5542</v>
      </c>
      <c r="D2492" s="304">
        <v>12435</v>
      </c>
      <c r="E2492" s="303" t="s">
        <v>1911</v>
      </c>
      <c r="F2492" s="304" t="s">
        <v>7</v>
      </c>
      <c r="G2492" s="305">
        <v>76983</v>
      </c>
      <c r="H2492" s="303" t="s">
        <v>6216</v>
      </c>
    </row>
    <row r="2493" spans="2:8" ht="15">
      <c r="B2493" s="302" t="s">
        <v>5575</v>
      </c>
      <c r="C2493" s="303" t="s">
        <v>5542</v>
      </c>
      <c r="D2493" s="304">
        <v>12436</v>
      </c>
      <c r="E2493" s="303" t="s">
        <v>1912</v>
      </c>
      <c r="F2493" s="304" t="s">
        <v>117</v>
      </c>
      <c r="G2493" s="305">
        <v>21849</v>
      </c>
      <c r="H2493" s="303" t="s">
        <v>6216</v>
      </c>
    </row>
    <row r="2494" spans="2:8" ht="15">
      <c r="B2494" s="302" t="s">
        <v>5575</v>
      </c>
      <c r="C2494" s="303" t="s">
        <v>5542</v>
      </c>
      <c r="D2494" s="304">
        <v>12437</v>
      </c>
      <c r="E2494" s="303" t="s">
        <v>1913</v>
      </c>
      <c r="F2494" s="304" t="s">
        <v>7</v>
      </c>
      <c r="G2494" s="305">
        <v>52500</v>
      </c>
      <c r="H2494" s="303" t="s">
        <v>6216</v>
      </c>
    </row>
    <row r="2495" spans="2:8" ht="15">
      <c r="B2495" s="302" t="s">
        <v>5575</v>
      </c>
      <c r="C2495" s="303" t="s">
        <v>5542</v>
      </c>
      <c r="D2495" s="304">
        <v>12438</v>
      </c>
      <c r="E2495" s="303" t="s">
        <v>1914</v>
      </c>
      <c r="F2495" s="304" t="s">
        <v>7</v>
      </c>
      <c r="G2495" s="305">
        <v>325966</v>
      </c>
      <c r="H2495" s="303" t="s">
        <v>6216</v>
      </c>
    </row>
    <row r="2496" spans="2:8" ht="15">
      <c r="B2496" s="302" t="s">
        <v>5575</v>
      </c>
      <c r="C2496" s="303" t="s">
        <v>5542</v>
      </c>
      <c r="D2496" s="304">
        <v>12439</v>
      </c>
      <c r="E2496" s="303" t="s">
        <v>6080</v>
      </c>
      <c r="F2496" s="304" t="s">
        <v>7</v>
      </c>
      <c r="G2496" s="305">
        <v>924370</v>
      </c>
      <c r="H2496" s="303" t="s">
        <v>6216</v>
      </c>
    </row>
    <row r="2497" spans="2:8" ht="15">
      <c r="B2497" s="302" t="s">
        <v>5575</v>
      </c>
      <c r="C2497" s="303" t="s">
        <v>5542</v>
      </c>
      <c r="D2497" s="304">
        <v>12440</v>
      </c>
      <c r="E2497" s="303" t="s">
        <v>1915</v>
      </c>
      <c r="F2497" s="304" t="s">
        <v>7</v>
      </c>
      <c r="G2497" s="305">
        <v>173960</v>
      </c>
      <c r="H2497" s="303" t="s">
        <v>6216</v>
      </c>
    </row>
    <row r="2498" spans="2:8" ht="15">
      <c r="B2498" s="302" t="s">
        <v>5575</v>
      </c>
      <c r="C2498" s="303" t="s">
        <v>5542</v>
      </c>
      <c r="D2498" s="304">
        <v>12441</v>
      </c>
      <c r="E2498" s="303" t="s">
        <v>6081</v>
      </c>
      <c r="F2498" s="304" t="s">
        <v>7</v>
      </c>
      <c r="G2498" s="305">
        <v>125126</v>
      </c>
      <c r="H2498" s="303" t="s">
        <v>6216</v>
      </c>
    </row>
    <row r="2499" spans="2:8" ht="15">
      <c r="B2499" s="302" t="s">
        <v>5575</v>
      </c>
      <c r="C2499" s="303" t="s">
        <v>5542</v>
      </c>
      <c r="D2499" s="304">
        <v>12442</v>
      </c>
      <c r="E2499" s="303" t="s">
        <v>1916</v>
      </c>
      <c r="F2499" s="304" t="s">
        <v>7</v>
      </c>
      <c r="G2499" s="305">
        <v>54622</v>
      </c>
      <c r="H2499" s="303" t="s">
        <v>6216</v>
      </c>
    </row>
    <row r="2500" spans="2:8" ht="15">
      <c r="B2500" s="302" t="s">
        <v>5575</v>
      </c>
      <c r="C2500" s="303" t="s">
        <v>5542</v>
      </c>
      <c r="D2500" s="304">
        <v>12443</v>
      </c>
      <c r="E2500" s="303" t="s">
        <v>1917</v>
      </c>
      <c r="F2500" s="304" t="s">
        <v>7</v>
      </c>
      <c r="G2500" s="305">
        <v>1715000</v>
      </c>
      <c r="H2500" s="303" t="s">
        <v>6216</v>
      </c>
    </row>
    <row r="2501" spans="2:8" ht="15">
      <c r="B2501" s="302" t="s">
        <v>5575</v>
      </c>
      <c r="C2501" s="303" t="s">
        <v>5542</v>
      </c>
      <c r="D2501" s="304">
        <v>12444</v>
      </c>
      <c r="E2501" s="303" t="s">
        <v>1918</v>
      </c>
      <c r="F2501" s="304" t="s">
        <v>12</v>
      </c>
      <c r="G2501" s="305">
        <v>320460</v>
      </c>
      <c r="H2501" s="303" t="s">
        <v>6216</v>
      </c>
    </row>
    <row r="2502" spans="2:8" ht="15">
      <c r="B2502" s="302" t="s">
        <v>5575</v>
      </c>
      <c r="C2502" s="303" t="s">
        <v>5542</v>
      </c>
      <c r="D2502" s="304">
        <v>12445</v>
      </c>
      <c r="E2502" s="303" t="s">
        <v>1919</v>
      </c>
      <c r="F2502" s="304" t="s">
        <v>7</v>
      </c>
      <c r="G2502" s="305">
        <v>23500</v>
      </c>
      <c r="H2502" s="303" t="s">
        <v>6216</v>
      </c>
    </row>
    <row r="2503" spans="2:8" ht="15">
      <c r="B2503" s="302" t="s">
        <v>5575</v>
      </c>
      <c r="C2503" s="303" t="s">
        <v>5542</v>
      </c>
      <c r="D2503" s="304">
        <v>12446</v>
      </c>
      <c r="E2503" s="303" t="s">
        <v>1920</v>
      </c>
      <c r="F2503" s="304" t="s">
        <v>7</v>
      </c>
      <c r="G2503" s="305">
        <v>65630</v>
      </c>
      <c r="H2503" s="303" t="s">
        <v>6216</v>
      </c>
    </row>
    <row r="2504" spans="2:8" ht="15">
      <c r="B2504" s="302" t="s">
        <v>5575</v>
      </c>
      <c r="C2504" s="303" t="s">
        <v>5542</v>
      </c>
      <c r="D2504" s="304">
        <v>12447</v>
      </c>
      <c r="E2504" s="303" t="s">
        <v>1921</v>
      </c>
      <c r="F2504" s="304" t="s">
        <v>7</v>
      </c>
      <c r="G2504" s="305">
        <v>65630</v>
      </c>
      <c r="H2504" s="303" t="s">
        <v>6216</v>
      </c>
    </row>
    <row r="2505" spans="2:8" ht="15">
      <c r="B2505" s="302" t="s">
        <v>5575</v>
      </c>
      <c r="C2505" s="303" t="s">
        <v>5542</v>
      </c>
      <c r="D2505" s="304">
        <v>12448</v>
      </c>
      <c r="E2505" s="303" t="s">
        <v>6082</v>
      </c>
      <c r="F2505" s="304" t="s">
        <v>7</v>
      </c>
      <c r="G2505" s="305">
        <v>6964</v>
      </c>
      <c r="H2505" s="303" t="s">
        <v>6216</v>
      </c>
    </row>
    <row r="2506" spans="2:8" ht="15">
      <c r="B2506" s="302" t="s">
        <v>5575</v>
      </c>
      <c r="C2506" s="303" t="s">
        <v>5542</v>
      </c>
      <c r="D2506" s="304">
        <v>12450</v>
      </c>
      <c r="E2506" s="303" t="s">
        <v>1922</v>
      </c>
      <c r="F2506" s="304" t="s">
        <v>7</v>
      </c>
      <c r="G2506" s="305">
        <v>20474</v>
      </c>
      <c r="H2506" s="303" t="s">
        <v>6216</v>
      </c>
    </row>
    <row r="2507" spans="2:8" ht="15">
      <c r="B2507" s="302" t="s">
        <v>5575</v>
      </c>
      <c r="C2507" s="303" t="s">
        <v>5542</v>
      </c>
      <c r="D2507" s="304">
        <v>12451</v>
      </c>
      <c r="E2507" s="303" t="s">
        <v>1923</v>
      </c>
      <c r="F2507" s="304" t="s">
        <v>649</v>
      </c>
      <c r="G2507" s="305">
        <v>9328</v>
      </c>
      <c r="H2507" s="303" t="s">
        <v>6216</v>
      </c>
    </row>
    <row r="2508" spans="2:8" ht="15">
      <c r="B2508" s="302" t="s">
        <v>5575</v>
      </c>
      <c r="C2508" s="303" t="s">
        <v>5589</v>
      </c>
      <c r="D2508" s="304">
        <v>12452</v>
      </c>
      <c r="E2508" s="303" t="s">
        <v>1924</v>
      </c>
      <c r="F2508" s="304" t="s">
        <v>19</v>
      </c>
      <c r="G2508" s="305">
        <v>60473</v>
      </c>
      <c r="H2508" s="303" t="s">
        <v>6217</v>
      </c>
    </row>
    <row r="2509" spans="2:8" ht="15">
      <c r="B2509" s="302" t="s">
        <v>5575</v>
      </c>
      <c r="C2509" s="303" t="s">
        <v>5542</v>
      </c>
      <c r="D2509" s="304">
        <v>12453</v>
      </c>
      <c r="E2509" s="303" t="s">
        <v>1925</v>
      </c>
      <c r="F2509" s="304" t="s">
        <v>661</v>
      </c>
      <c r="G2509" s="305">
        <v>28690</v>
      </c>
      <c r="H2509" s="303" t="s">
        <v>6216</v>
      </c>
    </row>
    <row r="2510" spans="2:8" ht="15">
      <c r="B2510" s="302" t="s">
        <v>5575</v>
      </c>
      <c r="C2510" s="303" t="s">
        <v>5577</v>
      </c>
      <c r="D2510" s="304">
        <v>12454</v>
      </c>
      <c r="E2510" s="303" t="s">
        <v>1926</v>
      </c>
      <c r="F2510" s="304" t="s">
        <v>9</v>
      </c>
      <c r="G2510" s="305">
        <v>142095</v>
      </c>
      <c r="H2510" s="303" t="s">
        <v>6217</v>
      </c>
    </row>
    <row r="2511" spans="2:8" ht="15">
      <c r="B2511" s="302" t="s">
        <v>5575</v>
      </c>
      <c r="C2511" s="303" t="s">
        <v>5542</v>
      </c>
      <c r="D2511" s="304">
        <v>12456</v>
      </c>
      <c r="E2511" s="303" t="s">
        <v>1927</v>
      </c>
      <c r="F2511" s="304" t="s">
        <v>7</v>
      </c>
      <c r="G2511" s="305">
        <v>922606</v>
      </c>
      <c r="H2511" s="303" t="s">
        <v>6216</v>
      </c>
    </row>
    <row r="2512" spans="2:8" ht="15">
      <c r="B2512" s="302" t="s">
        <v>5575</v>
      </c>
      <c r="C2512" s="303" t="s">
        <v>5542</v>
      </c>
      <c r="D2512" s="304">
        <v>12457</v>
      </c>
      <c r="E2512" s="303" t="s">
        <v>1928</v>
      </c>
      <c r="F2512" s="304" t="s">
        <v>7</v>
      </c>
      <c r="G2512" s="305">
        <v>49930</v>
      </c>
      <c r="H2512" s="303" t="s">
        <v>6216</v>
      </c>
    </row>
    <row r="2513" spans="2:8" ht="15">
      <c r="B2513" s="302" t="s">
        <v>5575</v>
      </c>
      <c r="C2513" s="303" t="s">
        <v>5589</v>
      </c>
      <c r="D2513" s="304">
        <v>12458</v>
      </c>
      <c r="E2513" s="303" t="s">
        <v>1929</v>
      </c>
      <c r="F2513" s="304" t="s">
        <v>9</v>
      </c>
      <c r="G2513" s="305">
        <v>11454</v>
      </c>
      <c r="H2513" s="303" t="s">
        <v>6217</v>
      </c>
    </row>
    <row r="2514" spans="2:8" ht="15">
      <c r="B2514" s="302" t="s">
        <v>5575</v>
      </c>
      <c r="C2514" s="303" t="s">
        <v>5577</v>
      </c>
      <c r="D2514" s="304">
        <v>12460</v>
      </c>
      <c r="E2514" s="303" t="s">
        <v>1930</v>
      </c>
      <c r="F2514" s="304" t="s">
        <v>9</v>
      </c>
      <c r="G2514" s="305">
        <v>379526</v>
      </c>
      <c r="H2514" s="303" t="s">
        <v>6217</v>
      </c>
    </row>
    <row r="2515" spans="2:8" ht="15">
      <c r="B2515" s="302" t="s">
        <v>5575</v>
      </c>
      <c r="C2515" s="303" t="s">
        <v>5577</v>
      </c>
      <c r="D2515" s="304">
        <v>12461</v>
      </c>
      <c r="E2515" s="303" t="s">
        <v>1931</v>
      </c>
      <c r="F2515" s="304" t="s">
        <v>9</v>
      </c>
      <c r="G2515" s="305">
        <v>286178</v>
      </c>
      <c r="H2515" s="303" t="s">
        <v>6217</v>
      </c>
    </row>
    <row r="2516" spans="2:8" ht="15">
      <c r="B2516" s="302" t="s">
        <v>5575</v>
      </c>
      <c r="C2516" s="303" t="s">
        <v>5576</v>
      </c>
      <c r="D2516" s="304">
        <v>12464</v>
      </c>
      <c r="E2516" s="303" t="s">
        <v>1932</v>
      </c>
      <c r="F2516" s="304" t="s">
        <v>5</v>
      </c>
      <c r="G2516" s="305">
        <v>688832</v>
      </c>
      <c r="H2516" s="303" t="s">
        <v>6217</v>
      </c>
    </row>
    <row r="2517" spans="2:8" ht="15">
      <c r="B2517" s="302" t="s">
        <v>5575</v>
      </c>
      <c r="C2517" s="303" t="s">
        <v>5576</v>
      </c>
      <c r="D2517" s="304">
        <v>12465</v>
      </c>
      <c r="E2517" s="303" t="s">
        <v>1933</v>
      </c>
      <c r="F2517" s="304" t="s">
        <v>5</v>
      </c>
      <c r="G2517" s="305">
        <v>705037</v>
      </c>
      <c r="H2517" s="303" t="s">
        <v>6217</v>
      </c>
    </row>
    <row r="2518" spans="2:8" ht="15">
      <c r="B2518" s="302" t="s">
        <v>5575</v>
      </c>
      <c r="C2518" s="303" t="s">
        <v>5582</v>
      </c>
      <c r="D2518" s="304">
        <v>12466</v>
      </c>
      <c r="E2518" s="303" t="s">
        <v>1934</v>
      </c>
      <c r="F2518" s="304" t="s">
        <v>5</v>
      </c>
      <c r="G2518" s="305">
        <v>104720</v>
      </c>
      <c r="H2518" s="303" t="s">
        <v>6217</v>
      </c>
    </row>
    <row r="2519" spans="2:8" ht="15">
      <c r="B2519" s="302" t="s">
        <v>5575</v>
      </c>
      <c r="C2519" s="303" t="s">
        <v>5582</v>
      </c>
      <c r="D2519" s="304">
        <v>12467</v>
      </c>
      <c r="E2519" s="303" t="s">
        <v>1935</v>
      </c>
      <c r="F2519" s="304" t="s">
        <v>5</v>
      </c>
      <c r="G2519" s="305">
        <v>104720</v>
      </c>
      <c r="H2519" s="303" t="s">
        <v>6217</v>
      </c>
    </row>
    <row r="2520" spans="2:8" ht="15">
      <c r="B2520" s="302" t="s">
        <v>5575</v>
      </c>
      <c r="C2520" s="303" t="s">
        <v>5838</v>
      </c>
      <c r="D2520" s="304">
        <v>12468</v>
      </c>
      <c r="E2520" s="303" t="s">
        <v>1936</v>
      </c>
      <c r="F2520" s="304" t="s">
        <v>7</v>
      </c>
      <c r="G2520" s="305">
        <v>1071000</v>
      </c>
      <c r="H2520" s="303" t="s">
        <v>6216</v>
      </c>
    </row>
    <row r="2521" spans="2:8" ht="15">
      <c r="B2521" s="302" t="s">
        <v>5575</v>
      </c>
      <c r="C2521" s="303" t="s">
        <v>5838</v>
      </c>
      <c r="D2521" s="304">
        <v>12469</v>
      </c>
      <c r="E2521" s="303" t="s">
        <v>6083</v>
      </c>
      <c r="F2521" s="304" t="s">
        <v>7</v>
      </c>
      <c r="G2521" s="305">
        <v>333200</v>
      </c>
      <c r="H2521" s="303" t="s">
        <v>6216</v>
      </c>
    </row>
    <row r="2522" spans="2:8" ht="15">
      <c r="B2522" s="302" t="s">
        <v>5575</v>
      </c>
      <c r="C2522" s="303" t="s">
        <v>5838</v>
      </c>
      <c r="D2522" s="304">
        <v>12470</v>
      </c>
      <c r="E2522" s="303" t="s">
        <v>1937</v>
      </c>
      <c r="F2522" s="304" t="s">
        <v>7</v>
      </c>
      <c r="G2522" s="305">
        <v>444108</v>
      </c>
      <c r="H2522" s="303" t="s">
        <v>6216</v>
      </c>
    </row>
    <row r="2523" spans="2:8" ht="15">
      <c r="B2523" s="302" t="s">
        <v>5575</v>
      </c>
      <c r="C2523" s="303" t="s">
        <v>5965</v>
      </c>
      <c r="D2523" s="304">
        <v>12471</v>
      </c>
      <c r="E2523" s="303" t="s">
        <v>1938</v>
      </c>
      <c r="F2523" s="304" t="s">
        <v>7</v>
      </c>
      <c r="G2523" s="305">
        <v>981750</v>
      </c>
      <c r="H2523" s="303" t="s">
        <v>6216</v>
      </c>
    </row>
    <row r="2524" spans="2:8" ht="15">
      <c r="B2524" s="302" t="s">
        <v>5575</v>
      </c>
      <c r="C2524" s="303" t="s">
        <v>5974</v>
      </c>
      <c r="D2524" s="304">
        <v>12472</v>
      </c>
      <c r="E2524" s="303" t="s">
        <v>6084</v>
      </c>
      <c r="F2524" s="304" t="s">
        <v>7</v>
      </c>
      <c r="G2524" s="305">
        <v>1119304</v>
      </c>
      <c r="H2524" s="303" t="s">
        <v>6216</v>
      </c>
    </row>
    <row r="2525" spans="2:8" ht="15">
      <c r="B2525" s="302" t="s">
        <v>5575</v>
      </c>
      <c r="C2525" s="303" t="s">
        <v>5542</v>
      </c>
      <c r="D2525" s="304">
        <v>12473</v>
      </c>
      <c r="E2525" s="303" t="s">
        <v>6085</v>
      </c>
      <c r="F2525" s="304" t="s">
        <v>8</v>
      </c>
      <c r="G2525" s="305">
        <v>1780</v>
      </c>
      <c r="H2525" s="303" t="s">
        <v>6216</v>
      </c>
    </row>
    <row r="2526" spans="2:8" ht="15">
      <c r="B2526" s="302" t="s">
        <v>5575</v>
      </c>
      <c r="C2526" s="303" t="s">
        <v>5738</v>
      </c>
      <c r="D2526" s="304">
        <v>12474</v>
      </c>
      <c r="E2526" s="303" t="s">
        <v>1939</v>
      </c>
      <c r="F2526" s="304" t="s">
        <v>7</v>
      </c>
      <c r="G2526" s="305">
        <v>650000</v>
      </c>
      <c r="H2526" s="303" t="s">
        <v>6216</v>
      </c>
    </row>
    <row r="2527" spans="2:8" ht="15">
      <c r="B2527" s="302" t="s">
        <v>5575</v>
      </c>
      <c r="C2527" s="303" t="s">
        <v>5739</v>
      </c>
      <c r="D2527" s="304">
        <v>12475</v>
      </c>
      <c r="E2527" s="303" t="s">
        <v>6273</v>
      </c>
      <c r="F2527" s="304" t="s">
        <v>7</v>
      </c>
      <c r="G2527" s="305">
        <v>54740</v>
      </c>
      <c r="H2527" s="303" t="s">
        <v>6216</v>
      </c>
    </row>
    <row r="2528" spans="2:8" ht="15">
      <c r="B2528" s="302" t="s">
        <v>5575</v>
      </c>
      <c r="C2528" s="303" t="s">
        <v>5753</v>
      </c>
      <c r="D2528" s="304">
        <v>12476</v>
      </c>
      <c r="E2528" s="303" t="s">
        <v>6086</v>
      </c>
      <c r="F2528" s="304" t="s">
        <v>7</v>
      </c>
      <c r="G2528" s="305">
        <v>38080</v>
      </c>
      <c r="H2528" s="303" t="s">
        <v>6216</v>
      </c>
    </row>
    <row r="2529" spans="2:8" ht="15">
      <c r="B2529" s="302" t="s">
        <v>5575</v>
      </c>
      <c r="C2529" s="303" t="s">
        <v>5753</v>
      </c>
      <c r="D2529" s="304">
        <v>12477</v>
      </c>
      <c r="E2529" s="303" t="s">
        <v>6087</v>
      </c>
      <c r="F2529" s="304" t="s">
        <v>7</v>
      </c>
      <c r="G2529" s="305">
        <v>48266</v>
      </c>
      <c r="H2529" s="303" t="s">
        <v>6216</v>
      </c>
    </row>
    <row r="2530" spans="2:8" ht="15">
      <c r="B2530" s="302" t="s">
        <v>5575</v>
      </c>
      <c r="C2530" s="303" t="s">
        <v>5753</v>
      </c>
      <c r="D2530" s="304">
        <v>12478</v>
      </c>
      <c r="E2530" s="303" t="s">
        <v>1940</v>
      </c>
      <c r="F2530" s="304" t="s">
        <v>7</v>
      </c>
      <c r="G2530" s="305">
        <v>31924</v>
      </c>
      <c r="H2530" s="303" t="s">
        <v>6216</v>
      </c>
    </row>
    <row r="2531" spans="2:8" ht="15">
      <c r="B2531" s="302" t="s">
        <v>5575</v>
      </c>
      <c r="C2531" s="303" t="s">
        <v>5542</v>
      </c>
      <c r="D2531" s="304">
        <v>12479</v>
      </c>
      <c r="E2531" s="303" t="s">
        <v>1941</v>
      </c>
      <c r="F2531" s="304" t="s">
        <v>649</v>
      </c>
      <c r="G2531" s="305">
        <v>32774</v>
      </c>
      <c r="H2531" s="303" t="s">
        <v>6216</v>
      </c>
    </row>
    <row r="2532" spans="2:8" ht="15">
      <c r="B2532" s="302" t="s">
        <v>5575</v>
      </c>
      <c r="C2532" s="303" t="s">
        <v>5753</v>
      </c>
      <c r="D2532" s="304">
        <v>12480</v>
      </c>
      <c r="E2532" s="303" t="s">
        <v>1942</v>
      </c>
      <c r="F2532" s="304" t="s">
        <v>7</v>
      </c>
      <c r="G2532" s="305">
        <v>31924</v>
      </c>
      <c r="H2532" s="303" t="s">
        <v>6216</v>
      </c>
    </row>
    <row r="2533" spans="2:8" ht="15">
      <c r="B2533" s="302" t="s">
        <v>5575</v>
      </c>
      <c r="C2533" s="303" t="s">
        <v>5739</v>
      </c>
      <c r="D2533" s="304">
        <v>12481</v>
      </c>
      <c r="E2533" s="303" t="s">
        <v>1943</v>
      </c>
      <c r="F2533" s="304" t="s">
        <v>7</v>
      </c>
      <c r="G2533" s="305">
        <v>183268</v>
      </c>
      <c r="H2533" s="303" t="s">
        <v>6216</v>
      </c>
    </row>
    <row r="2534" spans="2:8" ht="15">
      <c r="B2534" s="302" t="s">
        <v>5575</v>
      </c>
      <c r="C2534" s="303" t="s">
        <v>5542</v>
      </c>
      <c r="D2534" s="304">
        <v>12482</v>
      </c>
      <c r="E2534" s="303" t="s">
        <v>1944</v>
      </c>
      <c r="F2534" s="304" t="s">
        <v>7</v>
      </c>
      <c r="G2534" s="305">
        <v>225</v>
      </c>
      <c r="H2534" s="303" t="s">
        <v>6216</v>
      </c>
    </row>
    <row r="2535" spans="2:8" ht="15">
      <c r="B2535" s="302" t="s">
        <v>5575</v>
      </c>
      <c r="C2535" s="303" t="s">
        <v>5577</v>
      </c>
      <c r="D2535" s="304">
        <v>12485</v>
      </c>
      <c r="E2535" s="303" t="s">
        <v>1945</v>
      </c>
      <c r="F2535" s="304" t="s">
        <v>9</v>
      </c>
      <c r="G2535" s="305">
        <v>249405</v>
      </c>
      <c r="H2535" s="303" t="s">
        <v>6217</v>
      </c>
    </row>
    <row r="2536" spans="2:8" ht="15">
      <c r="B2536" s="302" t="s">
        <v>5575</v>
      </c>
      <c r="C2536" s="303" t="s">
        <v>5581</v>
      </c>
      <c r="D2536" s="304">
        <v>12487</v>
      </c>
      <c r="E2536" s="303" t="s">
        <v>1946</v>
      </c>
      <c r="F2536" s="304" t="s">
        <v>7</v>
      </c>
      <c r="G2536" s="305">
        <v>2180</v>
      </c>
      <c r="H2536" s="303" t="s">
        <v>6217</v>
      </c>
    </row>
    <row r="2537" spans="2:8" ht="15">
      <c r="B2537" s="302" t="s">
        <v>5575</v>
      </c>
      <c r="C2537" s="303" t="s">
        <v>5589</v>
      </c>
      <c r="D2537" s="304">
        <v>12488</v>
      </c>
      <c r="E2537" s="303" t="s">
        <v>1947</v>
      </c>
      <c r="F2537" s="304" t="s">
        <v>19</v>
      </c>
      <c r="G2537" s="305">
        <v>142575</v>
      </c>
      <c r="H2537" s="303" t="s">
        <v>6217</v>
      </c>
    </row>
    <row r="2538" spans="2:8" ht="15">
      <c r="B2538" s="302" t="s">
        <v>5575</v>
      </c>
      <c r="C2538" s="303" t="s">
        <v>5581</v>
      </c>
      <c r="D2538" s="304">
        <v>12489</v>
      </c>
      <c r="E2538" s="303" t="s">
        <v>1948</v>
      </c>
      <c r="F2538" s="304" t="s">
        <v>7</v>
      </c>
      <c r="G2538" s="305">
        <v>1093</v>
      </c>
      <c r="H2538" s="303" t="s">
        <v>6217</v>
      </c>
    </row>
    <row r="2539" spans="2:8" ht="15">
      <c r="B2539" s="302" t="s">
        <v>5575</v>
      </c>
      <c r="C2539" s="303" t="s">
        <v>5589</v>
      </c>
      <c r="D2539" s="304">
        <v>12491</v>
      </c>
      <c r="E2539" s="303" t="s">
        <v>1949</v>
      </c>
      <c r="F2539" s="304" t="s">
        <v>19</v>
      </c>
      <c r="G2539" s="305">
        <v>217965</v>
      </c>
      <c r="H2539" s="303" t="s">
        <v>6217</v>
      </c>
    </row>
    <row r="2540" spans="2:8" ht="15">
      <c r="B2540" s="302" t="s">
        <v>5575</v>
      </c>
      <c r="C2540" s="303" t="s">
        <v>5577</v>
      </c>
      <c r="D2540" s="304">
        <v>12492</v>
      </c>
      <c r="E2540" s="303" t="s">
        <v>1950</v>
      </c>
      <c r="F2540" s="304" t="s">
        <v>9</v>
      </c>
      <c r="G2540" s="305">
        <v>290219</v>
      </c>
      <c r="H2540" s="303" t="s">
        <v>6217</v>
      </c>
    </row>
    <row r="2541" spans="2:8" ht="15">
      <c r="B2541" s="302" t="s">
        <v>5575</v>
      </c>
      <c r="C2541" s="303" t="s">
        <v>5577</v>
      </c>
      <c r="D2541" s="304">
        <v>12493</v>
      </c>
      <c r="E2541" s="303" t="s">
        <v>1951</v>
      </c>
      <c r="F2541" s="304" t="s">
        <v>9</v>
      </c>
      <c r="G2541" s="305">
        <v>346876</v>
      </c>
      <c r="H2541" s="303" t="s">
        <v>6217</v>
      </c>
    </row>
    <row r="2542" spans="2:8" ht="15">
      <c r="B2542" s="302" t="s">
        <v>5575</v>
      </c>
      <c r="C2542" s="303" t="s">
        <v>5577</v>
      </c>
      <c r="D2542" s="304">
        <v>12494</v>
      </c>
      <c r="E2542" s="303" t="s">
        <v>1952</v>
      </c>
      <c r="F2542" s="304" t="s">
        <v>9</v>
      </c>
      <c r="G2542" s="305">
        <v>235620</v>
      </c>
      <c r="H2542" s="303" t="s">
        <v>6217</v>
      </c>
    </row>
    <row r="2543" spans="2:8" ht="15">
      <c r="B2543" s="302" t="s">
        <v>5575</v>
      </c>
      <c r="C2543" s="303" t="s">
        <v>5577</v>
      </c>
      <c r="D2543" s="304">
        <v>12495</v>
      </c>
      <c r="E2543" s="303" t="s">
        <v>1953</v>
      </c>
      <c r="F2543" s="304" t="s">
        <v>9</v>
      </c>
      <c r="G2543" s="305">
        <v>136850</v>
      </c>
      <c r="H2543" s="303" t="s">
        <v>6217</v>
      </c>
    </row>
    <row r="2544" spans="2:8" ht="15">
      <c r="B2544" s="302" t="s">
        <v>5575</v>
      </c>
      <c r="C2544" s="303" t="s">
        <v>5542</v>
      </c>
      <c r="D2544" s="304">
        <v>12496</v>
      </c>
      <c r="E2544" s="303" t="s">
        <v>1954</v>
      </c>
      <c r="F2544" s="304" t="s">
        <v>7</v>
      </c>
      <c r="G2544" s="305">
        <v>282</v>
      </c>
      <c r="H2544" s="303" t="s">
        <v>6216</v>
      </c>
    </row>
    <row r="2545" spans="2:8" ht="15">
      <c r="B2545" s="302" t="s">
        <v>5575</v>
      </c>
      <c r="C2545" s="303" t="s">
        <v>5542</v>
      </c>
      <c r="D2545" s="304">
        <v>12497</v>
      </c>
      <c r="E2545" s="303" t="s">
        <v>1955</v>
      </c>
      <c r="F2545" s="304" t="s">
        <v>7</v>
      </c>
      <c r="G2545" s="305">
        <v>121008</v>
      </c>
      <c r="H2545" s="303" t="s">
        <v>6216</v>
      </c>
    </row>
    <row r="2546" spans="2:8" ht="15">
      <c r="B2546" s="302" t="s">
        <v>5575</v>
      </c>
      <c r="C2546" s="303" t="s">
        <v>5542</v>
      </c>
      <c r="D2546" s="304">
        <v>12498</v>
      </c>
      <c r="E2546" s="303" t="s">
        <v>1956</v>
      </c>
      <c r="F2546" s="304" t="s">
        <v>117</v>
      </c>
      <c r="G2546" s="305">
        <v>22690</v>
      </c>
      <c r="H2546" s="303" t="s">
        <v>6216</v>
      </c>
    </row>
    <row r="2547" spans="2:8" ht="15">
      <c r="B2547" s="302" t="s">
        <v>5575</v>
      </c>
      <c r="C2547" s="303" t="s">
        <v>5542</v>
      </c>
      <c r="D2547" s="304">
        <v>12499</v>
      </c>
      <c r="E2547" s="303" t="s">
        <v>1957</v>
      </c>
      <c r="F2547" s="304" t="s">
        <v>7</v>
      </c>
      <c r="G2547" s="305">
        <v>95301</v>
      </c>
      <c r="H2547" s="303" t="s">
        <v>6216</v>
      </c>
    </row>
    <row r="2548" spans="2:8" ht="15">
      <c r="B2548" s="302" t="s">
        <v>5575</v>
      </c>
      <c r="C2548" s="303" t="s">
        <v>5542</v>
      </c>
      <c r="D2548" s="304">
        <v>12500</v>
      </c>
      <c r="E2548" s="303" t="s">
        <v>1958</v>
      </c>
      <c r="F2548" s="304" t="s">
        <v>22</v>
      </c>
      <c r="G2548" s="305">
        <v>24</v>
      </c>
      <c r="H2548" s="303" t="s">
        <v>6216</v>
      </c>
    </row>
    <row r="2549" spans="2:8" ht="15">
      <c r="B2549" s="302" t="s">
        <v>5575</v>
      </c>
      <c r="C2549" s="303" t="s">
        <v>5542</v>
      </c>
      <c r="D2549" s="304">
        <v>12501</v>
      </c>
      <c r="E2549" s="303" t="s">
        <v>1959</v>
      </c>
      <c r="F2549" s="304" t="s">
        <v>7</v>
      </c>
      <c r="G2549" s="305">
        <v>36128</v>
      </c>
      <c r="H2549" s="303" t="s">
        <v>6216</v>
      </c>
    </row>
    <row r="2550" spans="2:8" ht="15">
      <c r="B2550" s="302" t="s">
        <v>5575</v>
      </c>
      <c r="C2550" s="303" t="s">
        <v>5542</v>
      </c>
      <c r="D2550" s="304">
        <v>12502</v>
      </c>
      <c r="E2550" s="303" t="s">
        <v>1960</v>
      </c>
      <c r="F2550" s="304" t="s">
        <v>7</v>
      </c>
      <c r="G2550" s="305">
        <v>631</v>
      </c>
      <c r="H2550" s="303" t="s">
        <v>6216</v>
      </c>
    </row>
    <row r="2551" spans="2:8" ht="15">
      <c r="B2551" s="302" t="s">
        <v>5575</v>
      </c>
      <c r="C2551" s="303" t="s">
        <v>5542</v>
      </c>
      <c r="D2551" s="304">
        <v>12503</v>
      </c>
      <c r="E2551" s="303" t="s">
        <v>1961</v>
      </c>
      <c r="F2551" s="304" t="s">
        <v>7</v>
      </c>
      <c r="G2551" s="305">
        <v>90673</v>
      </c>
      <c r="H2551" s="303" t="s">
        <v>6216</v>
      </c>
    </row>
    <row r="2552" spans="2:8" ht="15">
      <c r="B2552" s="302" t="s">
        <v>5575</v>
      </c>
      <c r="C2552" s="303" t="s">
        <v>5542</v>
      </c>
      <c r="D2552" s="304">
        <v>12504</v>
      </c>
      <c r="E2552" s="303" t="s">
        <v>1962</v>
      </c>
      <c r="F2552" s="304" t="s">
        <v>7</v>
      </c>
      <c r="G2552" s="305">
        <v>30763</v>
      </c>
      <c r="H2552" s="303" t="s">
        <v>6216</v>
      </c>
    </row>
    <row r="2553" spans="2:8" ht="15">
      <c r="B2553" s="302" t="s">
        <v>5575</v>
      </c>
      <c r="C2553" s="303" t="s">
        <v>5542</v>
      </c>
      <c r="D2553" s="304">
        <v>12505</v>
      </c>
      <c r="E2553" s="303" t="s">
        <v>6088</v>
      </c>
      <c r="F2553" s="304" t="s">
        <v>7</v>
      </c>
      <c r="G2553" s="305">
        <v>49777</v>
      </c>
      <c r="H2553" s="303" t="s">
        <v>6216</v>
      </c>
    </row>
    <row r="2554" spans="2:8" ht="15">
      <c r="B2554" s="302" t="s">
        <v>5575</v>
      </c>
      <c r="C2554" s="303" t="s">
        <v>5542</v>
      </c>
      <c r="D2554" s="304">
        <v>12506</v>
      </c>
      <c r="E2554" s="303" t="s">
        <v>1963</v>
      </c>
      <c r="F2554" s="304" t="s">
        <v>7</v>
      </c>
      <c r="G2554" s="305">
        <v>61404</v>
      </c>
      <c r="H2554" s="303" t="s">
        <v>6216</v>
      </c>
    </row>
    <row r="2555" spans="2:8" ht="15">
      <c r="B2555" s="302" t="s">
        <v>5575</v>
      </c>
      <c r="C2555" s="303" t="s">
        <v>5542</v>
      </c>
      <c r="D2555" s="304">
        <v>12507</v>
      </c>
      <c r="E2555" s="303" t="s">
        <v>1964</v>
      </c>
      <c r="F2555" s="304" t="s">
        <v>11</v>
      </c>
      <c r="G2555" s="305">
        <v>725500</v>
      </c>
      <c r="H2555" s="303" t="s">
        <v>6216</v>
      </c>
    </row>
    <row r="2556" spans="2:8" ht="15">
      <c r="B2556" s="302" t="s">
        <v>5575</v>
      </c>
      <c r="C2556" s="303" t="s">
        <v>5542</v>
      </c>
      <c r="D2556" s="304">
        <v>12508</v>
      </c>
      <c r="E2556" s="303" t="s">
        <v>1965</v>
      </c>
      <c r="F2556" s="304" t="s">
        <v>7</v>
      </c>
      <c r="G2556" s="305">
        <v>27648</v>
      </c>
      <c r="H2556" s="303" t="s">
        <v>6216</v>
      </c>
    </row>
    <row r="2557" spans="2:8" ht="15">
      <c r="B2557" s="302" t="s">
        <v>5575</v>
      </c>
      <c r="C2557" s="303" t="s">
        <v>5807</v>
      </c>
      <c r="D2557" s="304">
        <v>12509</v>
      </c>
      <c r="E2557" s="303" t="s">
        <v>1966</v>
      </c>
      <c r="F2557" s="304" t="s">
        <v>18</v>
      </c>
      <c r="G2557" s="305">
        <v>218413</v>
      </c>
      <c r="H2557" s="303" t="s">
        <v>6216</v>
      </c>
    </row>
    <row r="2558" spans="2:8" ht="15">
      <c r="B2558" s="302" t="s">
        <v>5575</v>
      </c>
      <c r="C2558" s="303" t="s">
        <v>5807</v>
      </c>
      <c r="D2558" s="304">
        <v>12510</v>
      </c>
      <c r="E2558" s="303" t="s">
        <v>1967</v>
      </c>
      <c r="F2558" s="304" t="s">
        <v>18</v>
      </c>
      <c r="G2558" s="305">
        <v>236715</v>
      </c>
      <c r="H2558" s="303" t="s">
        <v>6216</v>
      </c>
    </row>
    <row r="2559" spans="2:8" ht="15">
      <c r="B2559" s="302" t="s">
        <v>5575</v>
      </c>
      <c r="C2559" s="303" t="s">
        <v>5929</v>
      </c>
      <c r="D2559" s="304">
        <v>12511</v>
      </c>
      <c r="E2559" s="303" t="s">
        <v>1968</v>
      </c>
      <c r="F2559" s="304" t="s">
        <v>7</v>
      </c>
      <c r="G2559" s="305">
        <v>1080695</v>
      </c>
      <c r="H2559" s="303" t="s">
        <v>6216</v>
      </c>
    </row>
    <row r="2560" spans="2:8" ht="15">
      <c r="B2560" s="302" t="s">
        <v>5575</v>
      </c>
      <c r="C2560" s="303" t="s">
        <v>5542</v>
      </c>
      <c r="D2560" s="304">
        <v>12512</v>
      </c>
      <c r="E2560" s="303" t="s">
        <v>1969</v>
      </c>
      <c r="F2560" s="304" t="s">
        <v>7</v>
      </c>
      <c r="G2560" s="305">
        <v>119328</v>
      </c>
      <c r="H2560" s="303" t="s">
        <v>6216</v>
      </c>
    </row>
    <row r="2561" spans="2:8" ht="15">
      <c r="B2561" s="302" t="s">
        <v>5575</v>
      </c>
      <c r="C2561" s="303" t="s">
        <v>5542</v>
      </c>
      <c r="D2561" s="304">
        <v>12513</v>
      </c>
      <c r="E2561" s="303" t="s">
        <v>1970</v>
      </c>
      <c r="F2561" s="304" t="s">
        <v>22</v>
      </c>
      <c r="G2561" s="305">
        <v>2353</v>
      </c>
      <c r="H2561" s="303" t="s">
        <v>6216</v>
      </c>
    </row>
    <row r="2562" spans="2:8" ht="15">
      <c r="B2562" s="302" t="s">
        <v>5575</v>
      </c>
      <c r="C2562" s="303" t="s">
        <v>5542</v>
      </c>
      <c r="D2562" s="304">
        <v>12514</v>
      </c>
      <c r="E2562" s="303" t="s">
        <v>1971</v>
      </c>
      <c r="F2562" s="304" t="s">
        <v>117</v>
      </c>
      <c r="G2562" s="305">
        <v>21849</v>
      </c>
      <c r="H2562" s="303" t="s">
        <v>6216</v>
      </c>
    </row>
    <row r="2563" spans="2:8" ht="15">
      <c r="B2563" s="302" t="s">
        <v>5575</v>
      </c>
      <c r="C2563" s="303" t="s">
        <v>5542</v>
      </c>
      <c r="D2563" s="304">
        <v>12515</v>
      </c>
      <c r="E2563" s="303" t="s">
        <v>1972</v>
      </c>
      <c r="F2563" s="304" t="s">
        <v>12</v>
      </c>
      <c r="G2563" s="305">
        <v>320460</v>
      </c>
      <c r="H2563" s="303" t="s">
        <v>6216</v>
      </c>
    </row>
    <row r="2564" spans="2:8" ht="15">
      <c r="B2564" s="302" t="s">
        <v>5575</v>
      </c>
      <c r="C2564" s="303" t="s">
        <v>5542</v>
      </c>
      <c r="D2564" s="304">
        <v>12516</v>
      </c>
      <c r="E2564" s="303" t="s">
        <v>1973</v>
      </c>
      <c r="F2564" s="304" t="s">
        <v>7</v>
      </c>
      <c r="G2564" s="305">
        <v>23500</v>
      </c>
      <c r="H2564" s="303" t="s">
        <v>6216</v>
      </c>
    </row>
    <row r="2565" spans="2:8" ht="15">
      <c r="B2565" s="302" t="s">
        <v>5575</v>
      </c>
      <c r="C2565" s="303" t="s">
        <v>5542</v>
      </c>
      <c r="D2565" s="304">
        <v>12517</v>
      </c>
      <c r="E2565" s="303" t="s">
        <v>6089</v>
      </c>
      <c r="F2565" s="304" t="s">
        <v>7</v>
      </c>
      <c r="G2565" s="305">
        <v>6964</v>
      </c>
      <c r="H2565" s="303" t="s">
        <v>6216</v>
      </c>
    </row>
    <row r="2566" spans="2:8" ht="15">
      <c r="B2566" s="302" t="s">
        <v>5575</v>
      </c>
      <c r="C2566" s="303" t="s">
        <v>5542</v>
      </c>
      <c r="D2566" s="304">
        <v>12518</v>
      </c>
      <c r="E2566" s="303" t="s">
        <v>1974</v>
      </c>
      <c r="F2566" s="304" t="s">
        <v>7</v>
      </c>
      <c r="G2566" s="305">
        <v>922606</v>
      </c>
      <c r="H2566" s="303" t="s">
        <v>6216</v>
      </c>
    </row>
    <row r="2567" spans="2:8" ht="15">
      <c r="B2567" s="302" t="s">
        <v>5575</v>
      </c>
      <c r="C2567" s="303" t="s">
        <v>6079</v>
      </c>
      <c r="D2567" s="304">
        <v>12519</v>
      </c>
      <c r="E2567" s="303" t="s">
        <v>1975</v>
      </c>
      <c r="F2567" s="304" t="s">
        <v>5</v>
      </c>
      <c r="G2567" s="305">
        <v>335988</v>
      </c>
      <c r="H2567" s="303" t="s">
        <v>6216</v>
      </c>
    </row>
    <row r="2568" spans="2:8" ht="15">
      <c r="B2568" s="302" t="s">
        <v>5575</v>
      </c>
      <c r="C2568" s="303" t="s">
        <v>5542</v>
      </c>
      <c r="D2568" s="304">
        <v>12520</v>
      </c>
      <c r="E2568" s="303" t="s">
        <v>1976</v>
      </c>
      <c r="F2568" s="304" t="s">
        <v>7</v>
      </c>
      <c r="G2568" s="305">
        <v>282</v>
      </c>
      <c r="H2568" s="303" t="s">
        <v>6216</v>
      </c>
    </row>
    <row r="2569" spans="2:8" ht="15">
      <c r="B2569" s="302" t="s">
        <v>5575</v>
      </c>
      <c r="C2569" s="303" t="s">
        <v>5542</v>
      </c>
      <c r="D2569" s="304">
        <v>12521</v>
      </c>
      <c r="E2569" s="303" t="s">
        <v>1977</v>
      </c>
      <c r="F2569" s="304" t="s">
        <v>7</v>
      </c>
      <c r="G2569" s="305">
        <v>631</v>
      </c>
      <c r="H2569" s="303" t="s">
        <v>6216</v>
      </c>
    </row>
    <row r="2570" spans="2:8" ht="15">
      <c r="B2570" s="302" t="s">
        <v>5575</v>
      </c>
      <c r="C2570" s="303" t="s">
        <v>5542</v>
      </c>
      <c r="D2570" s="304">
        <v>12522</v>
      </c>
      <c r="E2570" s="303" t="s">
        <v>1978</v>
      </c>
      <c r="F2570" s="304" t="s">
        <v>7</v>
      </c>
      <c r="G2570" s="305">
        <v>49777</v>
      </c>
      <c r="H2570" s="303" t="s">
        <v>6216</v>
      </c>
    </row>
    <row r="2571" spans="2:8" ht="15">
      <c r="B2571" s="302" t="s">
        <v>5575</v>
      </c>
      <c r="C2571" s="303" t="s">
        <v>5542</v>
      </c>
      <c r="D2571" s="304">
        <v>12523</v>
      </c>
      <c r="E2571" s="303" t="s">
        <v>1979</v>
      </c>
      <c r="F2571" s="304" t="s">
        <v>7</v>
      </c>
      <c r="G2571" s="305">
        <v>61404</v>
      </c>
      <c r="H2571" s="303" t="s">
        <v>6216</v>
      </c>
    </row>
    <row r="2572" spans="2:8" ht="15">
      <c r="B2572" s="302" t="s">
        <v>5575</v>
      </c>
      <c r="C2572" s="303" t="s">
        <v>5542</v>
      </c>
      <c r="D2572" s="304">
        <v>12524</v>
      </c>
      <c r="E2572" s="303" t="s">
        <v>1980</v>
      </c>
      <c r="F2572" s="304" t="s">
        <v>22</v>
      </c>
      <c r="G2572" s="305">
        <v>8824</v>
      </c>
      <c r="H2572" s="303" t="s">
        <v>6216</v>
      </c>
    </row>
    <row r="2573" spans="2:8" ht="15">
      <c r="B2573" s="302" t="s">
        <v>5575</v>
      </c>
      <c r="C2573" s="303" t="s">
        <v>5542</v>
      </c>
      <c r="D2573" s="304">
        <v>12525</v>
      </c>
      <c r="E2573" s="303" t="s">
        <v>1981</v>
      </c>
      <c r="F2573" s="304" t="s">
        <v>7</v>
      </c>
      <c r="G2573" s="305">
        <v>121008</v>
      </c>
      <c r="H2573" s="303" t="s">
        <v>6216</v>
      </c>
    </row>
    <row r="2574" spans="2:8" ht="15">
      <c r="B2574" s="302" t="s">
        <v>5575</v>
      </c>
      <c r="C2574" s="303" t="s">
        <v>5542</v>
      </c>
      <c r="D2574" s="304">
        <v>12526</v>
      </c>
      <c r="E2574" s="303" t="s">
        <v>1982</v>
      </c>
      <c r="F2574" s="304" t="s">
        <v>22</v>
      </c>
      <c r="G2574" s="305">
        <v>24</v>
      </c>
      <c r="H2574" s="303" t="s">
        <v>6216</v>
      </c>
    </row>
    <row r="2575" spans="2:8" ht="15">
      <c r="B2575" s="302" t="s">
        <v>5575</v>
      </c>
      <c r="C2575" s="303" t="s">
        <v>5794</v>
      </c>
      <c r="D2575" s="304">
        <v>12668</v>
      </c>
      <c r="E2575" s="303" t="s">
        <v>1983</v>
      </c>
      <c r="F2575" s="304" t="s">
        <v>4</v>
      </c>
      <c r="G2575" s="305">
        <v>1951173</v>
      </c>
      <c r="H2575" s="303" t="s">
        <v>6216</v>
      </c>
    </row>
    <row r="2576" spans="2:8" ht="15">
      <c r="B2576" s="302" t="s">
        <v>5575</v>
      </c>
      <c r="C2576" s="303" t="s">
        <v>5794</v>
      </c>
      <c r="D2576" s="304">
        <v>12669</v>
      </c>
      <c r="E2576" s="303" t="s">
        <v>1984</v>
      </c>
      <c r="F2576" s="304" t="s">
        <v>6</v>
      </c>
      <c r="G2576" s="305">
        <v>964971</v>
      </c>
      <c r="H2576" s="303" t="s">
        <v>6216</v>
      </c>
    </row>
    <row r="2577" spans="2:8" ht="15">
      <c r="B2577" s="302" t="s">
        <v>5575</v>
      </c>
      <c r="C2577" s="303" t="s">
        <v>5794</v>
      </c>
      <c r="D2577" s="304">
        <v>12670</v>
      </c>
      <c r="E2577" s="303" t="s">
        <v>1985</v>
      </c>
      <c r="F2577" s="304" t="s">
        <v>6</v>
      </c>
      <c r="G2577" s="305">
        <v>145436</v>
      </c>
      <c r="H2577" s="303" t="s">
        <v>6216</v>
      </c>
    </row>
    <row r="2578" spans="2:8" ht="15">
      <c r="B2578" s="302" t="s">
        <v>5575</v>
      </c>
      <c r="C2578" s="303" t="s">
        <v>5881</v>
      </c>
      <c r="D2578" s="304">
        <v>12744</v>
      </c>
      <c r="E2578" s="303" t="s">
        <v>6090</v>
      </c>
      <c r="F2578" s="304" t="s">
        <v>6</v>
      </c>
      <c r="G2578" s="305">
        <v>1102773</v>
      </c>
      <c r="H2578" s="303" t="s">
        <v>6216</v>
      </c>
    </row>
    <row r="2579" spans="2:8" ht="15">
      <c r="B2579" s="302" t="s">
        <v>5575</v>
      </c>
      <c r="C2579" s="303" t="s">
        <v>5881</v>
      </c>
      <c r="D2579" s="304">
        <v>12745</v>
      </c>
      <c r="E2579" s="303" t="s">
        <v>6091</v>
      </c>
      <c r="F2579" s="304" t="s">
        <v>6</v>
      </c>
      <c r="G2579" s="305">
        <v>1102773</v>
      </c>
      <c r="H2579" s="303" t="s">
        <v>6216</v>
      </c>
    </row>
    <row r="2580" spans="2:8" ht="15">
      <c r="B2580" s="302" t="s">
        <v>5575</v>
      </c>
      <c r="C2580" s="303" t="s">
        <v>5881</v>
      </c>
      <c r="D2580" s="304">
        <v>12746</v>
      </c>
      <c r="E2580" s="303" t="s">
        <v>6092</v>
      </c>
      <c r="F2580" s="304" t="s">
        <v>6</v>
      </c>
      <c r="G2580" s="305">
        <v>1102773</v>
      </c>
      <c r="H2580" s="303" t="s">
        <v>6216</v>
      </c>
    </row>
    <row r="2581" spans="2:8" ht="15">
      <c r="B2581" s="302" t="s">
        <v>5575</v>
      </c>
      <c r="C2581" s="303" t="s">
        <v>5881</v>
      </c>
      <c r="D2581" s="304">
        <v>12747</v>
      </c>
      <c r="E2581" s="303" t="s">
        <v>6093</v>
      </c>
      <c r="F2581" s="304" t="s">
        <v>6</v>
      </c>
      <c r="G2581" s="305">
        <v>2109632</v>
      </c>
      <c r="H2581" s="303" t="s">
        <v>6216</v>
      </c>
    </row>
    <row r="2582" spans="2:8" ht="15">
      <c r="B2582" s="302" t="s">
        <v>5575</v>
      </c>
      <c r="C2582" s="303" t="s">
        <v>5881</v>
      </c>
      <c r="D2582" s="304">
        <v>12748</v>
      </c>
      <c r="E2582" s="303" t="s">
        <v>6094</v>
      </c>
      <c r="F2582" s="304" t="s">
        <v>6</v>
      </c>
      <c r="G2582" s="305">
        <v>2524003</v>
      </c>
      <c r="H2582" s="303" t="s">
        <v>6216</v>
      </c>
    </row>
    <row r="2583" spans="2:8" ht="15">
      <c r="B2583" s="302" t="s">
        <v>5575</v>
      </c>
      <c r="C2583" s="303" t="s">
        <v>5881</v>
      </c>
      <c r="D2583" s="304">
        <v>12778</v>
      </c>
      <c r="E2583" s="303" t="s">
        <v>6095</v>
      </c>
      <c r="F2583" s="304" t="s">
        <v>6</v>
      </c>
      <c r="G2583" s="305">
        <v>2717841</v>
      </c>
      <c r="H2583" s="303" t="s">
        <v>6216</v>
      </c>
    </row>
    <row r="2584" spans="2:8" ht="15">
      <c r="B2584" s="302" t="s">
        <v>5575</v>
      </c>
      <c r="C2584" s="303" t="s">
        <v>5773</v>
      </c>
      <c r="D2584" s="304">
        <v>12781</v>
      </c>
      <c r="E2584" s="303" t="s">
        <v>6096</v>
      </c>
      <c r="F2584" s="304" t="s">
        <v>19</v>
      </c>
      <c r="G2584" s="305">
        <v>230000</v>
      </c>
      <c r="H2584" s="303" t="s">
        <v>5591</v>
      </c>
    </row>
    <row r="2585" spans="2:8" ht="15">
      <c r="B2585" s="302" t="s">
        <v>5575</v>
      </c>
      <c r="C2585" s="303" t="s">
        <v>5773</v>
      </c>
      <c r="D2585" s="304">
        <v>12782</v>
      </c>
      <c r="E2585" s="303" t="s">
        <v>6097</v>
      </c>
      <c r="F2585" s="304" t="s">
        <v>13</v>
      </c>
      <c r="G2585" s="305">
        <v>6997000</v>
      </c>
      <c r="H2585" s="303" t="s">
        <v>5591</v>
      </c>
    </row>
    <row r="2586" spans="2:8" ht="15">
      <c r="B2586" s="302" t="s">
        <v>5575</v>
      </c>
      <c r="C2586" s="303" t="s">
        <v>5773</v>
      </c>
      <c r="D2586" s="304">
        <v>12783</v>
      </c>
      <c r="E2586" s="303" t="s">
        <v>6098</v>
      </c>
      <c r="F2586" s="304" t="s">
        <v>19</v>
      </c>
      <c r="G2586" s="305">
        <v>331000</v>
      </c>
      <c r="H2586" s="303" t="s">
        <v>5591</v>
      </c>
    </row>
    <row r="2587" spans="2:8" ht="15">
      <c r="B2587" s="302" t="s">
        <v>5575</v>
      </c>
      <c r="C2587" s="303" t="s">
        <v>5773</v>
      </c>
      <c r="D2587" s="304">
        <v>12784</v>
      </c>
      <c r="E2587" s="303" t="s">
        <v>6099</v>
      </c>
      <c r="F2587" s="304" t="s">
        <v>13</v>
      </c>
      <c r="G2587" s="305">
        <v>10036000</v>
      </c>
      <c r="H2587" s="303" t="s">
        <v>5591</v>
      </c>
    </row>
    <row r="2588" spans="2:8" ht="15">
      <c r="B2588" s="302" t="s">
        <v>5575</v>
      </c>
      <c r="C2588" s="303" t="s">
        <v>5773</v>
      </c>
      <c r="D2588" s="304">
        <v>12785</v>
      </c>
      <c r="E2588" s="303" t="s">
        <v>6100</v>
      </c>
      <c r="F2588" s="304" t="s">
        <v>19</v>
      </c>
      <c r="G2588" s="305">
        <v>315000</v>
      </c>
      <c r="H2588" s="303" t="s">
        <v>5591</v>
      </c>
    </row>
    <row r="2589" spans="2:8" ht="15">
      <c r="B2589" s="302" t="s">
        <v>5575</v>
      </c>
      <c r="C2589" s="303" t="s">
        <v>5773</v>
      </c>
      <c r="D2589" s="304">
        <v>12786</v>
      </c>
      <c r="E2589" s="303" t="s">
        <v>6101</v>
      </c>
      <c r="F2589" s="304" t="s">
        <v>13</v>
      </c>
      <c r="G2589" s="305">
        <v>9405000</v>
      </c>
      <c r="H2589" s="303" t="s">
        <v>5591</v>
      </c>
    </row>
    <row r="2590" spans="2:8" ht="15">
      <c r="B2590" s="302" t="s">
        <v>5575</v>
      </c>
      <c r="C2590" s="303" t="s">
        <v>5773</v>
      </c>
      <c r="D2590" s="304">
        <v>12787</v>
      </c>
      <c r="E2590" s="303" t="s">
        <v>6102</v>
      </c>
      <c r="F2590" s="304" t="s">
        <v>19</v>
      </c>
      <c r="G2590" s="305">
        <v>455000</v>
      </c>
      <c r="H2590" s="303" t="s">
        <v>5591</v>
      </c>
    </row>
    <row r="2591" spans="2:8" ht="15">
      <c r="B2591" s="302" t="s">
        <v>5575</v>
      </c>
      <c r="C2591" s="303" t="s">
        <v>5773</v>
      </c>
      <c r="D2591" s="304">
        <v>12788</v>
      </c>
      <c r="E2591" s="303" t="s">
        <v>6103</v>
      </c>
      <c r="F2591" s="304" t="s">
        <v>13</v>
      </c>
      <c r="G2591" s="305">
        <v>13649000</v>
      </c>
      <c r="H2591" s="303" t="s">
        <v>5591</v>
      </c>
    </row>
    <row r="2592" spans="2:8" ht="15">
      <c r="B2592" s="302" t="s">
        <v>5575</v>
      </c>
      <c r="C2592" s="303" t="s">
        <v>5542</v>
      </c>
      <c r="D2592" s="304">
        <v>12830</v>
      </c>
      <c r="E2592" s="303" t="s">
        <v>1986</v>
      </c>
      <c r="F2592" s="304" t="s">
        <v>7</v>
      </c>
      <c r="G2592" s="305">
        <v>282</v>
      </c>
      <c r="H2592" s="303" t="s">
        <v>6216</v>
      </c>
    </row>
    <row r="2593" spans="2:8" ht="15">
      <c r="B2593" s="302" t="s">
        <v>5575</v>
      </c>
      <c r="C2593" s="303" t="s">
        <v>5542</v>
      </c>
      <c r="D2593" s="304">
        <v>12831</v>
      </c>
      <c r="E2593" s="303" t="s">
        <v>1987</v>
      </c>
      <c r="F2593" s="304" t="s">
        <v>7</v>
      </c>
      <c r="G2593" s="305">
        <v>631</v>
      </c>
      <c r="H2593" s="303" t="s">
        <v>6216</v>
      </c>
    </row>
    <row r="2594" spans="2:8" ht="15">
      <c r="B2594" s="302" t="s">
        <v>5575</v>
      </c>
      <c r="C2594" s="303" t="s">
        <v>5542</v>
      </c>
      <c r="D2594" s="304">
        <v>12832</v>
      </c>
      <c r="E2594" s="303" t="s">
        <v>1988</v>
      </c>
      <c r="F2594" s="304" t="s">
        <v>117</v>
      </c>
      <c r="G2594" s="305">
        <v>21849</v>
      </c>
      <c r="H2594" s="303" t="s">
        <v>6216</v>
      </c>
    </row>
    <row r="2595" spans="2:8" ht="15">
      <c r="B2595" s="302" t="s">
        <v>5575</v>
      </c>
      <c r="C2595" s="303" t="s">
        <v>5542</v>
      </c>
      <c r="D2595" s="304">
        <v>12833</v>
      </c>
      <c r="E2595" s="303" t="s">
        <v>1989</v>
      </c>
      <c r="F2595" s="304" t="s">
        <v>12</v>
      </c>
      <c r="G2595" s="305">
        <v>320460</v>
      </c>
      <c r="H2595" s="303" t="s">
        <v>6216</v>
      </c>
    </row>
    <row r="2596" spans="2:8" ht="15">
      <c r="B2596" s="302" t="s">
        <v>5575</v>
      </c>
      <c r="C2596" s="303" t="s">
        <v>5542</v>
      </c>
      <c r="D2596" s="304">
        <v>12834</v>
      </c>
      <c r="E2596" s="303" t="s">
        <v>6104</v>
      </c>
      <c r="F2596" s="304" t="s">
        <v>7</v>
      </c>
      <c r="G2596" s="305">
        <v>6964</v>
      </c>
      <c r="H2596" s="303" t="s">
        <v>6216</v>
      </c>
    </row>
    <row r="2597" spans="2:8" ht="15">
      <c r="B2597" s="302" t="s">
        <v>5575</v>
      </c>
      <c r="C2597" s="303" t="s">
        <v>5542</v>
      </c>
      <c r="D2597" s="304">
        <v>12835</v>
      </c>
      <c r="E2597" s="303" t="s">
        <v>1990</v>
      </c>
      <c r="F2597" s="304" t="s">
        <v>7</v>
      </c>
      <c r="G2597" s="305">
        <v>121008</v>
      </c>
      <c r="H2597" s="303" t="s">
        <v>6216</v>
      </c>
    </row>
    <row r="2598" spans="2:8" ht="15">
      <c r="B2598" s="302" t="s">
        <v>5575</v>
      </c>
      <c r="C2598" s="303" t="s">
        <v>6079</v>
      </c>
      <c r="D2598" s="304">
        <v>12836</v>
      </c>
      <c r="E2598" s="303" t="s">
        <v>1991</v>
      </c>
      <c r="F2598" s="304" t="s">
        <v>5</v>
      </c>
      <c r="G2598" s="305">
        <v>335988</v>
      </c>
      <c r="H2598" s="303" t="s">
        <v>6216</v>
      </c>
    </row>
    <row r="2599" spans="2:8" ht="15">
      <c r="B2599" s="302" t="s">
        <v>5575</v>
      </c>
      <c r="C2599" s="303" t="s">
        <v>5542</v>
      </c>
      <c r="D2599" s="304">
        <v>12837</v>
      </c>
      <c r="E2599" s="303" t="s">
        <v>1992</v>
      </c>
      <c r="F2599" s="304" t="s">
        <v>7</v>
      </c>
      <c r="G2599" s="305">
        <v>922606</v>
      </c>
      <c r="H2599" s="303" t="s">
        <v>6216</v>
      </c>
    </row>
    <row r="2600" spans="2:8" ht="15">
      <c r="B2600" s="302" t="s">
        <v>5575</v>
      </c>
      <c r="C2600" s="303" t="s">
        <v>5542</v>
      </c>
      <c r="D2600" s="304">
        <v>12838</v>
      </c>
      <c r="E2600" s="303" t="s">
        <v>1993</v>
      </c>
      <c r="F2600" s="304" t="s">
        <v>22</v>
      </c>
      <c r="G2600" s="305">
        <v>8824</v>
      </c>
      <c r="H2600" s="303" t="s">
        <v>6216</v>
      </c>
    </row>
    <row r="2601" spans="2:8" ht="15">
      <c r="B2601" s="302" t="s">
        <v>5575</v>
      </c>
      <c r="C2601" s="303" t="s">
        <v>5542</v>
      </c>
      <c r="D2601" s="304">
        <v>12839</v>
      </c>
      <c r="E2601" s="303" t="s">
        <v>1994</v>
      </c>
      <c r="F2601" s="304" t="s">
        <v>7</v>
      </c>
      <c r="G2601" s="305">
        <v>49777</v>
      </c>
      <c r="H2601" s="303" t="s">
        <v>6216</v>
      </c>
    </row>
    <row r="2602" spans="2:8" ht="15">
      <c r="B2602" s="302" t="s">
        <v>5575</v>
      </c>
      <c r="C2602" s="303" t="s">
        <v>5680</v>
      </c>
      <c r="D2602" s="304">
        <v>12896</v>
      </c>
      <c r="E2602" s="303" t="s">
        <v>1995</v>
      </c>
      <c r="F2602" s="304" t="s">
        <v>6</v>
      </c>
      <c r="G2602" s="305">
        <v>5484690</v>
      </c>
      <c r="H2602" s="303" t="s">
        <v>6216</v>
      </c>
    </row>
    <row r="2603" spans="2:8" ht="15">
      <c r="B2603" s="302" t="s">
        <v>5575</v>
      </c>
      <c r="C2603" s="303" t="s">
        <v>5589</v>
      </c>
      <c r="D2603" s="304">
        <v>12918</v>
      </c>
      <c r="E2603" s="303" t="s">
        <v>5460</v>
      </c>
      <c r="F2603" s="304" t="s">
        <v>9</v>
      </c>
      <c r="G2603" s="305">
        <v>21404</v>
      </c>
      <c r="H2603" s="303" t="s">
        <v>6217</v>
      </c>
    </row>
    <row r="2604" spans="2:8" ht="15">
      <c r="B2604" s="302" t="s">
        <v>5575</v>
      </c>
      <c r="C2604" s="303" t="s">
        <v>5579</v>
      </c>
      <c r="D2604" s="304">
        <v>12919</v>
      </c>
      <c r="E2604" s="303" t="s">
        <v>1996</v>
      </c>
      <c r="F2604" s="304" t="s">
        <v>13</v>
      </c>
      <c r="G2604" s="305">
        <v>10996</v>
      </c>
      <c r="H2604" s="303" t="s">
        <v>6217</v>
      </c>
    </row>
    <row r="2605" spans="2:8" ht="15">
      <c r="B2605" s="302" t="s">
        <v>5575</v>
      </c>
      <c r="C2605" s="303" t="s">
        <v>5579</v>
      </c>
      <c r="D2605" s="304">
        <v>12920</v>
      </c>
      <c r="E2605" s="303" t="s">
        <v>1997</v>
      </c>
      <c r="F2605" s="304" t="s">
        <v>19</v>
      </c>
      <c r="G2605" s="305">
        <v>79195</v>
      </c>
      <c r="H2605" s="303" t="s">
        <v>6217</v>
      </c>
    </row>
    <row r="2606" spans="2:8" ht="15">
      <c r="B2606" s="302" t="s">
        <v>5575</v>
      </c>
      <c r="C2606" s="303" t="s">
        <v>5734</v>
      </c>
      <c r="D2606" s="304">
        <v>12925</v>
      </c>
      <c r="E2606" s="303" t="s">
        <v>6105</v>
      </c>
      <c r="F2606" s="304" t="s">
        <v>7</v>
      </c>
      <c r="G2606" s="305">
        <v>85680</v>
      </c>
      <c r="H2606" s="303" t="s">
        <v>6216</v>
      </c>
    </row>
    <row r="2607" spans="2:8" ht="15">
      <c r="B2607" s="302" t="s">
        <v>5575</v>
      </c>
      <c r="C2607" s="303" t="s">
        <v>5739</v>
      </c>
      <c r="D2607" s="304">
        <v>12926</v>
      </c>
      <c r="E2607" s="303" t="s">
        <v>1998</v>
      </c>
      <c r="F2607" s="304" t="s">
        <v>7</v>
      </c>
      <c r="G2607" s="305">
        <v>20230</v>
      </c>
      <c r="H2607" s="303" t="s">
        <v>6216</v>
      </c>
    </row>
    <row r="2608" spans="2:8" ht="15">
      <c r="B2608" s="302" t="s">
        <v>5575</v>
      </c>
      <c r="C2608" s="303" t="s">
        <v>5739</v>
      </c>
      <c r="D2608" s="304">
        <v>12927</v>
      </c>
      <c r="E2608" s="303" t="s">
        <v>1999</v>
      </c>
      <c r="F2608" s="304" t="s">
        <v>19</v>
      </c>
      <c r="G2608" s="305">
        <v>773500</v>
      </c>
      <c r="H2608" s="303" t="s">
        <v>6216</v>
      </c>
    </row>
    <row r="2609" spans="2:8" ht="15">
      <c r="B2609" s="302" t="s">
        <v>5575</v>
      </c>
      <c r="C2609" s="303" t="s">
        <v>6106</v>
      </c>
      <c r="D2609" s="304">
        <v>13188</v>
      </c>
      <c r="E2609" s="303" t="s">
        <v>6107</v>
      </c>
      <c r="F2609" s="304" t="s">
        <v>830</v>
      </c>
      <c r="G2609" s="305">
        <v>496212</v>
      </c>
      <c r="H2609" s="303" t="s">
        <v>6216</v>
      </c>
    </row>
    <row r="2610" spans="2:8" ht="15">
      <c r="B2610" s="302" t="s">
        <v>5575</v>
      </c>
      <c r="C2610" s="303" t="s">
        <v>6108</v>
      </c>
      <c r="D2610" s="304">
        <v>13189</v>
      </c>
      <c r="E2610" s="303" t="s">
        <v>6109</v>
      </c>
      <c r="F2610" s="304" t="s">
        <v>2000</v>
      </c>
      <c r="G2610" s="305">
        <v>44524697</v>
      </c>
      <c r="H2610" s="303" t="s">
        <v>6216</v>
      </c>
    </row>
    <row r="2611" spans="2:8" ht="15">
      <c r="B2611" s="302" t="s">
        <v>5575</v>
      </c>
      <c r="C2611" s="303" t="s">
        <v>6038</v>
      </c>
      <c r="D2611" s="304">
        <v>13190</v>
      </c>
      <c r="E2611" s="303" t="s">
        <v>2001</v>
      </c>
      <c r="F2611" s="304" t="s">
        <v>7</v>
      </c>
      <c r="G2611" s="305">
        <v>10670152</v>
      </c>
      <c r="H2611" s="303" t="s">
        <v>6216</v>
      </c>
    </row>
    <row r="2612" spans="2:8" ht="15">
      <c r="B2612" s="302" t="s">
        <v>5575</v>
      </c>
      <c r="C2612" s="303" t="s">
        <v>6108</v>
      </c>
      <c r="D2612" s="304">
        <v>13191</v>
      </c>
      <c r="E2612" s="303" t="s">
        <v>2002</v>
      </c>
      <c r="F2612" s="304" t="s">
        <v>7</v>
      </c>
      <c r="G2612" s="305">
        <v>10115000</v>
      </c>
      <c r="H2612" s="303" t="s">
        <v>6216</v>
      </c>
    </row>
    <row r="2613" spans="2:8" ht="15">
      <c r="B2613" s="302" t="s">
        <v>5575</v>
      </c>
      <c r="C2613" s="303" t="s">
        <v>5794</v>
      </c>
      <c r="D2613" s="304">
        <v>13221</v>
      </c>
      <c r="E2613" s="303" t="s">
        <v>2003</v>
      </c>
      <c r="F2613" s="304" t="s">
        <v>4</v>
      </c>
      <c r="G2613" s="305">
        <v>136138</v>
      </c>
      <c r="H2613" s="303" t="s">
        <v>6216</v>
      </c>
    </row>
    <row r="2614" spans="2:8" ht="15">
      <c r="B2614" s="302" t="s">
        <v>5575</v>
      </c>
      <c r="C2614" s="303" t="s">
        <v>5734</v>
      </c>
      <c r="D2614" s="304">
        <v>13222</v>
      </c>
      <c r="E2614" s="303" t="s">
        <v>6110</v>
      </c>
      <c r="F2614" s="304" t="s">
        <v>10</v>
      </c>
      <c r="G2614" s="305">
        <v>5538141</v>
      </c>
      <c r="H2614" s="303" t="s">
        <v>6216</v>
      </c>
    </row>
    <row r="2615" spans="2:8" ht="15">
      <c r="B2615" s="302" t="s">
        <v>5575</v>
      </c>
      <c r="C2615" s="303" t="s">
        <v>5681</v>
      </c>
      <c r="D2615" s="304">
        <v>13249</v>
      </c>
      <c r="E2615" s="303" t="s">
        <v>2004</v>
      </c>
      <c r="F2615" s="304" t="s">
        <v>5</v>
      </c>
      <c r="G2615" s="305">
        <v>978447</v>
      </c>
      <c r="H2615" s="303" t="s">
        <v>6217</v>
      </c>
    </row>
    <row r="2616" spans="2:8" ht="15">
      <c r="B2616" s="302" t="s">
        <v>5575</v>
      </c>
      <c r="C2616" s="303" t="s">
        <v>5681</v>
      </c>
      <c r="D2616" s="304">
        <v>13250</v>
      </c>
      <c r="E2616" s="303" t="s">
        <v>2005</v>
      </c>
      <c r="F2616" s="304" t="s">
        <v>5</v>
      </c>
      <c r="G2616" s="305">
        <v>892262</v>
      </c>
      <c r="H2616" s="303" t="s">
        <v>6217</v>
      </c>
    </row>
    <row r="2617" spans="2:8" ht="15">
      <c r="B2617" s="302" t="s">
        <v>5575</v>
      </c>
      <c r="C2617" s="303" t="s">
        <v>5681</v>
      </c>
      <c r="D2617" s="304">
        <v>13251</v>
      </c>
      <c r="E2617" s="303" t="s">
        <v>2006</v>
      </c>
      <c r="F2617" s="304" t="s">
        <v>5</v>
      </c>
      <c r="G2617" s="305">
        <v>1167251</v>
      </c>
      <c r="H2617" s="303" t="s">
        <v>6217</v>
      </c>
    </row>
    <row r="2618" spans="2:8" ht="15">
      <c r="B2618" s="302" t="s">
        <v>5575</v>
      </c>
      <c r="C2618" s="303" t="s">
        <v>5582</v>
      </c>
      <c r="D2618" s="304">
        <v>13300</v>
      </c>
      <c r="E2618" s="303" t="s">
        <v>2007</v>
      </c>
      <c r="F2618" s="304" t="s">
        <v>5</v>
      </c>
      <c r="G2618" s="305">
        <v>95200</v>
      </c>
      <c r="H2618" s="303" t="s">
        <v>6217</v>
      </c>
    </row>
    <row r="2619" spans="2:8" ht="15">
      <c r="B2619" s="302" t="s">
        <v>5575</v>
      </c>
      <c r="C2619" s="303" t="s">
        <v>5760</v>
      </c>
      <c r="D2619" s="304">
        <v>13302</v>
      </c>
      <c r="E2619" s="303" t="s">
        <v>2008</v>
      </c>
      <c r="F2619" s="304" t="s">
        <v>7</v>
      </c>
      <c r="G2619" s="305">
        <v>7360812</v>
      </c>
      <c r="H2619" s="303" t="s">
        <v>6216</v>
      </c>
    </row>
    <row r="2620" spans="2:8" ht="15">
      <c r="B2620" s="302" t="s">
        <v>5575</v>
      </c>
      <c r="C2620" s="303" t="s">
        <v>5760</v>
      </c>
      <c r="D2620" s="304">
        <v>13303</v>
      </c>
      <c r="E2620" s="303" t="s">
        <v>2009</v>
      </c>
      <c r="F2620" s="304" t="s">
        <v>7</v>
      </c>
      <c r="G2620" s="305">
        <v>9812204</v>
      </c>
      <c r="H2620" s="303" t="s">
        <v>6216</v>
      </c>
    </row>
    <row r="2621" spans="2:8" ht="15">
      <c r="B2621" s="302" t="s">
        <v>5575</v>
      </c>
      <c r="C2621" s="303" t="s">
        <v>5577</v>
      </c>
      <c r="D2621" s="304">
        <v>13318</v>
      </c>
      <c r="E2621" s="303" t="s">
        <v>5461</v>
      </c>
      <c r="F2621" s="304" t="s">
        <v>9</v>
      </c>
      <c r="G2621" s="305">
        <v>261318</v>
      </c>
      <c r="H2621" s="303" t="s">
        <v>6217</v>
      </c>
    </row>
    <row r="2622" spans="2:8" ht="15">
      <c r="B2622" s="302" t="s">
        <v>5575</v>
      </c>
      <c r="C2622" s="303" t="s">
        <v>5680</v>
      </c>
      <c r="D2622" s="304">
        <v>13319</v>
      </c>
      <c r="E2622" s="303" t="s">
        <v>2010</v>
      </c>
      <c r="F2622" s="304" t="s">
        <v>7</v>
      </c>
      <c r="G2622" s="305">
        <v>927111</v>
      </c>
      <c r="H2622" s="303" t="s">
        <v>6216</v>
      </c>
    </row>
    <row r="2623" spans="2:8" ht="15">
      <c r="B2623" s="302" t="s">
        <v>5575</v>
      </c>
      <c r="C2623" s="303" t="s">
        <v>5680</v>
      </c>
      <c r="D2623" s="304">
        <v>13320</v>
      </c>
      <c r="E2623" s="303" t="s">
        <v>2011</v>
      </c>
      <c r="F2623" s="304" t="s">
        <v>7</v>
      </c>
      <c r="G2623" s="305">
        <v>367410</v>
      </c>
      <c r="H2623" s="303" t="s">
        <v>6216</v>
      </c>
    </row>
    <row r="2624" spans="2:8" ht="15">
      <c r="B2624" s="302" t="s">
        <v>5575</v>
      </c>
      <c r="C2624" s="303" t="s">
        <v>5680</v>
      </c>
      <c r="D2624" s="304">
        <v>13321</v>
      </c>
      <c r="E2624" s="303" t="s">
        <v>2012</v>
      </c>
      <c r="F2624" s="304" t="s">
        <v>7</v>
      </c>
      <c r="G2624" s="305">
        <v>2410534</v>
      </c>
      <c r="H2624" s="303" t="s">
        <v>6216</v>
      </c>
    </row>
    <row r="2625" spans="2:8" ht="15">
      <c r="B2625" s="302" t="s">
        <v>5575</v>
      </c>
      <c r="C2625" s="303" t="s">
        <v>5680</v>
      </c>
      <c r="D2625" s="304">
        <v>13322</v>
      </c>
      <c r="E2625" s="303" t="s">
        <v>2013</v>
      </c>
      <c r="F2625" s="304" t="s">
        <v>7</v>
      </c>
      <c r="G2625" s="305">
        <v>782479</v>
      </c>
      <c r="H2625" s="303" t="s">
        <v>6216</v>
      </c>
    </row>
    <row r="2626" spans="2:8" ht="15">
      <c r="B2626" s="302" t="s">
        <v>5575</v>
      </c>
      <c r="C2626" s="303" t="s">
        <v>5680</v>
      </c>
      <c r="D2626" s="304">
        <v>13323</v>
      </c>
      <c r="E2626" s="303" t="s">
        <v>2014</v>
      </c>
      <c r="F2626" s="304" t="s">
        <v>7</v>
      </c>
      <c r="G2626" s="305">
        <v>462413</v>
      </c>
      <c r="H2626" s="303" t="s">
        <v>6216</v>
      </c>
    </row>
    <row r="2627" spans="2:8" ht="15">
      <c r="B2627" s="302" t="s">
        <v>5575</v>
      </c>
      <c r="C2627" s="303" t="s">
        <v>5680</v>
      </c>
      <c r="D2627" s="304">
        <v>13324</v>
      </c>
      <c r="E2627" s="303" t="s">
        <v>2015</v>
      </c>
      <c r="F2627" s="304" t="s">
        <v>7</v>
      </c>
      <c r="G2627" s="305">
        <v>937299</v>
      </c>
      <c r="H2627" s="303" t="s">
        <v>6216</v>
      </c>
    </row>
    <row r="2628" spans="2:8" ht="15">
      <c r="B2628" s="302" t="s">
        <v>5575</v>
      </c>
      <c r="C2628" s="303" t="s">
        <v>5680</v>
      </c>
      <c r="D2628" s="304">
        <v>13325</v>
      </c>
      <c r="E2628" s="303" t="s">
        <v>2016</v>
      </c>
      <c r="F2628" s="304" t="s">
        <v>7</v>
      </c>
      <c r="G2628" s="305">
        <v>388496</v>
      </c>
      <c r="H2628" s="303" t="s">
        <v>6216</v>
      </c>
    </row>
    <row r="2629" spans="2:8" ht="15">
      <c r="B2629" s="302" t="s">
        <v>5575</v>
      </c>
      <c r="C2629" s="303" t="s">
        <v>5680</v>
      </c>
      <c r="D2629" s="304">
        <v>13326</v>
      </c>
      <c r="E2629" s="303" t="s">
        <v>2017</v>
      </c>
      <c r="F2629" s="304" t="s">
        <v>7</v>
      </c>
      <c r="G2629" s="305">
        <v>208678</v>
      </c>
      <c r="H2629" s="303" t="s">
        <v>6216</v>
      </c>
    </row>
    <row r="2630" spans="2:8" ht="15">
      <c r="B2630" s="302" t="s">
        <v>5575</v>
      </c>
      <c r="C2630" s="303" t="s">
        <v>5680</v>
      </c>
      <c r="D2630" s="304">
        <v>13327</v>
      </c>
      <c r="E2630" s="303" t="s">
        <v>2018</v>
      </c>
      <c r="F2630" s="304" t="s">
        <v>7</v>
      </c>
      <c r="G2630" s="305">
        <v>37577</v>
      </c>
      <c r="H2630" s="303" t="s">
        <v>6216</v>
      </c>
    </row>
    <row r="2631" spans="2:8" ht="15">
      <c r="B2631" s="302" t="s">
        <v>5575</v>
      </c>
      <c r="C2631" s="303" t="s">
        <v>5680</v>
      </c>
      <c r="D2631" s="304">
        <v>13328</v>
      </c>
      <c r="E2631" s="303" t="s">
        <v>2019</v>
      </c>
      <c r="F2631" s="304" t="s">
        <v>7</v>
      </c>
      <c r="G2631" s="305">
        <v>567657</v>
      </c>
      <c r="H2631" s="303" t="s">
        <v>6216</v>
      </c>
    </row>
    <row r="2632" spans="2:8" ht="15">
      <c r="B2632" s="302" t="s">
        <v>5575</v>
      </c>
      <c r="C2632" s="303" t="s">
        <v>5680</v>
      </c>
      <c r="D2632" s="304">
        <v>13329</v>
      </c>
      <c r="E2632" s="303" t="s">
        <v>2020</v>
      </c>
      <c r="F2632" s="304" t="s">
        <v>7</v>
      </c>
      <c r="G2632" s="305">
        <v>1283518</v>
      </c>
      <c r="H2632" s="303" t="s">
        <v>6216</v>
      </c>
    </row>
    <row r="2633" spans="2:8" ht="15">
      <c r="B2633" s="302" t="s">
        <v>5575</v>
      </c>
      <c r="C2633" s="303" t="s">
        <v>5680</v>
      </c>
      <c r="D2633" s="304">
        <v>13330</v>
      </c>
      <c r="E2633" s="303" t="s">
        <v>2021</v>
      </c>
      <c r="F2633" s="304" t="s">
        <v>7</v>
      </c>
      <c r="G2633" s="305">
        <v>1710026</v>
      </c>
      <c r="H2633" s="303" t="s">
        <v>6216</v>
      </c>
    </row>
    <row r="2634" spans="2:8" ht="15">
      <c r="B2634" s="302" t="s">
        <v>5575</v>
      </c>
      <c r="C2634" s="303" t="s">
        <v>5680</v>
      </c>
      <c r="D2634" s="304">
        <v>13331</v>
      </c>
      <c r="E2634" s="303" t="s">
        <v>2022</v>
      </c>
      <c r="F2634" s="304" t="s">
        <v>7</v>
      </c>
      <c r="G2634" s="305">
        <v>2198573</v>
      </c>
      <c r="H2634" s="303" t="s">
        <v>6216</v>
      </c>
    </row>
    <row r="2635" spans="2:8" ht="15">
      <c r="B2635" s="302" t="s">
        <v>5575</v>
      </c>
      <c r="C2635" s="303" t="s">
        <v>5680</v>
      </c>
      <c r="D2635" s="304">
        <v>13332</v>
      </c>
      <c r="E2635" s="303" t="s">
        <v>2023</v>
      </c>
      <c r="F2635" s="304" t="s">
        <v>7</v>
      </c>
      <c r="G2635" s="305">
        <v>708541</v>
      </c>
      <c r="H2635" s="303" t="s">
        <v>6216</v>
      </c>
    </row>
    <row r="2636" spans="2:8" ht="15">
      <c r="B2636" s="302" t="s">
        <v>5575</v>
      </c>
      <c r="C2636" s="303" t="s">
        <v>5680</v>
      </c>
      <c r="D2636" s="304">
        <v>13333</v>
      </c>
      <c r="E2636" s="303" t="s">
        <v>2024</v>
      </c>
      <c r="F2636" s="304" t="s">
        <v>7</v>
      </c>
      <c r="G2636" s="305">
        <v>132453</v>
      </c>
      <c r="H2636" s="303" t="s">
        <v>6216</v>
      </c>
    </row>
    <row r="2637" spans="2:8" ht="15">
      <c r="B2637" s="302" t="s">
        <v>5575</v>
      </c>
      <c r="C2637" s="303" t="s">
        <v>5680</v>
      </c>
      <c r="D2637" s="304">
        <v>13336</v>
      </c>
      <c r="E2637" s="303" t="s">
        <v>2025</v>
      </c>
      <c r="F2637" s="304" t="s">
        <v>7</v>
      </c>
      <c r="G2637" s="305">
        <v>271964</v>
      </c>
      <c r="H2637" s="303" t="s">
        <v>6216</v>
      </c>
    </row>
    <row r="2638" spans="2:8" ht="15">
      <c r="B2638" s="302" t="s">
        <v>5575</v>
      </c>
      <c r="C2638" s="303" t="s">
        <v>5682</v>
      </c>
      <c r="D2638" s="304">
        <v>13372</v>
      </c>
      <c r="E2638" s="303" t="s">
        <v>2026</v>
      </c>
      <c r="F2638" s="304" t="s">
        <v>4</v>
      </c>
      <c r="G2638" s="305">
        <v>10239</v>
      </c>
      <c r="H2638" s="303" t="s">
        <v>6216</v>
      </c>
    </row>
    <row r="2639" spans="2:8" ht="15">
      <c r="B2639" s="302" t="s">
        <v>5575</v>
      </c>
      <c r="C2639" s="303" t="s">
        <v>5682</v>
      </c>
      <c r="D2639" s="304">
        <v>13373</v>
      </c>
      <c r="E2639" s="303" t="s">
        <v>2027</v>
      </c>
      <c r="F2639" s="304" t="s">
        <v>4</v>
      </c>
      <c r="G2639" s="305">
        <v>13090</v>
      </c>
      <c r="H2639" s="303" t="s">
        <v>6216</v>
      </c>
    </row>
    <row r="2640" spans="2:8" ht="15">
      <c r="B2640" s="302" t="s">
        <v>5575</v>
      </c>
      <c r="C2640" s="303" t="s">
        <v>5682</v>
      </c>
      <c r="D2640" s="304">
        <v>13374</v>
      </c>
      <c r="E2640" s="303" t="s">
        <v>2028</v>
      </c>
      <c r="F2640" s="304" t="s">
        <v>4</v>
      </c>
      <c r="G2640" s="305">
        <v>14033</v>
      </c>
      <c r="H2640" s="303" t="s">
        <v>6216</v>
      </c>
    </row>
    <row r="2641" spans="2:8" ht="15">
      <c r="B2641" s="302" t="s">
        <v>5575</v>
      </c>
      <c r="C2641" s="303" t="s">
        <v>5682</v>
      </c>
      <c r="D2641" s="304">
        <v>13375</v>
      </c>
      <c r="E2641" s="303" t="s">
        <v>2029</v>
      </c>
      <c r="F2641" s="304" t="s">
        <v>4</v>
      </c>
      <c r="G2641" s="305">
        <v>12604</v>
      </c>
      <c r="H2641" s="303" t="s">
        <v>6216</v>
      </c>
    </row>
    <row r="2642" spans="2:8" ht="15">
      <c r="B2642" s="302" t="s">
        <v>5575</v>
      </c>
      <c r="C2642" s="303" t="s">
        <v>5780</v>
      </c>
      <c r="D2642" s="304">
        <v>13376</v>
      </c>
      <c r="E2642" s="303" t="s">
        <v>6274</v>
      </c>
      <c r="F2642" s="304" t="s">
        <v>7</v>
      </c>
      <c r="G2642" s="305">
        <v>137740664</v>
      </c>
      <c r="H2642" s="303" t="s">
        <v>6217</v>
      </c>
    </row>
    <row r="2643" spans="2:8" ht="15">
      <c r="B2643" s="302" t="s">
        <v>5575</v>
      </c>
      <c r="C2643" s="303" t="s">
        <v>5780</v>
      </c>
      <c r="D2643" s="304">
        <v>13377</v>
      </c>
      <c r="E2643" s="303" t="s">
        <v>6275</v>
      </c>
      <c r="F2643" s="304" t="s">
        <v>7</v>
      </c>
      <c r="G2643" s="305">
        <v>156453836</v>
      </c>
      <c r="H2643" s="303" t="s">
        <v>6217</v>
      </c>
    </row>
    <row r="2644" spans="2:8" ht="15">
      <c r="B2644" s="302" t="s">
        <v>5575</v>
      </c>
      <c r="C2644" s="303" t="s">
        <v>5780</v>
      </c>
      <c r="D2644" s="304">
        <v>13378</v>
      </c>
      <c r="E2644" s="303" t="s">
        <v>6276</v>
      </c>
      <c r="F2644" s="304" t="s">
        <v>7</v>
      </c>
      <c r="G2644" s="305">
        <v>174056651</v>
      </c>
      <c r="H2644" s="303" t="s">
        <v>6217</v>
      </c>
    </row>
    <row r="2645" spans="2:8" ht="15">
      <c r="B2645" s="302" t="s">
        <v>5575</v>
      </c>
      <c r="C2645" s="303" t="s">
        <v>5780</v>
      </c>
      <c r="D2645" s="304">
        <v>13379</v>
      </c>
      <c r="E2645" s="303" t="s">
        <v>6277</v>
      </c>
      <c r="F2645" s="304" t="s">
        <v>7</v>
      </c>
      <c r="G2645" s="305">
        <v>1848266</v>
      </c>
      <c r="H2645" s="303" t="s">
        <v>6217</v>
      </c>
    </row>
    <row r="2646" spans="2:8" ht="15">
      <c r="B2646" s="302" t="s">
        <v>5575</v>
      </c>
      <c r="C2646" s="303" t="s">
        <v>5544</v>
      </c>
      <c r="D2646" s="304">
        <v>13400</v>
      </c>
      <c r="E2646" s="303" t="s">
        <v>2030</v>
      </c>
      <c r="F2646" s="304" t="s">
        <v>7</v>
      </c>
      <c r="G2646" s="305">
        <v>57566</v>
      </c>
      <c r="H2646" s="303" t="s">
        <v>6217</v>
      </c>
    </row>
    <row r="2647" spans="2:8" ht="15">
      <c r="B2647" s="302" t="s">
        <v>5575</v>
      </c>
      <c r="C2647" s="303" t="s">
        <v>5544</v>
      </c>
      <c r="D2647" s="304">
        <v>13401</v>
      </c>
      <c r="E2647" s="303" t="s">
        <v>2031</v>
      </c>
      <c r="F2647" s="304" t="s">
        <v>7</v>
      </c>
      <c r="G2647" s="305">
        <v>83072</v>
      </c>
      <c r="H2647" s="303" t="s">
        <v>6217</v>
      </c>
    </row>
    <row r="2648" spans="2:8" ht="15">
      <c r="B2648" s="302" t="s">
        <v>5575</v>
      </c>
      <c r="C2648" s="303" t="s">
        <v>5544</v>
      </c>
      <c r="D2648" s="304">
        <v>13402</v>
      </c>
      <c r="E2648" s="303" t="s">
        <v>2032</v>
      </c>
      <c r="F2648" s="304" t="s">
        <v>7</v>
      </c>
      <c r="G2648" s="305">
        <v>63003</v>
      </c>
      <c r="H2648" s="303" t="s">
        <v>6217</v>
      </c>
    </row>
    <row r="2649" spans="2:8" ht="15">
      <c r="B2649" s="302" t="s">
        <v>5575</v>
      </c>
      <c r="C2649" s="303" t="s">
        <v>5544</v>
      </c>
      <c r="D2649" s="304">
        <v>13403</v>
      </c>
      <c r="E2649" s="303" t="s">
        <v>2033</v>
      </c>
      <c r="F2649" s="304" t="s">
        <v>7</v>
      </c>
      <c r="G2649" s="305">
        <v>262470</v>
      </c>
      <c r="H2649" s="303" t="s">
        <v>6217</v>
      </c>
    </row>
    <row r="2650" spans="2:8" ht="15">
      <c r="B2650" s="302" t="s">
        <v>5575</v>
      </c>
      <c r="C2650" s="303" t="s">
        <v>5544</v>
      </c>
      <c r="D2650" s="304">
        <v>13404</v>
      </c>
      <c r="E2650" s="303" t="s">
        <v>2034</v>
      </c>
      <c r="F2650" s="304" t="s">
        <v>6</v>
      </c>
      <c r="G2650" s="305">
        <v>265615</v>
      </c>
      <c r="H2650" s="303" t="s">
        <v>6217</v>
      </c>
    </row>
    <row r="2651" spans="2:8" ht="15">
      <c r="B2651" s="302" t="s">
        <v>5575</v>
      </c>
      <c r="C2651" s="303" t="s">
        <v>5544</v>
      </c>
      <c r="D2651" s="304">
        <v>13405</v>
      </c>
      <c r="E2651" s="303" t="s">
        <v>2035</v>
      </c>
      <c r="F2651" s="304" t="s">
        <v>7</v>
      </c>
      <c r="G2651" s="305">
        <v>1707455</v>
      </c>
      <c r="H2651" s="303" t="s">
        <v>6217</v>
      </c>
    </row>
    <row r="2652" spans="2:8" ht="15">
      <c r="B2652" s="302" t="s">
        <v>5575</v>
      </c>
      <c r="C2652" s="303" t="s">
        <v>5544</v>
      </c>
      <c r="D2652" s="304">
        <v>13406</v>
      </c>
      <c r="E2652" s="303" t="s">
        <v>2036</v>
      </c>
      <c r="F2652" s="304" t="s">
        <v>7</v>
      </c>
      <c r="G2652" s="305">
        <v>1468835</v>
      </c>
      <c r="H2652" s="303" t="s">
        <v>6217</v>
      </c>
    </row>
    <row r="2653" spans="2:8" ht="15">
      <c r="B2653" s="302" t="s">
        <v>5575</v>
      </c>
      <c r="C2653" s="303" t="s">
        <v>5544</v>
      </c>
      <c r="D2653" s="304">
        <v>13407</v>
      </c>
      <c r="E2653" s="303" t="s">
        <v>2037</v>
      </c>
      <c r="F2653" s="304" t="s">
        <v>7</v>
      </c>
      <c r="G2653" s="305">
        <v>1383189</v>
      </c>
      <c r="H2653" s="303" t="s">
        <v>6217</v>
      </c>
    </row>
    <row r="2654" spans="2:8" ht="15">
      <c r="B2654" s="302" t="s">
        <v>5575</v>
      </c>
      <c r="C2654" s="303" t="s">
        <v>5544</v>
      </c>
      <c r="D2654" s="304">
        <v>13408</v>
      </c>
      <c r="E2654" s="303" t="s">
        <v>2038</v>
      </c>
      <c r="F2654" s="304" t="s">
        <v>7</v>
      </c>
      <c r="G2654" s="305">
        <v>1407846</v>
      </c>
      <c r="H2654" s="303" t="s">
        <v>6217</v>
      </c>
    </row>
    <row r="2655" spans="2:8" ht="15">
      <c r="B2655" s="302" t="s">
        <v>5575</v>
      </c>
      <c r="C2655" s="303" t="s">
        <v>5544</v>
      </c>
      <c r="D2655" s="304">
        <v>13409</v>
      </c>
      <c r="E2655" s="303" t="s">
        <v>2039</v>
      </c>
      <c r="F2655" s="304" t="s">
        <v>7</v>
      </c>
      <c r="G2655" s="305">
        <v>1407846</v>
      </c>
      <c r="H2655" s="303" t="s">
        <v>6217</v>
      </c>
    </row>
    <row r="2656" spans="2:8" ht="15">
      <c r="B2656" s="302" t="s">
        <v>5575</v>
      </c>
      <c r="C2656" s="303" t="s">
        <v>5544</v>
      </c>
      <c r="D2656" s="304">
        <v>13410</v>
      </c>
      <c r="E2656" s="303" t="s">
        <v>2040</v>
      </c>
      <c r="F2656" s="304" t="s">
        <v>7</v>
      </c>
      <c r="G2656" s="305">
        <v>3703234</v>
      </c>
      <c r="H2656" s="303" t="s">
        <v>6217</v>
      </c>
    </row>
    <row r="2657" spans="2:8" ht="15">
      <c r="B2657" s="302" t="s">
        <v>5575</v>
      </c>
      <c r="C2657" s="303" t="s">
        <v>5544</v>
      </c>
      <c r="D2657" s="304">
        <v>13411</v>
      </c>
      <c r="E2657" s="303" t="s">
        <v>2041</v>
      </c>
      <c r="F2657" s="304" t="s">
        <v>7</v>
      </c>
      <c r="G2657" s="305">
        <v>4281858</v>
      </c>
      <c r="H2657" s="303" t="s">
        <v>6217</v>
      </c>
    </row>
    <row r="2658" spans="2:8" ht="15">
      <c r="B2658" s="302" t="s">
        <v>5575</v>
      </c>
      <c r="C2658" s="303" t="s">
        <v>5544</v>
      </c>
      <c r="D2658" s="304">
        <v>13412</v>
      </c>
      <c r="E2658" s="303" t="s">
        <v>2042</v>
      </c>
      <c r="F2658" s="304" t="s">
        <v>7</v>
      </c>
      <c r="G2658" s="305">
        <v>4768460</v>
      </c>
      <c r="H2658" s="303" t="s">
        <v>6217</v>
      </c>
    </row>
    <row r="2659" spans="2:8" ht="15">
      <c r="B2659" s="302" t="s">
        <v>5575</v>
      </c>
      <c r="C2659" s="303" t="s">
        <v>5544</v>
      </c>
      <c r="D2659" s="304">
        <v>13413</v>
      </c>
      <c r="E2659" s="303" t="s">
        <v>2043</v>
      </c>
      <c r="F2659" s="304" t="s">
        <v>7</v>
      </c>
      <c r="G2659" s="305">
        <v>5035408</v>
      </c>
      <c r="H2659" s="303" t="s">
        <v>6217</v>
      </c>
    </row>
    <row r="2660" spans="2:8" ht="15">
      <c r="B2660" s="302" t="s">
        <v>5575</v>
      </c>
      <c r="C2660" s="303" t="s">
        <v>5544</v>
      </c>
      <c r="D2660" s="304">
        <v>13414</v>
      </c>
      <c r="E2660" s="303" t="s">
        <v>2044</v>
      </c>
      <c r="F2660" s="304" t="s">
        <v>7</v>
      </c>
      <c r="G2660" s="305">
        <v>14096122</v>
      </c>
      <c r="H2660" s="303" t="s">
        <v>6217</v>
      </c>
    </row>
    <row r="2661" spans="2:8" ht="15">
      <c r="B2661" s="302" t="s">
        <v>5575</v>
      </c>
      <c r="C2661" s="303" t="s">
        <v>5544</v>
      </c>
      <c r="D2661" s="304">
        <v>13415</v>
      </c>
      <c r="E2661" s="303" t="s">
        <v>2045</v>
      </c>
      <c r="F2661" s="304" t="s">
        <v>7</v>
      </c>
      <c r="G2661" s="305">
        <v>18038517</v>
      </c>
      <c r="H2661" s="303" t="s">
        <v>6217</v>
      </c>
    </row>
    <row r="2662" spans="2:8" ht="15">
      <c r="B2662" s="302" t="s">
        <v>5575</v>
      </c>
      <c r="C2662" s="303" t="s">
        <v>5577</v>
      </c>
      <c r="D2662" s="304">
        <v>13416</v>
      </c>
      <c r="E2662" s="303" t="s">
        <v>5462</v>
      </c>
      <c r="F2662" s="304" t="s">
        <v>9</v>
      </c>
      <c r="G2662" s="305">
        <v>65614</v>
      </c>
      <c r="H2662" s="303" t="s">
        <v>6217</v>
      </c>
    </row>
    <row r="2663" spans="2:8" ht="15">
      <c r="B2663" s="302" t="s">
        <v>5575</v>
      </c>
      <c r="C2663" s="303" t="s">
        <v>5847</v>
      </c>
      <c r="D2663" s="304">
        <v>13417</v>
      </c>
      <c r="E2663" s="303" t="s">
        <v>2046</v>
      </c>
      <c r="F2663" s="304" t="s">
        <v>5</v>
      </c>
      <c r="G2663" s="305">
        <v>120000</v>
      </c>
      <c r="H2663" s="303" t="s">
        <v>6216</v>
      </c>
    </row>
    <row r="2664" spans="2:8" ht="15">
      <c r="B2664" s="302" t="s">
        <v>5575</v>
      </c>
      <c r="C2664" s="303" t="s">
        <v>6111</v>
      </c>
      <c r="D2664" s="304">
        <v>13418</v>
      </c>
      <c r="E2664" s="303" t="s">
        <v>2047</v>
      </c>
      <c r="F2664" s="304" t="s">
        <v>13</v>
      </c>
      <c r="G2664" s="305">
        <v>2261000</v>
      </c>
      <c r="H2664" s="303" t="s">
        <v>6217</v>
      </c>
    </row>
    <row r="2665" spans="2:8" ht="15">
      <c r="B2665" s="302" t="s">
        <v>5575</v>
      </c>
      <c r="C2665" s="303" t="s">
        <v>6111</v>
      </c>
      <c r="D2665" s="304">
        <v>13419</v>
      </c>
      <c r="E2665" s="303" t="s">
        <v>2048</v>
      </c>
      <c r="F2665" s="304" t="s">
        <v>19</v>
      </c>
      <c r="G2665" s="305">
        <v>142800</v>
      </c>
      <c r="H2665" s="303" t="s">
        <v>6217</v>
      </c>
    </row>
    <row r="2666" spans="2:8" ht="15">
      <c r="B2666" s="302" t="s">
        <v>5575</v>
      </c>
      <c r="C2666" s="303" t="s">
        <v>6111</v>
      </c>
      <c r="D2666" s="304">
        <v>13420</v>
      </c>
      <c r="E2666" s="303" t="s">
        <v>33</v>
      </c>
      <c r="F2666" s="304" t="s">
        <v>13</v>
      </c>
      <c r="G2666" s="305">
        <v>3451000</v>
      </c>
      <c r="H2666" s="303" t="s">
        <v>6217</v>
      </c>
    </row>
    <row r="2667" spans="2:8" ht="15">
      <c r="B2667" s="302" t="s">
        <v>5575</v>
      </c>
      <c r="C2667" s="303" t="s">
        <v>6111</v>
      </c>
      <c r="D2667" s="304">
        <v>13421</v>
      </c>
      <c r="E2667" s="303" t="s">
        <v>2049</v>
      </c>
      <c r="F2667" s="304" t="s">
        <v>13</v>
      </c>
      <c r="G2667" s="305">
        <v>1071000</v>
      </c>
      <c r="H2667" s="303" t="s">
        <v>6217</v>
      </c>
    </row>
    <row r="2668" spans="2:8" ht="15">
      <c r="B2668" s="302" t="s">
        <v>5575</v>
      </c>
      <c r="C2668" s="303" t="s">
        <v>6111</v>
      </c>
      <c r="D2668" s="304">
        <v>13422</v>
      </c>
      <c r="E2668" s="303" t="s">
        <v>2050</v>
      </c>
      <c r="F2668" s="304" t="s">
        <v>19</v>
      </c>
      <c r="G2668" s="305">
        <v>71400</v>
      </c>
      <c r="H2668" s="303" t="s">
        <v>6217</v>
      </c>
    </row>
    <row r="2669" spans="2:8" ht="15">
      <c r="B2669" s="302" t="s">
        <v>5575</v>
      </c>
      <c r="C2669" s="303" t="s">
        <v>6111</v>
      </c>
      <c r="D2669" s="304">
        <v>13423</v>
      </c>
      <c r="E2669" s="303" t="s">
        <v>2051</v>
      </c>
      <c r="F2669" s="304" t="s">
        <v>19</v>
      </c>
      <c r="G2669" s="305">
        <v>321300</v>
      </c>
      <c r="H2669" s="303" t="s">
        <v>6217</v>
      </c>
    </row>
    <row r="2670" spans="2:8" ht="15">
      <c r="B2670" s="302" t="s">
        <v>5575</v>
      </c>
      <c r="C2670" s="303" t="s">
        <v>5929</v>
      </c>
      <c r="D2670" s="304">
        <v>13424</v>
      </c>
      <c r="E2670" s="303" t="s">
        <v>2052</v>
      </c>
      <c r="F2670" s="304" t="s">
        <v>7</v>
      </c>
      <c r="G2670" s="305">
        <v>273700</v>
      </c>
      <c r="H2670" s="303" t="s">
        <v>6216</v>
      </c>
    </row>
    <row r="2671" spans="2:8" ht="15">
      <c r="B2671" s="302" t="s">
        <v>5575</v>
      </c>
      <c r="C2671" s="303" t="s">
        <v>5929</v>
      </c>
      <c r="D2671" s="304">
        <v>13425</v>
      </c>
      <c r="E2671" s="303" t="s">
        <v>2053</v>
      </c>
      <c r="F2671" s="304" t="s">
        <v>7</v>
      </c>
      <c r="G2671" s="305">
        <v>196350</v>
      </c>
      <c r="H2671" s="303" t="s">
        <v>6216</v>
      </c>
    </row>
    <row r="2672" spans="2:8" ht="15">
      <c r="B2672" s="302" t="s">
        <v>5575</v>
      </c>
      <c r="C2672" s="303" t="s">
        <v>5929</v>
      </c>
      <c r="D2672" s="304">
        <v>13426</v>
      </c>
      <c r="E2672" s="303" t="s">
        <v>2054</v>
      </c>
      <c r="F2672" s="304" t="s">
        <v>7</v>
      </c>
      <c r="G2672" s="305">
        <v>1225700</v>
      </c>
      <c r="H2672" s="303" t="s">
        <v>6216</v>
      </c>
    </row>
    <row r="2673" spans="2:8" ht="15">
      <c r="B2673" s="302" t="s">
        <v>5575</v>
      </c>
      <c r="C2673" s="303" t="s">
        <v>5929</v>
      </c>
      <c r="D2673" s="304">
        <v>13427</v>
      </c>
      <c r="E2673" s="303" t="s">
        <v>2055</v>
      </c>
      <c r="F2673" s="304" t="s">
        <v>7</v>
      </c>
      <c r="G2673" s="305">
        <v>856800</v>
      </c>
      <c r="H2673" s="303" t="s">
        <v>6216</v>
      </c>
    </row>
    <row r="2674" spans="2:8" ht="15">
      <c r="B2674" s="302" t="s">
        <v>5575</v>
      </c>
      <c r="C2674" s="303" t="s">
        <v>5760</v>
      </c>
      <c r="D2674" s="304">
        <v>13428</v>
      </c>
      <c r="E2674" s="303" t="s">
        <v>2056</v>
      </c>
      <c r="F2674" s="304" t="s">
        <v>7</v>
      </c>
      <c r="G2674" s="305">
        <v>364407</v>
      </c>
      <c r="H2674" s="303" t="s">
        <v>6216</v>
      </c>
    </row>
    <row r="2675" spans="2:8" ht="15">
      <c r="B2675" s="302" t="s">
        <v>5575</v>
      </c>
      <c r="C2675" s="303" t="s">
        <v>5716</v>
      </c>
      <c r="D2675" s="304">
        <v>13429</v>
      </c>
      <c r="E2675" s="303" t="s">
        <v>2057</v>
      </c>
      <c r="F2675" s="304" t="s">
        <v>4</v>
      </c>
      <c r="G2675" s="305">
        <v>29888</v>
      </c>
      <c r="H2675" s="303" t="s">
        <v>6216</v>
      </c>
    </row>
    <row r="2676" spans="2:8" ht="15">
      <c r="B2676" s="302" t="s">
        <v>5575</v>
      </c>
      <c r="C2676" s="303" t="s">
        <v>5523</v>
      </c>
      <c r="D2676" s="304">
        <v>13430</v>
      </c>
      <c r="E2676" s="303" t="s">
        <v>2058</v>
      </c>
      <c r="F2676" s="304" t="s">
        <v>6</v>
      </c>
      <c r="G2676" s="305">
        <v>12317</v>
      </c>
      <c r="H2676" s="303" t="s">
        <v>6217</v>
      </c>
    </row>
    <row r="2677" spans="2:8" ht="15">
      <c r="B2677" s="302" t="s">
        <v>5575</v>
      </c>
      <c r="C2677" s="303" t="s">
        <v>5679</v>
      </c>
      <c r="D2677" s="304">
        <v>13431</v>
      </c>
      <c r="E2677" s="303" t="s">
        <v>6112</v>
      </c>
      <c r="F2677" s="304" t="s">
        <v>12</v>
      </c>
      <c r="G2677" s="305">
        <v>1904000</v>
      </c>
      <c r="H2677" s="303" t="s">
        <v>6217</v>
      </c>
    </row>
    <row r="2678" spans="2:8" ht="15">
      <c r="B2678" s="302" t="s">
        <v>5575</v>
      </c>
      <c r="C2678" s="303" t="s">
        <v>5679</v>
      </c>
      <c r="D2678" s="304">
        <v>13432</v>
      </c>
      <c r="E2678" s="303" t="s">
        <v>6113</v>
      </c>
      <c r="F2678" s="304" t="s">
        <v>12</v>
      </c>
      <c r="G2678" s="305">
        <v>2856000</v>
      </c>
      <c r="H2678" s="303" t="s">
        <v>6217</v>
      </c>
    </row>
    <row r="2679" spans="2:8" ht="15">
      <c r="B2679" s="302" t="s">
        <v>5575</v>
      </c>
      <c r="C2679" s="303" t="s">
        <v>5679</v>
      </c>
      <c r="D2679" s="304">
        <v>13433</v>
      </c>
      <c r="E2679" s="303" t="s">
        <v>6114</v>
      </c>
      <c r="F2679" s="304" t="s">
        <v>12</v>
      </c>
      <c r="G2679" s="305">
        <v>3332000</v>
      </c>
      <c r="H2679" s="303" t="s">
        <v>6217</v>
      </c>
    </row>
    <row r="2680" spans="2:8" ht="15">
      <c r="B2680" s="302" t="s">
        <v>5575</v>
      </c>
      <c r="C2680" s="303" t="s">
        <v>5679</v>
      </c>
      <c r="D2680" s="304">
        <v>13434</v>
      </c>
      <c r="E2680" s="303" t="s">
        <v>6115</v>
      </c>
      <c r="F2680" s="304" t="s">
        <v>12</v>
      </c>
      <c r="G2680" s="305">
        <v>4522000</v>
      </c>
      <c r="H2680" s="303" t="s">
        <v>6217</v>
      </c>
    </row>
    <row r="2681" spans="2:8" ht="15">
      <c r="B2681" s="302" t="s">
        <v>5575</v>
      </c>
      <c r="C2681" s="303" t="s">
        <v>5679</v>
      </c>
      <c r="D2681" s="304">
        <v>13435</v>
      </c>
      <c r="E2681" s="303" t="s">
        <v>6116</v>
      </c>
      <c r="F2681" s="304" t="s">
        <v>12</v>
      </c>
      <c r="G2681" s="305">
        <v>5355000</v>
      </c>
      <c r="H2681" s="303" t="s">
        <v>6217</v>
      </c>
    </row>
    <row r="2682" spans="2:8" ht="15">
      <c r="B2682" s="302" t="s">
        <v>5575</v>
      </c>
      <c r="C2682" s="303" t="s">
        <v>5679</v>
      </c>
      <c r="D2682" s="304">
        <v>13436</v>
      </c>
      <c r="E2682" s="303" t="s">
        <v>6117</v>
      </c>
      <c r="F2682" s="304" t="s">
        <v>12</v>
      </c>
      <c r="G2682" s="305">
        <v>9520000</v>
      </c>
      <c r="H2682" s="303" t="s">
        <v>6217</v>
      </c>
    </row>
    <row r="2683" spans="2:8" ht="15">
      <c r="B2683" s="302" t="s">
        <v>5575</v>
      </c>
      <c r="C2683" s="303" t="s">
        <v>5582</v>
      </c>
      <c r="D2683" s="304">
        <v>13437</v>
      </c>
      <c r="E2683" s="303" t="s">
        <v>2059</v>
      </c>
      <c r="F2683" s="304" t="s">
        <v>5</v>
      </c>
      <c r="G2683" s="305">
        <v>132090</v>
      </c>
      <c r="H2683" s="303" t="s">
        <v>6217</v>
      </c>
    </row>
    <row r="2684" spans="2:8" ht="15">
      <c r="B2684" s="302" t="s">
        <v>5575</v>
      </c>
      <c r="C2684" s="303" t="s">
        <v>5582</v>
      </c>
      <c r="D2684" s="304">
        <v>13438</v>
      </c>
      <c r="E2684" s="303" t="s">
        <v>2060</v>
      </c>
      <c r="F2684" s="304" t="s">
        <v>5</v>
      </c>
      <c r="G2684" s="305">
        <v>132090</v>
      </c>
      <c r="H2684" s="303" t="s">
        <v>6217</v>
      </c>
    </row>
    <row r="2685" spans="2:8" ht="15">
      <c r="B2685" s="302" t="s">
        <v>5575</v>
      </c>
      <c r="C2685" s="303" t="s">
        <v>5576</v>
      </c>
      <c r="D2685" s="304">
        <v>13439</v>
      </c>
      <c r="E2685" s="303" t="s">
        <v>2061</v>
      </c>
      <c r="F2685" s="304" t="s">
        <v>5</v>
      </c>
      <c r="G2685" s="305">
        <v>825091</v>
      </c>
      <c r="H2685" s="303" t="s">
        <v>6217</v>
      </c>
    </row>
    <row r="2686" spans="2:8" ht="15">
      <c r="B2686" s="302" t="s">
        <v>5575</v>
      </c>
      <c r="C2686" s="303" t="s">
        <v>5576</v>
      </c>
      <c r="D2686" s="304">
        <v>13440</v>
      </c>
      <c r="E2686" s="303" t="s">
        <v>2062</v>
      </c>
      <c r="F2686" s="304" t="s">
        <v>5</v>
      </c>
      <c r="G2686" s="305">
        <v>839665</v>
      </c>
      <c r="H2686" s="303" t="s">
        <v>6217</v>
      </c>
    </row>
    <row r="2687" spans="2:8" ht="15">
      <c r="B2687" s="302" t="s">
        <v>5575</v>
      </c>
      <c r="C2687" s="303" t="s">
        <v>5576</v>
      </c>
      <c r="D2687" s="304">
        <v>13441</v>
      </c>
      <c r="E2687" s="303" t="s">
        <v>2063</v>
      </c>
      <c r="F2687" s="304" t="s">
        <v>5</v>
      </c>
      <c r="G2687" s="305">
        <v>892915</v>
      </c>
      <c r="H2687" s="303" t="s">
        <v>6217</v>
      </c>
    </row>
    <row r="2688" spans="2:8" ht="15">
      <c r="B2688" s="302" t="s">
        <v>5575</v>
      </c>
      <c r="C2688" s="303" t="s">
        <v>5590</v>
      </c>
      <c r="D2688" s="304">
        <v>13442</v>
      </c>
      <c r="E2688" s="303" t="s">
        <v>2064</v>
      </c>
      <c r="F2688" s="304" t="s">
        <v>13</v>
      </c>
      <c r="G2688" s="305">
        <v>7361890</v>
      </c>
      <c r="H2688" s="303" t="s">
        <v>5591</v>
      </c>
    </row>
    <row r="2689" spans="2:8" ht="15">
      <c r="B2689" s="302" t="s">
        <v>5575</v>
      </c>
      <c r="C2689" s="303" t="s">
        <v>5590</v>
      </c>
      <c r="D2689" s="304">
        <v>13443</v>
      </c>
      <c r="E2689" s="303" t="s">
        <v>2065</v>
      </c>
      <c r="F2689" s="304" t="s">
        <v>13</v>
      </c>
      <c r="G2689" s="305">
        <v>4467317</v>
      </c>
      <c r="H2689" s="303" t="s">
        <v>5591</v>
      </c>
    </row>
    <row r="2690" spans="2:8" ht="15">
      <c r="B2690" s="302" t="s">
        <v>5575</v>
      </c>
      <c r="C2690" s="303" t="s">
        <v>5590</v>
      </c>
      <c r="D2690" s="304">
        <v>13444</v>
      </c>
      <c r="E2690" s="303" t="s">
        <v>2066</v>
      </c>
      <c r="F2690" s="304" t="s">
        <v>13</v>
      </c>
      <c r="G2690" s="305">
        <v>5835615</v>
      </c>
      <c r="H2690" s="303" t="s">
        <v>5591</v>
      </c>
    </row>
    <row r="2691" spans="2:8" ht="15">
      <c r="B2691" s="302" t="s">
        <v>5575</v>
      </c>
      <c r="C2691" s="303" t="s">
        <v>5590</v>
      </c>
      <c r="D2691" s="304">
        <v>13445</v>
      </c>
      <c r="E2691" s="303" t="s">
        <v>2067</v>
      </c>
      <c r="F2691" s="304" t="s">
        <v>13</v>
      </c>
      <c r="G2691" s="305">
        <v>3945223</v>
      </c>
      <c r="H2691" s="303" t="s">
        <v>5591</v>
      </c>
    </row>
    <row r="2692" spans="2:8" ht="15">
      <c r="B2692" s="302" t="s">
        <v>5575</v>
      </c>
      <c r="C2692" s="303" t="s">
        <v>5866</v>
      </c>
      <c r="D2692" s="304">
        <v>13513</v>
      </c>
      <c r="E2692" s="303" t="s">
        <v>2068</v>
      </c>
      <c r="F2692" s="304" t="s">
        <v>6</v>
      </c>
      <c r="G2692" s="305">
        <v>1106330</v>
      </c>
      <c r="H2692" s="303" t="s">
        <v>6216</v>
      </c>
    </row>
    <row r="2693" spans="2:8" ht="15">
      <c r="B2693" s="302" t="s">
        <v>5575</v>
      </c>
      <c r="C2693" s="303" t="s">
        <v>5866</v>
      </c>
      <c r="D2693" s="304">
        <v>13514</v>
      </c>
      <c r="E2693" s="303" t="s">
        <v>2069</v>
      </c>
      <c r="F2693" s="304" t="s">
        <v>6</v>
      </c>
      <c r="G2693" s="305">
        <v>1425618</v>
      </c>
      <c r="H2693" s="303" t="s">
        <v>6216</v>
      </c>
    </row>
    <row r="2694" spans="2:8" ht="15">
      <c r="B2694" s="302" t="s">
        <v>5575</v>
      </c>
      <c r="C2694" s="303" t="s">
        <v>5866</v>
      </c>
      <c r="D2694" s="304">
        <v>13515</v>
      </c>
      <c r="E2694" s="303" t="s">
        <v>2070</v>
      </c>
      <c r="F2694" s="304" t="s">
        <v>6</v>
      </c>
      <c r="G2694" s="305">
        <v>1903835</v>
      </c>
      <c r="H2694" s="303" t="s">
        <v>6216</v>
      </c>
    </row>
    <row r="2695" spans="2:8" ht="15">
      <c r="B2695" s="302" t="s">
        <v>5575</v>
      </c>
      <c r="C2695" s="303" t="s">
        <v>5866</v>
      </c>
      <c r="D2695" s="304">
        <v>13516</v>
      </c>
      <c r="E2695" s="303" t="s">
        <v>2071</v>
      </c>
      <c r="F2695" s="304" t="s">
        <v>6</v>
      </c>
      <c r="G2695" s="305">
        <v>2673582</v>
      </c>
      <c r="H2695" s="303" t="s">
        <v>6216</v>
      </c>
    </row>
    <row r="2696" spans="2:8" ht="15">
      <c r="B2696" s="302" t="s">
        <v>5575</v>
      </c>
      <c r="C2696" s="303" t="s">
        <v>5866</v>
      </c>
      <c r="D2696" s="304">
        <v>13517</v>
      </c>
      <c r="E2696" s="303" t="s">
        <v>2072</v>
      </c>
      <c r="F2696" s="304" t="s">
        <v>6</v>
      </c>
      <c r="G2696" s="305">
        <v>4296242</v>
      </c>
      <c r="H2696" s="303" t="s">
        <v>6216</v>
      </c>
    </row>
    <row r="2697" spans="2:8" ht="15">
      <c r="B2697" s="302" t="s">
        <v>5575</v>
      </c>
      <c r="C2697" s="303" t="s">
        <v>5866</v>
      </c>
      <c r="D2697" s="304">
        <v>13518</v>
      </c>
      <c r="E2697" s="303" t="s">
        <v>2073</v>
      </c>
      <c r="F2697" s="304" t="s">
        <v>6</v>
      </c>
      <c r="G2697" s="305">
        <v>7042024</v>
      </c>
      <c r="H2697" s="303" t="s">
        <v>6216</v>
      </c>
    </row>
    <row r="2698" spans="2:8" ht="15">
      <c r="B2698" s="302" t="s">
        <v>5575</v>
      </c>
      <c r="C2698" s="303" t="s">
        <v>5866</v>
      </c>
      <c r="D2698" s="304">
        <v>13519</v>
      </c>
      <c r="E2698" s="303" t="s">
        <v>2074</v>
      </c>
      <c r="F2698" s="304" t="s">
        <v>6</v>
      </c>
      <c r="G2698" s="305">
        <v>7042024</v>
      </c>
      <c r="H2698" s="303" t="s">
        <v>6216</v>
      </c>
    </row>
    <row r="2699" spans="2:8" ht="15">
      <c r="B2699" s="302" t="s">
        <v>5575</v>
      </c>
      <c r="C2699" s="303" t="s">
        <v>5866</v>
      </c>
      <c r="D2699" s="304">
        <v>13520</v>
      </c>
      <c r="E2699" s="303" t="s">
        <v>2075</v>
      </c>
      <c r="F2699" s="304" t="s">
        <v>6</v>
      </c>
      <c r="G2699" s="305">
        <v>8296515</v>
      </c>
      <c r="H2699" s="303" t="s">
        <v>6216</v>
      </c>
    </row>
    <row r="2700" spans="2:8" ht="15">
      <c r="B2700" s="302" t="s">
        <v>5575</v>
      </c>
      <c r="C2700" s="303" t="s">
        <v>5585</v>
      </c>
      <c r="D2700" s="304">
        <v>13531</v>
      </c>
      <c r="E2700" s="303" t="s">
        <v>5463</v>
      </c>
      <c r="F2700" s="304" t="s">
        <v>7</v>
      </c>
      <c r="G2700" s="305">
        <v>848852</v>
      </c>
      <c r="H2700" s="303" t="s">
        <v>6217</v>
      </c>
    </row>
    <row r="2701" spans="2:8" ht="15">
      <c r="B2701" s="302" t="s">
        <v>5575</v>
      </c>
      <c r="C2701" s="303" t="s">
        <v>5585</v>
      </c>
      <c r="D2701" s="304">
        <v>13532</v>
      </c>
      <c r="E2701" s="303" t="s">
        <v>5464</v>
      </c>
      <c r="F2701" s="304" t="s">
        <v>7</v>
      </c>
      <c r="G2701" s="305">
        <v>55942</v>
      </c>
      <c r="H2701" s="303" t="s">
        <v>6217</v>
      </c>
    </row>
    <row r="2702" spans="2:8" ht="15">
      <c r="B2702" s="302" t="s">
        <v>5575</v>
      </c>
      <c r="C2702" s="303" t="s">
        <v>5585</v>
      </c>
      <c r="D2702" s="304">
        <v>13533</v>
      </c>
      <c r="E2702" s="303" t="s">
        <v>5465</v>
      </c>
      <c r="F2702" s="304" t="s">
        <v>7</v>
      </c>
      <c r="G2702" s="305">
        <v>28715</v>
      </c>
      <c r="H2702" s="303" t="s">
        <v>6217</v>
      </c>
    </row>
    <row r="2703" spans="2:8" ht="15">
      <c r="B2703" s="302" t="s">
        <v>5575</v>
      </c>
      <c r="C2703" s="303" t="s">
        <v>5592</v>
      </c>
      <c r="D2703" s="304">
        <v>13535</v>
      </c>
      <c r="E2703" s="303" t="s">
        <v>5466</v>
      </c>
      <c r="F2703" s="304" t="s">
        <v>6</v>
      </c>
      <c r="G2703" s="305">
        <v>212750</v>
      </c>
      <c r="H2703" s="303" t="s">
        <v>6217</v>
      </c>
    </row>
    <row r="2704" spans="2:8" ht="15">
      <c r="B2704" s="302" t="s">
        <v>5575</v>
      </c>
      <c r="C2704" s="303" t="s">
        <v>5866</v>
      </c>
      <c r="D2704" s="304">
        <v>13564</v>
      </c>
      <c r="E2704" s="303" t="s">
        <v>6118</v>
      </c>
      <c r="F2704" s="304" t="s">
        <v>7</v>
      </c>
      <c r="G2704" s="305">
        <v>279890</v>
      </c>
      <c r="H2704" s="303" t="s">
        <v>6216</v>
      </c>
    </row>
    <row r="2705" spans="2:8" ht="15">
      <c r="B2705" s="302" t="s">
        <v>5575</v>
      </c>
      <c r="C2705" s="303" t="s">
        <v>5866</v>
      </c>
      <c r="D2705" s="304">
        <v>13565</v>
      </c>
      <c r="E2705" s="303" t="s">
        <v>6119</v>
      </c>
      <c r="F2705" s="304" t="s">
        <v>7</v>
      </c>
      <c r="G2705" s="305">
        <v>194705</v>
      </c>
      <c r="H2705" s="303" t="s">
        <v>6216</v>
      </c>
    </row>
    <row r="2706" spans="2:8" ht="15">
      <c r="B2706" s="302" t="s">
        <v>5575</v>
      </c>
      <c r="C2706" s="303" t="s">
        <v>5866</v>
      </c>
      <c r="D2706" s="304">
        <v>13566</v>
      </c>
      <c r="E2706" s="303" t="s">
        <v>6120</v>
      </c>
      <c r="F2706" s="304" t="s">
        <v>7</v>
      </c>
      <c r="G2706" s="305">
        <v>292058</v>
      </c>
      <c r="H2706" s="303" t="s">
        <v>6216</v>
      </c>
    </row>
    <row r="2707" spans="2:8" ht="15">
      <c r="B2707" s="302" t="s">
        <v>5575</v>
      </c>
      <c r="C2707" s="303" t="s">
        <v>5866</v>
      </c>
      <c r="D2707" s="304">
        <v>13567</v>
      </c>
      <c r="E2707" s="303" t="s">
        <v>6121</v>
      </c>
      <c r="F2707" s="304" t="s">
        <v>7</v>
      </c>
      <c r="G2707" s="305">
        <v>83445</v>
      </c>
      <c r="H2707" s="303" t="s">
        <v>6216</v>
      </c>
    </row>
    <row r="2708" spans="2:8" ht="15">
      <c r="B2708" s="302" t="s">
        <v>5575</v>
      </c>
      <c r="C2708" s="303" t="s">
        <v>5866</v>
      </c>
      <c r="D2708" s="304">
        <v>13568</v>
      </c>
      <c r="E2708" s="303" t="s">
        <v>6122</v>
      </c>
      <c r="F2708" s="304" t="s">
        <v>7</v>
      </c>
      <c r="G2708" s="305">
        <v>69538</v>
      </c>
      <c r="H2708" s="303" t="s">
        <v>6216</v>
      </c>
    </row>
    <row r="2709" spans="2:8" ht="15">
      <c r="B2709" s="302" t="s">
        <v>5575</v>
      </c>
      <c r="C2709" s="303" t="s">
        <v>5866</v>
      </c>
      <c r="D2709" s="304">
        <v>13569</v>
      </c>
      <c r="E2709" s="303" t="s">
        <v>6123</v>
      </c>
      <c r="F2709" s="304" t="s">
        <v>7</v>
      </c>
      <c r="G2709" s="305">
        <v>205680</v>
      </c>
      <c r="H2709" s="303" t="s">
        <v>6216</v>
      </c>
    </row>
    <row r="2710" spans="2:8" ht="15">
      <c r="B2710" s="302" t="s">
        <v>5575</v>
      </c>
      <c r="C2710" s="303" t="s">
        <v>5866</v>
      </c>
      <c r="D2710" s="304">
        <v>13570</v>
      </c>
      <c r="E2710" s="303" t="s">
        <v>6124</v>
      </c>
      <c r="F2710" s="304" t="s">
        <v>7</v>
      </c>
      <c r="G2710" s="305">
        <v>78229</v>
      </c>
      <c r="H2710" s="303" t="s">
        <v>6216</v>
      </c>
    </row>
    <row r="2711" spans="2:8" ht="15">
      <c r="B2711" s="302" t="s">
        <v>5575</v>
      </c>
      <c r="C2711" s="303" t="s">
        <v>5866</v>
      </c>
      <c r="D2711" s="304">
        <v>13571</v>
      </c>
      <c r="E2711" s="303" t="s">
        <v>6125</v>
      </c>
      <c r="F2711" s="304" t="s">
        <v>7</v>
      </c>
      <c r="G2711" s="305">
        <v>706933</v>
      </c>
      <c r="H2711" s="303" t="s">
        <v>6216</v>
      </c>
    </row>
    <row r="2712" spans="2:8" ht="15">
      <c r="B2712" s="302" t="s">
        <v>5575</v>
      </c>
      <c r="C2712" s="303" t="s">
        <v>5866</v>
      </c>
      <c r="D2712" s="304">
        <v>13572</v>
      </c>
      <c r="E2712" s="303" t="s">
        <v>6126</v>
      </c>
      <c r="F2712" s="304" t="s">
        <v>7</v>
      </c>
      <c r="G2712" s="305">
        <v>672945</v>
      </c>
      <c r="H2712" s="303" t="s">
        <v>6216</v>
      </c>
    </row>
    <row r="2713" spans="2:8" ht="15">
      <c r="B2713" s="302" t="s">
        <v>5575</v>
      </c>
      <c r="C2713" s="303" t="s">
        <v>5866</v>
      </c>
      <c r="D2713" s="304">
        <v>13573</v>
      </c>
      <c r="E2713" s="303" t="s">
        <v>6127</v>
      </c>
      <c r="F2713" s="304" t="s">
        <v>7</v>
      </c>
      <c r="G2713" s="305">
        <v>349125</v>
      </c>
      <c r="H2713" s="303" t="s">
        <v>6216</v>
      </c>
    </row>
    <row r="2714" spans="2:8" ht="15">
      <c r="B2714" s="302" t="s">
        <v>5575</v>
      </c>
      <c r="C2714" s="303" t="s">
        <v>5866</v>
      </c>
      <c r="D2714" s="304">
        <v>13574</v>
      </c>
      <c r="E2714" s="303" t="s">
        <v>6128</v>
      </c>
      <c r="F2714" s="304" t="s">
        <v>7</v>
      </c>
      <c r="G2714" s="305">
        <v>146637</v>
      </c>
      <c r="H2714" s="303" t="s">
        <v>6216</v>
      </c>
    </row>
    <row r="2715" spans="2:8" ht="15">
      <c r="B2715" s="302" t="s">
        <v>5575</v>
      </c>
      <c r="C2715" s="303" t="s">
        <v>5866</v>
      </c>
      <c r="D2715" s="304">
        <v>13575</v>
      </c>
      <c r="E2715" s="303" t="s">
        <v>6129</v>
      </c>
      <c r="F2715" s="304" t="s">
        <v>7</v>
      </c>
      <c r="G2715" s="305">
        <v>919612</v>
      </c>
      <c r="H2715" s="303" t="s">
        <v>6216</v>
      </c>
    </row>
    <row r="2716" spans="2:8" ht="15">
      <c r="B2716" s="302" t="s">
        <v>5575</v>
      </c>
      <c r="C2716" s="303" t="s">
        <v>5734</v>
      </c>
      <c r="D2716" s="304">
        <v>13576</v>
      </c>
      <c r="E2716" s="303" t="s">
        <v>6130</v>
      </c>
      <c r="F2716" s="304" t="s">
        <v>17</v>
      </c>
      <c r="G2716" s="305">
        <v>229019</v>
      </c>
      <c r="H2716" s="303" t="s">
        <v>6216</v>
      </c>
    </row>
    <row r="2717" spans="2:8" ht="15">
      <c r="B2717" s="302" t="s">
        <v>5575</v>
      </c>
      <c r="C2717" s="303" t="s">
        <v>5734</v>
      </c>
      <c r="D2717" s="304">
        <v>13577</v>
      </c>
      <c r="E2717" s="303" t="s">
        <v>6131</v>
      </c>
      <c r="F2717" s="304" t="s">
        <v>128</v>
      </c>
      <c r="G2717" s="305">
        <v>3507205</v>
      </c>
      <c r="H2717" s="303" t="s">
        <v>6216</v>
      </c>
    </row>
    <row r="2718" spans="2:8" ht="15">
      <c r="B2718" s="302" t="s">
        <v>5575</v>
      </c>
      <c r="C2718" s="303" t="s">
        <v>5866</v>
      </c>
      <c r="D2718" s="304">
        <v>13578</v>
      </c>
      <c r="E2718" s="303" t="s">
        <v>6132</v>
      </c>
      <c r="F2718" s="304" t="s">
        <v>7</v>
      </c>
      <c r="G2718" s="305">
        <v>825455</v>
      </c>
      <c r="H2718" s="303" t="s">
        <v>6216</v>
      </c>
    </row>
    <row r="2719" spans="2:8" ht="15">
      <c r="B2719" s="302" t="s">
        <v>5575</v>
      </c>
      <c r="C2719" s="303" t="s">
        <v>5734</v>
      </c>
      <c r="D2719" s="304">
        <v>13579</v>
      </c>
      <c r="E2719" s="303" t="s">
        <v>6133</v>
      </c>
      <c r="F2719" s="304" t="s">
        <v>128</v>
      </c>
      <c r="G2719" s="305">
        <v>3566832</v>
      </c>
      <c r="H2719" s="303" t="s">
        <v>6216</v>
      </c>
    </row>
    <row r="2720" spans="2:8" ht="15">
      <c r="B2720" s="302" t="s">
        <v>5575</v>
      </c>
      <c r="C2720" s="303" t="s">
        <v>5734</v>
      </c>
      <c r="D2720" s="304">
        <v>13580</v>
      </c>
      <c r="E2720" s="303" t="s">
        <v>6134</v>
      </c>
      <c r="F2720" s="304" t="s">
        <v>128</v>
      </c>
      <c r="G2720" s="305">
        <v>1428000</v>
      </c>
      <c r="H2720" s="303" t="s">
        <v>6216</v>
      </c>
    </row>
    <row r="2721" spans="2:8" ht="15">
      <c r="B2721" s="302" t="s">
        <v>5575</v>
      </c>
      <c r="C2721" s="303" t="s">
        <v>5866</v>
      </c>
      <c r="D2721" s="304">
        <v>13581</v>
      </c>
      <c r="E2721" s="303" t="s">
        <v>6135</v>
      </c>
      <c r="F2721" s="304" t="s">
        <v>7</v>
      </c>
      <c r="G2721" s="305">
        <v>919612</v>
      </c>
      <c r="H2721" s="303" t="s">
        <v>6216</v>
      </c>
    </row>
    <row r="2722" spans="2:8" ht="15">
      <c r="B2722" s="302" t="s">
        <v>5575</v>
      </c>
      <c r="C2722" s="303" t="s">
        <v>5734</v>
      </c>
      <c r="D2722" s="304">
        <v>13582</v>
      </c>
      <c r="E2722" s="303" t="s">
        <v>6136</v>
      </c>
      <c r="F2722" s="304" t="s">
        <v>17</v>
      </c>
      <c r="G2722" s="305">
        <v>139871</v>
      </c>
      <c r="H2722" s="303" t="s">
        <v>6216</v>
      </c>
    </row>
    <row r="2723" spans="2:8" ht="15">
      <c r="B2723" s="302" t="s">
        <v>5575</v>
      </c>
      <c r="C2723" s="303" t="s">
        <v>5866</v>
      </c>
      <c r="D2723" s="304">
        <v>13583</v>
      </c>
      <c r="E2723" s="303" t="s">
        <v>6137</v>
      </c>
      <c r="F2723" s="304" t="s">
        <v>7</v>
      </c>
      <c r="G2723" s="305">
        <v>106134</v>
      </c>
      <c r="H2723" s="303" t="s">
        <v>6216</v>
      </c>
    </row>
    <row r="2724" spans="2:8" ht="15">
      <c r="B2724" s="302" t="s">
        <v>5575</v>
      </c>
      <c r="C2724" s="303" t="s">
        <v>5734</v>
      </c>
      <c r="D2724" s="304">
        <v>13584</v>
      </c>
      <c r="E2724" s="303" t="s">
        <v>6138</v>
      </c>
      <c r="F2724" s="304" t="s">
        <v>17</v>
      </c>
      <c r="G2724" s="305">
        <v>392551</v>
      </c>
      <c r="H2724" s="303" t="s">
        <v>6216</v>
      </c>
    </row>
    <row r="2725" spans="2:8" ht="15">
      <c r="B2725" s="302" t="s">
        <v>5575</v>
      </c>
      <c r="C2725" s="303" t="s">
        <v>5734</v>
      </c>
      <c r="D2725" s="304">
        <v>13585</v>
      </c>
      <c r="E2725" s="303" t="s">
        <v>6139</v>
      </c>
      <c r="F2725" s="304" t="s">
        <v>17</v>
      </c>
      <c r="G2725" s="305">
        <v>175538</v>
      </c>
      <c r="H2725" s="303" t="s">
        <v>6216</v>
      </c>
    </row>
    <row r="2726" spans="2:8" ht="15">
      <c r="B2726" s="302" t="s">
        <v>5575</v>
      </c>
      <c r="C2726" s="303" t="s">
        <v>5734</v>
      </c>
      <c r="D2726" s="304">
        <v>13586</v>
      </c>
      <c r="E2726" s="303" t="s">
        <v>6140</v>
      </c>
      <c r="F2726" s="304" t="s">
        <v>17</v>
      </c>
      <c r="G2726" s="305">
        <v>185440</v>
      </c>
      <c r="H2726" s="303" t="s">
        <v>6216</v>
      </c>
    </row>
    <row r="2727" spans="2:8" ht="15">
      <c r="B2727" s="302" t="s">
        <v>5575</v>
      </c>
      <c r="C2727" s="303" t="s">
        <v>5734</v>
      </c>
      <c r="D2727" s="304">
        <v>13587</v>
      </c>
      <c r="E2727" s="303" t="s">
        <v>6141</v>
      </c>
      <c r="F2727" s="304" t="s">
        <v>17</v>
      </c>
      <c r="G2727" s="305">
        <v>229019</v>
      </c>
      <c r="H2727" s="303" t="s">
        <v>6216</v>
      </c>
    </row>
    <row r="2728" spans="2:8" ht="15">
      <c r="B2728" s="302" t="s">
        <v>5575</v>
      </c>
      <c r="C2728" s="303" t="s">
        <v>5734</v>
      </c>
      <c r="D2728" s="304">
        <v>13588</v>
      </c>
      <c r="E2728" s="303" t="s">
        <v>6142</v>
      </c>
      <c r="F2728" s="304" t="s">
        <v>17</v>
      </c>
      <c r="G2728" s="305">
        <v>246449</v>
      </c>
      <c r="H2728" s="303" t="s">
        <v>6216</v>
      </c>
    </row>
    <row r="2729" spans="2:8" ht="15">
      <c r="B2729" s="302" t="s">
        <v>5575</v>
      </c>
      <c r="C2729" s="303" t="s">
        <v>5734</v>
      </c>
      <c r="D2729" s="304">
        <v>13589</v>
      </c>
      <c r="E2729" s="303" t="s">
        <v>6143</v>
      </c>
      <c r="F2729" s="304" t="s">
        <v>17</v>
      </c>
      <c r="G2729" s="305">
        <v>327971</v>
      </c>
      <c r="H2729" s="303" t="s">
        <v>6216</v>
      </c>
    </row>
    <row r="2730" spans="2:8" ht="15">
      <c r="B2730" s="302" t="s">
        <v>5575</v>
      </c>
      <c r="C2730" s="303" t="s">
        <v>5507</v>
      </c>
      <c r="D2730" s="304">
        <v>13590</v>
      </c>
      <c r="E2730" s="303" t="s">
        <v>6144</v>
      </c>
      <c r="F2730" s="304" t="s">
        <v>4</v>
      </c>
      <c r="G2730" s="305">
        <v>18568</v>
      </c>
      <c r="H2730" s="303" t="s">
        <v>6216</v>
      </c>
    </row>
    <row r="2731" spans="2:8" ht="15">
      <c r="B2731" s="302" t="s">
        <v>5575</v>
      </c>
      <c r="C2731" s="303" t="s">
        <v>5597</v>
      </c>
      <c r="D2731" s="304">
        <v>13844</v>
      </c>
      <c r="E2731" s="303" t="s">
        <v>6278</v>
      </c>
      <c r="F2731" s="304" t="s">
        <v>7</v>
      </c>
      <c r="G2731" s="305">
        <v>330000</v>
      </c>
      <c r="H2731" s="303" t="s">
        <v>6216</v>
      </c>
    </row>
    <row r="2732" spans="2:8" ht="15">
      <c r="B2732" s="302" t="s">
        <v>5575</v>
      </c>
      <c r="C2732" s="303" t="s">
        <v>5523</v>
      </c>
      <c r="D2732" s="304">
        <v>13845</v>
      </c>
      <c r="E2732" s="303" t="s">
        <v>6279</v>
      </c>
      <c r="F2732" s="304" t="s">
        <v>7</v>
      </c>
      <c r="G2732" s="305">
        <v>3700</v>
      </c>
      <c r="H2732" s="303" t="s">
        <v>6216</v>
      </c>
    </row>
    <row r="2733" spans="2:8" ht="15">
      <c r="B2733" s="302" t="s">
        <v>5575</v>
      </c>
      <c r="C2733" s="303" t="s">
        <v>5597</v>
      </c>
      <c r="D2733" s="304">
        <v>13847</v>
      </c>
      <c r="E2733" s="303" t="s">
        <v>6280</v>
      </c>
      <c r="F2733" s="304" t="s">
        <v>7</v>
      </c>
      <c r="G2733" s="305">
        <v>333200</v>
      </c>
      <c r="H2733" s="303" t="s">
        <v>6216</v>
      </c>
    </row>
    <row r="2734" spans="2:8" ht="15">
      <c r="B2734" s="302" t="s">
        <v>5575</v>
      </c>
      <c r="C2734" s="303" t="s">
        <v>5507</v>
      </c>
      <c r="D2734" s="304">
        <v>13848</v>
      </c>
      <c r="E2734" s="303" t="s">
        <v>6281</v>
      </c>
      <c r="F2734" s="304" t="s">
        <v>5</v>
      </c>
      <c r="G2734" s="305">
        <v>362545</v>
      </c>
      <c r="H2734" s="303" t="s">
        <v>6216</v>
      </c>
    </row>
    <row r="2735" spans="2:8" ht="15">
      <c r="B2735" s="302" t="s">
        <v>5575</v>
      </c>
      <c r="C2735" s="303" t="s">
        <v>5577</v>
      </c>
      <c r="D2735" s="304">
        <v>13849</v>
      </c>
      <c r="E2735" s="303" t="s">
        <v>6248</v>
      </c>
      <c r="F2735" s="304" t="s">
        <v>19</v>
      </c>
      <c r="G2735" s="305">
        <v>1200000</v>
      </c>
      <c r="H2735" s="303" t="s">
        <v>6216</v>
      </c>
    </row>
    <row r="2736" spans="2:8" ht="15">
      <c r="B2736" s="312" t="s">
        <v>5575</v>
      </c>
      <c r="C2736" s="313" t="s">
        <v>5577</v>
      </c>
      <c r="D2736" s="314">
        <v>13850</v>
      </c>
      <c r="E2736" s="313" t="s">
        <v>6282</v>
      </c>
      <c r="F2736" s="314" t="s">
        <v>19</v>
      </c>
      <c r="G2736" s="315">
        <v>1800000</v>
      </c>
      <c r="H2736" s="313" t="s">
        <v>6216</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AA304-4D42-45B6-B4CA-A17B34B0C2CD}">
  <dimension ref="B1:HO48"/>
  <sheetViews>
    <sheetView topLeftCell="B1" zoomScale="70" zoomScaleNormal="70" workbookViewId="0">
      <selection activeCell="E46" sqref="E46"/>
    </sheetView>
  </sheetViews>
  <sheetFormatPr baseColWidth="10" defaultColWidth="11.44140625" defaultRowHeight="13.2"/>
  <cols>
    <col min="1" max="1" width="11.44140625" style="56"/>
    <col min="2" max="2" width="25.88671875" style="57" bestFit="1" customWidth="1"/>
    <col min="3" max="3" width="15.109375" style="57" bestFit="1" customWidth="1"/>
    <col min="4" max="4" width="34.109375" style="100" customWidth="1"/>
    <col min="5" max="5" width="67" style="100" customWidth="1"/>
    <col min="6" max="6" width="18.33203125" style="100" customWidth="1"/>
    <col min="7" max="7" width="17.33203125" style="55" bestFit="1" customWidth="1"/>
    <col min="8" max="8" width="11.6640625" style="55" customWidth="1"/>
    <col min="9" max="9" width="21.88671875" style="55" customWidth="1"/>
    <col min="10" max="10" width="11.44140625" style="55"/>
    <col min="11" max="11" width="16.5546875" style="55" customWidth="1"/>
    <col min="12" max="12" width="14.5546875" style="55" bestFit="1" customWidth="1"/>
    <col min="13" max="223" width="11.44140625" style="55"/>
    <col min="224" max="243" width="11.44140625" style="56"/>
    <col min="244" max="244" width="25.88671875" style="56" bestFit="1" customWidth="1"/>
    <col min="245" max="245" width="15.109375" style="56" bestFit="1" customWidth="1"/>
    <col min="246" max="246" width="28.5546875" style="56" customWidth="1"/>
    <col min="247" max="247" width="18.33203125" style="56" customWidth="1"/>
    <col min="248" max="248" width="17.33203125" style="56" bestFit="1" customWidth="1"/>
    <col min="249" max="249" width="11.6640625" style="56" customWidth="1"/>
    <col min="250" max="252" width="21.88671875" style="56" customWidth="1"/>
    <col min="253" max="253" width="11.44140625" style="56"/>
    <col min="254" max="254" width="16.109375" style="56" bestFit="1" customWidth="1"/>
    <col min="255" max="255" width="12.88671875" style="56" bestFit="1" customWidth="1"/>
    <col min="256" max="499" width="11.44140625" style="56"/>
    <col min="500" max="500" width="25.88671875" style="56" bestFit="1" customWidth="1"/>
    <col min="501" max="501" width="15.109375" style="56" bestFit="1" customWidth="1"/>
    <col min="502" max="502" width="28.5546875" style="56" customWidth="1"/>
    <col min="503" max="503" width="18.33203125" style="56" customWidth="1"/>
    <col min="504" max="504" width="17.33203125" style="56" bestFit="1" customWidth="1"/>
    <col min="505" max="505" width="11.6640625" style="56" customWidth="1"/>
    <col min="506" max="508" width="21.88671875" style="56" customWidth="1"/>
    <col min="509" max="509" width="11.44140625" style="56"/>
    <col min="510" max="510" width="16.109375" style="56" bestFit="1" customWidth="1"/>
    <col min="511" max="511" width="12.88671875" style="56" bestFit="1" customWidth="1"/>
    <col min="512" max="755" width="11.44140625" style="56"/>
    <col min="756" max="756" width="25.88671875" style="56" bestFit="1" customWidth="1"/>
    <col min="757" max="757" width="15.109375" style="56" bestFit="1" customWidth="1"/>
    <col min="758" max="758" width="28.5546875" style="56" customWidth="1"/>
    <col min="759" max="759" width="18.33203125" style="56" customWidth="1"/>
    <col min="760" max="760" width="17.33203125" style="56" bestFit="1" customWidth="1"/>
    <col min="761" max="761" width="11.6640625" style="56" customWidth="1"/>
    <col min="762" max="764" width="21.88671875" style="56" customWidth="1"/>
    <col min="765" max="765" width="11.44140625" style="56"/>
    <col min="766" max="766" width="16.109375" style="56" bestFit="1" customWidth="1"/>
    <col min="767" max="767" width="12.88671875" style="56" bestFit="1" customWidth="1"/>
    <col min="768" max="1011" width="11.44140625" style="56"/>
    <col min="1012" max="1012" width="25.88671875" style="56" bestFit="1" customWidth="1"/>
    <col min="1013" max="1013" width="15.109375" style="56" bestFit="1" customWidth="1"/>
    <col min="1014" max="1014" width="28.5546875" style="56" customWidth="1"/>
    <col min="1015" max="1015" width="18.33203125" style="56" customWidth="1"/>
    <col min="1016" max="1016" width="17.33203125" style="56" bestFit="1" customWidth="1"/>
    <col min="1017" max="1017" width="11.6640625" style="56" customWidth="1"/>
    <col min="1018" max="1020" width="21.88671875" style="56" customWidth="1"/>
    <col min="1021" max="1021" width="11.44140625" style="56"/>
    <col min="1022" max="1022" width="16.109375" style="56" bestFit="1" customWidth="1"/>
    <col min="1023" max="1023" width="12.88671875" style="56" bestFit="1" customWidth="1"/>
    <col min="1024" max="1267" width="11.44140625" style="56"/>
    <col min="1268" max="1268" width="25.88671875" style="56" bestFit="1" customWidth="1"/>
    <col min="1269" max="1269" width="15.109375" style="56" bestFit="1" customWidth="1"/>
    <col min="1270" max="1270" width="28.5546875" style="56" customWidth="1"/>
    <col min="1271" max="1271" width="18.33203125" style="56" customWidth="1"/>
    <col min="1272" max="1272" width="17.33203125" style="56" bestFit="1" customWidth="1"/>
    <col min="1273" max="1273" width="11.6640625" style="56" customWidth="1"/>
    <col min="1274" max="1276" width="21.88671875" style="56" customWidth="1"/>
    <col min="1277" max="1277" width="11.44140625" style="56"/>
    <col min="1278" max="1278" width="16.109375" style="56" bestFit="1" customWidth="1"/>
    <col min="1279" max="1279" width="12.88671875" style="56" bestFit="1" customWidth="1"/>
    <col min="1280" max="1523" width="11.44140625" style="56"/>
    <col min="1524" max="1524" width="25.88671875" style="56" bestFit="1" customWidth="1"/>
    <col min="1525" max="1525" width="15.109375" style="56" bestFit="1" customWidth="1"/>
    <col min="1526" max="1526" width="28.5546875" style="56" customWidth="1"/>
    <col min="1527" max="1527" width="18.33203125" style="56" customWidth="1"/>
    <col min="1528" max="1528" width="17.33203125" style="56" bestFit="1" customWidth="1"/>
    <col min="1529" max="1529" width="11.6640625" style="56" customWidth="1"/>
    <col min="1530" max="1532" width="21.88671875" style="56" customWidth="1"/>
    <col min="1533" max="1533" width="11.44140625" style="56"/>
    <col min="1534" max="1534" width="16.109375" style="56" bestFit="1" customWidth="1"/>
    <col min="1535" max="1535" width="12.88671875" style="56" bestFit="1" customWidth="1"/>
    <col min="1536" max="1779" width="11.44140625" style="56"/>
    <col min="1780" max="1780" width="25.88671875" style="56" bestFit="1" customWidth="1"/>
    <col min="1781" max="1781" width="15.109375" style="56" bestFit="1" customWidth="1"/>
    <col min="1782" max="1782" width="28.5546875" style="56" customWidth="1"/>
    <col min="1783" max="1783" width="18.33203125" style="56" customWidth="1"/>
    <col min="1784" max="1784" width="17.33203125" style="56" bestFit="1" customWidth="1"/>
    <col min="1785" max="1785" width="11.6640625" style="56" customWidth="1"/>
    <col min="1786" max="1788" width="21.88671875" style="56" customWidth="1"/>
    <col min="1789" max="1789" width="11.44140625" style="56"/>
    <col min="1790" max="1790" width="16.109375" style="56" bestFit="1" customWidth="1"/>
    <col min="1791" max="1791" width="12.88671875" style="56" bestFit="1" customWidth="1"/>
    <col min="1792" max="2035" width="11.44140625" style="56"/>
    <col min="2036" max="2036" width="25.88671875" style="56" bestFit="1" customWidth="1"/>
    <col min="2037" max="2037" width="15.109375" style="56" bestFit="1" customWidth="1"/>
    <col min="2038" max="2038" width="28.5546875" style="56" customWidth="1"/>
    <col min="2039" max="2039" width="18.33203125" style="56" customWidth="1"/>
    <col min="2040" max="2040" width="17.33203125" style="56" bestFit="1" customWidth="1"/>
    <col min="2041" max="2041" width="11.6640625" style="56" customWidth="1"/>
    <col min="2042" max="2044" width="21.88671875" style="56" customWidth="1"/>
    <col min="2045" max="2045" width="11.44140625" style="56"/>
    <col min="2046" max="2046" width="16.109375" style="56" bestFit="1" customWidth="1"/>
    <col min="2047" max="2047" width="12.88671875" style="56" bestFit="1" customWidth="1"/>
    <col min="2048" max="2291" width="11.44140625" style="56"/>
    <col min="2292" max="2292" width="25.88671875" style="56" bestFit="1" customWidth="1"/>
    <col min="2293" max="2293" width="15.109375" style="56" bestFit="1" customWidth="1"/>
    <col min="2294" max="2294" width="28.5546875" style="56" customWidth="1"/>
    <col min="2295" max="2295" width="18.33203125" style="56" customWidth="1"/>
    <col min="2296" max="2296" width="17.33203125" style="56" bestFit="1" customWidth="1"/>
    <col min="2297" max="2297" width="11.6640625" style="56" customWidth="1"/>
    <col min="2298" max="2300" width="21.88671875" style="56" customWidth="1"/>
    <col min="2301" max="2301" width="11.44140625" style="56"/>
    <col min="2302" max="2302" width="16.109375" style="56" bestFit="1" customWidth="1"/>
    <col min="2303" max="2303" width="12.88671875" style="56" bestFit="1" customWidth="1"/>
    <col min="2304" max="2547" width="11.44140625" style="56"/>
    <col min="2548" max="2548" width="25.88671875" style="56" bestFit="1" customWidth="1"/>
    <col min="2549" max="2549" width="15.109375" style="56" bestFit="1" customWidth="1"/>
    <col min="2550" max="2550" width="28.5546875" style="56" customWidth="1"/>
    <col min="2551" max="2551" width="18.33203125" style="56" customWidth="1"/>
    <col min="2552" max="2552" width="17.33203125" style="56" bestFit="1" customWidth="1"/>
    <col min="2553" max="2553" width="11.6640625" style="56" customWidth="1"/>
    <col min="2554" max="2556" width="21.88671875" style="56" customWidth="1"/>
    <col min="2557" max="2557" width="11.44140625" style="56"/>
    <col min="2558" max="2558" width="16.109375" style="56" bestFit="1" customWidth="1"/>
    <col min="2559" max="2559" width="12.88671875" style="56" bestFit="1" customWidth="1"/>
    <col min="2560" max="2803" width="11.44140625" style="56"/>
    <col min="2804" max="2804" width="25.88671875" style="56" bestFit="1" customWidth="1"/>
    <col min="2805" max="2805" width="15.109375" style="56" bestFit="1" customWidth="1"/>
    <col min="2806" max="2806" width="28.5546875" style="56" customWidth="1"/>
    <col min="2807" max="2807" width="18.33203125" style="56" customWidth="1"/>
    <col min="2808" max="2808" width="17.33203125" style="56" bestFit="1" customWidth="1"/>
    <col min="2809" max="2809" width="11.6640625" style="56" customWidth="1"/>
    <col min="2810" max="2812" width="21.88671875" style="56" customWidth="1"/>
    <col min="2813" max="2813" width="11.44140625" style="56"/>
    <col min="2814" max="2814" width="16.109375" style="56" bestFit="1" customWidth="1"/>
    <col min="2815" max="2815" width="12.88671875" style="56" bestFit="1" customWidth="1"/>
    <col min="2816" max="3059" width="11.44140625" style="56"/>
    <col min="3060" max="3060" width="25.88671875" style="56" bestFit="1" customWidth="1"/>
    <col min="3061" max="3061" width="15.109375" style="56" bestFit="1" customWidth="1"/>
    <col min="3062" max="3062" width="28.5546875" style="56" customWidth="1"/>
    <col min="3063" max="3063" width="18.33203125" style="56" customWidth="1"/>
    <col min="3064" max="3064" width="17.33203125" style="56" bestFit="1" customWidth="1"/>
    <col min="3065" max="3065" width="11.6640625" style="56" customWidth="1"/>
    <col min="3066" max="3068" width="21.88671875" style="56" customWidth="1"/>
    <col min="3069" max="3069" width="11.44140625" style="56"/>
    <col min="3070" max="3070" width="16.109375" style="56" bestFit="1" customWidth="1"/>
    <col min="3071" max="3071" width="12.88671875" style="56" bestFit="1" customWidth="1"/>
    <col min="3072" max="3315" width="11.44140625" style="56"/>
    <col min="3316" max="3316" width="25.88671875" style="56" bestFit="1" customWidth="1"/>
    <col min="3317" max="3317" width="15.109375" style="56" bestFit="1" customWidth="1"/>
    <col min="3318" max="3318" width="28.5546875" style="56" customWidth="1"/>
    <col min="3319" max="3319" width="18.33203125" style="56" customWidth="1"/>
    <col min="3320" max="3320" width="17.33203125" style="56" bestFit="1" customWidth="1"/>
    <col min="3321" max="3321" width="11.6640625" style="56" customWidth="1"/>
    <col min="3322" max="3324" width="21.88671875" style="56" customWidth="1"/>
    <col min="3325" max="3325" width="11.44140625" style="56"/>
    <col min="3326" max="3326" width="16.109375" style="56" bestFit="1" customWidth="1"/>
    <col min="3327" max="3327" width="12.88671875" style="56" bestFit="1" customWidth="1"/>
    <col min="3328" max="3571" width="11.44140625" style="56"/>
    <col min="3572" max="3572" width="25.88671875" style="56" bestFit="1" customWidth="1"/>
    <col min="3573" max="3573" width="15.109375" style="56" bestFit="1" customWidth="1"/>
    <col min="3574" max="3574" width="28.5546875" style="56" customWidth="1"/>
    <col min="3575" max="3575" width="18.33203125" style="56" customWidth="1"/>
    <col min="3576" max="3576" width="17.33203125" style="56" bestFit="1" customWidth="1"/>
    <col min="3577" max="3577" width="11.6640625" style="56" customWidth="1"/>
    <col min="3578" max="3580" width="21.88671875" style="56" customWidth="1"/>
    <col min="3581" max="3581" width="11.44140625" style="56"/>
    <col min="3582" max="3582" width="16.109375" style="56" bestFit="1" customWidth="1"/>
    <col min="3583" max="3583" width="12.88671875" style="56" bestFit="1" customWidth="1"/>
    <col min="3584" max="3827" width="11.44140625" style="56"/>
    <col min="3828" max="3828" width="25.88671875" style="56" bestFit="1" customWidth="1"/>
    <col min="3829" max="3829" width="15.109375" style="56" bestFit="1" customWidth="1"/>
    <col min="3830" max="3830" width="28.5546875" style="56" customWidth="1"/>
    <col min="3831" max="3831" width="18.33203125" style="56" customWidth="1"/>
    <col min="3832" max="3832" width="17.33203125" style="56" bestFit="1" customWidth="1"/>
    <col min="3833" max="3833" width="11.6640625" style="56" customWidth="1"/>
    <col min="3834" max="3836" width="21.88671875" style="56" customWidth="1"/>
    <col min="3837" max="3837" width="11.44140625" style="56"/>
    <col min="3838" max="3838" width="16.109375" style="56" bestFit="1" customWidth="1"/>
    <col min="3839" max="3839" width="12.88671875" style="56" bestFit="1" customWidth="1"/>
    <col min="3840" max="4083" width="11.44140625" style="56"/>
    <col min="4084" max="4084" width="25.88671875" style="56" bestFit="1" customWidth="1"/>
    <col min="4085" max="4085" width="15.109375" style="56" bestFit="1" customWidth="1"/>
    <col min="4086" max="4086" width="28.5546875" style="56" customWidth="1"/>
    <col min="4087" max="4087" width="18.33203125" style="56" customWidth="1"/>
    <col min="4088" max="4088" width="17.33203125" style="56" bestFit="1" customWidth="1"/>
    <col min="4089" max="4089" width="11.6640625" style="56" customWidth="1"/>
    <col min="4090" max="4092" width="21.88671875" style="56" customWidth="1"/>
    <col min="4093" max="4093" width="11.44140625" style="56"/>
    <col min="4094" max="4094" width="16.109375" style="56" bestFit="1" customWidth="1"/>
    <col min="4095" max="4095" width="12.88671875" style="56" bestFit="1" customWidth="1"/>
    <col min="4096" max="4339" width="11.44140625" style="56"/>
    <col min="4340" max="4340" width="25.88671875" style="56" bestFit="1" customWidth="1"/>
    <col min="4341" max="4341" width="15.109375" style="56" bestFit="1" customWidth="1"/>
    <col min="4342" max="4342" width="28.5546875" style="56" customWidth="1"/>
    <col min="4343" max="4343" width="18.33203125" style="56" customWidth="1"/>
    <col min="4344" max="4344" width="17.33203125" style="56" bestFit="1" customWidth="1"/>
    <col min="4345" max="4345" width="11.6640625" style="56" customWidth="1"/>
    <col min="4346" max="4348" width="21.88671875" style="56" customWidth="1"/>
    <col min="4349" max="4349" width="11.44140625" style="56"/>
    <col min="4350" max="4350" width="16.109375" style="56" bestFit="1" customWidth="1"/>
    <col min="4351" max="4351" width="12.88671875" style="56" bestFit="1" customWidth="1"/>
    <col min="4352" max="4595" width="11.44140625" style="56"/>
    <col min="4596" max="4596" width="25.88671875" style="56" bestFit="1" customWidth="1"/>
    <col min="4597" max="4597" width="15.109375" style="56" bestFit="1" customWidth="1"/>
    <col min="4598" max="4598" width="28.5546875" style="56" customWidth="1"/>
    <col min="4599" max="4599" width="18.33203125" style="56" customWidth="1"/>
    <col min="4600" max="4600" width="17.33203125" style="56" bestFit="1" customWidth="1"/>
    <col min="4601" max="4601" width="11.6640625" style="56" customWidth="1"/>
    <col min="4602" max="4604" width="21.88671875" style="56" customWidth="1"/>
    <col min="4605" max="4605" width="11.44140625" style="56"/>
    <col min="4606" max="4606" width="16.109375" style="56" bestFit="1" customWidth="1"/>
    <col min="4607" max="4607" width="12.88671875" style="56" bestFit="1" customWidth="1"/>
    <col min="4608" max="4851" width="11.44140625" style="56"/>
    <col min="4852" max="4852" width="25.88671875" style="56" bestFit="1" customWidth="1"/>
    <col min="4853" max="4853" width="15.109375" style="56" bestFit="1" customWidth="1"/>
    <col min="4854" max="4854" width="28.5546875" style="56" customWidth="1"/>
    <col min="4855" max="4855" width="18.33203125" style="56" customWidth="1"/>
    <col min="4856" max="4856" width="17.33203125" style="56" bestFit="1" customWidth="1"/>
    <col min="4857" max="4857" width="11.6640625" style="56" customWidth="1"/>
    <col min="4858" max="4860" width="21.88671875" style="56" customWidth="1"/>
    <col min="4861" max="4861" width="11.44140625" style="56"/>
    <col min="4862" max="4862" width="16.109375" style="56" bestFit="1" customWidth="1"/>
    <col min="4863" max="4863" width="12.88671875" style="56" bestFit="1" customWidth="1"/>
    <col min="4864" max="5107" width="11.44140625" style="56"/>
    <col min="5108" max="5108" width="25.88671875" style="56" bestFit="1" customWidth="1"/>
    <col min="5109" max="5109" width="15.109375" style="56" bestFit="1" customWidth="1"/>
    <col min="5110" max="5110" width="28.5546875" style="56" customWidth="1"/>
    <col min="5111" max="5111" width="18.33203125" style="56" customWidth="1"/>
    <col min="5112" max="5112" width="17.33203125" style="56" bestFit="1" customWidth="1"/>
    <col min="5113" max="5113" width="11.6640625" style="56" customWidth="1"/>
    <col min="5114" max="5116" width="21.88671875" style="56" customWidth="1"/>
    <col min="5117" max="5117" width="11.44140625" style="56"/>
    <col min="5118" max="5118" width="16.109375" style="56" bestFit="1" customWidth="1"/>
    <col min="5119" max="5119" width="12.88671875" style="56" bestFit="1" customWidth="1"/>
    <col min="5120" max="5363" width="11.44140625" style="56"/>
    <col min="5364" max="5364" width="25.88671875" style="56" bestFit="1" customWidth="1"/>
    <col min="5365" max="5365" width="15.109375" style="56" bestFit="1" customWidth="1"/>
    <col min="5366" max="5366" width="28.5546875" style="56" customWidth="1"/>
    <col min="5367" max="5367" width="18.33203125" style="56" customWidth="1"/>
    <col min="5368" max="5368" width="17.33203125" style="56" bestFit="1" customWidth="1"/>
    <col min="5369" max="5369" width="11.6640625" style="56" customWidth="1"/>
    <col min="5370" max="5372" width="21.88671875" style="56" customWidth="1"/>
    <col min="5373" max="5373" width="11.44140625" style="56"/>
    <col min="5374" max="5374" width="16.109375" style="56" bestFit="1" customWidth="1"/>
    <col min="5375" max="5375" width="12.88671875" style="56" bestFit="1" customWidth="1"/>
    <col min="5376" max="5619" width="11.44140625" style="56"/>
    <col min="5620" max="5620" width="25.88671875" style="56" bestFit="1" customWidth="1"/>
    <col min="5621" max="5621" width="15.109375" style="56" bestFit="1" customWidth="1"/>
    <col min="5622" max="5622" width="28.5546875" style="56" customWidth="1"/>
    <col min="5623" max="5623" width="18.33203125" style="56" customWidth="1"/>
    <col min="5624" max="5624" width="17.33203125" style="56" bestFit="1" customWidth="1"/>
    <col min="5625" max="5625" width="11.6640625" style="56" customWidth="1"/>
    <col min="5626" max="5628" width="21.88671875" style="56" customWidth="1"/>
    <col min="5629" max="5629" width="11.44140625" style="56"/>
    <col min="5630" max="5630" width="16.109375" style="56" bestFit="1" customWidth="1"/>
    <col min="5631" max="5631" width="12.88671875" style="56" bestFit="1" customWidth="1"/>
    <col min="5632" max="5875" width="11.44140625" style="56"/>
    <col min="5876" max="5876" width="25.88671875" style="56" bestFit="1" customWidth="1"/>
    <col min="5877" max="5877" width="15.109375" style="56" bestFit="1" customWidth="1"/>
    <col min="5878" max="5878" width="28.5546875" style="56" customWidth="1"/>
    <col min="5879" max="5879" width="18.33203125" style="56" customWidth="1"/>
    <col min="5880" max="5880" width="17.33203125" style="56" bestFit="1" customWidth="1"/>
    <col min="5881" max="5881" width="11.6640625" style="56" customWidth="1"/>
    <col min="5882" max="5884" width="21.88671875" style="56" customWidth="1"/>
    <col min="5885" max="5885" width="11.44140625" style="56"/>
    <col min="5886" max="5886" width="16.109375" style="56" bestFit="1" customWidth="1"/>
    <col min="5887" max="5887" width="12.88671875" style="56" bestFit="1" customWidth="1"/>
    <col min="5888" max="6131" width="11.44140625" style="56"/>
    <col min="6132" max="6132" width="25.88671875" style="56" bestFit="1" customWidth="1"/>
    <col min="6133" max="6133" width="15.109375" style="56" bestFit="1" customWidth="1"/>
    <col min="6134" max="6134" width="28.5546875" style="56" customWidth="1"/>
    <col min="6135" max="6135" width="18.33203125" style="56" customWidth="1"/>
    <col min="6136" max="6136" width="17.33203125" style="56" bestFit="1" customWidth="1"/>
    <col min="6137" max="6137" width="11.6640625" style="56" customWidth="1"/>
    <col min="6138" max="6140" width="21.88671875" style="56" customWidth="1"/>
    <col min="6141" max="6141" width="11.44140625" style="56"/>
    <col min="6142" max="6142" width="16.109375" style="56" bestFit="1" customWidth="1"/>
    <col min="6143" max="6143" width="12.88671875" style="56" bestFit="1" customWidth="1"/>
    <col min="6144" max="6387" width="11.44140625" style="56"/>
    <col min="6388" max="6388" width="25.88671875" style="56" bestFit="1" customWidth="1"/>
    <col min="6389" max="6389" width="15.109375" style="56" bestFit="1" customWidth="1"/>
    <col min="6390" max="6390" width="28.5546875" style="56" customWidth="1"/>
    <col min="6391" max="6391" width="18.33203125" style="56" customWidth="1"/>
    <col min="6392" max="6392" width="17.33203125" style="56" bestFit="1" customWidth="1"/>
    <col min="6393" max="6393" width="11.6640625" style="56" customWidth="1"/>
    <col min="6394" max="6396" width="21.88671875" style="56" customWidth="1"/>
    <col min="6397" max="6397" width="11.44140625" style="56"/>
    <col min="6398" max="6398" width="16.109375" style="56" bestFit="1" customWidth="1"/>
    <col min="6399" max="6399" width="12.88671875" style="56" bestFit="1" customWidth="1"/>
    <col min="6400" max="6643" width="11.44140625" style="56"/>
    <col min="6644" max="6644" width="25.88671875" style="56" bestFit="1" customWidth="1"/>
    <col min="6645" max="6645" width="15.109375" style="56" bestFit="1" customWidth="1"/>
    <col min="6646" max="6646" width="28.5546875" style="56" customWidth="1"/>
    <col min="6647" max="6647" width="18.33203125" style="56" customWidth="1"/>
    <col min="6648" max="6648" width="17.33203125" style="56" bestFit="1" customWidth="1"/>
    <col min="6649" max="6649" width="11.6640625" style="56" customWidth="1"/>
    <col min="6650" max="6652" width="21.88671875" style="56" customWidth="1"/>
    <col min="6653" max="6653" width="11.44140625" style="56"/>
    <col min="6654" max="6654" width="16.109375" style="56" bestFit="1" customWidth="1"/>
    <col min="6655" max="6655" width="12.88671875" style="56" bestFit="1" customWidth="1"/>
    <col min="6656" max="6899" width="11.44140625" style="56"/>
    <col min="6900" max="6900" width="25.88671875" style="56" bestFit="1" customWidth="1"/>
    <col min="6901" max="6901" width="15.109375" style="56" bestFit="1" customWidth="1"/>
    <col min="6902" max="6902" width="28.5546875" style="56" customWidth="1"/>
    <col min="6903" max="6903" width="18.33203125" style="56" customWidth="1"/>
    <col min="6904" max="6904" width="17.33203125" style="56" bestFit="1" customWidth="1"/>
    <col min="6905" max="6905" width="11.6640625" style="56" customWidth="1"/>
    <col min="6906" max="6908" width="21.88671875" style="56" customWidth="1"/>
    <col min="6909" max="6909" width="11.44140625" style="56"/>
    <col min="6910" max="6910" width="16.109375" style="56" bestFit="1" customWidth="1"/>
    <col min="6911" max="6911" width="12.88671875" style="56" bestFit="1" customWidth="1"/>
    <col min="6912" max="7155" width="11.44140625" style="56"/>
    <col min="7156" max="7156" width="25.88671875" style="56" bestFit="1" customWidth="1"/>
    <col min="7157" max="7157" width="15.109375" style="56" bestFit="1" customWidth="1"/>
    <col min="7158" max="7158" width="28.5546875" style="56" customWidth="1"/>
    <col min="7159" max="7159" width="18.33203125" style="56" customWidth="1"/>
    <col min="7160" max="7160" width="17.33203125" style="56" bestFit="1" customWidth="1"/>
    <col min="7161" max="7161" width="11.6640625" style="56" customWidth="1"/>
    <col min="7162" max="7164" width="21.88671875" style="56" customWidth="1"/>
    <col min="7165" max="7165" width="11.44140625" style="56"/>
    <col min="7166" max="7166" width="16.109375" style="56" bestFit="1" customWidth="1"/>
    <col min="7167" max="7167" width="12.88671875" style="56" bestFit="1" customWidth="1"/>
    <col min="7168" max="7411" width="11.44140625" style="56"/>
    <col min="7412" max="7412" width="25.88671875" style="56" bestFit="1" customWidth="1"/>
    <col min="7413" max="7413" width="15.109375" style="56" bestFit="1" customWidth="1"/>
    <col min="7414" max="7414" width="28.5546875" style="56" customWidth="1"/>
    <col min="7415" max="7415" width="18.33203125" style="56" customWidth="1"/>
    <col min="7416" max="7416" width="17.33203125" style="56" bestFit="1" customWidth="1"/>
    <col min="7417" max="7417" width="11.6640625" style="56" customWidth="1"/>
    <col min="7418" max="7420" width="21.88671875" style="56" customWidth="1"/>
    <col min="7421" max="7421" width="11.44140625" style="56"/>
    <col min="7422" max="7422" width="16.109375" style="56" bestFit="1" customWidth="1"/>
    <col min="7423" max="7423" width="12.88671875" style="56" bestFit="1" customWidth="1"/>
    <col min="7424" max="7667" width="11.44140625" style="56"/>
    <col min="7668" max="7668" width="25.88671875" style="56" bestFit="1" customWidth="1"/>
    <col min="7669" max="7669" width="15.109375" style="56" bestFit="1" customWidth="1"/>
    <col min="7670" max="7670" width="28.5546875" style="56" customWidth="1"/>
    <col min="7671" max="7671" width="18.33203125" style="56" customWidth="1"/>
    <col min="7672" max="7672" width="17.33203125" style="56" bestFit="1" customWidth="1"/>
    <col min="7673" max="7673" width="11.6640625" style="56" customWidth="1"/>
    <col min="7674" max="7676" width="21.88671875" style="56" customWidth="1"/>
    <col min="7677" max="7677" width="11.44140625" style="56"/>
    <col min="7678" max="7678" width="16.109375" style="56" bestFit="1" customWidth="1"/>
    <col min="7679" max="7679" width="12.88671875" style="56" bestFit="1" customWidth="1"/>
    <col min="7680" max="7923" width="11.44140625" style="56"/>
    <col min="7924" max="7924" width="25.88671875" style="56" bestFit="1" customWidth="1"/>
    <col min="7925" max="7925" width="15.109375" style="56" bestFit="1" customWidth="1"/>
    <col min="7926" max="7926" width="28.5546875" style="56" customWidth="1"/>
    <col min="7927" max="7927" width="18.33203125" style="56" customWidth="1"/>
    <col min="7928" max="7928" width="17.33203125" style="56" bestFit="1" customWidth="1"/>
    <col min="7929" max="7929" width="11.6640625" style="56" customWidth="1"/>
    <col min="7930" max="7932" width="21.88671875" style="56" customWidth="1"/>
    <col min="7933" max="7933" width="11.44140625" style="56"/>
    <col min="7934" max="7934" width="16.109375" style="56" bestFit="1" customWidth="1"/>
    <col min="7935" max="7935" width="12.88671875" style="56" bestFit="1" customWidth="1"/>
    <col min="7936" max="8179" width="11.44140625" style="56"/>
    <col min="8180" max="8180" width="25.88671875" style="56" bestFit="1" customWidth="1"/>
    <col min="8181" max="8181" width="15.109375" style="56" bestFit="1" customWidth="1"/>
    <col min="8182" max="8182" width="28.5546875" style="56" customWidth="1"/>
    <col min="8183" max="8183" width="18.33203125" style="56" customWidth="1"/>
    <col min="8184" max="8184" width="17.33203125" style="56" bestFit="1" customWidth="1"/>
    <col min="8185" max="8185" width="11.6640625" style="56" customWidth="1"/>
    <col min="8186" max="8188" width="21.88671875" style="56" customWidth="1"/>
    <col min="8189" max="8189" width="11.44140625" style="56"/>
    <col min="8190" max="8190" width="16.109375" style="56" bestFit="1" customWidth="1"/>
    <col min="8191" max="8191" width="12.88671875" style="56" bestFit="1" customWidth="1"/>
    <col min="8192" max="8435" width="11.44140625" style="56"/>
    <col min="8436" max="8436" width="25.88671875" style="56" bestFit="1" customWidth="1"/>
    <col min="8437" max="8437" width="15.109375" style="56" bestFit="1" customWidth="1"/>
    <col min="8438" max="8438" width="28.5546875" style="56" customWidth="1"/>
    <col min="8439" max="8439" width="18.33203125" style="56" customWidth="1"/>
    <col min="8440" max="8440" width="17.33203125" style="56" bestFit="1" customWidth="1"/>
    <col min="8441" max="8441" width="11.6640625" style="56" customWidth="1"/>
    <col min="8442" max="8444" width="21.88671875" style="56" customWidth="1"/>
    <col min="8445" max="8445" width="11.44140625" style="56"/>
    <col min="8446" max="8446" width="16.109375" style="56" bestFit="1" customWidth="1"/>
    <col min="8447" max="8447" width="12.88671875" style="56" bestFit="1" customWidth="1"/>
    <col min="8448" max="8691" width="11.44140625" style="56"/>
    <col min="8692" max="8692" width="25.88671875" style="56" bestFit="1" customWidth="1"/>
    <col min="8693" max="8693" width="15.109375" style="56" bestFit="1" customWidth="1"/>
    <col min="8694" max="8694" width="28.5546875" style="56" customWidth="1"/>
    <col min="8695" max="8695" width="18.33203125" style="56" customWidth="1"/>
    <col min="8696" max="8696" width="17.33203125" style="56" bestFit="1" customWidth="1"/>
    <col min="8697" max="8697" width="11.6640625" style="56" customWidth="1"/>
    <col min="8698" max="8700" width="21.88671875" style="56" customWidth="1"/>
    <col min="8701" max="8701" width="11.44140625" style="56"/>
    <col min="8702" max="8702" width="16.109375" style="56" bestFit="1" customWidth="1"/>
    <col min="8703" max="8703" width="12.88671875" style="56" bestFit="1" customWidth="1"/>
    <col min="8704" max="8947" width="11.44140625" style="56"/>
    <col min="8948" max="8948" width="25.88671875" style="56" bestFit="1" customWidth="1"/>
    <col min="8949" max="8949" width="15.109375" style="56" bestFit="1" customWidth="1"/>
    <col min="8950" max="8950" width="28.5546875" style="56" customWidth="1"/>
    <col min="8951" max="8951" width="18.33203125" style="56" customWidth="1"/>
    <col min="8952" max="8952" width="17.33203125" style="56" bestFit="1" customWidth="1"/>
    <col min="8953" max="8953" width="11.6640625" style="56" customWidth="1"/>
    <col min="8954" max="8956" width="21.88671875" style="56" customWidth="1"/>
    <col min="8957" max="8957" width="11.44140625" style="56"/>
    <col min="8958" max="8958" width="16.109375" style="56" bestFit="1" customWidth="1"/>
    <col min="8959" max="8959" width="12.88671875" style="56" bestFit="1" customWidth="1"/>
    <col min="8960" max="9203" width="11.44140625" style="56"/>
    <col min="9204" max="9204" width="25.88671875" style="56" bestFit="1" customWidth="1"/>
    <col min="9205" max="9205" width="15.109375" style="56" bestFit="1" customWidth="1"/>
    <col min="9206" max="9206" width="28.5546875" style="56" customWidth="1"/>
    <col min="9207" max="9207" width="18.33203125" style="56" customWidth="1"/>
    <col min="9208" max="9208" width="17.33203125" style="56" bestFit="1" customWidth="1"/>
    <col min="9209" max="9209" width="11.6640625" style="56" customWidth="1"/>
    <col min="9210" max="9212" width="21.88671875" style="56" customWidth="1"/>
    <col min="9213" max="9213" width="11.44140625" style="56"/>
    <col min="9214" max="9214" width="16.109375" style="56" bestFit="1" customWidth="1"/>
    <col min="9215" max="9215" width="12.88671875" style="56" bestFit="1" customWidth="1"/>
    <col min="9216" max="9459" width="11.44140625" style="56"/>
    <col min="9460" max="9460" width="25.88671875" style="56" bestFit="1" customWidth="1"/>
    <col min="9461" max="9461" width="15.109375" style="56" bestFit="1" customWidth="1"/>
    <col min="9462" max="9462" width="28.5546875" style="56" customWidth="1"/>
    <col min="9463" max="9463" width="18.33203125" style="56" customWidth="1"/>
    <col min="9464" max="9464" width="17.33203125" style="56" bestFit="1" customWidth="1"/>
    <col min="9465" max="9465" width="11.6640625" style="56" customWidth="1"/>
    <col min="9466" max="9468" width="21.88671875" style="56" customWidth="1"/>
    <col min="9469" max="9469" width="11.44140625" style="56"/>
    <col min="9470" max="9470" width="16.109375" style="56" bestFit="1" customWidth="1"/>
    <col min="9471" max="9471" width="12.88671875" style="56" bestFit="1" customWidth="1"/>
    <col min="9472" max="9715" width="11.44140625" style="56"/>
    <col min="9716" max="9716" width="25.88671875" style="56" bestFit="1" customWidth="1"/>
    <col min="9717" max="9717" width="15.109375" style="56" bestFit="1" customWidth="1"/>
    <col min="9718" max="9718" width="28.5546875" style="56" customWidth="1"/>
    <col min="9719" max="9719" width="18.33203125" style="56" customWidth="1"/>
    <col min="9720" max="9720" width="17.33203125" style="56" bestFit="1" customWidth="1"/>
    <col min="9721" max="9721" width="11.6640625" style="56" customWidth="1"/>
    <col min="9722" max="9724" width="21.88671875" style="56" customWidth="1"/>
    <col min="9725" max="9725" width="11.44140625" style="56"/>
    <col min="9726" max="9726" width="16.109375" style="56" bestFit="1" customWidth="1"/>
    <col min="9727" max="9727" width="12.88671875" style="56" bestFit="1" customWidth="1"/>
    <col min="9728" max="9971" width="11.44140625" style="56"/>
    <col min="9972" max="9972" width="25.88671875" style="56" bestFit="1" customWidth="1"/>
    <col min="9973" max="9973" width="15.109375" style="56" bestFit="1" customWidth="1"/>
    <col min="9974" max="9974" width="28.5546875" style="56" customWidth="1"/>
    <col min="9975" max="9975" width="18.33203125" style="56" customWidth="1"/>
    <col min="9976" max="9976" width="17.33203125" style="56" bestFit="1" customWidth="1"/>
    <col min="9977" max="9977" width="11.6640625" style="56" customWidth="1"/>
    <col min="9978" max="9980" width="21.88671875" style="56" customWidth="1"/>
    <col min="9981" max="9981" width="11.44140625" style="56"/>
    <col min="9982" max="9982" width="16.109375" style="56" bestFit="1" customWidth="1"/>
    <col min="9983" max="9983" width="12.88671875" style="56" bestFit="1" customWidth="1"/>
    <col min="9984" max="10227" width="11.44140625" style="56"/>
    <col min="10228" max="10228" width="25.88671875" style="56" bestFit="1" customWidth="1"/>
    <col min="10229" max="10229" width="15.109375" style="56" bestFit="1" customWidth="1"/>
    <col min="10230" max="10230" width="28.5546875" style="56" customWidth="1"/>
    <col min="10231" max="10231" width="18.33203125" style="56" customWidth="1"/>
    <col min="10232" max="10232" width="17.33203125" style="56" bestFit="1" customWidth="1"/>
    <col min="10233" max="10233" width="11.6640625" style="56" customWidth="1"/>
    <col min="10234" max="10236" width="21.88671875" style="56" customWidth="1"/>
    <col min="10237" max="10237" width="11.44140625" style="56"/>
    <col min="10238" max="10238" width="16.109375" style="56" bestFit="1" customWidth="1"/>
    <col min="10239" max="10239" width="12.88671875" style="56" bestFit="1" customWidth="1"/>
    <col min="10240" max="10483" width="11.44140625" style="56"/>
    <col min="10484" max="10484" width="25.88671875" style="56" bestFit="1" customWidth="1"/>
    <col min="10485" max="10485" width="15.109375" style="56" bestFit="1" customWidth="1"/>
    <col min="10486" max="10486" width="28.5546875" style="56" customWidth="1"/>
    <col min="10487" max="10487" width="18.33203125" style="56" customWidth="1"/>
    <col min="10488" max="10488" width="17.33203125" style="56" bestFit="1" customWidth="1"/>
    <col min="10489" max="10489" width="11.6640625" style="56" customWidth="1"/>
    <col min="10490" max="10492" width="21.88671875" style="56" customWidth="1"/>
    <col min="10493" max="10493" width="11.44140625" style="56"/>
    <col min="10494" max="10494" width="16.109375" style="56" bestFit="1" customWidth="1"/>
    <col min="10495" max="10495" width="12.88671875" style="56" bestFit="1" customWidth="1"/>
    <col min="10496" max="10739" width="11.44140625" style="56"/>
    <col min="10740" max="10740" width="25.88671875" style="56" bestFit="1" customWidth="1"/>
    <col min="10741" max="10741" width="15.109375" style="56" bestFit="1" customWidth="1"/>
    <col min="10742" max="10742" width="28.5546875" style="56" customWidth="1"/>
    <col min="10743" max="10743" width="18.33203125" style="56" customWidth="1"/>
    <col min="10744" max="10744" width="17.33203125" style="56" bestFit="1" customWidth="1"/>
    <col min="10745" max="10745" width="11.6640625" style="56" customWidth="1"/>
    <col min="10746" max="10748" width="21.88671875" style="56" customWidth="1"/>
    <col min="10749" max="10749" width="11.44140625" style="56"/>
    <col min="10750" max="10750" width="16.109375" style="56" bestFit="1" customWidth="1"/>
    <col min="10751" max="10751" width="12.88671875" style="56" bestFit="1" customWidth="1"/>
    <col min="10752" max="10995" width="11.44140625" style="56"/>
    <col min="10996" max="10996" width="25.88671875" style="56" bestFit="1" customWidth="1"/>
    <col min="10997" max="10997" width="15.109375" style="56" bestFit="1" customWidth="1"/>
    <col min="10998" max="10998" width="28.5546875" style="56" customWidth="1"/>
    <col min="10999" max="10999" width="18.33203125" style="56" customWidth="1"/>
    <col min="11000" max="11000" width="17.33203125" style="56" bestFit="1" customWidth="1"/>
    <col min="11001" max="11001" width="11.6640625" style="56" customWidth="1"/>
    <col min="11002" max="11004" width="21.88671875" style="56" customWidth="1"/>
    <col min="11005" max="11005" width="11.44140625" style="56"/>
    <col min="11006" max="11006" width="16.109375" style="56" bestFit="1" customWidth="1"/>
    <col min="11007" max="11007" width="12.88671875" style="56" bestFit="1" customWidth="1"/>
    <col min="11008" max="11251" width="11.44140625" style="56"/>
    <col min="11252" max="11252" width="25.88671875" style="56" bestFit="1" customWidth="1"/>
    <col min="11253" max="11253" width="15.109375" style="56" bestFit="1" customWidth="1"/>
    <col min="11254" max="11254" width="28.5546875" style="56" customWidth="1"/>
    <col min="11255" max="11255" width="18.33203125" style="56" customWidth="1"/>
    <col min="11256" max="11256" width="17.33203125" style="56" bestFit="1" customWidth="1"/>
    <col min="11257" max="11257" width="11.6640625" style="56" customWidth="1"/>
    <col min="11258" max="11260" width="21.88671875" style="56" customWidth="1"/>
    <col min="11261" max="11261" width="11.44140625" style="56"/>
    <col min="11262" max="11262" width="16.109375" style="56" bestFit="1" customWidth="1"/>
    <col min="11263" max="11263" width="12.88671875" style="56" bestFit="1" customWidth="1"/>
    <col min="11264" max="11507" width="11.44140625" style="56"/>
    <col min="11508" max="11508" width="25.88671875" style="56" bestFit="1" customWidth="1"/>
    <col min="11509" max="11509" width="15.109375" style="56" bestFit="1" customWidth="1"/>
    <col min="11510" max="11510" width="28.5546875" style="56" customWidth="1"/>
    <col min="11511" max="11511" width="18.33203125" style="56" customWidth="1"/>
    <col min="11512" max="11512" width="17.33203125" style="56" bestFit="1" customWidth="1"/>
    <col min="11513" max="11513" width="11.6640625" style="56" customWidth="1"/>
    <col min="11514" max="11516" width="21.88671875" style="56" customWidth="1"/>
    <col min="11517" max="11517" width="11.44140625" style="56"/>
    <col min="11518" max="11518" width="16.109375" style="56" bestFit="1" customWidth="1"/>
    <col min="11519" max="11519" width="12.88671875" style="56" bestFit="1" customWidth="1"/>
    <col min="11520" max="11763" width="11.44140625" style="56"/>
    <col min="11764" max="11764" width="25.88671875" style="56" bestFit="1" customWidth="1"/>
    <col min="11765" max="11765" width="15.109375" style="56" bestFit="1" customWidth="1"/>
    <col min="11766" max="11766" width="28.5546875" style="56" customWidth="1"/>
    <col min="11767" max="11767" width="18.33203125" style="56" customWidth="1"/>
    <col min="11768" max="11768" width="17.33203125" style="56" bestFit="1" customWidth="1"/>
    <col min="11769" max="11769" width="11.6640625" style="56" customWidth="1"/>
    <col min="11770" max="11772" width="21.88671875" style="56" customWidth="1"/>
    <col min="11773" max="11773" width="11.44140625" style="56"/>
    <col min="11774" max="11774" width="16.109375" style="56" bestFit="1" customWidth="1"/>
    <col min="11775" max="11775" width="12.88671875" style="56" bestFit="1" customWidth="1"/>
    <col min="11776" max="12019" width="11.44140625" style="56"/>
    <col min="12020" max="12020" width="25.88671875" style="56" bestFit="1" customWidth="1"/>
    <col min="12021" max="12021" width="15.109375" style="56" bestFit="1" customWidth="1"/>
    <col min="12022" max="12022" width="28.5546875" style="56" customWidth="1"/>
    <col min="12023" max="12023" width="18.33203125" style="56" customWidth="1"/>
    <col min="12024" max="12024" width="17.33203125" style="56" bestFit="1" customWidth="1"/>
    <col min="12025" max="12025" width="11.6640625" style="56" customWidth="1"/>
    <col min="12026" max="12028" width="21.88671875" style="56" customWidth="1"/>
    <col min="12029" max="12029" width="11.44140625" style="56"/>
    <col min="12030" max="12030" width="16.109375" style="56" bestFit="1" customWidth="1"/>
    <col min="12031" max="12031" width="12.88671875" style="56" bestFit="1" customWidth="1"/>
    <col min="12032" max="12275" width="11.44140625" style="56"/>
    <col min="12276" max="12276" width="25.88671875" style="56" bestFit="1" customWidth="1"/>
    <col min="12277" max="12277" width="15.109375" style="56" bestFit="1" customWidth="1"/>
    <col min="12278" max="12278" width="28.5546875" style="56" customWidth="1"/>
    <col min="12279" max="12279" width="18.33203125" style="56" customWidth="1"/>
    <col min="12280" max="12280" width="17.33203125" style="56" bestFit="1" customWidth="1"/>
    <col min="12281" max="12281" width="11.6640625" style="56" customWidth="1"/>
    <col min="12282" max="12284" width="21.88671875" style="56" customWidth="1"/>
    <col min="12285" max="12285" width="11.44140625" style="56"/>
    <col min="12286" max="12286" width="16.109375" style="56" bestFit="1" customWidth="1"/>
    <col min="12287" max="12287" width="12.88671875" style="56" bestFit="1" customWidth="1"/>
    <col min="12288" max="12531" width="11.44140625" style="56"/>
    <col min="12532" max="12532" width="25.88671875" style="56" bestFit="1" customWidth="1"/>
    <col min="12533" max="12533" width="15.109375" style="56" bestFit="1" customWidth="1"/>
    <col min="12534" max="12534" width="28.5546875" style="56" customWidth="1"/>
    <col min="12535" max="12535" width="18.33203125" style="56" customWidth="1"/>
    <col min="12536" max="12536" width="17.33203125" style="56" bestFit="1" customWidth="1"/>
    <col min="12537" max="12537" width="11.6640625" style="56" customWidth="1"/>
    <col min="12538" max="12540" width="21.88671875" style="56" customWidth="1"/>
    <col min="12541" max="12541" width="11.44140625" style="56"/>
    <col min="12542" max="12542" width="16.109375" style="56" bestFit="1" customWidth="1"/>
    <col min="12543" max="12543" width="12.88671875" style="56" bestFit="1" customWidth="1"/>
    <col min="12544" max="12787" width="11.44140625" style="56"/>
    <col min="12788" max="12788" width="25.88671875" style="56" bestFit="1" customWidth="1"/>
    <col min="12789" max="12789" width="15.109375" style="56" bestFit="1" customWidth="1"/>
    <col min="12790" max="12790" width="28.5546875" style="56" customWidth="1"/>
    <col min="12791" max="12791" width="18.33203125" style="56" customWidth="1"/>
    <col min="12792" max="12792" width="17.33203125" style="56" bestFit="1" customWidth="1"/>
    <col min="12793" max="12793" width="11.6640625" style="56" customWidth="1"/>
    <col min="12794" max="12796" width="21.88671875" style="56" customWidth="1"/>
    <col min="12797" max="12797" width="11.44140625" style="56"/>
    <col min="12798" max="12798" width="16.109375" style="56" bestFit="1" customWidth="1"/>
    <col min="12799" max="12799" width="12.88671875" style="56" bestFit="1" customWidth="1"/>
    <col min="12800" max="13043" width="11.44140625" style="56"/>
    <col min="13044" max="13044" width="25.88671875" style="56" bestFit="1" customWidth="1"/>
    <col min="13045" max="13045" width="15.109375" style="56" bestFit="1" customWidth="1"/>
    <col min="13046" max="13046" width="28.5546875" style="56" customWidth="1"/>
    <col min="13047" max="13047" width="18.33203125" style="56" customWidth="1"/>
    <col min="13048" max="13048" width="17.33203125" style="56" bestFit="1" customWidth="1"/>
    <col min="13049" max="13049" width="11.6640625" style="56" customWidth="1"/>
    <col min="13050" max="13052" width="21.88671875" style="56" customWidth="1"/>
    <col min="13053" max="13053" width="11.44140625" style="56"/>
    <col min="13054" max="13054" width="16.109375" style="56" bestFit="1" customWidth="1"/>
    <col min="13055" max="13055" width="12.88671875" style="56" bestFit="1" customWidth="1"/>
    <col min="13056" max="13299" width="11.44140625" style="56"/>
    <col min="13300" max="13300" width="25.88671875" style="56" bestFit="1" customWidth="1"/>
    <col min="13301" max="13301" width="15.109375" style="56" bestFit="1" customWidth="1"/>
    <col min="13302" max="13302" width="28.5546875" style="56" customWidth="1"/>
    <col min="13303" max="13303" width="18.33203125" style="56" customWidth="1"/>
    <col min="13304" max="13304" width="17.33203125" style="56" bestFit="1" customWidth="1"/>
    <col min="13305" max="13305" width="11.6640625" style="56" customWidth="1"/>
    <col min="13306" max="13308" width="21.88671875" style="56" customWidth="1"/>
    <col min="13309" max="13309" width="11.44140625" style="56"/>
    <col min="13310" max="13310" width="16.109375" style="56" bestFit="1" customWidth="1"/>
    <col min="13311" max="13311" width="12.88671875" style="56" bestFit="1" customWidth="1"/>
    <col min="13312" max="13555" width="11.44140625" style="56"/>
    <col min="13556" max="13556" width="25.88671875" style="56" bestFit="1" customWidth="1"/>
    <col min="13557" max="13557" width="15.109375" style="56" bestFit="1" customWidth="1"/>
    <col min="13558" max="13558" width="28.5546875" style="56" customWidth="1"/>
    <col min="13559" max="13559" width="18.33203125" style="56" customWidth="1"/>
    <col min="13560" max="13560" width="17.33203125" style="56" bestFit="1" customWidth="1"/>
    <col min="13561" max="13561" width="11.6640625" style="56" customWidth="1"/>
    <col min="13562" max="13564" width="21.88671875" style="56" customWidth="1"/>
    <col min="13565" max="13565" width="11.44140625" style="56"/>
    <col min="13566" max="13566" width="16.109375" style="56" bestFit="1" customWidth="1"/>
    <col min="13567" max="13567" width="12.88671875" style="56" bestFit="1" customWidth="1"/>
    <col min="13568" max="13811" width="11.44140625" style="56"/>
    <col min="13812" max="13812" width="25.88671875" style="56" bestFit="1" customWidth="1"/>
    <col min="13813" max="13813" width="15.109375" style="56" bestFit="1" customWidth="1"/>
    <col min="13814" max="13814" width="28.5546875" style="56" customWidth="1"/>
    <col min="13815" max="13815" width="18.33203125" style="56" customWidth="1"/>
    <col min="13816" max="13816" width="17.33203125" style="56" bestFit="1" customWidth="1"/>
    <col min="13817" max="13817" width="11.6640625" style="56" customWidth="1"/>
    <col min="13818" max="13820" width="21.88671875" style="56" customWidth="1"/>
    <col min="13821" max="13821" width="11.44140625" style="56"/>
    <col min="13822" max="13822" width="16.109375" style="56" bestFit="1" customWidth="1"/>
    <col min="13823" max="13823" width="12.88671875" style="56" bestFit="1" customWidth="1"/>
    <col min="13824" max="14067" width="11.44140625" style="56"/>
    <col min="14068" max="14068" width="25.88671875" style="56" bestFit="1" customWidth="1"/>
    <col min="14069" max="14069" width="15.109375" style="56" bestFit="1" customWidth="1"/>
    <col min="14070" max="14070" width="28.5546875" style="56" customWidth="1"/>
    <col min="14071" max="14071" width="18.33203125" style="56" customWidth="1"/>
    <col min="14072" max="14072" width="17.33203125" style="56" bestFit="1" customWidth="1"/>
    <col min="14073" max="14073" width="11.6640625" style="56" customWidth="1"/>
    <col min="14074" max="14076" width="21.88671875" style="56" customWidth="1"/>
    <col min="14077" max="14077" width="11.44140625" style="56"/>
    <col min="14078" max="14078" width="16.109375" style="56" bestFit="1" customWidth="1"/>
    <col min="14079" max="14079" width="12.88671875" style="56" bestFit="1" customWidth="1"/>
    <col min="14080" max="14323" width="11.44140625" style="56"/>
    <col min="14324" max="14324" width="25.88671875" style="56" bestFit="1" customWidth="1"/>
    <col min="14325" max="14325" width="15.109375" style="56" bestFit="1" customWidth="1"/>
    <col min="14326" max="14326" width="28.5546875" style="56" customWidth="1"/>
    <col min="14327" max="14327" width="18.33203125" style="56" customWidth="1"/>
    <col min="14328" max="14328" width="17.33203125" style="56" bestFit="1" customWidth="1"/>
    <col min="14329" max="14329" width="11.6640625" style="56" customWidth="1"/>
    <col min="14330" max="14332" width="21.88671875" style="56" customWidth="1"/>
    <col min="14333" max="14333" width="11.44140625" style="56"/>
    <col min="14334" max="14334" width="16.109375" style="56" bestFit="1" customWidth="1"/>
    <col min="14335" max="14335" width="12.88671875" style="56" bestFit="1" customWidth="1"/>
    <col min="14336" max="14579" width="11.44140625" style="56"/>
    <col min="14580" max="14580" width="25.88671875" style="56" bestFit="1" customWidth="1"/>
    <col min="14581" max="14581" width="15.109375" style="56" bestFit="1" customWidth="1"/>
    <col min="14582" max="14582" width="28.5546875" style="56" customWidth="1"/>
    <col min="14583" max="14583" width="18.33203125" style="56" customWidth="1"/>
    <col min="14584" max="14584" width="17.33203125" style="56" bestFit="1" customWidth="1"/>
    <col min="14585" max="14585" width="11.6640625" style="56" customWidth="1"/>
    <col min="14586" max="14588" width="21.88671875" style="56" customWidth="1"/>
    <col min="14589" max="14589" width="11.44140625" style="56"/>
    <col min="14590" max="14590" width="16.109375" style="56" bestFit="1" customWidth="1"/>
    <col min="14591" max="14591" width="12.88671875" style="56" bestFit="1" customWidth="1"/>
    <col min="14592" max="14835" width="11.44140625" style="56"/>
    <col min="14836" max="14836" width="25.88671875" style="56" bestFit="1" customWidth="1"/>
    <col min="14837" max="14837" width="15.109375" style="56" bestFit="1" customWidth="1"/>
    <col min="14838" max="14838" width="28.5546875" style="56" customWidth="1"/>
    <col min="14839" max="14839" width="18.33203125" style="56" customWidth="1"/>
    <col min="14840" max="14840" width="17.33203125" style="56" bestFit="1" customWidth="1"/>
    <col min="14841" max="14841" width="11.6640625" style="56" customWidth="1"/>
    <col min="14842" max="14844" width="21.88671875" style="56" customWidth="1"/>
    <col min="14845" max="14845" width="11.44140625" style="56"/>
    <col min="14846" max="14846" width="16.109375" style="56" bestFit="1" customWidth="1"/>
    <col min="14847" max="14847" width="12.88671875" style="56" bestFit="1" customWidth="1"/>
    <col min="14848" max="15091" width="11.44140625" style="56"/>
    <col min="15092" max="15092" width="25.88671875" style="56" bestFit="1" customWidth="1"/>
    <col min="15093" max="15093" width="15.109375" style="56" bestFit="1" customWidth="1"/>
    <col min="15094" max="15094" width="28.5546875" style="56" customWidth="1"/>
    <col min="15095" max="15095" width="18.33203125" style="56" customWidth="1"/>
    <col min="15096" max="15096" width="17.33203125" style="56" bestFit="1" customWidth="1"/>
    <col min="15097" max="15097" width="11.6640625" style="56" customWidth="1"/>
    <col min="15098" max="15100" width="21.88671875" style="56" customWidth="1"/>
    <col min="15101" max="15101" width="11.44140625" style="56"/>
    <col min="15102" max="15102" width="16.109375" style="56" bestFit="1" customWidth="1"/>
    <col min="15103" max="15103" width="12.88671875" style="56" bestFit="1" customWidth="1"/>
    <col min="15104" max="15347" width="11.44140625" style="56"/>
    <col min="15348" max="15348" width="25.88671875" style="56" bestFit="1" customWidth="1"/>
    <col min="15349" max="15349" width="15.109375" style="56" bestFit="1" customWidth="1"/>
    <col min="15350" max="15350" width="28.5546875" style="56" customWidth="1"/>
    <col min="15351" max="15351" width="18.33203125" style="56" customWidth="1"/>
    <col min="15352" max="15352" width="17.33203125" style="56" bestFit="1" customWidth="1"/>
    <col min="15353" max="15353" width="11.6640625" style="56" customWidth="1"/>
    <col min="15354" max="15356" width="21.88671875" style="56" customWidth="1"/>
    <col min="15357" max="15357" width="11.44140625" style="56"/>
    <col min="15358" max="15358" width="16.109375" style="56" bestFit="1" customWidth="1"/>
    <col min="15359" max="15359" width="12.88671875" style="56" bestFit="1" customWidth="1"/>
    <col min="15360" max="15603" width="11.44140625" style="56"/>
    <col min="15604" max="15604" width="25.88671875" style="56" bestFit="1" customWidth="1"/>
    <col min="15605" max="15605" width="15.109375" style="56" bestFit="1" customWidth="1"/>
    <col min="15606" max="15606" width="28.5546875" style="56" customWidth="1"/>
    <col min="15607" max="15607" width="18.33203125" style="56" customWidth="1"/>
    <col min="15608" max="15608" width="17.33203125" style="56" bestFit="1" customWidth="1"/>
    <col min="15609" max="15609" width="11.6640625" style="56" customWidth="1"/>
    <col min="15610" max="15612" width="21.88671875" style="56" customWidth="1"/>
    <col min="15613" max="15613" width="11.44140625" style="56"/>
    <col min="15614" max="15614" width="16.109375" style="56" bestFit="1" customWidth="1"/>
    <col min="15615" max="15615" width="12.88671875" style="56" bestFit="1" customWidth="1"/>
    <col min="15616" max="15859" width="11.44140625" style="56"/>
    <col min="15860" max="15860" width="25.88671875" style="56" bestFit="1" customWidth="1"/>
    <col min="15861" max="15861" width="15.109375" style="56" bestFit="1" customWidth="1"/>
    <col min="15862" max="15862" width="28.5546875" style="56" customWidth="1"/>
    <col min="15863" max="15863" width="18.33203125" style="56" customWidth="1"/>
    <col min="15864" max="15864" width="17.33203125" style="56" bestFit="1" customWidth="1"/>
    <col min="15865" max="15865" width="11.6640625" style="56" customWidth="1"/>
    <col min="15866" max="15868" width="21.88671875" style="56" customWidth="1"/>
    <col min="15869" max="15869" width="11.44140625" style="56"/>
    <col min="15870" max="15870" width="16.109375" style="56" bestFit="1" customWidth="1"/>
    <col min="15871" max="15871" width="12.88671875" style="56" bestFit="1" customWidth="1"/>
    <col min="15872" max="16115" width="11.44140625" style="56"/>
    <col min="16116" max="16116" width="25.88671875" style="56" bestFit="1" customWidth="1"/>
    <col min="16117" max="16117" width="15.109375" style="56" bestFit="1" customWidth="1"/>
    <col min="16118" max="16118" width="28.5546875" style="56" customWidth="1"/>
    <col min="16119" max="16119" width="18.33203125" style="56" customWidth="1"/>
    <col min="16120" max="16120" width="17.33203125" style="56" bestFit="1" customWidth="1"/>
    <col min="16121" max="16121" width="11.6640625" style="56" customWidth="1"/>
    <col min="16122" max="16124" width="21.88671875" style="56" customWidth="1"/>
    <col min="16125" max="16125" width="11.44140625" style="56"/>
    <col min="16126" max="16126" width="16.109375" style="56" bestFit="1" customWidth="1"/>
    <col min="16127" max="16127" width="12.88671875" style="56" bestFit="1" customWidth="1"/>
    <col min="16128" max="16384" width="11.44140625" style="56"/>
  </cols>
  <sheetData>
    <row r="1" spans="2:12" ht="15.6">
      <c r="B1" s="390" t="s">
        <v>5155</v>
      </c>
      <c r="C1" s="390"/>
      <c r="D1" s="390"/>
      <c r="E1" s="390"/>
      <c r="F1" s="390"/>
      <c r="G1" s="390"/>
      <c r="H1" s="390"/>
      <c r="I1" s="390"/>
    </row>
    <row r="2" spans="2:12" ht="31.5" customHeight="1">
      <c r="B2" s="390" t="s">
        <v>5156</v>
      </c>
      <c r="C2" s="390"/>
      <c r="D2" s="390"/>
      <c r="E2" s="390"/>
      <c r="F2" s="390"/>
      <c r="G2" s="390"/>
      <c r="H2" s="390"/>
      <c r="I2" s="390"/>
    </row>
    <row r="3" spans="2:12" ht="15">
      <c r="B3" s="391"/>
      <c r="C3" s="391"/>
      <c r="D3" s="391"/>
      <c r="E3" s="391"/>
      <c r="F3" s="391"/>
      <c r="G3" s="391"/>
      <c r="H3" s="391"/>
      <c r="I3" s="391"/>
    </row>
    <row r="4" spans="2:12" ht="15.6">
      <c r="C4" s="58"/>
      <c r="D4" s="59"/>
      <c r="E4" s="59"/>
      <c r="F4" s="58"/>
      <c r="G4" s="392" t="s">
        <v>5571</v>
      </c>
      <c r="H4" s="392"/>
      <c r="I4" s="392"/>
    </row>
    <row r="5" spans="2:12" ht="31.2">
      <c r="B5" s="60"/>
      <c r="C5" s="60"/>
      <c r="D5" s="61"/>
      <c r="E5" s="61"/>
      <c r="F5" s="61"/>
      <c r="G5" s="393" t="s">
        <v>5157</v>
      </c>
      <c r="H5" s="393"/>
      <c r="I5" s="62" t="s">
        <v>51</v>
      </c>
      <c r="K5" s="55">
        <v>1700000000</v>
      </c>
      <c r="L5" s="226">
        <f>+K5/G6</f>
        <v>970.9264637430357</v>
      </c>
    </row>
    <row r="6" spans="2:12" ht="26.4">
      <c r="B6" s="63"/>
      <c r="C6" s="64" t="s">
        <v>35</v>
      </c>
      <c r="D6" s="65" t="s">
        <v>5158</v>
      </c>
      <c r="E6" s="65" t="s">
        <v>5159</v>
      </c>
      <c r="F6" s="65" t="s">
        <v>5160</v>
      </c>
      <c r="G6" s="66">
        <v>1750905</v>
      </c>
      <c r="H6" s="67" t="s">
        <v>5161</v>
      </c>
      <c r="I6" s="68" t="s">
        <v>5162</v>
      </c>
      <c r="L6" s="226">
        <f>+'D. ENTRADA'!D17</f>
        <v>1700000000</v>
      </c>
    </row>
    <row r="7" spans="2:12">
      <c r="B7" s="389" t="s">
        <v>5163</v>
      </c>
      <c r="C7" s="69">
        <v>9107</v>
      </c>
      <c r="D7" s="63" t="s">
        <v>5164</v>
      </c>
      <c r="E7" s="70" t="str">
        <f>IFERROR(+_xlfn.XLOOKUP(C7,INSUMOS_IDU[Código],INSUMOS_IDU[Nombre],"",0),"CODIGO IDU")</f>
        <v>TARIFA MES - PROFESIONAL CATEGORÍA 1 (NO INCLUYE FACTOR DE PRESTACIONES)</v>
      </c>
      <c r="F7" s="63">
        <v>1</v>
      </c>
      <c r="G7" s="104">
        <f>IFERROR(+_xlfn.XLOOKUP(C7,INSUMOS_IDU[Código],INSUMOS_IDU[Precio],"",0),"CODIGO IDU")</f>
        <v>17387000</v>
      </c>
      <c r="H7" s="71">
        <f>G7/$G$6</f>
        <v>9.9302931912353891</v>
      </c>
      <c r="I7" s="105" t="s">
        <v>6215</v>
      </c>
      <c r="L7" s="226">
        <f>+L6/G6</f>
        <v>970.9264637430357</v>
      </c>
    </row>
    <row r="8" spans="2:12" ht="26.4">
      <c r="B8" s="389"/>
      <c r="C8" s="69">
        <v>9108</v>
      </c>
      <c r="D8" s="63" t="s">
        <v>5165</v>
      </c>
      <c r="E8" s="70" t="str">
        <f>IFERROR(+_xlfn.XLOOKUP(C8,INSUMOS_IDU[Código],INSUMOS_IDU[Nombre],"",0),"CODIGO IDU")</f>
        <v>TARIFA MES - PROFESIONAL CATEGORÍA 2 (NO INCLUYE FACTOR DE PRESTACIONES)</v>
      </c>
      <c r="F8" s="63">
        <v>2</v>
      </c>
      <c r="G8" s="104">
        <f>IFERROR(+_xlfn.XLOOKUP(C8,INSUMOS_IDU[Código],INSUMOS_IDU[Precio],"",0),"CODIGO IDU")</f>
        <v>13251000</v>
      </c>
      <c r="H8" s="71">
        <f t="shared" ref="H8:H13" si="0">G8/$G$6</f>
        <v>7.56808621826998</v>
      </c>
      <c r="I8" s="80">
        <v>2.2999999999999998</v>
      </c>
    </row>
    <row r="9" spans="2:12" ht="26.4">
      <c r="B9" s="389"/>
      <c r="C9" s="69">
        <v>9109</v>
      </c>
      <c r="D9" s="63" t="s">
        <v>5166</v>
      </c>
      <c r="E9" s="70" t="str">
        <f>IFERROR(+_xlfn.XLOOKUP(C9,INSUMOS_IDU[Código],INSUMOS_IDU[Nombre],"",0),"CODIGO IDU")</f>
        <v>TARIFA MES - PROFESIONAL CATEGORÍA 3 (NO INCLUYE FACTOR DE PRESTACIONES)</v>
      </c>
      <c r="F9" s="63">
        <v>3</v>
      </c>
      <c r="G9" s="104">
        <f>IFERROR(+_xlfn.XLOOKUP(C9,INSUMOS_IDU[Código],INSUMOS_IDU[Precio],"",0),"CODIGO IDU")</f>
        <v>11183000</v>
      </c>
      <c r="H9" s="71">
        <f t="shared" si="0"/>
        <v>6.3869827317872758</v>
      </c>
      <c r="I9" s="80">
        <v>2.2999999999999998</v>
      </c>
    </row>
    <row r="10" spans="2:12" ht="26.4">
      <c r="B10" s="389"/>
      <c r="C10" s="69">
        <v>9110</v>
      </c>
      <c r="D10" s="63" t="s">
        <v>5167</v>
      </c>
      <c r="E10" s="70" t="str">
        <f>IFERROR(+_xlfn.XLOOKUP(C10,INSUMOS_IDU[Código],INSUMOS_IDU[Nombre],"",0),"CODIGO IDU")</f>
        <v>TARIFA MES - PROFESIONAL CATEGORÍA 4 (NO INCLUYE FACTOR DE PRESTACIONES)</v>
      </c>
      <c r="F10" s="63">
        <v>4</v>
      </c>
      <c r="G10" s="104">
        <f>IFERROR(+_xlfn.XLOOKUP(C10,INSUMOS_IDU[Código],INSUMOS_IDU[Precio],"",0),"CODIGO IDU")</f>
        <v>9522000</v>
      </c>
      <c r="H10" s="71">
        <f t="shared" si="0"/>
        <v>5.4383304633889331</v>
      </c>
      <c r="I10" s="80">
        <v>2.2999999999999998</v>
      </c>
    </row>
    <row r="11" spans="2:12" ht="26.4">
      <c r="B11" s="389"/>
      <c r="C11" s="69">
        <v>9111</v>
      </c>
      <c r="D11" s="63" t="s">
        <v>5168</v>
      </c>
      <c r="E11" s="70" t="str">
        <f>IFERROR(+_xlfn.XLOOKUP(C11,INSUMOS_IDU[Código],INSUMOS_IDU[Nombre],"",0),"CODIGO IDU")</f>
        <v>TARIFA MES - PROFESIONAL CATEGORÍA 5 (NO INCLUYE FACTOR DE PRESTACIONES)</v>
      </c>
      <c r="F11" s="63">
        <v>5</v>
      </c>
      <c r="G11" s="104">
        <f>IFERROR(+_xlfn.XLOOKUP(C11,INSUMOS_IDU[Código],INSUMOS_IDU[Precio],"",0),"CODIGO IDU")</f>
        <v>8589000</v>
      </c>
      <c r="H11" s="71">
        <f t="shared" si="0"/>
        <v>4.9054631747581965</v>
      </c>
      <c r="I11" s="80">
        <v>2.2999999999999998</v>
      </c>
    </row>
    <row r="12" spans="2:12" ht="26.4">
      <c r="B12" s="389"/>
      <c r="C12" s="69">
        <v>9112</v>
      </c>
      <c r="D12" s="63" t="s">
        <v>5169</v>
      </c>
      <c r="E12" s="70" t="str">
        <f>IFERROR(+_xlfn.XLOOKUP(C12,INSUMOS_IDU[Código],INSUMOS_IDU[Nombre],"",0),"CODIGO IDU")</f>
        <v>TARIFA MES - PROFESIONAL CATEGORÍA 6 (NO INCLUYE FACTOR DE PRESTACIONES)</v>
      </c>
      <c r="F12" s="63">
        <v>6</v>
      </c>
      <c r="G12" s="104">
        <f>IFERROR(+_xlfn.XLOOKUP(C12,INSUMOS_IDU[Código],INSUMOS_IDU[Precio],"",0),"CODIGO IDU")</f>
        <v>7659000</v>
      </c>
      <c r="H12" s="71">
        <f t="shared" si="0"/>
        <v>4.3743092857693595</v>
      </c>
      <c r="I12" s="80">
        <v>2.2999999999999998</v>
      </c>
    </row>
    <row r="13" spans="2:12" ht="26.4">
      <c r="B13" s="389"/>
      <c r="C13" s="69">
        <v>9113</v>
      </c>
      <c r="D13" s="63" t="s">
        <v>5170</v>
      </c>
      <c r="E13" s="70" t="str">
        <f>IFERROR(+_xlfn.XLOOKUP(C13,INSUMOS_IDU[Código],INSUMOS_IDU[Nombre],"",0),"CODIGO IDU")</f>
        <v>TARIFA MES - PROFESIONAL CATEGORÍA 7 (NO INCLUYE FACTOR DE PRESTACIONES)</v>
      </c>
      <c r="F13" s="63">
        <v>7</v>
      </c>
      <c r="G13" s="104">
        <f>IFERROR(+_xlfn.XLOOKUP(C13,INSUMOS_IDU[Código],INSUMOS_IDU[Precio],"",0),"CODIGO IDU")</f>
        <v>5791000</v>
      </c>
      <c r="H13" s="71">
        <f t="shared" si="0"/>
        <v>3.307432442079953</v>
      </c>
      <c r="I13" s="80">
        <v>2.2999999999999998</v>
      </c>
    </row>
    <row r="14" spans="2:12" ht="14.4">
      <c r="C14" s="72"/>
      <c r="D14" s="73"/>
      <c r="E14" s="73"/>
      <c r="F14" s="74" t="s">
        <v>35</v>
      </c>
      <c r="G14" s="75"/>
      <c r="H14" s="76"/>
      <c r="I14" s="80"/>
      <c r="K14" s="77"/>
    </row>
    <row r="15" spans="2:12" ht="26.4">
      <c r="B15" s="389" t="s">
        <v>5171</v>
      </c>
      <c r="C15" s="78">
        <v>9084</v>
      </c>
      <c r="D15" s="79" t="s">
        <v>5172</v>
      </c>
      <c r="E15" s="70" t="str">
        <f>IFERROR(+_xlfn.XLOOKUP(C15,INSUMOS_IDU[Código],INSUMOS_IDU[Nombre],"",0),"CODIGO IDU")</f>
        <v>TARIFA MES - PERSONAL TÉCNICO-TECNÓLOGO EN ÁREAS DE INGENIERÍA (NO INCLUYE FACTOR DE PRESTACIONES)</v>
      </c>
      <c r="F15" s="80">
        <f>+C15</f>
        <v>9084</v>
      </c>
      <c r="G15" s="104">
        <f>IFERROR(+_xlfn.XLOOKUP(C15,INSUMOS_IDU[Código],INSUMOS_IDU[Precio],"",0),"CODIGO IDU")</f>
        <v>3584000</v>
      </c>
      <c r="H15" s="82">
        <f t="shared" ref="H15:H29" si="1">G15/$G$6</f>
        <v>2.0469414388559057</v>
      </c>
      <c r="I15" s="80">
        <v>2.2999999999999998</v>
      </c>
    </row>
    <row r="16" spans="2:12" ht="26.4">
      <c r="B16" s="389"/>
      <c r="C16" s="78">
        <v>9085</v>
      </c>
      <c r="D16" s="79" t="s">
        <v>5173</v>
      </c>
      <c r="E16" s="70" t="str">
        <f>IFERROR(+_xlfn.XLOOKUP(C16,INSUMOS_IDU[Código],INSUMOS_IDU[Nombre],"",0),"CODIGO IDU")</f>
        <v>TARIFA MES - PERSONAL TÉCNICO - AUXILIAR DE INGENIERÍA (NO INCLUYE FACTOR DE PRESTACIONES)</v>
      </c>
      <c r="F16" s="80">
        <f t="shared" ref="F16:F34" si="2">+C16</f>
        <v>9085</v>
      </c>
      <c r="G16" s="104">
        <f>IFERROR(+_xlfn.XLOOKUP(C16,INSUMOS_IDU[Código],INSUMOS_IDU[Precio],"",0),"CODIGO IDU")</f>
        <v>3150000</v>
      </c>
      <c r="H16" s="82">
        <f t="shared" si="1"/>
        <v>1.7990696239944486</v>
      </c>
      <c r="I16" s="80" t="s">
        <v>6214</v>
      </c>
      <c r="K16" s="83"/>
    </row>
    <row r="17" spans="2:10" ht="26.4">
      <c r="B17" s="389"/>
      <c r="C17" s="78">
        <v>9086</v>
      </c>
      <c r="D17" s="79" t="s">
        <v>5174</v>
      </c>
      <c r="E17" s="70" t="str">
        <f>IFERROR(+_xlfn.XLOOKUP(C17,INSUMOS_IDU[Código],INSUMOS_IDU[Nombre],"",0),"CODIGO IDU")</f>
        <v>TARIFA MES - PERSONAL TÉCNICO - DIBUJANTE 1 (NO INCLUYE FACTOR DE PRESTACIONES)</v>
      </c>
      <c r="F17" s="80">
        <f t="shared" si="2"/>
        <v>9086</v>
      </c>
      <c r="G17" s="104">
        <f>IFERROR(+_xlfn.XLOOKUP(C17,INSUMOS_IDU[Código],INSUMOS_IDU[Precio],"",0),"CODIGO IDU")</f>
        <v>3303000</v>
      </c>
      <c r="H17" s="82">
        <f t="shared" si="1"/>
        <v>1.8864530057313218</v>
      </c>
      <c r="I17" s="80">
        <v>2.4500000000000002</v>
      </c>
    </row>
    <row r="18" spans="2:10" ht="26.4">
      <c r="B18" s="389"/>
      <c r="C18" s="78">
        <v>9087</v>
      </c>
      <c r="D18" s="79" t="s">
        <v>5175</v>
      </c>
      <c r="E18" s="70" t="str">
        <f>IFERROR(+_xlfn.XLOOKUP(C18,INSUMOS_IDU[Código],INSUMOS_IDU[Nombre],"",0),"CODIGO IDU")</f>
        <v>TARIFA MES - PERSONAL TÉCNICO - DIBUJANTE 2 (NO INCLUYE FACTOR DE PRESTACIONES)</v>
      </c>
      <c r="F18" s="80">
        <f t="shared" si="2"/>
        <v>9087</v>
      </c>
      <c r="G18" s="104">
        <f>IFERROR(+_xlfn.XLOOKUP(C18,INSUMOS_IDU[Código],INSUMOS_IDU[Precio],"",0),"CODIGO IDU")</f>
        <v>2670000</v>
      </c>
      <c r="H18" s="82">
        <f t="shared" si="1"/>
        <v>1.5249256812905325</v>
      </c>
      <c r="I18" s="80">
        <v>2.4500000000000002</v>
      </c>
    </row>
    <row r="19" spans="2:10" ht="26.4">
      <c r="B19" s="389"/>
      <c r="C19" s="78">
        <v>9088</v>
      </c>
      <c r="D19" s="79" t="s">
        <v>5176</v>
      </c>
      <c r="E19" s="70" t="str">
        <f>IFERROR(+_xlfn.XLOOKUP(C19,INSUMOS_IDU[Código],INSUMOS_IDU[Nombre],"",0),"CODIGO IDU")</f>
        <v>TARIFA MES - PERSONAL TÉCNICO - TOPÓGRAFO INSPECTOR (NO INCLUYE FACTOR DE PRESTACIONES)</v>
      </c>
      <c r="F19" s="80">
        <f t="shared" si="2"/>
        <v>9088</v>
      </c>
      <c r="G19" s="104">
        <f>IFERROR(+_xlfn.XLOOKUP(C19,INSUMOS_IDU[Código],INSUMOS_IDU[Precio],"",0),"CODIGO IDU")</f>
        <v>3736000</v>
      </c>
      <c r="H19" s="82">
        <f t="shared" si="1"/>
        <v>2.1337536873788125</v>
      </c>
      <c r="I19" s="80">
        <v>2.2999999999999998</v>
      </c>
      <c r="J19" s="84"/>
    </row>
    <row r="20" spans="2:10" ht="26.4">
      <c r="B20" s="389"/>
      <c r="C20" s="78">
        <v>9095</v>
      </c>
      <c r="D20" s="79" t="s">
        <v>5177</v>
      </c>
      <c r="E20" s="70" t="str">
        <f>IFERROR(+_xlfn.XLOOKUP(C20,INSUMOS_IDU[Código],INSUMOS_IDU[Nombre],"",0),"CODIGO IDU")</f>
        <v>TARIFA MES - PERSONAL TÉCNICO - TOPÓGRAFO AUXILIAR (NO INCLUYE FACTOR DE PRESTACIONES)</v>
      </c>
      <c r="F20" s="80">
        <f t="shared" si="2"/>
        <v>9095</v>
      </c>
      <c r="G20" s="104">
        <f>IFERROR(+_xlfn.XLOOKUP(C20,INSUMOS_IDU[Código],INSUMOS_IDU[Precio],"",0),"CODIGO IDU")</f>
        <v>3064000</v>
      </c>
      <c r="H20" s="82">
        <f t="shared" si="1"/>
        <v>1.7499521675933303</v>
      </c>
      <c r="I20" s="80" t="s">
        <v>6214</v>
      </c>
      <c r="J20" s="84"/>
    </row>
    <row r="21" spans="2:10" ht="26.4">
      <c r="B21" s="389"/>
      <c r="C21" s="78">
        <v>9096</v>
      </c>
      <c r="D21" s="79" t="s">
        <v>5178</v>
      </c>
      <c r="E21" s="70" t="str">
        <f>IFERROR(+_xlfn.XLOOKUP(C21,INSUMOS_IDU[Código],INSUMOS_IDU[Nombre],"",0),"CODIGO IDU")</f>
        <v>TARIFA MES - PERSONAL TÉCNICO - BATIMETRISTA INSPECTOR (NO INCLUYE FACTOR DE PRESTACIONES)</v>
      </c>
      <c r="F21" s="80">
        <f t="shared" si="2"/>
        <v>9096</v>
      </c>
      <c r="G21" s="104">
        <f>IFERROR(+_xlfn.XLOOKUP(C21,INSUMOS_IDU[Código],INSUMOS_IDU[Precio],"",0),"CODIGO IDU")</f>
        <v>3736000</v>
      </c>
      <c r="H21" s="82">
        <f t="shared" si="1"/>
        <v>2.1337536873788125</v>
      </c>
      <c r="I21" s="80" t="s">
        <v>6215</v>
      </c>
    </row>
    <row r="22" spans="2:10" ht="26.4">
      <c r="B22" s="389"/>
      <c r="C22" s="78">
        <v>9097</v>
      </c>
      <c r="D22" s="79" t="s">
        <v>5179</v>
      </c>
      <c r="E22" s="70" t="str">
        <f>IFERROR(+_xlfn.XLOOKUP(C22,INSUMOS_IDU[Código],INSUMOS_IDU[Nombre],"",0),"CODIGO IDU")</f>
        <v>TARIFA MES - PERSONAL TÉCNICO - BATIMETRISTA AUXILIAR (NO INCLUYE FACTOR DE PRESTACIONES)</v>
      </c>
      <c r="F22" s="80">
        <f t="shared" si="2"/>
        <v>9097</v>
      </c>
      <c r="G22" s="104">
        <f>IFERROR(+_xlfn.XLOOKUP(C22,INSUMOS_IDU[Código],INSUMOS_IDU[Precio],"",0),"CODIGO IDU")</f>
        <v>3064000</v>
      </c>
      <c r="H22" s="82">
        <f t="shared" si="1"/>
        <v>1.7499521675933303</v>
      </c>
      <c r="I22" s="80" t="s">
        <v>6214</v>
      </c>
    </row>
    <row r="23" spans="2:10" ht="26.4">
      <c r="B23" s="389"/>
      <c r="C23" s="78">
        <v>9089</v>
      </c>
      <c r="D23" s="79" t="s">
        <v>5180</v>
      </c>
      <c r="E23" s="70" t="str">
        <f>IFERROR(+_xlfn.XLOOKUP(C23,INSUMOS_IDU[Código],INSUMOS_IDU[Nombre],"",0),"CODIGO IDU")</f>
        <v>TARIFA MES - PERSONAL TÉCNICO - LABORATORISTA INSPECTOR (NO INCLUYE FACTOR DE PRESTACIONES)</v>
      </c>
      <c r="F23" s="80">
        <f t="shared" si="2"/>
        <v>9089</v>
      </c>
      <c r="G23" s="104">
        <f>IFERROR(+_xlfn.XLOOKUP(C23,INSUMOS_IDU[Código],INSUMOS_IDU[Precio],"",0),"CODIGO IDU")</f>
        <v>3310000</v>
      </c>
      <c r="H23" s="82">
        <f t="shared" si="1"/>
        <v>1.8904509382290873</v>
      </c>
      <c r="I23" s="80">
        <v>2.4500000000000002</v>
      </c>
    </row>
    <row r="24" spans="2:10" ht="26.4">
      <c r="B24" s="389"/>
      <c r="C24" s="78">
        <v>9090</v>
      </c>
      <c r="D24" s="79" t="s">
        <v>5181</v>
      </c>
      <c r="E24" s="70" t="str">
        <f>IFERROR(+_xlfn.XLOOKUP(C24,INSUMOS_IDU[Código],INSUMOS_IDU[Nombre],"",0),"CODIGO IDU")</f>
        <v>TARIFA MES - PERSONAL TÉCNICO - LABORATORISTA AUXILIAR (NO INCLUYE FACTOR DE PRESTACIONES)</v>
      </c>
      <c r="F24" s="80">
        <f t="shared" si="2"/>
        <v>9090</v>
      </c>
      <c r="G24" s="104">
        <f>IFERROR(+_xlfn.XLOOKUP(C24,INSUMOS_IDU[Código],INSUMOS_IDU[Precio],"",0),"CODIGO IDU")</f>
        <v>2316000</v>
      </c>
      <c r="H24" s="82">
        <f t="shared" si="1"/>
        <v>1.3227445235463946</v>
      </c>
      <c r="I24" s="80">
        <v>2.4500000000000002</v>
      </c>
    </row>
    <row r="25" spans="2:10" ht="26.4">
      <c r="B25" s="389"/>
      <c r="C25" s="78">
        <v>9091</v>
      </c>
      <c r="D25" s="79" t="s">
        <v>5182</v>
      </c>
      <c r="E25" s="70" t="str">
        <f>IFERROR(+_xlfn.XLOOKUP(C25,INSUMOS_IDU[Código],INSUMOS_IDU[Nombre],"",0),"CODIGO IDU")</f>
        <v>TARIFA MES - PERSONAL TÉCNICO - OPERADOR EQUIPO PERFORACIÓN (INCLUYE FACTOR DE PRESTACIONES)</v>
      </c>
      <c r="F25" s="80">
        <f t="shared" si="2"/>
        <v>9091</v>
      </c>
      <c r="G25" s="104">
        <f>IFERROR(+_xlfn.XLOOKUP(C25,INSUMOS_IDU[Código],INSUMOS_IDU[Precio],"",0),"CODIGO IDU")</f>
        <v>4690453</v>
      </c>
      <c r="H25" s="82">
        <f t="shared" si="1"/>
        <v>2.6788734968487726</v>
      </c>
      <c r="I25" s="80">
        <v>2.2999999999999998</v>
      </c>
    </row>
    <row r="26" spans="2:10" ht="26.4">
      <c r="B26" s="389"/>
      <c r="C26" s="78">
        <v>9092</v>
      </c>
      <c r="D26" s="79" t="s">
        <v>5183</v>
      </c>
      <c r="E26" s="70" t="str">
        <f>IFERROR(+_xlfn.XLOOKUP(C26,INSUMOS_IDU[Código],INSUMOS_IDU[Nombre],"",0),"CODIGO IDU")</f>
        <v>TARIFA MES - PERSONAL TÉCNICO - OPERADOR AUXILIAR DE EQUIPO (INCLUYE FACTOR DE PRESTACIONES)</v>
      </c>
      <c r="F26" s="80">
        <f t="shared" si="2"/>
        <v>9092</v>
      </c>
      <c r="G26" s="104">
        <f>IFERROR(+_xlfn.XLOOKUP(C26,INSUMOS_IDU[Código],INSUMOS_IDU[Precio],"",0),"CODIGO IDU")</f>
        <v>3264239</v>
      </c>
      <c r="H26" s="82">
        <f t="shared" si="1"/>
        <v>1.8643153112247666</v>
      </c>
      <c r="I26" s="80">
        <v>2.2999999999999998</v>
      </c>
    </row>
    <row r="27" spans="2:10" ht="26.4">
      <c r="B27" s="389"/>
      <c r="C27" s="78">
        <v>9093</v>
      </c>
      <c r="D27" s="79" t="s">
        <v>5184</v>
      </c>
      <c r="E27" s="70" t="str">
        <f>IFERROR(+_xlfn.XLOOKUP(C27,INSUMOS_IDU[Código],INSUMOS_IDU[Nombre],"",0),"CODIGO IDU")</f>
        <v>TARIFA MES - PERSONAL TÉCNICO - INSPECTOR 1 (NO INCLUYE FACTOR DE PRESTACIONES)</v>
      </c>
      <c r="F27" s="80">
        <f t="shared" si="2"/>
        <v>9093</v>
      </c>
      <c r="G27" s="104">
        <f>IFERROR(+_xlfn.XLOOKUP(C27,INSUMOS_IDU[Código],INSUMOS_IDU[Precio],"",0),"CODIGO IDU")</f>
        <v>2718000</v>
      </c>
      <c r="H27" s="82">
        <f t="shared" si="1"/>
        <v>1.5523400755609242</v>
      </c>
      <c r="I27" s="80">
        <v>2.4500000000000002</v>
      </c>
      <c r="J27" s="84"/>
    </row>
    <row r="28" spans="2:10" ht="26.4">
      <c r="B28" s="389"/>
      <c r="C28" s="78">
        <v>9457</v>
      </c>
      <c r="D28" s="79" t="s">
        <v>5185</v>
      </c>
      <c r="E28" s="70" t="str">
        <f>IFERROR(+_xlfn.XLOOKUP(C28,INSUMOS_IDU[Código],INSUMOS_IDU[Nombre],"",0),"CODIGO IDU")</f>
        <v>TARIFA MES - PERSONAL DE OBRA - INSPECTOR 1 HORARIO NOCTURNO (NO INCLUYE FACTOR DE PRESTACIONES)</v>
      </c>
      <c r="F28" s="80">
        <f t="shared" si="2"/>
        <v>9457</v>
      </c>
      <c r="G28" s="104">
        <f>IFERROR(+_xlfn.XLOOKUP(C28,INSUMOS_IDU[Código],INSUMOS_IDU[Precio],"",0),"CODIGO IDU")</f>
        <v>3669300</v>
      </c>
      <c r="H28" s="82">
        <f t="shared" si="1"/>
        <v>2.0956591020072475</v>
      </c>
      <c r="I28" s="80">
        <v>2.2999999999999998</v>
      </c>
      <c r="J28" s="84"/>
    </row>
    <row r="29" spans="2:10" ht="26.4">
      <c r="B29" s="389"/>
      <c r="C29" s="78">
        <v>9094</v>
      </c>
      <c r="D29" s="79" t="s">
        <v>5186</v>
      </c>
      <c r="E29" s="70" t="str">
        <f>IFERROR(+_xlfn.XLOOKUP(C29,INSUMOS_IDU[Código],INSUMOS_IDU[Nombre],"",0),"CODIGO IDU")</f>
        <v>TARIFA MES - PERSONAL TÉCNICO - INSPECTOR 2 (NO INCLUYE FACTOR DE PRESTACIONES)</v>
      </c>
      <c r="F29" s="80">
        <f t="shared" si="2"/>
        <v>9094</v>
      </c>
      <c r="G29" s="104">
        <f>IFERROR(+_xlfn.XLOOKUP(C29,INSUMOS_IDU[Código],INSUMOS_IDU[Precio],"",0),"CODIGO IDU")</f>
        <v>2447000</v>
      </c>
      <c r="H29" s="82">
        <f t="shared" si="1"/>
        <v>1.397562974576005</v>
      </c>
      <c r="I29" s="80">
        <v>2.4500000000000002</v>
      </c>
      <c r="J29" s="84"/>
    </row>
    <row r="30" spans="2:10">
      <c r="C30" s="72"/>
      <c r="D30" s="85"/>
      <c r="E30" s="85"/>
      <c r="F30" s="85"/>
      <c r="G30" s="81"/>
      <c r="H30" s="86"/>
      <c r="I30" s="80"/>
    </row>
    <row r="31" spans="2:10" ht="26.4">
      <c r="B31" s="389" t="s">
        <v>34</v>
      </c>
      <c r="C31" s="78">
        <v>9102</v>
      </c>
      <c r="D31" s="87" t="s">
        <v>5187</v>
      </c>
      <c r="E31" s="70" t="str">
        <f>IFERROR(+_xlfn.XLOOKUP(C31,INSUMOS_IDU[Código],INSUMOS_IDU[Nombre],"",0),"CODIGO IDU")</f>
        <v>TARIFA MES - PERSONAL ADMINISTRATIVO - ADMINISTRADOR (NO INCLUYE FACTOR DE PRESTACIONES)</v>
      </c>
      <c r="F31" s="80">
        <f t="shared" si="2"/>
        <v>9102</v>
      </c>
      <c r="G31" s="104">
        <f>IFERROR(+_xlfn.XLOOKUP(C31,INSUMOS_IDU[Código],INSUMOS_IDU[Precio],"",0),"CODIGO IDU")</f>
        <v>3479000</v>
      </c>
      <c r="H31" s="82">
        <f>G31/$G$6</f>
        <v>1.9869724513894242</v>
      </c>
      <c r="I31" s="80" t="s">
        <v>6214</v>
      </c>
    </row>
    <row r="32" spans="2:10" ht="40.950000000000003" customHeight="1">
      <c r="B32" s="389"/>
      <c r="C32" s="78">
        <v>9103</v>
      </c>
      <c r="D32" s="87" t="s">
        <v>5188</v>
      </c>
      <c r="E32" s="70" t="str">
        <f>IFERROR(+_xlfn.XLOOKUP(C32,INSUMOS_IDU[Código],INSUMOS_IDU[Nombre],"",0),"CODIGO IDU")</f>
        <v>TARIFA MES - PERSONAL ADMINISTRATIVO - AUXILIAR ADMINISTRATIVO-ALMACENISTA (NO INCLUYE FACTOR DE PRESTACIONES)</v>
      </c>
      <c r="F32" s="80">
        <f t="shared" si="2"/>
        <v>9103</v>
      </c>
      <c r="G32" s="104">
        <f>IFERROR(+_xlfn.XLOOKUP(C32,INSUMOS_IDU[Código],INSUMOS_IDU[Precio],"",0),"CODIGO IDU")</f>
        <v>2481000</v>
      </c>
      <c r="H32" s="82">
        <f>G32/$G$6</f>
        <v>1.4169815038508657</v>
      </c>
      <c r="I32" s="80">
        <v>2.4500000000000002</v>
      </c>
      <c r="J32" s="84"/>
    </row>
    <row r="33" spans="2:10" ht="26.4">
      <c r="B33" s="389"/>
      <c r="C33" s="78">
        <v>9104</v>
      </c>
      <c r="D33" s="87" t="s">
        <v>5189</v>
      </c>
      <c r="E33" s="70" t="str">
        <f>IFERROR(+_xlfn.XLOOKUP(C33,INSUMOS_IDU[Código],INSUMOS_IDU[Nombre],"",0),"CODIGO IDU")</f>
        <v>TARIFA MES - PERSONAL ADMINISTRATIVO - SECRETARIA 1 (NO INCLUYE FACTOR DE PRESTACIONES)</v>
      </c>
      <c r="F33" s="80">
        <f t="shared" si="2"/>
        <v>9104</v>
      </c>
      <c r="G33" s="104">
        <f>IFERROR(+_xlfn.XLOOKUP(C33,INSUMOS_IDU[Código],INSUMOS_IDU[Precio],"",0),"CODIGO IDU")</f>
        <v>2018000</v>
      </c>
      <c r="H33" s="82">
        <f>G33/$G$6</f>
        <v>1.1525468257843801</v>
      </c>
      <c r="I33" s="80">
        <v>2.4500000000000002</v>
      </c>
    </row>
    <row r="34" spans="2:10" ht="26.4">
      <c r="B34" s="389"/>
      <c r="C34" s="78">
        <v>9105</v>
      </c>
      <c r="D34" s="87" t="s">
        <v>5190</v>
      </c>
      <c r="E34" s="70" t="str">
        <f>IFERROR(+_xlfn.XLOOKUP(C34,INSUMOS_IDU[Código],INSUMOS_IDU[Nombre],"",0),"CODIGO IDU")</f>
        <v>TARIFA MES - PERSONAL ADMINISTRATIVO - SECRETARIA 2 (NO INCLUYE FACTOR DE PRESTACIONES)</v>
      </c>
      <c r="F34" s="80">
        <f t="shared" si="2"/>
        <v>9105</v>
      </c>
      <c r="G34" s="104">
        <f>IFERROR(+_xlfn.XLOOKUP(C34,INSUMOS_IDU[Código],INSUMOS_IDU[Precio],"",0),"CODIGO IDU")</f>
        <v>1750905</v>
      </c>
      <c r="H34" s="82">
        <f>G34/$G$6</f>
        <v>1</v>
      </c>
      <c r="I34" s="80">
        <v>2.4500000000000002</v>
      </c>
    </row>
    <row r="35" spans="2:10">
      <c r="B35" s="88"/>
      <c r="C35" s="89"/>
      <c r="D35" s="90"/>
      <c r="E35" s="85"/>
      <c r="F35" s="85"/>
      <c r="G35" s="104" t="str">
        <f>IFERROR(+_xlfn.XLOOKUP(C35,INSUMOS_IDU[Código],INSUMOS_IDU[Precio],"",0),"CODIGO IDU")</f>
        <v/>
      </c>
      <c r="H35" s="86"/>
      <c r="I35" s="80"/>
    </row>
    <row r="36" spans="2:10" ht="26.4">
      <c r="B36" s="389" t="s">
        <v>36</v>
      </c>
      <c r="C36" s="78">
        <v>9098</v>
      </c>
      <c r="D36" s="87" t="s">
        <v>5191</v>
      </c>
      <c r="E36" s="70" t="str">
        <f>IFERROR(+_xlfn.XLOOKUP(C36,INSUMOS_IDU[Código],INSUMOS_IDU[Nombre],"",0),"CODIGO IDU")</f>
        <v>TARIFA MES - PERSONAL AUXILIAR TÉCNICO - CADENERO 1 (NO INCLUYE FACTOR DE PRESTACIONES)</v>
      </c>
      <c r="F36" s="80">
        <f>+C36</f>
        <v>9098</v>
      </c>
      <c r="G36" s="104">
        <f>IFERROR(+_xlfn.XLOOKUP(C36,INSUMOS_IDU[Código],INSUMOS_IDU[Precio],"",0),"CODIGO IDU")</f>
        <v>2316000</v>
      </c>
      <c r="H36" s="82">
        <f>G36/$G$6</f>
        <v>1.3227445235463946</v>
      </c>
      <c r="I36" s="80">
        <v>2.4500000000000002</v>
      </c>
      <c r="J36" s="84"/>
    </row>
    <row r="37" spans="2:10" ht="26.4">
      <c r="B37" s="389"/>
      <c r="C37" s="78">
        <v>9099</v>
      </c>
      <c r="D37" s="87" t="s">
        <v>5192</v>
      </c>
      <c r="E37" s="70" t="str">
        <f>IFERROR(+_xlfn.XLOOKUP(C37,INSUMOS_IDU[Código],INSUMOS_IDU[Nombre],"",0),"CODIGO IDU")</f>
        <v>TARIFA MES - PERSONAL AUXILIAR TÉCNICO - CADENERO 2 (NO INCLUYE FACTOR DE PRESTACIONES)</v>
      </c>
      <c r="F37" s="80">
        <f>+C37</f>
        <v>9099</v>
      </c>
      <c r="G37" s="104">
        <f>IFERROR(+_xlfn.XLOOKUP(C37,INSUMOS_IDU[Código],INSUMOS_IDU[Precio],"",0),"CODIGO IDU")</f>
        <v>2018000</v>
      </c>
      <c r="H37" s="82">
        <f>G37/$G$6</f>
        <v>1.1525468257843801</v>
      </c>
      <c r="I37" s="80">
        <v>2.4500000000000002</v>
      </c>
      <c r="J37" s="84"/>
    </row>
    <row r="38" spans="2:10" ht="26.4">
      <c r="B38" s="389"/>
      <c r="C38" s="78">
        <v>9100</v>
      </c>
      <c r="D38" s="87" t="s">
        <v>5193</v>
      </c>
      <c r="E38" s="70" t="str">
        <f>IFERROR(+_xlfn.XLOOKUP(C38,INSUMOS_IDU[Código],INSUMOS_IDU[Nombre],"",0),"CODIGO IDU")</f>
        <v>TARIFA MES - PERSONAL AUXILIAR TÉCNICO - CONDUCTOR O MOTORISTA (NO INCLUYE FACTOR DE PRESTACIONES)</v>
      </c>
      <c r="F38" s="80">
        <f>+C38</f>
        <v>9100</v>
      </c>
      <c r="G38" s="104">
        <f>IFERROR(+_xlfn.XLOOKUP(C38,INSUMOS_IDU[Código],INSUMOS_IDU[Precio],"",0),"CODIGO IDU")</f>
        <v>1750905</v>
      </c>
      <c r="H38" s="82">
        <f>G38/$G$6</f>
        <v>1</v>
      </c>
      <c r="I38" s="80">
        <v>2.4500000000000002</v>
      </c>
      <c r="J38" s="84"/>
    </row>
    <row r="39" spans="2:10">
      <c r="B39" s="88"/>
      <c r="C39" s="89"/>
      <c r="D39" s="90"/>
      <c r="E39" s="85"/>
      <c r="F39" s="85"/>
      <c r="G39" s="91"/>
      <c r="H39" s="86"/>
      <c r="I39" s="63"/>
    </row>
    <row r="40" spans="2:10" ht="26.4">
      <c r="B40" s="389" t="s">
        <v>5194</v>
      </c>
      <c r="C40" s="69">
        <v>9101</v>
      </c>
      <c r="D40" s="92" t="s">
        <v>5195</v>
      </c>
      <c r="E40" s="70" t="str">
        <f>IFERROR(+_xlfn.XLOOKUP(C40,INSUMOS_IDU[Código],INSUMOS_IDU[Nombre],"",0),"CODIGO IDU")</f>
        <v>TARIFA MES - PERSONAL DE OBRA - MAESTRO DE OBRA (NO INCLUYE FACTOR DE PRESTACIONES)</v>
      </c>
      <c r="F40" s="80">
        <f>+C40</f>
        <v>9101</v>
      </c>
      <c r="G40" s="104">
        <f>IFERROR(+_xlfn.XLOOKUP(C40,INSUMOS_IDU[Código],INSUMOS_IDU[Precio],"",0),"CODIGO IDU")</f>
        <v>4488000</v>
      </c>
      <c r="H40" s="82">
        <f>G40/$G$6</f>
        <v>2.5632458642816145</v>
      </c>
      <c r="I40" s="80">
        <v>2.2999999999999998</v>
      </c>
      <c r="J40" s="84"/>
    </row>
    <row r="41" spans="2:10" ht="26.4">
      <c r="B41" s="389"/>
      <c r="C41" s="69">
        <v>9461</v>
      </c>
      <c r="D41" s="92" t="s">
        <v>5196</v>
      </c>
      <c r="E41" s="70" t="str">
        <f>IFERROR(+_xlfn.XLOOKUP(C41,INSUMOS_IDU[Código],INSUMOS_IDU[Nombre],"",0),"CODIGO IDU")</f>
        <v>TARIFA MES - PERSONAL DE OBRA - OFICIAL (NO INCLUYE FACTOR DE PRESTACIONES)</v>
      </c>
      <c r="F41" s="80">
        <f>+C41</f>
        <v>9461</v>
      </c>
      <c r="G41" s="104">
        <f>IFERROR(+_xlfn.XLOOKUP(C41,INSUMOS_IDU[Código],INSUMOS_IDU[Precio],"",0),"CODIGO IDU")</f>
        <v>2244000</v>
      </c>
      <c r="H41" s="82">
        <f>G41/$G$6</f>
        <v>1.2816229321408072</v>
      </c>
      <c r="I41" s="80">
        <v>2.4500000000000002</v>
      </c>
      <c r="J41" s="84"/>
    </row>
    <row r="42" spans="2:10" ht="26.4">
      <c r="B42" s="389"/>
      <c r="C42" s="69">
        <v>9455</v>
      </c>
      <c r="D42" s="92" t="s">
        <v>5197</v>
      </c>
      <c r="E42" s="70" t="str">
        <f>IFERROR(+_xlfn.XLOOKUP(C42,INSUMOS_IDU[Código],INSUMOS_IDU[Nombre],"",0),"CODIGO IDU")</f>
        <v>TARIFA MES - PERSONAL DE OBRA - AYUDANTE (NO INCLUYE FACTOR DE PRESTACIONES)</v>
      </c>
      <c r="F42" s="80">
        <f>+C42</f>
        <v>9455</v>
      </c>
      <c r="G42" s="104">
        <f>IFERROR(+_xlfn.XLOOKUP(C42,INSUMOS_IDU[Código],INSUMOS_IDU[Precio],"",0),"CODIGO IDU")</f>
        <v>1750905</v>
      </c>
      <c r="H42" s="82">
        <f>G42/$G$6</f>
        <v>1</v>
      </c>
      <c r="I42" s="80">
        <v>2.4500000000000002</v>
      </c>
      <c r="J42" s="84"/>
    </row>
    <row r="43" spans="2:10" ht="26.4">
      <c r="B43" s="389"/>
      <c r="C43" s="69">
        <v>9463</v>
      </c>
      <c r="D43" s="92" t="s">
        <v>5198</v>
      </c>
      <c r="E43" s="70" t="str">
        <f>IFERROR(+_xlfn.XLOOKUP(C43,INSUMOS_IDU[Código],INSUMOS_IDU[Nombre],"",0),"CODIGO IDU")</f>
        <v>TARIFA MES - PERSONAL DE OBRA - TÉCNICO ELÉCTRICO (NO INCLUYE FACTOR DE PRESTACIONES)</v>
      </c>
      <c r="F43" s="80">
        <f>+C43</f>
        <v>9463</v>
      </c>
      <c r="G43" s="104">
        <f>IFERROR(+_xlfn.XLOOKUP(C43,INSUMOS_IDU[Código],INSUMOS_IDU[Precio],"",0),"CODIGO IDU")</f>
        <v>2618000</v>
      </c>
      <c r="H43" s="82">
        <f>G43/$G$6</f>
        <v>1.495226754164275</v>
      </c>
      <c r="I43" s="80">
        <v>2.4500000000000002</v>
      </c>
      <c r="J43" s="84"/>
    </row>
    <row r="44" spans="2:10" ht="26.4">
      <c r="B44" s="389"/>
      <c r="C44" s="69">
        <v>9464</v>
      </c>
      <c r="D44" s="92" t="s">
        <v>5199</v>
      </c>
      <c r="E44" s="70" t="str">
        <f>IFERROR(+_xlfn.XLOOKUP(C44,INSUMOS_IDU[Código],INSUMOS_IDU[Nombre],"",0),"CODIGO IDU")</f>
        <v>TARIFA MES - PERSONAL DE OBRA - OPERARIO (NO INCLUYE FACTOR DE PRESTACIONES)</v>
      </c>
      <c r="F44" s="80">
        <f>+C44</f>
        <v>9464</v>
      </c>
      <c r="G44" s="104">
        <f>IFERROR(+_xlfn.XLOOKUP(C44,INSUMOS_IDU[Código],INSUMOS_IDU[Precio],"",0),"CODIGO IDU")</f>
        <v>2992000</v>
      </c>
      <c r="H44" s="82">
        <f>G44/$G$6</f>
        <v>1.7088305761877429</v>
      </c>
      <c r="I44" s="80">
        <v>2.4500000000000002</v>
      </c>
      <c r="J44" s="84"/>
    </row>
    <row r="45" spans="2:10">
      <c r="B45" s="88"/>
      <c r="C45" s="89"/>
      <c r="D45" s="90"/>
      <c r="E45" s="85"/>
      <c r="F45" s="85"/>
      <c r="G45" s="93"/>
    </row>
    <row r="46" spans="2:10" ht="54" customHeight="1">
      <c r="B46" s="94" t="s">
        <v>5200</v>
      </c>
      <c r="C46" s="95">
        <v>9575</v>
      </c>
      <c r="D46" s="96" t="s">
        <v>5201</v>
      </c>
      <c r="E46" s="70" t="str">
        <f>IFERROR(+_xlfn.XLOOKUP(C46,INSUMOS_IDU[Código],INSUMOS_IDU[Nombre],"",0),"CODIGO IDU")</f>
        <v>TARIFA MES - PERSONAL TÉCNICO - CELADOR ARMADO (24 horas por 30 dias dividos en 3 turnos de 8 horas diarias. Incluye prestaciones de ley, Administraciòn y servicios).</v>
      </c>
      <c r="F46" s="80">
        <f>+C46</f>
        <v>9575</v>
      </c>
      <c r="G46" s="104">
        <f>IFERROR(+_xlfn.XLOOKUP(C46,INSUMOS_IDU[Código],INSUMOS_IDU[Precio],"",0),"CODIGO IDU")</f>
        <v>18832062</v>
      </c>
      <c r="H46" s="97"/>
      <c r="I46" s="98"/>
    </row>
    <row r="47" spans="2:10">
      <c r="B47" s="88"/>
      <c r="C47" s="89"/>
      <c r="D47" s="99"/>
      <c r="E47" s="85"/>
      <c r="G47" s="101"/>
      <c r="H47" s="101"/>
    </row>
    <row r="48" spans="2:10">
      <c r="D48" s="102"/>
      <c r="E48" s="102"/>
      <c r="F48" s="103"/>
    </row>
  </sheetData>
  <mergeCells count="10">
    <mergeCell ref="B15:B29"/>
    <mergeCell ref="B31:B34"/>
    <mergeCell ref="B36:B38"/>
    <mergeCell ref="B40:B44"/>
    <mergeCell ref="B1:I1"/>
    <mergeCell ref="B2:I2"/>
    <mergeCell ref="B3:I3"/>
    <mergeCell ref="G4:I4"/>
    <mergeCell ref="G5:H5"/>
    <mergeCell ref="B7:B13"/>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D8CD6FF-C4EC-4FB5-BBBE-AAEEC1BDCC5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D. ENTRADA</vt:lpstr>
      <vt:lpstr>CONSULTORIA</vt:lpstr>
      <vt:lpstr>PRECIOS APU 2025</vt:lpstr>
      <vt:lpstr>INSUMOS 2025</vt:lpstr>
      <vt:lpstr>F.M</vt:lpstr>
      <vt:lpstr>CONSULTORIA!Área_de_impresión</vt:lpstr>
      <vt:lpstr>'D. ENTRADA'!Área_de_impresión</vt:lpstr>
      <vt:lpstr>F.M</vt:lpstr>
      <vt:lpstr>CONSULTORIA!Títulos_a_imprimir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yerik betancourt</dc:creator>
  <cp:lastModifiedBy>Yerik Andrey Lopez Betancourt</cp:lastModifiedBy>
  <dcterms:created xsi:type="dcterms:W3CDTF">2025-02-24T02:46:01Z</dcterms:created>
  <dcterms:modified xsi:type="dcterms:W3CDTF">2026-10-19T18:44:56Z</dcterms:modified>
</cp:coreProperties>
</file>