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e.rico\Documents\MANTENIMIENTO DE UPS\RE__oferta_economica\"/>
    </mc:Choice>
  </mc:AlternateContent>
  <xr:revisionPtr revIDLastSave="0" documentId="13_ncr:1_{5D224A9D-63EF-40CA-B74A-8EDD10DF84B5}" xr6:coauthVersionLast="47" xr6:coauthVersionMax="47" xr10:uidLastSave="{00000000-0000-0000-0000-000000000000}"/>
  <bookViews>
    <workbookView xWindow="-120" yWindow="-120" windowWidth="29040" windowHeight="15720" activeTab="1" xr2:uid="{00000000-000D-0000-FFFF-FFFF00000000}"/>
  </bookViews>
  <sheets>
    <sheet name="Hoja1" sheetId="1" state="hidden" r:id="rId1"/>
    <sheet name="Formato" sheetId="4" r:id="rId2"/>
  </sheets>
  <definedNames>
    <definedName name="_xlnm.Print_Area" localSheetId="1">Formato!$A$1:$H$45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8" i="4" l="1"/>
  <c r="H18" i="4" s="1"/>
  <c r="G19" i="4"/>
  <c r="G20" i="4"/>
  <c r="G21" i="4"/>
  <c r="H21" i="4" s="1"/>
  <c r="G22" i="4"/>
  <c r="H22" i="4" s="1"/>
  <c r="G23" i="4"/>
  <c r="H23" i="4" s="1"/>
  <c r="G24" i="4"/>
  <c r="G25" i="4"/>
  <c r="G26" i="4"/>
  <c r="G27" i="4"/>
  <c r="G28" i="4"/>
  <c r="G29" i="4"/>
  <c r="G30" i="4"/>
  <c r="G31" i="4"/>
  <c r="G32" i="4"/>
  <c r="H32" i="4" s="1"/>
  <c r="G33" i="4"/>
  <c r="H33" i="4" s="1"/>
  <c r="H31" i="4"/>
  <c r="H30" i="4"/>
  <c r="H28" i="4"/>
  <c r="H26" i="4"/>
  <c r="H25" i="4"/>
  <c r="H24" i="4"/>
  <c r="H20" i="4"/>
  <c r="H19" i="4"/>
  <c r="G15" i="4"/>
  <c r="H15" i="4" s="1"/>
  <c r="G14" i="4"/>
  <c r="H14" i="4" s="1"/>
  <c r="H27" i="4"/>
  <c r="H29" i="4"/>
  <c r="H34" i="4" l="1"/>
  <c r="H16" i="4"/>
  <c r="H35" i="4" l="1"/>
</calcChain>
</file>

<file path=xl/sharedStrings.xml><?xml version="1.0" encoding="utf-8"?>
<sst xmlns="http://schemas.openxmlformats.org/spreadsheetml/2006/main" count="78" uniqueCount="61">
  <si>
    <t>Descripción</t>
  </si>
  <si>
    <t>Cantidad</t>
  </si>
  <si>
    <t>Precio unitario</t>
  </si>
  <si>
    <t>Subtotal antes de IVA</t>
  </si>
  <si>
    <t>VALOR TOTAL</t>
  </si>
  <si>
    <t xml:space="preserve">Unidad de Medida </t>
  </si>
  <si>
    <t xml:space="preserve">Item </t>
  </si>
  <si>
    <t>DESCRIPCIÓN</t>
  </si>
  <si>
    <t>CANTIDAD</t>
  </si>
  <si>
    <t xml:space="preserve"> $              </t>
  </si>
  <si>
    <t xml:space="preserve"> $          </t>
  </si>
  <si>
    <t>“Contratar el estudio de diagnóstico de cargas laborales y estructuración organizacional que incluya propuesta de viabilidad en la implementación, que sirva de insumo para el rediseño organizacional del Instituto Distrital de Protección y Bienestar Animal, todo ello de conformidad con los lineamientos establecidos por el Departamento Administrativo del Servicio Civil Distrital DASCD, el Departamento Administrativo de la Función Pública DAFP, el Decreto Ley 1421 de 1993, Decreto 1083 de 2015, Decreto 1800 de 2019, el Decreto Distrital 411 de 2016, y demás normatividad aplicable</t>
  </si>
  <si>
    <t xml:space="preserve">VALOR TOTAL </t>
  </si>
  <si>
    <t>#</t>
  </si>
  <si>
    <t>DESCRIPCION DEL SERVICIO</t>
  </si>
  <si>
    <t>Bogotá D.C.</t>
  </si>
  <si>
    <t>CEDULA:</t>
  </si>
  <si>
    <t>REPRESENTANTE LEGAL:</t>
  </si>
  <si>
    <t xml:space="preserve">DIRECCION: </t>
  </si>
  <si>
    <t>TELEFONO:</t>
  </si>
  <si>
    <t>NIT:</t>
  </si>
  <si>
    <t>NOMBRE EMPRESA:</t>
  </si>
  <si>
    <t>DATOS DEL PROPONENTE</t>
  </si>
  <si>
    <t>INSTITUTO DISTRITAL DE PROTECCIÓN Y BIENESTAR ANIMAL</t>
  </si>
  <si>
    <t>VALOR TOTAL INCLUIDO IVA</t>
  </si>
  <si>
    <t>Subdirección de Gestión Corporativa</t>
  </si>
  <si>
    <t>LUGAR DE SERVICIO</t>
  </si>
  <si>
    <t>ITEM</t>
  </si>
  <si>
    <t>Valor IVA</t>
  </si>
  <si>
    <t>Valor Unitario</t>
  </si>
  <si>
    <t>Mantenimiento Preventivo</t>
  </si>
  <si>
    <t>Mantenimiento Correctivo</t>
  </si>
  <si>
    <t>Servicio a demanda  para prestar el mantenimiento correctivo según lo requerido en el anexo técnico.</t>
  </si>
  <si>
    <t>Servicio programado para prestar el mantenimiento preventivo según lo requerido en el anexo técnico.</t>
  </si>
  <si>
    <t>Repuesto</t>
  </si>
  <si>
    <t>Banco de baterías completo de 40 baterías (juego para UPS U320, según configuración de la unidad)</t>
  </si>
  <si>
    <t>Batería individual de reemplazo (VRLA, según especificación del banco)</t>
  </si>
  <si>
    <t>Tarjeta de control / lógica principal</t>
  </si>
  <si>
    <t>Tarjeta de disparo (driver) de IGBT</t>
  </si>
  <si>
    <t>Tarjeta de comunicación / SNMP</t>
  </si>
  <si>
    <t>Módulo / puente rectificador IGBT</t>
  </si>
  <si>
    <t>Módulo inversor IGBT</t>
  </si>
  <si>
    <t>Capacitor electrolítico de bus DC</t>
  </si>
  <si>
    <t>Capacitor de filtro AC</t>
  </si>
  <si>
    <t>Ventilador de refrigeración</t>
  </si>
  <si>
    <t>Switch estático / bypass de estado sólido</t>
  </si>
  <si>
    <t>Fusible de potencia</t>
  </si>
  <si>
    <t>Contactor de potencia</t>
  </si>
  <si>
    <t>Display / panel frontal</t>
  </si>
  <si>
    <t>Sensor de temperatura / relé auxiliar</t>
  </si>
  <si>
    <t>Breaker de entrada / salida</t>
  </si>
  <si>
    <t>FORMATO OFERTA ECONOMICA</t>
  </si>
  <si>
    <t>TOTAL BOLSA DE REPUESTOS</t>
  </si>
  <si>
    <t>VALOR DE REFERENCIA</t>
  </si>
  <si>
    <t>TOTAL MANTENIMIENTO</t>
  </si>
  <si>
    <t xml:space="preserve">		</t>
  </si>
  <si>
    <r>
      <t xml:space="preserve">Nota 1: </t>
    </r>
    <r>
      <rPr>
        <sz val="12"/>
        <color theme="1"/>
        <rFont val="Aptos Narrow"/>
        <family val="2"/>
        <scheme val="minor"/>
      </rPr>
      <t xml:space="preserve"> Para la bolsa de repuestos,se calculó el valor de referencia del catálogo completo de 16 ítems de repuestos  con un valor total de$27.033.230 incluido IVA. Sin embargo, con el propósito de optimizar el presupuesto y que la probabilidad de usar todos los respuestos del catálogo es muy baja, se optó por fijar un presupuesto techo/cupo máximo de $15.000.000 incluido IVA.
Por lo anterior, el presupuesto oficial de la bolsa de respuestos se fija en el techo ($15.000.000) y los precios unitarios de referencia (promedio PEI/POWERSUN) se dejan como base para evaluar las propuestas y las órdenes de suministro de repuestos durante la ejecución del contrato, hasta agotar dicho cupo.</t>
    </r>
    <r>
      <rPr>
        <b/>
        <sz val="12"/>
        <color theme="1"/>
        <rFont val="Aptos Narrow"/>
        <family val="2"/>
        <scheme val="minor"/>
      </rPr>
      <t xml:space="preserve">
Nota 2: </t>
    </r>
    <r>
      <rPr>
        <sz val="12"/>
        <color theme="1"/>
        <rFont val="Aptos Narrow"/>
        <family val="2"/>
        <scheme val="minor"/>
      </rPr>
      <t xml:space="preserve">Se proyecta tener dos mantenimientos preventivos durante la ejecución del contrato.
</t>
    </r>
  </si>
  <si>
    <t xml:space="preserve">Los precios deben incluir los costos directos e indirectos, así como el transporte de los elementos cumpliendo con todas las normas higiénico- sanitarias y de seguridad exigidas y  pertinentes en el lugar que establezca el Instituto.
Por favor tenga en cuenta que la OFERTA ECONOMICA debe contemplar los Costos de Transacción de la contratación aproximados, los cuales se relacionan a continuación:
Retefuente Según Aplique.
Retención de ICA: 11.04% X 1000
ESTAMPILLAS
Proadulto Mayor: 2%
Procultura: 0.5%
Universidad Distrital Francisco José de Caldas: 1,1%
Impuesto al Valor Agregado
Los precios deben incluir los gastos de transporte, materiales, talento humano y los gastos requeridos para la distribución y entrega de los ítems relacionados
</t>
  </si>
  <si>
    <t>BOLSA DE REPUESTO</t>
  </si>
  <si>
    <t>FIRMA DE REPRESENTANTE LEGAL _____________________________________________________</t>
  </si>
  <si>
    <t>PRESTAR EL SERVICIO DE MANTENIMIENTO PREVENTIVO Y CORRECTIVO, CON BOLSA DE REPUESTOS, QUE ASEGURE EL CORRECTO FUNCIONAMIENTO DE LOS SISTEMAS DE ALIMENTACIÓN ININTERRUMPIDA (UPS) UBICADOS EN LA(S) SEDE(S) DEL INSTITUTO DISTRITAL DE PROTECCIÓN Y BIENESTAR ANIMAL —IDPYBA.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</si>
</sst>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_-;\-&quot;$&quot;\ * #,##0_-;_-&quot;$&quot;\ * &quot;-&quot;??_-;_-@_-"/>
  </numFmts>
  <fonts count="13" x14ac:knownFonts="1">
    <font>
      <sz val="11"/>
      <color theme="1"/>
      <name val="Aptos Narrow"/>
      <family val="2"/>
      <scheme val="minor"/>
    </font>
    <font>
      <sz val="12"/>
      <color theme="1"/>
      <name val="Aptos Narrow"/>
      <family val="2"/>
      <scheme val="minor"/>
    </font>
    <font>
      <b/>
      <sz val="14"/>
      <color rgb="FFFFFFFF"/>
      <name val="Calibri"/>
      <family val="2"/>
    </font>
    <font>
      <sz val="11"/>
      <color rgb="FF000000"/>
      <name val="Garamond"/>
      <family val="1"/>
    </font>
    <font>
      <sz val="11"/>
      <color theme="1"/>
      <name val="Garamond"/>
      <family val="1"/>
    </font>
    <font>
      <sz val="11"/>
      <color theme="1"/>
      <name val="Aptos Narrow"/>
      <family val="2"/>
      <scheme val="minor"/>
    </font>
    <font>
      <sz val="12"/>
      <color theme="1"/>
      <name val="Aptos Narrow"/>
      <family val="2"/>
      <scheme val="minor"/>
    </font>
    <font>
      <b/>
      <sz val="12"/>
      <color theme="1"/>
      <name val="Aptos Narrow"/>
      <family val="2"/>
      <scheme val="minor"/>
    </font>
    <font>
      <sz val="11"/>
      <name val="Garamond"/>
      <family val="1"/>
    </font>
    <font>
      <sz val="12"/>
      <color rgb="FF000000"/>
      <name val="Aptos Narrow"/>
      <family val="2"/>
      <scheme val="minor"/>
    </font>
    <font>
      <b/>
      <sz val="12"/>
      <color rgb="FF000000"/>
      <name val="Aptos Narrow"/>
      <family val="2"/>
      <scheme val="minor"/>
    </font>
    <font>
      <b/>
      <sz val="12"/>
      <color rgb="FF000000"/>
      <name val="Aptos Narrow"/>
      <scheme val="minor"/>
    </font>
    <font>
      <b/>
      <sz val="12"/>
      <color theme="1"/>
      <name val="Aptos Narrow"/>
      <scheme val="minor"/>
    </font>
  </fonts>
  <fills count="10">
    <fill>
      <patternFill patternType="none"/>
    </fill>
    <fill>
      <patternFill patternType="gray125"/>
    </fill>
    <fill>
      <patternFill patternType="solid">
        <fgColor theme="9" tint="-0.499984740745262"/>
        <bgColor rgb="FF000000"/>
      </patternFill>
    </fill>
    <fill>
      <patternFill patternType="solid">
        <fgColor rgb="FFFFFFFF"/>
        <bgColor rgb="FF000000"/>
      </patternFill>
    </fill>
    <fill>
      <patternFill patternType="solid">
        <fgColor rgb="FFFFFFFF"/>
        <bgColor indexed="64"/>
      </patternFill>
    </fill>
    <fill>
      <patternFill patternType="solid">
        <fgColor theme="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7" tint="0.79998168889431442"/>
        <bgColor indexed="64"/>
      </patternFill>
    </fill>
  </fills>
  <borders count="23">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3">
    <xf numFmtId="0" fontId="0" fillId="0" borderId="0"/>
    <xf numFmtId="44" fontId="5" fillId="0" borderId="0" applyFont="0" applyFill="0" applyBorder="0" applyAlignment="0" applyProtection="0"/>
    <xf numFmtId="42" fontId="5" fillId="0" borderId="0" applyFont="0" applyFill="0" applyBorder="0" applyAlignment="0" applyProtection="0"/>
  </cellStyleXfs>
  <cellXfs count="80">
    <xf numFmtId="0" fontId="0" fillId="0" borderId="0" xfId="0"/>
    <xf numFmtId="0" fontId="0" fillId="0" borderId="0" xfId="0" applyAlignment="1">
      <alignment horizontal="center"/>
    </xf>
    <xf numFmtId="0" fontId="3" fillId="0" borderId="2" xfId="0" applyFont="1" applyBorder="1" applyAlignment="1">
      <alignment horizontal="center" vertical="center" wrapText="1"/>
    </xf>
    <xf numFmtId="0" fontId="4" fillId="0" borderId="2" xfId="0" applyFont="1" applyBorder="1" applyAlignment="1">
      <alignment horizontal="justify" vertical="center" wrapText="1"/>
    </xf>
    <xf numFmtId="0" fontId="3" fillId="0" borderId="2" xfId="0" applyFont="1" applyBorder="1" applyAlignment="1">
      <alignment vertical="center" wrapText="1"/>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6" fillId="0" borderId="0" xfId="0" applyFont="1" applyAlignment="1">
      <alignment wrapText="1"/>
    </xf>
    <xf numFmtId="0" fontId="7" fillId="0" borderId="2" xfId="0" applyFont="1" applyBorder="1" applyAlignment="1">
      <alignment vertical="center" wrapText="1"/>
    </xf>
    <xf numFmtId="0" fontId="7" fillId="6" borderId="2" xfId="0" applyFont="1" applyFill="1" applyBorder="1" applyAlignment="1">
      <alignment horizontal="center" vertical="center" wrapText="1"/>
    </xf>
    <xf numFmtId="0" fontId="6" fillId="5" borderId="0" xfId="0" applyFont="1" applyFill="1" applyAlignment="1">
      <alignment wrapText="1"/>
    </xf>
    <xf numFmtId="0" fontId="7" fillId="5" borderId="12" xfId="0" applyFont="1" applyFill="1" applyBorder="1" applyAlignment="1">
      <alignment horizontal="center" vertical="center" wrapText="1"/>
    </xf>
    <xf numFmtId="0" fontId="7" fillId="5" borderId="13" xfId="0" applyFont="1" applyFill="1" applyBorder="1" applyAlignment="1">
      <alignment horizontal="center" vertical="center" wrapText="1"/>
    </xf>
    <xf numFmtId="0" fontId="7" fillId="5" borderId="14" xfId="0" applyFont="1" applyFill="1" applyBorder="1" applyAlignment="1">
      <alignment horizontal="center" vertical="center" wrapText="1"/>
    </xf>
    <xf numFmtId="0" fontId="7" fillId="0" borderId="9" xfId="0" applyFont="1" applyBorder="1" applyAlignment="1">
      <alignment horizontal="center" vertical="center" wrapText="1"/>
    </xf>
    <xf numFmtId="0" fontId="7" fillId="0" borderId="12"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5" xfId="0" applyFont="1" applyBorder="1" applyAlignment="1">
      <alignment wrapText="1"/>
    </xf>
    <xf numFmtId="0" fontId="7" fillId="0" borderId="0" xfId="0" applyFont="1" applyAlignment="1">
      <alignment vertical="center" wrapText="1"/>
    </xf>
    <xf numFmtId="0" fontId="6" fillId="0" borderId="0" xfId="0" applyFont="1" applyAlignment="1">
      <alignment horizontal="center" wrapText="1"/>
    </xf>
    <xf numFmtId="0" fontId="7" fillId="0" borderId="16" xfId="0" applyFont="1" applyBorder="1" applyAlignment="1">
      <alignment vertical="center" wrapText="1"/>
    </xf>
    <xf numFmtId="0" fontId="7" fillId="0" borderId="19" xfId="0" applyFont="1" applyBorder="1" applyAlignment="1">
      <alignment horizontal="center" vertical="center" wrapText="1"/>
    </xf>
    <xf numFmtId="0" fontId="7" fillId="5" borderId="18" xfId="0" applyFont="1" applyFill="1" applyBorder="1" applyAlignment="1">
      <alignment horizontal="center" vertical="center" wrapText="1"/>
    </xf>
    <xf numFmtId="0" fontId="7" fillId="5" borderId="19" xfId="0" applyFont="1" applyFill="1" applyBorder="1" applyAlignment="1">
      <alignment horizontal="center" vertical="center" wrapText="1"/>
    </xf>
    <xf numFmtId="0" fontId="7" fillId="6" borderId="22" xfId="0" applyFont="1" applyFill="1" applyBorder="1" applyAlignment="1">
      <alignment horizontal="center" vertical="center" wrapText="1"/>
    </xf>
    <xf numFmtId="0" fontId="7" fillId="6" borderId="17" xfId="0" applyFont="1" applyFill="1" applyBorder="1" applyAlignment="1">
      <alignment horizontal="center" vertical="center" wrapText="1"/>
    </xf>
    <xf numFmtId="0" fontId="9" fillId="4" borderId="22" xfId="0" applyFont="1" applyFill="1" applyBorder="1" applyAlignment="1">
      <alignment horizontal="left" vertical="center" wrapText="1"/>
    </xf>
    <xf numFmtId="0" fontId="8" fillId="3" borderId="0" xfId="0" applyFont="1" applyFill="1" applyAlignment="1">
      <alignment horizontal="justify" vertical="center" wrapText="1"/>
    </xf>
    <xf numFmtId="0" fontId="6" fillId="0" borderId="16" xfId="0" applyFont="1" applyBorder="1" applyAlignment="1">
      <alignment wrapText="1"/>
    </xf>
    <xf numFmtId="0" fontId="7" fillId="0" borderId="15" xfId="0" applyFont="1" applyBorder="1" applyAlignment="1">
      <alignment horizontal="left" vertical="center" wrapText="1"/>
    </xf>
    <xf numFmtId="0" fontId="6" fillId="0" borderId="15" xfId="0" applyFont="1" applyBorder="1" applyAlignment="1">
      <alignment horizontal="center" wrapText="1"/>
    </xf>
    <xf numFmtId="0" fontId="7" fillId="0" borderId="0" xfId="0" applyFont="1" applyAlignment="1">
      <alignment horizontal="justify" vertical="center" wrapText="1"/>
    </xf>
    <xf numFmtId="0" fontId="6" fillId="0" borderId="4" xfId="0" applyFont="1" applyBorder="1" applyAlignment="1">
      <alignment wrapText="1"/>
    </xf>
    <xf numFmtId="0" fontId="6" fillId="0" borderId="3" xfId="0" applyFont="1" applyBorder="1" applyAlignment="1">
      <alignment wrapText="1"/>
    </xf>
    <xf numFmtId="0" fontId="7" fillId="6" borderId="10" xfId="0" applyFont="1" applyFill="1" applyBorder="1" applyAlignment="1">
      <alignment horizontal="center" vertical="center" wrapText="1"/>
    </xf>
    <xf numFmtId="0" fontId="9" fillId="4" borderId="10" xfId="0" applyFont="1" applyFill="1" applyBorder="1" applyAlignment="1">
      <alignment horizontal="left" vertical="center" wrapText="1"/>
    </xf>
    <xf numFmtId="0" fontId="7" fillId="6" borderId="18" xfId="0" applyFont="1" applyFill="1" applyBorder="1" applyAlignment="1">
      <alignment vertical="center" wrapText="1"/>
    </xf>
    <xf numFmtId="0" fontId="6" fillId="0" borderId="2" xfId="0" applyFont="1" applyBorder="1" applyAlignment="1">
      <alignment horizontal="justify" vertical="center" wrapText="1"/>
    </xf>
    <xf numFmtId="0" fontId="9" fillId="4" borderId="20" xfId="0" applyFont="1" applyFill="1" applyBorder="1" applyAlignment="1">
      <alignment horizontal="left" vertical="center" wrapText="1"/>
    </xf>
    <xf numFmtId="0" fontId="11" fillId="4" borderId="2" xfId="0" applyFont="1" applyFill="1" applyBorder="1" applyAlignment="1">
      <alignment horizontal="left" vertical="center" wrapText="1"/>
    </xf>
    <xf numFmtId="0" fontId="7" fillId="8" borderId="2" xfId="0" applyFont="1" applyFill="1" applyBorder="1" applyAlignment="1">
      <alignment horizontal="center" vertical="center" wrapText="1"/>
    </xf>
    <xf numFmtId="42" fontId="7" fillId="8" borderId="2" xfId="2" applyFont="1" applyFill="1" applyBorder="1" applyAlignment="1">
      <alignment horizontal="center" vertical="center" wrapText="1"/>
    </xf>
    <xf numFmtId="164" fontId="12" fillId="0" borderId="17" xfId="1" applyNumberFormat="1" applyFont="1" applyBorder="1" applyAlignment="1">
      <alignment horizontal="left" vertical="center" wrapText="1"/>
    </xf>
    <xf numFmtId="42" fontId="6" fillId="0" borderId="2" xfId="2" applyFont="1" applyBorder="1" applyAlignment="1">
      <alignment horizontal="left" vertical="center" wrapText="1"/>
    </xf>
    <xf numFmtId="42" fontId="6" fillId="0" borderId="17" xfId="2" applyFont="1" applyBorder="1" applyAlignment="1">
      <alignment horizontal="left" vertical="center" wrapText="1"/>
    </xf>
    <xf numFmtId="42" fontId="1" fillId="0" borderId="2" xfId="2" applyFont="1" applyBorder="1" applyAlignment="1">
      <alignment horizontal="left" vertical="center" wrapText="1"/>
    </xf>
    <xf numFmtId="42" fontId="12" fillId="0" borderId="17" xfId="2" applyFont="1" applyBorder="1" applyAlignment="1">
      <alignment horizontal="left" vertical="center" wrapText="1"/>
    </xf>
    <xf numFmtId="164" fontId="7" fillId="9" borderId="17" xfId="0" applyNumberFormat="1" applyFont="1" applyFill="1" applyBorder="1" applyAlignment="1">
      <alignment vertical="center" wrapText="1"/>
    </xf>
    <xf numFmtId="0" fontId="6" fillId="0" borderId="8" xfId="0" applyFont="1" applyBorder="1" applyAlignment="1">
      <alignment horizontal="center" wrapText="1"/>
    </xf>
    <xf numFmtId="0" fontId="6" fillId="0" borderId="10" xfId="0" applyFont="1" applyBorder="1" applyAlignment="1">
      <alignment horizontal="center" wrapText="1"/>
    </xf>
    <xf numFmtId="0" fontId="7" fillId="0" borderId="8" xfId="0" applyFont="1" applyBorder="1" applyAlignment="1">
      <alignment horizontal="center" vertical="center" wrapText="1"/>
    </xf>
    <xf numFmtId="0" fontId="7" fillId="0" borderId="21" xfId="0" applyFont="1" applyBorder="1" applyAlignment="1">
      <alignment horizontal="center" vertical="center" wrapText="1"/>
    </xf>
    <xf numFmtId="0" fontId="11" fillId="4" borderId="11" xfId="0" applyFont="1" applyFill="1" applyBorder="1" applyAlignment="1">
      <alignment horizontal="center" vertical="center" wrapText="1"/>
    </xf>
    <xf numFmtId="0" fontId="11" fillId="4" borderId="10"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0" xfId="0" applyFont="1" applyAlignment="1">
      <alignment horizontal="center" vertical="center" wrapText="1"/>
    </xf>
    <xf numFmtId="0" fontId="7" fillId="0" borderId="16" xfId="0" applyFont="1" applyBorder="1" applyAlignment="1">
      <alignment horizontal="center" vertical="center" wrapText="1"/>
    </xf>
    <xf numFmtId="0" fontId="7" fillId="6" borderId="2" xfId="0" applyFont="1" applyFill="1" applyBorder="1" applyAlignment="1">
      <alignment horizontal="center" wrapText="1"/>
    </xf>
    <xf numFmtId="0" fontId="7" fillId="6" borderId="17" xfId="0" applyFont="1" applyFill="1" applyBorder="1" applyAlignment="1">
      <alignment horizontal="center" wrapText="1"/>
    </xf>
    <xf numFmtId="0" fontId="7" fillId="0" borderId="0" xfId="0" applyFont="1" applyAlignment="1">
      <alignment horizontal="left" vertical="center" wrapText="1"/>
    </xf>
    <xf numFmtId="0" fontId="1" fillId="0" borderId="0" xfId="0" applyFont="1" applyAlignment="1">
      <alignment horizontal="left" vertical="top" wrapText="1"/>
    </xf>
    <xf numFmtId="0" fontId="6" fillId="0" borderId="0" xfId="0" applyFont="1" applyAlignment="1">
      <alignment horizontal="left" vertical="top" wrapText="1"/>
    </xf>
    <xf numFmtId="0" fontId="7" fillId="0" borderId="0" xfId="0" applyFont="1" applyAlignment="1">
      <alignment horizontal="left" vertical="top" wrapText="1"/>
    </xf>
    <xf numFmtId="0" fontId="7" fillId="7" borderId="20" xfId="0" applyFont="1" applyFill="1" applyBorder="1" applyAlignment="1">
      <alignment horizontal="center" vertical="center" wrapText="1"/>
    </xf>
    <xf numFmtId="0" fontId="7" fillId="7" borderId="11" xfId="0" applyFont="1" applyFill="1" applyBorder="1" applyAlignment="1">
      <alignment horizontal="center" vertical="center" wrapText="1"/>
    </xf>
    <xf numFmtId="0" fontId="7" fillId="7" borderId="21"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0" xfId="0" applyFont="1" applyBorder="1" applyAlignment="1">
      <alignment horizontal="center" vertical="center" wrapText="1"/>
    </xf>
    <xf numFmtId="0" fontId="11" fillId="4" borderId="8" xfId="0" applyFont="1" applyFill="1" applyBorder="1" applyAlignment="1">
      <alignment horizontal="center" vertical="center" wrapText="1"/>
    </xf>
    <xf numFmtId="0" fontId="12" fillId="0" borderId="12" xfId="0" applyFont="1" applyBorder="1" applyAlignment="1">
      <alignment horizontal="center" wrapText="1"/>
    </xf>
    <xf numFmtId="0" fontId="12" fillId="0" borderId="14" xfId="0" applyFont="1" applyBorder="1" applyAlignment="1">
      <alignment horizontal="center" wrapText="1"/>
    </xf>
    <xf numFmtId="0" fontId="10" fillId="7" borderId="20" xfId="0" applyFont="1" applyFill="1" applyBorder="1" applyAlignment="1">
      <alignment horizontal="center" vertical="center" wrapText="1"/>
    </xf>
    <xf numFmtId="0" fontId="10" fillId="7" borderId="11" xfId="0" applyFont="1" applyFill="1" applyBorder="1" applyAlignment="1">
      <alignment horizontal="center" vertical="center" wrapText="1"/>
    </xf>
    <xf numFmtId="0" fontId="10" fillId="7" borderId="21" xfId="0" applyFont="1" applyFill="1" applyBorder="1" applyAlignment="1">
      <alignment horizontal="center" vertical="center" wrapText="1"/>
    </xf>
    <xf numFmtId="0" fontId="7" fillId="5" borderId="15" xfId="0" applyFont="1" applyFill="1" applyBorder="1" applyAlignment="1">
      <alignment horizontal="center" vertical="center" wrapText="1"/>
    </xf>
    <xf numFmtId="0" fontId="7" fillId="5" borderId="0" xfId="0" applyFont="1" applyFill="1" applyAlignment="1">
      <alignment horizontal="center" vertical="center" wrapText="1"/>
    </xf>
    <xf numFmtId="0" fontId="7" fillId="5" borderId="16" xfId="0" applyFont="1" applyFill="1" applyBorder="1" applyAlignment="1">
      <alignment horizontal="center" vertical="center" wrapText="1"/>
    </xf>
  </cellXfs>
  <cellStyles count="3">
    <cellStyle name="Moneda" xfId="1" builtinId="4"/>
    <cellStyle name="Moneda [0]" xfId="2" builtinId="7"/>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48745</xdr:colOff>
      <xdr:row>0</xdr:row>
      <xdr:rowOff>65741</xdr:rowOff>
    </xdr:from>
    <xdr:ext cx="2613212" cy="651325"/>
    <xdr:pic>
      <xdr:nvPicPr>
        <xdr:cNvPr id="2" name="Imagen 1">
          <a:extLst>
            <a:ext uri="{FF2B5EF4-FFF2-40B4-BE49-F238E27FC236}">
              <a16:creationId xmlns:a16="http://schemas.microsoft.com/office/drawing/2014/main" id="{E343261E-8569-4B83-8ED3-F097238D2703}"/>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1724" t="27673" r="31433" b="37148"/>
        <a:stretch/>
      </xdr:blipFill>
      <xdr:spPr bwMode="auto">
        <a:xfrm>
          <a:off x="48745" y="65741"/>
          <a:ext cx="2613212" cy="651325"/>
        </a:xfrm>
        <a:prstGeom prst="rect">
          <a:avLst/>
        </a:prstGeom>
        <a:ln>
          <a:noFill/>
        </a:ln>
        <a:extLst>
          <a:ext uri="{53640926-AAD7-44D8-BBD7-CCE9431645EC}">
            <a14:shadowObscured xmlns:a14="http://schemas.microsoft.com/office/drawing/2010/main"/>
          </a:ext>
        </a:extLst>
      </xdr:spPr>
    </xdr:pic>
    <xdr:clientData/>
  </xdr:oneCellAnchor>
  <xdr:oneCellAnchor>
    <xdr:from>
      <xdr:col>7</xdr:col>
      <xdr:colOff>193675</xdr:colOff>
      <xdr:row>0</xdr:row>
      <xdr:rowOff>139887</xdr:rowOff>
    </xdr:from>
    <xdr:ext cx="1320632" cy="514024"/>
    <xdr:pic>
      <xdr:nvPicPr>
        <xdr:cNvPr id="3" name="Imagen 2">
          <a:extLst>
            <a:ext uri="{FF2B5EF4-FFF2-40B4-BE49-F238E27FC236}">
              <a16:creationId xmlns:a16="http://schemas.microsoft.com/office/drawing/2014/main" id="{55B44ED3-D901-44CE-8BB1-50C57F841364}"/>
            </a:ext>
          </a:extLst>
        </xdr:cNvPr>
        <xdr:cNvPicPr>
          <a:picLocks noChangeAspect="1"/>
        </xdr:cNvPicPr>
      </xdr:nvPicPr>
      <xdr:blipFill>
        <a:blip xmlns:r="http://schemas.openxmlformats.org/officeDocument/2006/relationships" r:embed="rId2"/>
        <a:stretch>
          <a:fillRect/>
        </a:stretch>
      </xdr:blipFill>
      <xdr:spPr>
        <a:xfrm>
          <a:off x="11171918" y="139887"/>
          <a:ext cx="1320632" cy="514024"/>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G4"/>
  <sheetViews>
    <sheetView view="pageBreakPreview" zoomScale="60" zoomScaleNormal="100" workbookViewId="0">
      <selection activeCell="E3" sqref="E3:G3"/>
    </sheetView>
  </sheetViews>
  <sheetFormatPr baseColWidth="10" defaultColWidth="25" defaultRowHeight="15" x14ac:dyDescent="0.25"/>
  <cols>
    <col min="1" max="1" width="8.28515625" style="1" customWidth="1"/>
    <col min="2" max="2" width="89.7109375" style="1" customWidth="1"/>
    <col min="3" max="3" width="12.140625" style="1" hidden="1" customWidth="1"/>
    <col min="4" max="4" width="11.28515625" style="1" bestFit="1" customWidth="1"/>
    <col min="5" max="5" width="17.7109375" style="1" bestFit="1" customWidth="1"/>
    <col min="6" max="6" width="25.42578125" style="1" bestFit="1" customWidth="1"/>
    <col min="7" max="7" width="16.85546875" style="1" bestFit="1" customWidth="1"/>
    <col min="8" max="16384" width="25" style="1"/>
  </cols>
  <sheetData>
    <row r="3" spans="1:7" ht="56.25" x14ac:dyDescent="0.25">
      <c r="A3" s="5" t="s">
        <v>6</v>
      </c>
      <c r="B3" s="5" t="s">
        <v>0</v>
      </c>
      <c r="C3" s="6" t="s">
        <v>5</v>
      </c>
      <c r="D3" s="5" t="s">
        <v>1</v>
      </c>
      <c r="E3" s="5" t="s">
        <v>2</v>
      </c>
      <c r="F3" s="5" t="s">
        <v>3</v>
      </c>
      <c r="G3" s="5" t="s">
        <v>4</v>
      </c>
    </row>
    <row r="4" spans="1:7" ht="90" x14ac:dyDescent="0.25">
      <c r="A4" s="2">
        <v>1</v>
      </c>
      <c r="B4" s="3" t="s">
        <v>11</v>
      </c>
      <c r="C4" s="2">
        <v>1</v>
      </c>
      <c r="D4" s="4" t="s">
        <v>9</v>
      </c>
      <c r="E4" s="4" t="s">
        <v>9</v>
      </c>
      <c r="F4" s="2" t="s">
        <v>10</v>
      </c>
      <c r="G4" s="2" t="s">
        <v>10</v>
      </c>
    </row>
  </sheetData>
  <pageMargins left="0.7" right="0.7" top="0.75" bottom="0.75" header="0.3" footer="0.3"/>
  <pageSetup paperSize="9" scale="5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1381E5-E33B-4986-AF68-2EA0237E54FE}">
  <dimension ref="A1:H45"/>
  <sheetViews>
    <sheetView showGridLines="0" tabSelected="1" zoomScale="85" zoomScaleNormal="100" zoomScaleSheetLayoutView="100" workbookViewId="0">
      <selection activeCell="B16" sqref="B16:G16"/>
    </sheetView>
  </sheetViews>
  <sheetFormatPr baseColWidth="10" defaultColWidth="11.42578125" defaultRowHeight="15.75" x14ac:dyDescent="0.25"/>
  <cols>
    <col min="1" max="1" width="4.140625" style="7" customWidth="1"/>
    <col min="2" max="2" width="15.28515625" style="7" customWidth="1"/>
    <col min="3" max="3" width="58.28515625" style="7" customWidth="1"/>
    <col min="4" max="4" width="13.7109375" style="7" bestFit="1" customWidth="1"/>
    <col min="5" max="5" width="17.140625" style="7" customWidth="1"/>
    <col min="6" max="7" width="21.42578125" style="7" customWidth="1"/>
    <col min="8" max="8" width="26.28515625" style="7" customWidth="1"/>
    <col min="9" max="16384" width="11.42578125" style="7"/>
  </cols>
  <sheetData>
    <row r="1" spans="1:8" x14ac:dyDescent="0.25">
      <c r="A1" s="54" t="s">
        <v>23</v>
      </c>
      <c r="B1" s="55"/>
      <c r="C1" s="55"/>
      <c r="D1" s="55"/>
      <c r="E1" s="55"/>
      <c r="F1" s="55"/>
      <c r="G1" s="55"/>
      <c r="H1" s="56"/>
    </row>
    <row r="2" spans="1:8" x14ac:dyDescent="0.25">
      <c r="A2" s="57" t="s">
        <v>25</v>
      </c>
      <c r="B2" s="58"/>
      <c r="C2" s="58"/>
      <c r="D2" s="58"/>
      <c r="E2" s="58"/>
      <c r="F2" s="58"/>
      <c r="G2" s="58"/>
      <c r="H2" s="59"/>
    </row>
    <row r="3" spans="1:8" ht="26.25" customHeight="1" x14ac:dyDescent="0.25">
      <c r="A3" s="57" t="s">
        <v>51</v>
      </c>
      <c r="B3" s="58"/>
      <c r="C3" s="58"/>
      <c r="D3" s="58"/>
      <c r="E3" s="58"/>
      <c r="F3" s="58"/>
      <c r="G3" s="58"/>
      <c r="H3" s="59"/>
    </row>
    <row r="4" spans="1:8" ht="39.75" customHeight="1" x14ac:dyDescent="0.25">
      <c r="A4" s="77" t="s">
        <v>60</v>
      </c>
      <c r="B4" s="78"/>
      <c r="C4" s="78"/>
      <c r="D4" s="78"/>
      <c r="E4" s="78"/>
      <c r="F4" s="78"/>
      <c r="G4" s="78"/>
      <c r="H4" s="79"/>
    </row>
    <row r="5" spans="1:8" x14ac:dyDescent="0.25">
      <c r="A5" s="17"/>
      <c r="C5" s="60" t="s">
        <v>22</v>
      </c>
      <c r="D5" s="60"/>
      <c r="E5" s="60"/>
      <c r="F5" s="60"/>
      <c r="G5" s="60"/>
      <c r="H5" s="61"/>
    </row>
    <row r="6" spans="1:8" x14ac:dyDescent="0.25">
      <c r="A6" s="17"/>
      <c r="C6" s="8" t="s">
        <v>21</v>
      </c>
      <c r="D6" s="48"/>
      <c r="E6" s="49"/>
      <c r="F6" s="8" t="s">
        <v>20</v>
      </c>
      <c r="G6" s="50"/>
      <c r="H6" s="51"/>
    </row>
    <row r="7" spans="1:8" x14ac:dyDescent="0.25">
      <c r="A7" s="17"/>
      <c r="C7" s="8" t="s">
        <v>19</v>
      </c>
      <c r="D7" s="48"/>
      <c r="E7" s="49"/>
      <c r="F7" s="8" t="s">
        <v>18</v>
      </c>
      <c r="G7" s="50"/>
      <c r="H7" s="51"/>
    </row>
    <row r="8" spans="1:8" x14ac:dyDescent="0.25">
      <c r="A8" s="17"/>
      <c r="C8" s="8" t="s">
        <v>17</v>
      </c>
      <c r="D8" s="48"/>
      <c r="E8" s="49"/>
      <c r="F8" s="8" t="s">
        <v>16</v>
      </c>
      <c r="G8" s="50"/>
      <c r="H8" s="51"/>
    </row>
    <row r="9" spans="1:8" x14ac:dyDescent="0.25">
      <c r="A9" s="17"/>
      <c r="C9" s="18"/>
      <c r="D9" s="19"/>
      <c r="E9" s="19"/>
      <c r="F9" s="18"/>
      <c r="G9" s="18"/>
      <c r="H9" s="20"/>
    </row>
    <row r="10" spans="1:8" ht="44.25" customHeight="1" x14ac:dyDescent="0.25">
      <c r="C10" s="36" t="s">
        <v>26</v>
      </c>
      <c r="D10" s="14" t="s">
        <v>15</v>
      </c>
      <c r="E10" s="15"/>
      <c r="F10" s="15"/>
      <c r="G10" s="15"/>
      <c r="H10" s="21"/>
    </row>
    <row r="11" spans="1:8" s="10" customFormat="1" x14ac:dyDescent="0.25">
      <c r="A11" s="22"/>
      <c r="B11" s="11"/>
      <c r="C11" s="13"/>
      <c r="D11" s="12"/>
      <c r="E11" s="11"/>
      <c r="F11" s="11"/>
      <c r="G11" s="11"/>
      <c r="H11" s="23"/>
    </row>
    <row r="12" spans="1:8" ht="21" customHeight="1" x14ac:dyDescent="0.25">
      <c r="A12" s="66" t="s">
        <v>14</v>
      </c>
      <c r="B12" s="67"/>
      <c r="C12" s="67"/>
      <c r="D12" s="67"/>
      <c r="E12" s="67"/>
      <c r="F12" s="67"/>
      <c r="G12" s="67"/>
      <c r="H12" s="68"/>
    </row>
    <row r="13" spans="1:8" ht="31.5" x14ac:dyDescent="0.25">
      <c r="A13" s="24" t="s">
        <v>13</v>
      </c>
      <c r="B13" s="34" t="s">
        <v>27</v>
      </c>
      <c r="C13" s="9" t="s">
        <v>7</v>
      </c>
      <c r="D13" s="9" t="s">
        <v>8</v>
      </c>
      <c r="E13" s="40" t="s">
        <v>53</v>
      </c>
      <c r="F13" s="9" t="s">
        <v>29</v>
      </c>
      <c r="G13" s="9" t="s">
        <v>28</v>
      </c>
      <c r="H13" s="25" t="s">
        <v>24</v>
      </c>
    </row>
    <row r="14" spans="1:8" ht="31.5" x14ac:dyDescent="0.25">
      <c r="A14" s="26">
        <v>1</v>
      </c>
      <c r="B14" s="35" t="s">
        <v>30</v>
      </c>
      <c r="C14" s="37" t="s">
        <v>33</v>
      </c>
      <c r="D14" s="16">
        <v>2</v>
      </c>
      <c r="E14" s="41">
        <v>1468460</v>
      </c>
      <c r="F14" s="43"/>
      <c r="G14" s="43">
        <f>+F14*0.19</f>
        <v>0</v>
      </c>
      <c r="H14" s="44">
        <f>+(F14+G14)*D14</f>
        <v>0</v>
      </c>
    </row>
    <row r="15" spans="1:8" ht="31.5" x14ac:dyDescent="0.25">
      <c r="A15" s="26">
        <v>2</v>
      </c>
      <c r="B15" s="35" t="s">
        <v>31</v>
      </c>
      <c r="C15" s="37" t="s">
        <v>32</v>
      </c>
      <c r="D15" s="16">
        <v>1</v>
      </c>
      <c r="E15" s="41">
        <v>943075</v>
      </c>
      <c r="F15" s="43"/>
      <c r="G15" s="43">
        <f>+F15*0.19</f>
        <v>0</v>
      </c>
      <c r="H15" s="44">
        <f>+(F15+G15)*D15</f>
        <v>0</v>
      </c>
    </row>
    <row r="16" spans="1:8" ht="15.95" customHeight="1" x14ac:dyDescent="0.25">
      <c r="A16" s="38"/>
      <c r="B16" s="52" t="s">
        <v>54</v>
      </c>
      <c r="C16" s="52"/>
      <c r="D16" s="52"/>
      <c r="E16" s="52"/>
      <c r="F16" s="52"/>
      <c r="G16" s="53"/>
      <c r="H16" s="42">
        <f>+H14+H15</f>
        <v>0</v>
      </c>
    </row>
    <row r="17" spans="1:8" ht="15.95" customHeight="1" x14ac:dyDescent="0.25">
      <c r="A17" s="74" t="s">
        <v>58</v>
      </c>
      <c r="B17" s="75"/>
      <c r="C17" s="75"/>
      <c r="D17" s="75"/>
      <c r="E17" s="75"/>
      <c r="F17" s="75"/>
      <c r="G17" s="75"/>
      <c r="H17" s="76"/>
    </row>
    <row r="18" spans="1:8" ht="31.5" x14ac:dyDescent="0.25">
      <c r="A18" s="26">
        <v>3</v>
      </c>
      <c r="B18" s="35" t="s">
        <v>34</v>
      </c>
      <c r="C18" s="37" t="s">
        <v>35</v>
      </c>
      <c r="D18" s="16">
        <v>1</v>
      </c>
      <c r="E18" s="41">
        <v>6545000</v>
      </c>
      <c r="F18" s="43"/>
      <c r="G18" s="43">
        <f t="shared" ref="G18:G33" si="0">+F18*0.19</f>
        <v>0</v>
      </c>
      <c r="H18" s="44">
        <f>+(F18+G18)*D18</f>
        <v>0</v>
      </c>
    </row>
    <row r="19" spans="1:8" ht="31.5" x14ac:dyDescent="0.25">
      <c r="A19" s="26">
        <v>4</v>
      </c>
      <c r="B19" s="35" t="s">
        <v>34</v>
      </c>
      <c r="C19" s="37" t="s">
        <v>36</v>
      </c>
      <c r="D19" s="16">
        <v>1</v>
      </c>
      <c r="E19" s="41">
        <v>164220</v>
      </c>
      <c r="F19" s="43"/>
      <c r="G19" s="43">
        <f t="shared" si="0"/>
        <v>0</v>
      </c>
      <c r="H19" s="44">
        <f t="shared" ref="H19:H33" si="1">+(F19+G19)*D19</f>
        <v>0</v>
      </c>
    </row>
    <row r="20" spans="1:8" x14ac:dyDescent="0.25">
      <c r="A20" s="26">
        <v>5</v>
      </c>
      <c r="B20" s="35" t="s">
        <v>34</v>
      </c>
      <c r="C20" s="37" t="s">
        <v>37</v>
      </c>
      <c r="D20" s="16">
        <v>1</v>
      </c>
      <c r="E20" s="41">
        <v>2915500</v>
      </c>
      <c r="F20" s="45"/>
      <c r="G20" s="43">
        <f t="shared" si="0"/>
        <v>0</v>
      </c>
      <c r="H20" s="44">
        <f t="shared" si="1"/>
        <v>0</v>
      </c>
    </row>
    <row r="21" spans="1:8" x14ac:dyDescent="0.25">
      <c r="A21" s="26">
        <v>6</v>
      </c>
      <c r="B21" s="35" t="s">
        <v>34</v>
      </c>
      <c r="C21" s="37" t="s">
        <v>38</v>
      </c>
      <c r="D21" s="16">
        <v>1</v>
      </c>
      <c r="E21" s="41">
        <v>1844500</v>
      </c>
      <c r="F21" s="43"/>
      <c r="G21" s="43">
        <f t="shared" si="0"/>
        <v>0</v>
      </c>
      <c r="H21" s="44">
        <f t="shared" si="1"/>
        <v>0</v>
      </c>
    </row>
    <row r="22" spans="1:8" x14ac:dyDescent="0.25">
      <c r="A22" s="26">
        <v>7</v>
      </c>
      <c r="B22" s="35" t="s">
        <v>34</v>
      </c>
      <c r="C22" s="37" t="s">
        <v>39</v>
      </c>
      <c r="D22" s="16">
        <v>1</v>
      </c>
      <c r="E22" s="41">
        <v>1076950</v>
      </c>
      <c r="F22" s="43"/>
      <c r="G22" s="43">
        <f t="shared" si="0"/>
        <v>0</v>
      </c>
      <c r="H22" s="44">
        <f t="shared" si="1"/>
        <v>0</v>
      </c>
    </row>
    <row r="23" spans="1:8" x14ac:dyDescent="0.25">
      <c r="A23" s="26">
        <v>8</v>
      </c>
      <c r="B23" s="35" t="s">
        <v>34</v>
      </c>
      <c r="C23" s="37" t="s">
        <v>40</v>
      </c>
      <c r="D23" s="16">
        <v>1</v>
      </c>
      <c r="E23" s="41">
        <v>2796500</v>
      </c>
      <c r="F23" s="43"/>
      <c r="G23" s="43">
        <f t="shared" si="0"/>
        <v>0</v>
      </c>
      <c r="H23" s="44">
        <f t="shared" si="1"/>
        <v>0</v>
      </c>
    </row>
    <row r="24" spans="1:8" x14ac:dyDescent="0.25">
      <c r="A24" s="26">
        <v>9</v>
      </c>
      <c r="B24" s="35" t="s">
        <v>34</v>
      </c>
      <c r="C24" s="37" t="s">
        <v>41</v>
      </c>
      <c r="D24" s="16">
        <v>1</v>
      </c>
      <c r="E24" s="41">
        <v>2100350</v>
      </c>
      <c r="F24" s="43"/>
      <c r="G24" s="43">
        <f t="shared" si="0"/>
        <v>0</v>
      </c>
      <c r="H24" s="44">
        <f t="shared" si="1"/>
        <v>0</v>
      </c>
    </row>
    <row r="25" spans="1:8" x14ac:dyDescent="0.25">
      <c r="A25" s="26">
        <v>10</v>
      </c>
      <c r="B25" s="35" t="s">
        <v>34</v>
      </c>
      <c r="C25" s="37" t="s">
        <v>42</v>
      </c>
      <c r="D25" s="16">
        <v>1</v>
      </c>
      <c r="E25" s="41">
        <v>761600</v>
      </c>
      <c r="F25" s="43"/>
      <c r="G25" s="43">
        <f t="shared" si="0"/>
        <v>0</v>
      </c>
      <c r="H25" s="44">
        <f t="shared" si="1"/>
        <v>0</v>
      </c>
    </row>
    <row r="26" spans="1:8" x14ac:dyDescent="0.25">
      <c r="A26" s="26">
        <v>11</v>
      </c>
      <c r="B26" s="35" t="s">
        <v>34</v>
      </c>
      <c r="C26" s="37" t="s">
        <v>43</v>
      </c>
      <c r="D26" s="16">
        <v>1</v>
      </c>
      <c r="E26" s="41">
        <v>558110</v>
      </c>
      <c r="F26" s="43"/>
      <c r="G26" s="43">
        <f t="shared" si="0"/>
        <v>0</v>
      </c>
      <c r="H26" s="44">
        <f t="shared" si="1"/>
        <v>0</v>
      </c>
    </row>
    <row r="27" spans="1:8" x14ac:dyDescent="0.25">
      <c r="A27" s="26">
        <v>12</v>
      </c>
      <c r="B27" s="35" t="s">
        <v>34</v>
      </c>
      <c r="C27" s="37" t="s">
        <v>44</v>
      </c>
      <c r="D27" s="16">
        <v>1</v>
      </c>
      <c r="E27" s="41">
        <v>439110</v>
      </c>
      <c r="F27" s="43"/>
      <c r="G27" s="43">
        <f t="shared" si="0"/>
        <v>0</v>
      </c>
      <c r="H27" s="44">
        <f t="shared" si="1"/>
        <v>0</v>
      </c>
    </row>
    <row r="28" spans="1:8" x14ac:dyDescent="0.25">
      <c r="A28" s="26">
        <v>13</v>
      </c>
      <c r="B28" s="35" t="s">
        <v>34</v>
      </c>
      <c r="C28" s="37" t="s">
        <v>45</v>
      </c>
      <c r="D28" s="16">
        <v>1</v>
      </c>
      <c r="E28" s="41">
        <v>3082100</v>
      </c>
      <c r="F28" s="43"/>
      <c r="G28" s="43">
        <f t="shared" si="0"/>
        <v>0</v>
      </c>
      <c r="H28" s="44">
        <f t="shared" si="1"/>
        <v>0</v>
      </c>
    </row>
    <row r="29" spans="1:8" x14ac:dyDescent="0.25">
      <c r="A29" s="26">
        <v>14</v>
      </c>
      <c r="B29" s="35" t="s">
        <v>34</v>
      </c>
      <c r="C29" s="37" t="s">
        <v>46</v>
      </c>
      <c r="D29" s="16">
        <v>1</v>
      </c>
      <c r="E29" s="41">
        <v>265370</v>
      </c>
      <c r="F29" s="43"/>
      <c r="G29" s="43">
        <f t="shared" si="0"/>
        <v>0</v>
      </c>
      <c r="H29" s="44">
        <f t="shared" si="1"/>
        <v>0</v>
      </c>
    </row>
    <row r="30" spans="1:8" x14ac:dyDescent="0.25">
      <c r="A30" s="26">
        <v>15</v>
      </c>
      <c r="B30" s="35" t="s">
        <v>34</v>
      </c>
      <c r="C30" s="37" t="s">
        <v>47</v>
      </c>
      <c r="D30" s="16">
        <v>1</v>
      </c>
      <c r="E30" s="41">
        <v>1356600</v>
      </c>
      <c r="F30" s="43"/>
      <c r="G30" s="43">
        <f t="shared" si="0"/>
        <v>0</v>
      </c>
      <c r="H30" s="44">
        <f t="shared" si="1"/>
        <v>0</v>
      </c>
    </row>
    <row r="31" spans="1:8" x14ac:dyDescent="0.25">
      <c r="A31" s="26">
        <v>16</v>
      </c>
      <c r="B31" s="35" t="s">
        <v>34</v>
      </c>
      <c r="C31" s="37" t="s">
        <v>48</v>
      </c>
      <c r="D31" s="16">
        <v>1</v>
      </c>
      <c r="E31" s="41">
        <v>2058700</v>
      </c>
      <c r="F31" s="43"/>
      <c r="G31" s="43">
        <f t="shared" si="0"/>
        <v>0</v>
      </c>
      <c r="H31" s="44">
        <f t="shared" si="1"/>
        <v>0</v>
      </c>
    </row>
    <row r="32" spans="1:8" x14ac:dyDescent="0.25">
      <c r="A32" s="26">
        <v>17</v>
      </c>
      <c r="B32" s="35" t="s">
        <v>34</v>
      </c>
      <c r="C32" s="37" t="s">
        <v>49</v>
      </c>
      <c r="D32" s="16">
        <v>1</v>
      </c>
      <c r="E32" s="41">
        <v>308210</v>
      </c>
      <c r="F32" s="43"/>
      <c r="G32" s="43">
        <f t="shared" si="0"/>
        <v>0</v>
      </c>
      <c r="H32" s="44">
        <f t="shared" si="1"/>
        <v>0</v>
      </c>
    </row>
    <row r="33" spans="1:8" x14ac:dyDescent="0.25">
      <c r="A33" s="26">
        <v>18</v>
      </c>
      <c r="B33" s="35" t="s">
        <v>34</v>
      </c>
      <c r="C33" s="37" t="s">
        <v>50</v>
      </c>
      <c r="D33" s="16">
        <v>1</v>
      </c>
      <c r="E33" s="41">
        <v>760410</v>
      </c>
      <c r="F33" s="43"/>
      <c r="G33" s="43">
        <f t="shared" si="0"/>
        <v>0</v>
      </c>
      <c r="H33" s="44">
        <f t="shared" si="1"/>
        <v>0</v>
      </c>
    </row>
    <row r="34" spans="1:8" ht="15.95" customHeight="1" x14ac:dyDescent="0.25">
      <c r="A34" s="39"/>
      <c r="B34" s="71" t="s">
        <v>52</v>
      </c>
      <c r="C34" s="52"/>
      <c r="D34" s="52"/>
      <c r="E34" s="52"/>
      <c r="F34" s="52"/>
      <c r="G34" s="53"/>
      <c r="H34" s="46">
        <f>SUM(H18:H33)</f>
        <v>0</v>
      </c>
    </row>
    <row r="35" spans="1:8" x14ac:dyDescent="0.25">
      <c r="A35" s="17"/>
      <c r="B35" s="72" t="s">
        <v>55</v>
      </c>
      <c r="C35" s="73"/>
      <c r="D35" s="50" t="s">
        <v>12</v>
      </c>
      <c r="E35" s="69"/>
      <c r="F35" s="69"/>
      <c r="G35" s="70"/>
      <c r="H35" s="47">
        <f>+H16+H34</f>
        <v>0</v>
      </c>
    </row>
    <row r="36" spans="1:8" x14ac:dyDescent="0.25">
      <c r="A36" s="17"/>
      <c r="C36" s="27"/>
      <c r="H36" s="28"/>
    </row>
    <row r="37" spans="1:8" ht="120.95" customHeight="1" x14ac:dyDescent="0.25">
      <c r="A37" s="29"/>
      <c r="B37" s="65" t="s">
        <v>56</v>
      </c>
      <c r="C37" s="65"/>
      <c r="D37" s="65"/>
      <c r="E37" s="65"/>
      <c r="F37" s="65"/>
      <c r="G37" s="65"/>
      <c r="H37" s="28"/>
    </row>
    <row r="38" spans="1:8" ht="213.75" customHeight="1" x14ac:dyDescent="0.25">
      <c r="A38" s="29"/>
      <c r="B38" s="63" t="s">
        <v>57</v>
      </c>
      <c r="C38" s="64"/>
      <c r="D38" s="64"/>
      <c r="E38" s="64"/>
      <c r="F38" s="64"/>
      <c r="G38" s="64"/>
      <c r="H38" s="28"/>
    </row>
    <row r="39" spans="1:8" x14ac:dyDescent="0.25">
      <c r="A39" s="29"/>
      <c r="B39" s="65"/>
      <c r="C39" s="65"/>
      <c r="D39" s="65"/>
      <c r="E39" s="65"/>
      <c r="F39" s="65"/>
      <c r="G39" s="65"/>
      <c r="H39" s="28"/>
    </row>
    <row r="40" spans="1:8" x14ac:dyDescent="0.25">
      <c r="A40" s="30"/>
      <c r="B40" s="19"/>
      <c r="H40" s="28"/>
    </row>
    <row r="41" spans="1:8" ht="45" customHeight="1" x14ac:dyDescent="0.25">
      <c r="A41" s="30"/>
      <c r="B41" s="62" t="s">
        <v>59</v>
      </c>
      <c r="C41" s="62"/>
      <c r="H41" s="28"/>
    </row>
    <row r="42" spans="1:8" x14ac:dyDescent="0.25">
      <c r="A42" s="30"/>
      <c r="B42" s="19"/>
      <c r="C42" s="31"/>
      <c r="H42" s="28"/>
    </row>
    <row r="43" spans="1:8" x14ac:dyDescent="0.25">
      <c r="A43" s="17"/>
      <c r="H43" s="28"/>
    </row>
    <row r="44" spans="1:8" x14ac:dyDescent="0.25">
      <c r="A44" s="17"/>
      <c r="H44" s="28"/>
    </row>
    <row r="45" spans="1:8" ht="16.5" thickBot="1" x14ac:dyDescent="0.3">
      <c r="A45" s="32"/>
      <c r="B45" s="32"/>
      <c r="C45" s="32"/>
      <c r="D45" s="32"/>
      <c r="E45" s="32"/>
      <c r="F45" s="32"/>
      <c r="G45" s="32"/>
      <c r="H45" s="33"/>
    </row>
  </sheetData>
  <mergeCells count="21">
    <mergeCell ref="B41:C41"/>
    <mergeCell ref="G7:H7"/>
    <mergeCell ref="G8:H8"/>
    <mergeCell ref="B38:G38"/>
    <mergeCell ref="B37:G37"/>
    <mergeCell ref="B39:G39"/>
    <mergeCell ref="A12:H12"/>
    <mergeCell ref="D35:G35"/>
    <mergeCell ref="B34:G34"/>
    <mergeCell ref="B35:C35"/>
    <mergeCell ref="A17:H17"/>
    <mergeCell ref="A1:H1"/>
    <mergeCell ref="A2:H2"/>
    <mergeCell ref="A3:H3"/>
    <mergeCell ref="A4:H4"/>
    <mergeCell ref="C5:H5"/>
    <mergeCell ref="D6:E6"/>
    <mergeCell ref="D7:E7"/>
    <mergeCell ref="D8:E8"/>
    <mergeCell ref="G6:H6"/>
    <mergeCell ref="B16:G16"/>
  </mergeCells>
  <pageMargins left="0.7" right="0.7" top="0.75" bottom="0.75" header="0.3" footer="0.3"/>
  <pageSetup scale="5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Formato</vt:lpstr>
      <vt:lpstr>Formato!Área_de_impresión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Tatiana Marcela Rojas Diaz</dc:creator>
  <cp:keywords/>
  <dc:description/>
  <cp:lastModifiedBy>Emerson Daniel Rico Villamiza</cp:lastModifiedBy>
  <cp:revision/>
  <cp:lastPrinted>2025-08-22T20:06:06Z</cp:lastPrinted>
  <dcterms:created xsi:type="dcterms:W3CDTF">2025-03-25T19:17:32Z</dcterms:created>
  <dcterms:modified xsi:type="dcterms:W3CDTF">2026-10-22T21:45:09Z</dcterms:modified>
  <cp:category/>
  <cp:contentStatus/>
</cp:coreProperties>
</file>