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V:\EVF-SGEN\2026\LICITACIONES\LP009_2026 SERVICIO TRANSPORTE DRA LORENA ISABEL ANTONIA\2 PRESUPUESTO OCTUBRE 22\"/>
    </mc:Choice>
  </mc:AlternateContent>
  <xr:revisionPtr revIDLastSave="0" documentId="13_ncr:1_{D391E6DA-77BE-4652-9302-E08C615F2A0C}" xr6:coauthVersionLast="47" xr6:coauthVersionMax="47" xr10:uidLastSave="{00000000-0000-0000-0000-000000000000}"/>
  <bookViews>
    <workbookView xWindow="-108" yWindow="-108" windowWidth="23256" windowHeight="13896" xr2:uid="{FC716317-0F5F-40A7-9953-68C911779A9F}"/>
  </bookViews>
  <sheets>
    <sheet name="PROPUESTA ECONOMICA" sheetId="1" r:id="rId1"/>
  </sheets>
  <externalReferences>
    <externalReference r:id="rId2"/>
    <externalReference r:id="rId3"/>
  </externalReference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xlnm._FilterDatabase" hidden="1">[1]Presupuesto_Via_distribuidora!$A$9:$H$344</definedName>
    <definedName name="_FOR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#REF!</definedName>
    <definedName name="A_impresió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"A:\SAIN.mdb"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FGSDB" hidden="1">{"via1",#N/A,TRUE,"general";"via2",#N/A,TRUE,"general";"via3",#N/A,TRUE,"general"}</definedName>
    <definedName name="ADI">#REF!</definedName>
    <definedName name="Adm">#REF!</definedName>
    <definedName name="ADMINISTRACION_2024">#REF!</definedName>
    <definedName name="ADMINISTRACION_2025">#REF!</definedName>
    <definedName name="ADMINISTRADOR">#REF!</definedName>
    <definedName name="ADMON">#REF!</definedName>
    <definedName name="adoq">#REF!</definedName>
    <definedName name="adoq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'PROPUESTA ECONOMICA'!$A$1:$N$109</definedName>
    <definedName name="_xlnm.Print_Area">#REF!</definedName>
    <definedName name="ARM_">#REF!</definedName>
    <definedName name="AS">#REF!</definedName>
    <definedName name="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_VEHICULOS">[2]TECNICO!$C$5</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NIP">#REF!</definedName>
    <definedName name="CDS_V_INDICES_CIRCUITO_CAUSA">#REF!</definedName>
    <definedName name="CDSeguim">#REF!</definedName>
    <definedName name="ceerf" hidden="1">{"TAB1",#N/A,TRUE,"GENERAL";"TAB2",#N/A,TRUE,"GENERAL";"TAB3",#N/A,TRUE,"GENERAL";"TAB4",#N/A,TRUE,"GENERAL";"TAB5",#N/A,TRUE,"GENERAL"}</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DIR">#REF!</definedName>
    <definedName name="CostEsc">#REF!</definedName>
    <definedName name="COSTFIJO">#REF!</definedName>
    <definedName name="COSTINDIR">#REF!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NET" hidden="1">{"via1",#N/A,TRUE,"general";"via2",#N/A,TRUE,"general";"via3",#N/A,TRUE,"general"}</definedName>
    <definedName name="curva">"Chart 11"</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RACION">#REF!</definedName>
    <definedName name="dwdedew">#REF!</definedName>
    <definedName name="dxfgg" hidden="1">{"via1",#N/A,TRUE,"general";"via2",#N/A,TRUE,"general";"via3",#N/A,TRUE,"general"}</definedName>
    <definedName name="E">#REF!</definedName>
    <definedName name="e3e33" hidden="1">{"via1",#N/A,TRUE,"general";"via2",#N/A,TRUE,"general";"via3",#N/A,TRUE,"general"}</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P_PAV">#REF!</definedName>
    <definedName name="ESP1S">#REF!</definedName>
    <definedName name="ESP2S">#REF!</definedName>
    <definedName name="ESPECIALIDAD">#REF!</definedName>
    <definedName name="ESPESOR">#REF!</definedName>
    <definedName name="ESPR">#REF!</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86_">#REF!</definedName>
    <definedName name="G86A">#REF!</definedName>
    <definedName name="ga">#REF!</definedName>
    <definedName name="GASTPERM">#REF!</definedName>
    <definedName name="GASTVAR">#REF!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L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#REF!</definedName>
    <definedName name="IMPRE1">#REF!</definedName>
    <definedName name="Imprev">#REF!</definedName>
    <definedName name="imprimir">#REF!</definedName>
    <definedName name="Incremento_IPC21">#REF!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LACION_2025">#REF!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n">#REF!</definedName>
    <definedName name="jñ">#REF!</definedName>
    <definedName name="jo">#REF!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basesalario">#REF!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CA">#REF!</definedName>
    <definedName name="LOCA1">#REF!</definedName>
    <definedName name="LOCALIZACION">#REF!</definedName>
    <definedName name="Location">#REF!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MINARIA">#REF!</definedName>
    <definedName name="LUZ" hidden="1">{#N/A,#N/A,FALSE,"PROPON.2001"}</definedName>
    <definedName name="M" hidden="1">{#N/A,#N/A,FALSE,"PROPON.2001"}</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Obra">#REF!</definedName>
    <definedName name="MANSILLA">#REF!</definedName>
    <definedName name="MANSILLAXCIENTO">#REF!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quinaria">#REF!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#REF!</definedName>
    <definedName name="mdd" hidden="1">{"via1",#N/A,TRUE,"general";"via2",#N/A,TRUE,"general";"via3",#N/A,TRUE,"general"}</definedName>
    <definedName name="me">#REF!</definedName>
    <definedName name="MEDCAR">#REF!</definedName>
    <definedName name="MEDCIB">#REF!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cal">#REF!</definedName>
    <definedName name="modela">#REF!</definedName>
    <definedName name="modelo">#REF!</definedName>
    <definedName name="monocal">#REF!</definedName>
    <definedName name="mr">#REF!</definedName>
    <definedName name="MU">#REF!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0p0" hidden="1">{"via1",#N/A,TRUE,"general";"via2",#N/A,TRUE,"general";"via3",#N/A,TRUE,"general"}</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PLUNN" hidden="1">{"TAB1",#N/A,TRUE,"GENERAL";"TAB2",#N/A,TRUE,"GENERAL";"TAB3",#N/A,TRUE,"GENERAL";"TAB4",#N/A,TRUE,"GENERAL";"TAB5",#N/A,TRUE,"GENERAL"}</definedName>
    <definedName name="pm">#REF!</definedName>
    <definedName name="PMD">#REF!</definedName>
    <definedName name="PMT">#REF!</definedName>
    <definedName name="PMTUL">#REF!</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E">#REF!</definedName>
    <definedName name="PRECIO">#REF!</definedName>
    <definedName name="PRECIOS">#REF!</definedName>
    <definedName name="PRESUPUESTAD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_CAT_I">[2]!Tabla2[[#Totals],[CAT. I]]</definedName>
    <definedName name="PROM_CAT_II">[2]!Tabla2[[#Totals],[CAT. II]]</definedName>
    <definedName name="PROM_CAT_III">[2]!Tabla2[[#Totals],[CAT. III]]</definedName>
    <definedName name="PROM_CAT_IV">[2]!Tabla2[[#Totals],[CAT. IV]]</definedName>
    <definedName name="PROM_MENSUAL">[2]!Tabla3[[#Totals],[promedio peajes mensuales]]</definedName>
    <definedName name="PROMEDIO_AÑO_TEMPORALES">#REF!</definedName>
    <definedName name="prop">#REF!</definedName>
    <definedName name="Proponente">#REF!</definedName>
    <definedName name="PRORROGA">#REF!</definedName>
    <definedName name="PROY_INFLACION_2024">'[2]IPC PROYECTADO 2024'!$M$31</definedName>
    <definedName name="PROY_INFLACION_2025">'[2]IPC PROYECTADO 2024'!$M$34</definedName>
    <definedName name="PROY99">#REF!</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UEA_">#REF!</definedName>
    <definedName name="QUEB_">#REF!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ds">#REF!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ll">#REF!</definedName>
    <definedName name="RELLG">#REF!</definedName>
    <definedName name="REP.PAV">#REF!</definedName>
    <definedName name="REPLANTEO_ALC">#REF!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P">#REF!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IMPUS">#REF!</definedName>
    <definedName name="Seguiminto">#REF!</definedName>
    <definedName name="SELECCIÓN">#REF!</definedName>
    <definedName name="SELECCIÓN1">#REF!</definedName>
    <definedName name="SEP">#REF!</definedName>
    <definedName name="ser">#REF!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#REF!</definedName>
    <definedName name="STE_">#REF!</definedName>
    <definedName name="STGTOTAL">#REF!</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A">#REF!</definedName>
    <definedName name="TABLA19B">#REF!</definedName>
    <definedName name="TABLA1CONT">#REF!</definedName>
    <definedName name="tabla2">#REF!</definedName>
    <definedName name="TABLA21">#REF!</definedName>
    <definedName name="TABLA3">#REF!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_Ejecución__Meses">#REF!</definedName>
    <definedName name="TIPO">#REF!</definedName>
    <definedName name="TIPO_MANTENIMIENTO">#REF!</definedName>
    <definedName name="tipos">#REF!</definedName>
    <definedName name="TipoSalario">#REF!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 hidden="1">{"TAB1",#N/A,TRUE,"GENERAL";"TAB2",#N/A,TRUE,"GENERAL";"TAB3",#N/A,TRUE,"GENERAL";"TAB4",#N/A,TRUE,"GENERAL";"TAB5",#N/A,TRUE,"GENERAL"}</definedName>
    <definedName name="TraerDatosDePlc">#REF!</definedName>
    <definedName name="TRAMO">#REF!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SPVC">#REF!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TARIOS">#REF!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t">#REF!</definedName>
    <definedName name="UTIL">#REF!</definedName>
    <definedName name="UTILID">#REF!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_CATEGORIA">'[2]CONCESIONES-PEAJES CAR'!$B$34:$C$38</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LLETA">#REF!</definedName>
    <definedName name="VIRG_">#REF!</definedName>
    <definedName name="vk" hidden="1">{"via1",#N/A,TRUE,"general";"via2",#N/A,TRUE,"general";"via3",#N/A,TRUE,"general"}</definedName>
    <definedName name="VLR_DIESEL">#REF!</definedName>
    <definedName name="VLR_GASOLINA">#REF!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2023">#REF!</definedName>
    <definedName name="VOL_2024">#REF!</definedName>
    <definedName name="VOL_DIESEL">#REF!</definedName>
    <definedName name="VOL_GASOLINA">#REF!</definedName>
    <definedName name="VOLUMEN_2023">#REF!</definedName>
    <definedName name="VOLUMEN_2024">#REF!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26CD6D7_F7CA_4BE8_B625_9A1778CFA739_.wvu.FilterData" hidden="1">[1]Presupuesto_Via_distribuidora!$A$9:$H$344</definedName>
    <definedName name="Z_026CD6D7_F7CA_4BE8_B625_9A1778CFA739_.wvu.PrintArea" hidden="1">[1]Presupuesto_Via_distribuidora!$A$390:$I$602</definedName>
    <definedName name="Z_026CD6D7_F7CA_4BE8_B625_9A1778CFA739_.wvu.PrintTitles" hidden="1">[1]Presupuesto_Via_distribuidora!$380:$389</definedName>
    <definedName name="Z_05670E35_1347_49D9_AD91_AA9A31A4EF61_.wvu.FilterData" hidden="1">[1]Presupuesto_Via_distribuidora!$A$9:$H$344</definedName>
    <definedName name="Z_05670E35_1347_49D9_AD91_AA9A31A4EF61_.wvu.PrintArea" hidden="1">[1]Presupuesto_Via_distribuidora!$C$1:$H$344</definedName>
    <definedName name="Z_05670E35_1347_49D9_AD91_AA9A31A4EF61_.wvu.PrintTitles" hidden="1">[1]Presupuesto_Via_distribuidora!$2:$8</definedName>
    <definedName name="Z_0890F28A_A8C8_451C_A3E6_C3AFDD239B64_.wvu.FilterData" hidden="1">[1]Presupuesto_Via_distribuidora!$A$9:$H$344</definedName>
    <definedName name="Z_0890F28A_A8C8_451C_A3E6_C3AFDD239B64_.wvu.PrintArea" hidden="1">[1]Presupuesto_Via_distribuidora!$A$392:$I$604</definedName>
    <definedName name="Z_0890F28A_A8C8_451C_A3E6_C3AFDD239B64_.wvu.PrintTitles" hidden="1">[1]Presupuesto_Via_distribuidora!$382:$391</definedName>
    <definedName name="Z_0A4C2D72_EA87_11DA_B6F6_00609720E0A1_.wvu.FilterData" hidden="1">[1]Presupuesto_Via_distribuidora!$A$9:$H$344</definedName>
    <definedName name="Z_0A4C2D72_EA87_11DA_B6F6_00609720E0A1_.wvu.PrintArea" hidden="1">[1]Presupuesto_Via_distribuidora!$A$10:$I$164</definedName>
    <definedName name="Z_0A4C2D72_EA87_11DA_B6F6_00609720E0A1_.wvu.PrintTitles" hidden="1">[1]Presupuesto_Via_distribuidora!$1:$9</definedName>
    <definedName name="Z_0A4C2D73_EA87_11DA_B6F6_00609720E0A1_.wvu.FilterData" hidden="1">[1]Presupuesto_Via_distribuidora!$A$9:$H$344</definedName>
    <definedName name="Z_0A4C2D73_EA87_11DA_B6F6_00609720E0A1_.wvu.PrintArea" hidden="1">[1]Presupuesto_Via_distribuidora!$A$176:$I$193</definedName>
    <definedName name="Z_0A4C2D74_EA87_11DA_B6F6_00609720E0A1_.wvu.FilterData" hidden="1">[1]Presupuesto_Via_distribuidora!$A$9:$H$344</definedName>
    <definedName name="Z_0A4C2D74_EA87_11DA_B6F6_00609720E0A1_.wvu.PrintArea" hidden="1">[1]Presupuesto_Via_distribuidora!$A$342:$I$541</definedName>
    <definedName name="Z_0A4C2D75_EA87_11DA_B6F6_00609720E0A1_.wvu.FilterData" hidden="1">[1]Presupuesto_Via_distribuidora!$A$9:$H$344</definedName>
    <definedName name="Z_0A4C2D75_EA87_11DA_B6F6_00609720E0A1_.wvu.PrintArea" hidden="1">[1]Presupuesto_Via_distribuidora!$A$557:$I$825</definedName>
    <definedName name="Z_0A4C2D75_EA87_11DA_B6F6_00609720E0A1_.wvu.PrintTitles" hidden="1">[1]Presupuesto_Via_distribuidora!$547:$556</definedName>
    <definedName name="Z_0A4C2D76_EA87_11DA_B6F6_00609720E0A1_.wvu.FilterData" hidden="1">[1]Presupuesto_Via_distribuidora!$A$9:$H$344</definedName>
    <definedName name="Z_0A4C2D76_EA87_11DA_B6F6_00609720E0A1_.wvu.PrintArea" hidden="1">[1]Presupuesto_Via_distribuidora!$A$839:$I$1037</definedName>
    <definedName name="Z_0A4C2D76_EA87_11DA_B6F6_00609720E0A1_.wvu.PrintTitles" hidden="1">[1]Presupuesto_Via_distribuidora!$829:$838</definedName>
    <definedName name="Z_0E0DE1F8_394A_4093_8E74_B2A631A3A88C_.wvu.FilterData" hidden="1">[1]Presupuesto_Via_distribuidora!$A$9:$H$344</definedName>
    <definedName name="Z_0E0DE1F8_394A_4093_8E74_B2A631A3A88C_.wvu.PrintArea" hidden="1">[1]Presupuesto_Via_distribuidora!$A$620:$I$888</definedName>
    <definedName name="Z_0E0DE1F8_394A_4093_8E74_B2A631A3A88C_.wvu.PrintTitles" hidden="1">[1]Presupuesto_Via_distribuidora!$610:$619</definedName>
    <definedName name="Z_18C710ED_70CF_48D0_92F5_038A88335068_.wvu.FilterData" hidden="1">[1]Presupuesto_Via_distribuidora!$A$9:$H$344</definedName>
    <definedName name="Z_18C710ED_70CF_48D0_92F5_038A88335068_.wvu.PrintArea" hidden="1">[1]Presupuesto_Via_distribuidora!$C$1:$H$344</definedName>
    <definedName name="Z_18C710ED_70CF_48D0_92F5_038A88335068_.wvu.PrintTitles" hidden="1">[1]Presupuesto_Via_distribuidora!$2:$8</definedName>
    <definedName name="Z_378D82E8_FE69_4712_AE73_9D578C4190DE_.wvu.FilterData" hidden="1">[1]Presupuesto_Via_distribuidora!$A$9:$H$344</definedName>
    <definedName name="Z_378D82E8_FE69_4712_AE73_9D578C4190DE_.wvu.PrintArea" hidden="1">[1]Presupuesto_Via_distribuidora!$C$1:$H$344</definedName>
    <definedName name="Z_378D82E8_FE69_4712_AE73_9D578C4190DE_.wvu.PrintTitles" hidden="1">[1]Presupuesto_Via_distribuidora!$2:$8</definedName>
    <definedName name="Z_381FCF61_DF95_4756_B103_A1118DFFDE02_.wvu.FilterData" hidden="1">[1]Presupuesto_Via_distribuidora!$A$9:$H$344</definedName>
    <definedName name="Z_381FCF61_DF95_4756_B103_A1118DFFDE02_.wvu.PrintArea" hidden="1">[1]Presupuesto_Via_distribuidora!$C$1:$H$344</definedName>
    <definedName name="Z_381FCF61_DF95_4756_B103_A1118DFFDE02_.wvu.PrintTitles" hidden="1">[1]Presupuesto_Via_distribuidora!$2:$8</definedName>
    <definedName name="Z_3B3C0CA1_2A9C_45FD_9823_50B200F6C0D1_.wvu.FilterData" hidden="1">[1]Presupuesto_Via_distribuidora!$A$9:$H$344</definedName>
    <definedName name="Z_3B3C0CA1_2A9C_45FD_9823_50B200F6C0D1_.wvu.PrintArea" hidden="1">[1]Presupuesto_Via_distribuidora!$C$1:$H$344</definedName>
    <definedName name="Z_3B3C0CA1_2A9C_45FD_9823_50B200F6C0D1_.wvu.PrintTitles" hidden="1">[1]Presupuesto_Via_distribuidora!$2:$8</definedName>
    <definedName name="Z_3E9430E5_6A83_435B_9E47_1B8F7E18D67C_.wvu.FilterData" hidden="1">[1]Presupuesto_Via_distribuidora!$A$9:$H$344</definedName>
    <definedName name="Z_3E9430E5_6A83_435B_9E47_1B8F7E18D67C_.wvu.PrintArea" hidden="1">[1]Presupuesto_Via_distribuidora!$C$1:$H$344</definedName>
    <definedName name="Z_3E9430E5_6A83_435B_9E47_1B8F7E18D67C_.wvu.PrintTitles" hidden="1">[1]Presupuesto_Via_distribuidora!$2:$8</definedName>
    <definedName name="Z_4A14CB5C_2287_4F6E_9A65_22F0A4D81D81_.wvu.FilterData" hidden="1">[1]Presupuesto_Via_distribuidora!$A$9:$H$344</definedName>
    <definedName name="Z_4A14CB5C_2287_4F6E_9A65_22F0A4D81D81_.wvu.PrintArea" hidden="1">[1]Presupuesto_Via_distribuidora!$C$1:$H$344</definedName>
    <definedName name="Z_4A14CB5C_2287_4F6E_9A65_22F0A4D81D81_.wvu.PrintTitles" hidden="1">[1]Presupuesto_Via_distribuidora!$2:$8</definedName>
    <definedName name="Z_4BBC24C4_A093_4EC9_8AFF_49C6F602CC39_.wvu.FilterData" hidden="1">[1]Presupuesto_Via_distribuidora!$A$9:$H$344</definedName>
    <definedName name="Z_4BBC24C4_A093_4EC9_8AFF_49C6F602CC39_.wvu.PrintArea" hidden="1">[1]Presupuesto_Via_distribuidora!$C$1:$H$344</definedName>
    <definedName name="Z_4BBC24C4_A093_4EC9_8AFF_49C6F602CC39_.wvu.PrintTitles" hidden="1">[1]Presupuesto_Via_distribuidora!$2:$8</definedName>
    <definedName name="Z_504A8F9D_2C46_439E_975A_DF1C1FA56E7B_.wvu.FilterData" hidden="1">[1]Presupuesto_Via_distribuidora!$A$9:$H$344</definedName>
    <definedName name="Z_504A8F9D_2C46_439E_975A_DF1C1FA56E7B_.wvu.PrintArea" hidden="1">[1]Presupuesto_Via_distribuidora!$C$1:$H$344</definedName>
    <definedName name="Z_504A8F9D_2C46_439E_975A_DF1C1FA56E7B_.wvu.PrintTitles" hidden="1">[1]Presupuesto_Via_distribuidora!$2:$8</definedName>
    <definedName name="Z_653348E7_CDAD_4F62_A236_641A4BB6425A_.wvu.FilterData" hidden="1">[1]Presupuesto_Via_distribuidora!$A$9:$H$344</definedName>
    <definedName name="Z_653348E7_CDAD_4F62_A236_641A4BB6425A_.wvu.PrintArea" hidden="1">[1]Presupuesto_Via_distribuidora!$A$221:$I$375</definedName>
    <definedName name="Z_653348E7_CDAD_4F62_A236_641A4BB6425A_.wvu.PrintTitles" hidden="1">[1]Presupuesto_Via_distribuidora!$211:$220</definedName>
    <definedName name="Z_68C48519_C8C2_4287_96F6_0F561F815CE8_.wvu.FilterData" hidden="1">[1]Presupuesto_Via_distribuidora!$A$9:$H$344</definedName>
    <definedName name="Z_68C48519_C8C2_4287_96F6_0F561F815CE8_.wvu.PrintArea" hidden="1">[1]Presupuesto_Via_distribuidora!$C$1:$H$344</definedName>
    <definedName name="Z_68C48519_C8C2_4287_96F6_0F561F815CE8_.wvu.PrintTitles" hidden="1">[1]Presupuesto_Via_distribuidora!$2:$8</definedName>
    <definedName name="Z_6BA141F2_E104_11DA_B6F6_00609720E0A1_.wvu.FilterData" hidden="1">[1]Presupuesto_Via_distribuidora!$A$9:$H$344</definedName>
    <definedName name="Z_6BA141F2_E104_11DA_B6F6_00609720E0A1_.wvu.PrintArea" hidden="1">[1]Presupuesto_Via_distribuidora!$A$10:$I$164</definedName>
    <definedName name="Z_6BA141F2_E104_11DA_B6F6_00609720E0A1_.wvu.PrintTitles" hidden="1">[1]Presupuesto_Via_distribuidora!$1:$9</definedName>
    <definedName name="Z_6BA141F3_E104_11DA_B6F6_00609720E0A1_.wvu.FilterData" hidden="1">[1]Presupuesto_Via_distribuidora!$A$9:$H$344</definedName>
    <definedName name="Z_6BA141F3_E104_11DA_B6F6_00609720E0A1_.wvu.PrintArea" hidden="1">[1]Presupuesto_Via_distribuidora!$A$176:$I$193</definedName>
    <definedName name="Z_6BA141F4_E104_11DA_B6F6_00609720E0A1_.wvu.FilterData" hidden="1">[1]Presupuesto_Via_distribuidora!$A$9:$H$344</definedName>
    <definedName name="Z_6BA141F4_E104_11DA_B6F6_00609720E0A1_.wvu.PrintArea" hidden="1">[1]Presupuesto_Via_distribuidora!$A$342:$I$541</definedName>
    <definedName name="Z_6BA141F5_E104_11DA_B6F6_00609720E0A1_.wvu.FilterData" hidden="1">[1]Presupuesto_Via_distribuidora!$A$9:$H$344</definedName>
    <definedName name="Z_6BA141F5_E104_11DA_B6F6_00609720E0A1_.wvu.PrintArea" hidden="1">[1]Presupuesto_Via_distribuidora!$A$557:$I$825</definedName>
    <definedName name="Z_6BA141F5_E104_11DA_B6F6_00609720E0A1_.wvu.PrintTitles" hidden="1">[1]Presupuesto_Via_distribuidora!$547:$556</definedName>
    <definedName name="Z_6BA141F6_E104_11DA_B6F6_00609720E0A1_.wvu.FilterData" hidden="1">[1]Presupuesto_Via_distribuidora!$A$9:$H$344</definedName>
    <definedName name="Z_6BA141F6_E104_11DA_B6F6_00609720E0A1_.wvu.PrintArea" hidden="1">[1]Presupuesto_Via_distribuidora!$A$839:$I$1037</definedName>
    <definedName name="Z_6BA141F6_E104_11DA_B6F6_00609720E0A1_.wvu.PrintTitles" hidden="1">[1]Presupuesto_Via_distribuidora!$829:$838</definedName>
    <definedName name="Z_726673D2_C579_4EF3_83C7_45DC3792EA6A_.wvu.FilterData" hidden="1">[1]Presupuesto_Via_distribuidora!$A$9:$H$344</definedName>
    <definedName name="Z_726673D2_C579_4EF3_83C7_45DC3792EA6A_.wvu.PrintArea" hidden="1">[1]Presupuesto_Via_distribuidora!$A$10:$I$208</definedName>
    <definedName name="Z_726673D2_C579_4EF3_83C7_45DC3792EA6A_.wvu.PrintTitles" hidden="1">[1]Presupuesto_Via_distribuidora!$1:$9</definedName>
    <definedName name="Z_729969D8_DFDA_47B9_ADA2_E05CF62B3DEF_.wvu.FilterData" hidden="1">[1]Presupuesto_Via_distribuidora!$A$9:$H$344</definedName>
    <definedName name="Z_729969D8_DFDA_47B9_ADA2_E05CF62B3DEF_.wvu.PrintArea" hidden="1">[1]Presupuesto_Via_distribuidora!$A$618:$I$886</definedName>
    <definedName name="Z_729969D8_DFDA_47B9_ADA2_E05CF62B3DEF_.wvu.PrintTitles" hidden="1">[1]Presupuesto_Via_distribuidora!$608:$617</definedName>
    <definedName name="Z_75EDDC88_CA8C_4671_911D_25D74F37EC47_.wvu.FilterData" hidden="1">[1]Presupuesto_Via_distribuidora!$A$9:$H$344</definedName>
    <definedName name="Z_75EDDC88_CA8C_4671_911D_25D74F37EC47_.wvu.PrintArea" hidden="1">[1]Presupuesto_Via_distribuidora!$A$902:$I$1100</definedName>
    <definedName name="Z_75EDDC88_CA8C_4671_911D_25D74F37EC47_.wvu.PrintTitles" hidden="1">[1]Presupuesto_Via_distribuidora!$892:$901</definedName>
    <definedName name="Z_80573755_2D8B_4158_BD3A_CC331B950748_.wvu.FilterData" hidden="1">[1]Presupuesto_Via_distribuidora!$A$9:$H$344</definedName>
    <definedName name="Z_80573755_2D8B_4158_BD3A_CC331B950748_.wvu.PrintArea" hidden="1">[1]Presupuesto_Via_distribuidora!$A$221:$I$375</definedName>
    <definedName name="Z_80573755_2D8B_4158_BD3A_CC331B950748_.wvu.PrintTitles" hidden="1">[1]Presupuesto_Via_distribuidora!$211:$220</definedName>
    <definedName name="Z_9C7B0D6D_4DDE_4C72_B23F_2E183F63ECB1_.wvu.FilterData" hidden="1">[1]Presupuesto_Via_distribuidora!$A$9:$H$344</definedName>
    <definedName name="Z_9C7B0D6D_4DDE_4C72_B23F_2E183F63ECB1_.wvu.PrintArea" hidden="1">[1]Presupuesto_Via_distribuidora!$C$1:$H$344</definedName>
    <definedName name="Z_9C7B0D6D_4DDE_4C72_B23F_2E183F63ECB1_.wvu.PrintTitles" hidden="1">[1]Presupuesto_Via_distribuidora!$2:$8</definedName>
    <definedName name="Z_9C8B6436_249F_426A_96DC_EEE5E7CB7D1B_.wvu.FilterData" hidden="1">[1]Presupuesto_Via_distribuidora!$A$9:$H$344</definedName>
    <definedName name="Z_9C8B6436_249F_426A_96DC_EEE5E7CB7D1B_.wvu.PrintArea" hidden="1">[1]Presupuesto_Via_distribuidora!$C$1:$H$344</definedName>
    <definedName name="Z_9C8B6436_249F_426A_96DC_EEE5E7CB7D1B_.wvu.PrintTitles" hidden="1">[1]Presupuesto_Via_distribuidora!$2:$8</definedName>
    <definedName name="Z_9FCFD0D5_270B_4F36_B422_02EF7A3700B8_.wvu.FilterData" hidden="1">[1]Presupuesto_Via_distribuidora!$A$9:$H$344</definedName>
    <definedName name="Z_9FCFD0D5_270B_4F36_B422_02EF7A3700B8_.wvu.PrintArea" hidden="1">[1]Presupuesto_Via_distribuidora!$A$390:$I$602</definedName>
    <definedName name="Z_9FCFD0D5_270B_4F36_B422_02EF7A3700B8_.wvu.PrintTitles" hidden="1">[1]Presupuesto_Via_distribuidora!$380:$389</definedName>
    <definedName name="Z_9FE8FF3F_4486_44D6_9AFB_43CC5B824BF9_.wvu.FilterData" hidden="1">[1]Presupuesto_Via_distribuidora!$A$9:$H$344</definedName>
    <definedName name="Z_9FE8FF3F_4486_44D6_9AFB_43CC5B824BF9_.wvu.PrintArea" hidden="1">[1]Presupuesto_Via_distribuidora!$C$1:$H$344</definedName>
    <definedName name="Z_9FE8FF3F_4486_44D6_9AFB_43CC5B824BF9_.wvu.PrintTitles" hidden="1">[1]Presupuesto_Via_distribuidora!$2:$8</definedName>
    <definedName name="Z_A3DE26BA_CF48_4654_9BE9_FAEB3C301C95_.wvu.FilterData" hidden="1">[1]Presupuesto_Via_distribuidora!$A$9:$H$344</definedName>
    <definedName name="Z_A3DE26BA_CF48_4654_9BE9_FAEB3C301C95_.wvu.PrintArea" hidden="1">[1]Presupuesto_Via_distribuidora!$A$221:$I$377</definedName>
    <definedName name="Z_A3DE26BA_CF48_4654_9BE9_FAEB3C301C95_.wvu.PrintTitles" hidden="1">[1]Presupuesto_Via_distribuidora!$211:$220</definedName>
    <definedName name="Z_AAA1DD33_F1E3_423A_B1F2_E8567F4D95A5_.wvu.FilterData" hidden="1">[1]Presupuesto_Via_distribuidora!$A$9:$H$344</definedName>
    <definedName name="Z_AAA1DD33_F1E3_423A_B1F2_E8567F4D95A5_.wvu.PrintArea" hidden="1">[1]Presupuesto_Via_distribuidora!$A$900:$I$1098</definedName>
    <definedName name="Z_AAA1DD33_F1E3_423A_B1F2_E8567F4D95A5_.wvu.PrintTitles" hidden="1">[1]Presupuesto_Via_distribuidora!$890:$899</definedName>
    <definedName name="Z_B4899972_EBDC_11DA_B6F6_00609720E0A1_.wvu.FilterData" hidden="1">[1]Presupuesto_Via_distribuidora!$A$9:$H$344</definedName>
    <definedName name="Z_B4899972_EBDC_11DA_B6F6_00609720E0A1_.wvu.PrintArea" hidden="1">[1]Presupuesto_Via_distribuidora!$A$10:$I$164</definedName>
    <definedName name="Z_B4899972_EBDC_11DA_B6F6_00609720E0A1_.wvu.PrintTitles" hidden="1">[1]Presupuesto_Via_distribuidora!$1:$9</definedName>
    <definedName name="Z_B4899973_EBDC_11DA_B6F6_00609720E0A1_.wvu.FilterData" hidden="1">[1]Presupuesto_Via_distribuidora!$A$9:$H$344</definedName>
    <definedName name="Z_B4899973_EBDC_11DA_B6F6_00609720E0A1_.wvu.PrintArea" hidden="1">[1]Presupuesto_Via_distribuidora!$A$176:$I$193</definedName>
    <definedName name="Z_B4899974_EBDC_11DA_B6F6_00609720E0A1_.wvu.FilterData" hidden="1">[1]Presupuesto_Via_distribuidora!$A$9:$H$344</definedName>
    <definedName name="Z_B4899974_EBDC_11DA_B6F6_00609720E0A1_.wvu.PrintArea" hidden="1">[1]Presupuesto_Via_distribuidora!$A$342:$I$541</definedName>
    <definedName name="Z_B4899975_EBDC_11DA_B6F6_00609720E0A1_.wvu.FilterData" hidden="1">[1]Presupuesto_Via_distribuidora!$A$9:$H$344</definedName>
    <definedName name="Z_B4899975_EBDC_11DA_B6F6_00609720E0A1_.wvu.PrintArea" hidden="1">[1]Presupuesto_Via_distribuidora!$A$557:$I$825</definedName>
    <definedName name="Z_B4899975_EBDC_11DA_B6F6_00609720E0A1_.wvu.PrintTitles" hidden="1">[1]Presupuesto_Via_distribuidora!$547:$556</definedName>
    <definedName name="Z_B4899976_EBDC_11DA_B6F6_00609720E0A1_.wvu.FilterData" hidden="1">[1]Presupuesto_Via_distribuidora!$A$9:$H$344</definedName>
    <definedName name="Z_B4899976_EBDC_11DA_B6F6_00609720E0A1_.wvu.PrintArea" hidden="1">[1]Presupuesto_Via_distribuidora!$A$839:$I$1037</definedName>
    <definedName name="Z_B4899976_EBDC_11DA_B6F6_00609720E0A1_.wvu.PrintTitles" hidden="1">[1]Presupuesto_Via_distribuidora!$829:$838</definedName>
    <definedName name="Z_C24E6469_C4CC_430B_8814_72DD019DF2C8_.wvu.FilterData" hidden="1">[1]Presupuesto_Via_distribuidora!$A$9:$H$344</definedName>
    <definedName name="Z_C24E6469_C4CC_430B_8814_72DD019DF2C8_.wvu.PrintArea" hidden="1">[1]Presupuesto_Via_distribuidora!$A$900:$I$1098</definedName>
    <definedName name="Z_C24E6469_C4CC_430B_8814_72DD019DF2C8_.wvu.PrintTitles" hidden="1">[1]Presupuesto_Via_distribuidora!$890:$899</definedName>
    <definedName name="Z_CA61CA57_E7CE_4A4D_974A_F3124BCA2797_.wvu.FilterData" hidden="1">[1]Presupuesto_Via_distribuidora!$A$9:$H$344</definedName>
    <definedName name="Z_CA61CA57_E7CE_4A4D_974A_F3124BCA2797_.wvu.PrintArea" hidden="1">[1]Presupuesto_Via_distribuidora!$A$618:$I$886</definedName>
    <definedName name="Z_CA61CA57_E7CE_4A4D_974A_F3124BCA2797_.wvu.PrintTitles" hidden="1">[1]Presupuesto_Via_distribuidora!$608:$617</definedName>
    <definedName name="Z_DA4D5A8F_12FA_42F5_A8BB_526600E97433_.wvu.FilterData" hidden="1">[1]Presupuesto_Via_distribuidora!$A$9:$H$344</definedName>
    <definedName name="Z_DA4D5A8F_12FA_42F5_A8BB_526600E97433_.wvu.PrintArea" hidden="1">[1]Presupuesto_Via_distribuidora!$C$1:$H$344</definedName>
    <definedName name="Z_DA4D5A8F_12FA_42F5_A8BB_526600E97433_.wvu.PrintTitles" hidden="1">[1]Presupuesto_Via_distribuidora!$2:$8</definedName>
    <definedName name="Z_DFB4C5EB_A8D3_475E_B627_EA98F95F9220_.wvu.FilterData" hidden="1">[1]Presupuesto_Via_distribuidora!$A$9:$H$344</definedName>
    <definedName name="Z_DFB4C5EB_A8D3_475E_B627_EA98F95F9220_.wvu.PrintArea" hidden="1">[1]Presupuesto_Via_distribuidora!$A$10:$I$208</definedName>
    <definedName name="Z_DFB4C5EB_A8D3_475E_B627_EA98F95F9220_.wvu.PrintTitles" hidden="1">[1]Presupuesto_Via_distribuidora!$1:$9</definedName>
    <definedName name="Z_F2B990A1_57B3_4766_8C3D_4D3A5265BAEF_.wvu.FilterData" hidden="1">[1]Presupuesto_Via_distribuidora!$A$9:$H$344</definedName>
    <definedName name="Z_F2B990A1_57B3_4766_8C3D_4D3A5265BAEF_.wvu.PrintArea" hidden="1">[1]Presupuesto_Via_distribuidora!$C$1:$H$344</definedName>
    <definedName name="Z_F2B990A1_57B3_4766_8C3D_4D3A5265BAEF_.wvu.PrintTitles" hidden="1">[1]Presupuesto_Via_distribuidora!$2:$8</definedName>
    <definedName name="Z_F9482E1F_92B8_43D8_949A_7DDCF2E63A19_.wvu.FilterData" hidden="1">[1]Presupuesto_Via_distribuidora!$A$9:$H$344</definedName>
    <definedName name="Z_F9482E1F_92B8_43D8_949A_7DDCF2E63A19_.wvu.PrintArea" hidden="1">[1]Presupuesto_Via_distribuidora!$A$10:$I$208</definedName>
    <definedName name="Z_F9482E1F_92B8_43D8_949A_7DDCF2E63A19_.wvu.PrintTitles" hidden="1">[1]Presupuesto_Via_distribuidora!$1:$9</definedName>
    <definedName name="zc">#REF!</definedName>
    <definedName name="zd">#REF!</definedName>
    <definedName name="zdervr" hidden="1">{"via1",#N/A,TRUE,"general";"via2",#N/A,TRUE,"general";"via3",#N/A,TRUE,"general"}</definedName>
    <definedName name="zdr">#REF!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L10" i="1"/>
  <c r="L9" i="1"/>
  <c r="L8" i="1"/>
  <c r="G10" i="1"/>
  <c r="G9" i="1"/>
  <c r="G13" i="1"/>
  <c r="G14" i="1" s="1"/>
  <c r="I91" i="1"/>
  <c r="G91" i="1"/>
  <c r="H91" i="1"/>
  <c r="F91" i="1"/>
  <c r="H84" i="1"/>
  <c r="I84" i="1"/>
  <c r="G84" i="1"/>
  <c r="F84" i="1"/>
  <c r="M65" i="1"/>
  <c r="N65" i="1"/>
  <c r="L65" i="1"/>
  <c r="K65" i="1"/>
  <c r="J65" i="1"/>
  <c r="I65" i="1"/>
  <c r="H65" i="1"/>
  <c r="L13" i="1"/>
  <c r="L14" i="1" s="1"/>
  <c r="G11" i="1" l="1"/>
  <c r="G15" i="1" s="1"/>
  <c r="L11" i="1"/>
  <c r="L15" i="1" s="1"/>
  <c r="G65" i="1"/>
  <c r="L16" i="1" l="1"/>
</calcChain>
</file>

<file path=xl/sharedStrings.xml><?xml version="1.0" encoding="utf-8"?>
<sst xmlns="http://schemas.openxmlformats.org/spreadsheetml/2006/main" count="151" uniqueCount="91">
  <si>
    <t xml:space="preserve">ANEXO N° 8 
PROPUESTA ECONOMICA </t>
  </si>
  <si>
    <t>ITEM</t>
  </si>
  <si>
    <t xml:space="preserve">DESCRIPCION </t>
  </si>
  <si>
    <t xml:space="preserve">VALOR UNITARIO  MAXIMO AÑO  2026 </t>
  </si>
  <si>
    <t xml:space="preserve">VIGENCIA 2026 </t>
  </si>
  <si>
    <t xml:space="preserve">VALOR UNITARIO MAXIMO  AÑO 2027 </t>
  </si>
  <si>
    <t xml:space="preserve">VIGENCIA  2027 </t>
  </si>
  <si>
    <t>VALOR UNITARIO  24H LaD
( A )</t>
  </si>
  <si>
    <t xml:space="preserve">CANTIDAD 
( B ) </t>
  </si>
  <si>
    <t>MESES
( C )</t>
  </si>
  <si>
    <t>TOTAL 
( A x B x C )</t>
  </si>
  <si>
    <t>TOTAL 
( A x B x C)</t>
  </si>
  <si>
    <t>COMPONENTE N° 1 SERVICIOS RECURRENTES</t>
  </si>
  <si>
    <t>CAMIONETA DOBLE CABINA  PLATON 4X4</t>
  </si>
  <si>
    <t xml:space="preserve">CAMPEROS O CAMIONETA WAGON 4x4 </t>
  </si>
  <si>
    <t xml:space="preserve">CAMIONETA WAGON 4x2 </t>
  </si>
  <si>
    <t>TOTAL 1 SERVICIOS RECURRENTES</t>
  </si>
  <si>
    <t>COMPONENTE N°  2 SERVICIOS OCASIONALES</t>
  </si>
  <si>
    <t>SERVICIOS OCASIONALES (BOLSA CONSUMIBLE )</t>
  </si>
  <si>
    <t>TOTAL  2 SERVICIOS OCASIONALES</t>
  </si>
  <si>
    <t>TOTAL 2 SERVICIOS OCASIONALES</t>
  </si>
  <si>
    <t>VALOR TOTAL VIGENCIA 2026 ( 1 + 2 )</t>
  </si>
  <si>
    <t>VALOR TOTAL VIGENCIA 2027 ( 1 + 2 )</t>
  </si>
  <si>
    <t>VALOR TOTAL PROPUESTA ECONOMICA  ( VIGENCIA 2026 + VIGENCIA 2027 )</t>
  </si>
  <si>
    <t xml:space="preserve"> 2 SERVICIOS OCASIONALES   VALORES UNITARIOS</t>
  </si>
  <si>
    <t>Formato N°1</t>
  </si>
  <si>
    <t>VIGENCIA 2026</t>
  </si>
  <si>
    <t>VIGENCIA 2027</t>
  </si>
  <si>
    <t>TIPO DE VEHICULO</t>
  </si>
  <si>
    <t>No DE PASAJEROS</t>
  </si>
  <si>
    <t>LUGAR DE ORIGEN</t>
  </si>
  <si>
    <t>LUGAR DESTINO</t>
  </si>
  <si>
    <t>VALOR MAXIMO A OFERTAR DIA SERVICIO 08:00 AM A 05:00 PM</t>
  </si>
  <si>
    <t xml:space="preserve">VALOR OFERTADO DIA SERVICIO 08:00 AM A 05:00 PM </t>
  </si>
  <si>
    <t>VALOR MAXIMO A OFERTAR HORA ADICIONAL</t>
  </si>
  <si>
    <t>VALOR OFERTADO HORA ADICIONAL</t>
  </si>
  <si>
    <t xml:space="preserve">VALOR MAXIMO A OFERTAR DIA SERVICIO 08:00 AM A 05:00 PM </t>
  </si>
  <si>
    <t>VALOR OFERTADO DIA SERVICIO 08:00 AM A 05:00 PM</t>
  </si>
  <si>
    <t xml:space="preserve">VALOR OFERTADO HORA ADICIONAL </t>
  </si>
  <si>
    <t>MICROBUS BUSETA BUS</t>
  </si>
  <si>
    <t>MICROBUS DE 12 A 16</t>
  </si>
  <si>
    <t xml:space="preserve">BOGOTA ( RUTA IDA Y VUELTA) </t>
  </si>
  <si>
    <t>CHOCONTA</t>
  </si>
  <si>
    <t>GIRARDOT</t>
  </si>
  <si>
    <t>GUADUAS</t>
  </si>
  <si>
    <t>CHIQUINQUIRA</t>
  </si>
  <si>
    <t>LA CALERA</t>
  </si>
  <si>
    <t>VILLETA</t>
  </si>
  <si>
    <t>VIANI</t>
  </si>
  <si>
    <t>PACHO</t>
  </si>
  <si>
    <t>ZIPAQUIRA</t>
  </si>
  <si>
    <t>FACATATIVA</t>
  </si>
  <si>
    <t>SOACHA</t>
  </si>
  <si>
    <t>FUSAGASUGA</t>
  </si>
  <si>
    <t>LA MESA</t>
  </si>
  <si>
    <t>UBATE</t>
  </si>
  <si>
    <t>BUSETA DE 19 A 29</t>
  </si>
  <si>
    <t>BUS  DE 30 A 40</t>
  </si>
  <si>
    <t xml:space="preserve">Total Valor Unitario </t>
  </si>
  <si>
    <t>Formato N° 2</t>
  </si>
  <si>
    <t>item</t>
  </si>
  <si>
    <t>LUGAR ORIGEN</t>
  </si>
  <si>
    <t>LUGAR (DESTINO)</t>
  </si>
  <si>
    <t xml:space="preserve">VALOR UNITARIO MAXIMO A OFERTAR DIA CAMION TIPO A 600 SENCILLO CARROCERIA DE ESTACAS CARGA MAXIMO 8 TONELADAS CON DOS AYUDANTES. </t>
  </si>
  <si>
    <t xml:space="preserve">VALOR UNITARIO OFERTADO DIA CAMION TIPO A 600 SENCILLO CARROCERIA DE ESTACAS CARGA MAXIMO 8 TONELADAS CON DOS AYUDANTES. </t>
  </si>
  <si>
    <t xml:space="preserve">VALOR UNITARIO MAXIMO A OFERTAR DIA CAMION TIPO A 600 SENCILLO CARROCERIA DE ESTACAS CARGA MAXIMO 8 TONELADAS CON DOS AYUDANTES.  </t>
  </si>
  <si>
    <t xml:space="preserve">VALOR UNITARIO OFERTADO DIA CAMION TIPO A 600 SENCILLO CARROCERIA DE ESTACAS CARGA MAXIMO 8 TONELADAS CON DOS AYUDANTES.  </t>
  </si>
  <si>
    <t xml:space="preserve"> CAMION</t>
  </si>
  <si>
    <t xml:space="preserve">BOGOTA </t>
  </si>
  <si>
    <t xml:space="preserve">Formato N° 3 </t>
  </si>
  <si>
    <t xml:space="preserve">VALOR UNITARIO MAXIMO A OFERTAR HORA SERVICIO </t>
  </si>
  <si>
    <t xml:space="preserve">VALOR UNITARIO OFERTADO HORA SERVICIO </t>
  </si>
  <si>
    <t>VALOR UNITARIO MAXIMO A OFERTAR HORA SERVICIO</t>
  </si>
  <si>
    <t xml:space="preserve">TRACTOMULA CAMA BAJA  </t>
  </si>
  <si>
    <t xml:space="preserve">CAMIÓN AUTOCARGABLE </t>
  </si>
  <si>
    <r>
      <rPr>
        <b/>
        <sz val="10"/>
        <rFont val="Arial Narrow"/>
        <family val="2"/>
      </rPr>
      <t>Nota 1</t>
    </r>
    <r>
      <rPr>
        <sz val="10"/>
        <rFont val="Arial Narrow"/>
        <family val="2"/>
      </rPr>
      <t>: Para determinar el valor de la oferta económica, el proponente debera tener en consideracion el documento denominado "ANEXO ESPECIFICACIONES TECNICAS"</t>
    </r>
  </si>
  <si>
    <r>
      <rPr>
        <b/>
        <sz val="10"/>
        <rFont val="Arial Narrow"/>
        <family val="2"/>
      </rPr>
      <t>Nota 8:</t>
    </r>
    <r>
      <rPr>
        <sz val="10"/>
        <rFont val="Arial Narrow"/>
        <family val="2"/>
      </rPr>
      <t xml:space="preserve">  Los servicios se ejecutarán de acuerdo con los requerimientos de la Entidad. Es decir, podrán solicitarse cantidades diferentes en cada ítem según las necesidades que se presenten.</t>
    </r>
  </si>
  <si>
    <r>
      <rPr>
        <b/>
        <sz val="10"/>
        <rFont val="Arial Narrow"/>
        <family val="2"/>
      </rPr>
      <t>Nota 9</t>
    </r>
    <r>
      <rPr>
        <sz val="10"/>
        <rFont val="Arial Narrow"/>
        <family val="2"/>
      </rPr>
      <t>: La propuesta económica deberá presentarse en formato PDF debidamente suscrito por el Representante legal del proponente, adicionalmente  debe presentar  la propuesta económica en</t>
    </r>
    <r>
      <rPr>
        <b/>
        <u/>
        <sz val="10"/>
        <rFont val="Arial Narrow"/>
        <family val="2"/>
      </rPr>
      <t xml:space="preserve"> formato Excel con valores redondeados y sin decimales.</t>
    </r>
  </si>
  <si>
    <t>NOMBRE Y FIRMA DEL PROPONENTE O REPRESENTANTE LEGAL:</t>
  </si>
  <si>
    <t xml:space="preserve">NOMBRE EMPRESA: </t>
  </si>
  <si>
    <t>FECHA DE DILIGENCIAMIENTO:</t>
  </si>
  <si>
    <t>VALOR UNITARIO 24H LaD
( A )</t>
  </si>
  <si>
    <t>OBJETO: “CONTRATAR LA OPERACIÓN DE TRANSPORTE QUE GARANTICE EL TRASLADO DE CARGA Y PASAJEROS, DENTRO Y FUERA DE LA JURISDICCIÓN DE LA CORPORACIÓN AUTÓNOMA REGIONAL DE CUNDINAMARCA – CAR”.</t>
  </si>
  <si>
    <r>
      <rPr>
        <b/>
        <sz val="10"/>
        <rFont val="Arial Narrow"/>
        <family val="2"/>
      </rPr>
      <t xml:space="preserve">Nota 2. </t>
    </r>
    <r>
      <rPr>
        <sz val="10"/>
        <rFont val="Arial Narrow"/>
        <family val="2"/>
      </rPr>
      <t>El servicio de transporte público esta excluido de IVA segun Articulo 476 numeral 9. "El servicio de transporte público, terrestre, fluvial y marítimo de personas en el territorio nacional, y el de transporte público o privado nacional e internacional de carga marítimo, fluvial, terrestre y aéreo. Igualmente, se excluye el transporte de carga marítimo, fluvial, terrestre y aéreo. Igualmente, se excluye el transporte de gas e hidrocarburos."</t>
    </r>
  </si>
  <si>
    <r>
      <rPr>
        <b/>
        <sz val="10"/>
        <rFont val="Arial Narrow"/>
        <family val="2"/>
      </rPr>
      <t>Nota 3:</t>
    </r>
    <r>
      <rPr>
        <sz val="10"/>
        <rFont val="Arial Narrow"/>
        <family val="2"/>
      </rPr>
      <t xml:space="preserve"> Para los valores unitarios del componente  2 Servicios Ocasionales, se deberan diligenciar en los Formatos N°1 N°2 y N°3 para las vigencias 2026 y 2027.</t>
    </r>
  </si>
  <si>
    <r>
      <t>Nota 4:</t>
    </r>
    <r>
      <rPr>
        <sz val="10"/>
        <rFont val="Arial Narrow"/>
        <family val="2"/>
      </rPr>
      <t xml:space="preserve">El proponente debe diligenciar los formatos N° 1(Item 5), formato N° 2 (item 6) y Formato N°3  (item 7,8 ) a valor unitario y debe tener en cuenta el valor Unitario máximo establecido por la Corporación para cada uno de los items, en todo caso lo valores unitarios ofertados no podran superar este valor maximo. </t>
    </r>
  </si>
  <si>
    <r>
      <rPr>
        <b/>
        <sz val="10"/>
        <rFont val="Arial Narrow"/>
        <family val="2"/>
      </rPr>
      <t>Nota  6:</t>
    </r>
    <r>
      <rPr>
        <sz val="10"/>
        <rFont val="Arial Narrow"/>
        <family val="2"/>
      </rPr>
      <t xml:space="preserve"> Para el  COMPONENTE N°  2 SERVICIOS OCASIONALES (BOLSA CONSUMIBLE ) La Corporacion estima un valor fijo de $95.310.072  para la vigencia 2026 y $608.287.980 para la vigencia 2027, para el traslado de funcionarios y contratista en la jurisdiccion CAR, este monto no podra ser sujeto a variacion alguna en la propuesta economica, el cual se cancelara acorde a las necesidades de la Entidad.</t>
    </r>
  </si>
  <si>
    <r>
      <rPr>
        <b/>
        <sz val="10"/>
        <rFont val="Arial Narrow"/>
        <family val="2"/>
      </rPr>
      <t>Nota 5:</t>
    </r>
    <r>
      <rPr>
        <sz val="10"/>
        <rFont val="Arial Narrow"/>
        <family val="2"/>
      </rPr>
      <t xml:space="preserve"> La propuesta económica deberá contener todos y cada uno de los ítems requeridos, con sus condiciones técnicas, valores unitarios y totales. Adicional a ello, los oferentes </t>
    </r>
    <r>
      <rPr>
        <b/>
        <sz val="10"/>
        <rFont val="Arial Narrow"/>
        <family val="2"/>
      </rPr>
      <t>NO</t>
    </r>
    <r>
      <rPr>
        <sz val="10"/>
        <rFont val="Arial Narrow"/>
        <family val="2"/>
      </rPr>
      <t xml:space="preserve"> podrán exceder en su propuesta el Valor Unitario Máximo establecido para cada uno de los items, ni el valor total del Presupuesto Oficial para cada una de las vigencias 2026 y 2027, so pena de encontrarse incurso en una de las causales de rechazo, contempladas en el Pliego de Condiciones.  </t>
    </r>
  </si>
  <si>
    <r>
      <rPr>
        <b/>
        <sz val="10"/>
        <rFont val="Arial Narrow"/>
        <family val="2"/>
      </rPr>
      <t xml:space="preserve">Nota 7: </t>
    </r>
    <r>
      <rPr>
        <sz val="10"/>
        <rFont val="Arial Narrow"/>
        <family val="2"/>
      </rPr>
      <t xml:space="preserve">Los precios ofertados para la vigencia 2026 y 2027 se mantendran durante la ejecucion del contrato. </t>
    </r>
  </si>
  <si>
    <t>El valor asociado a la carga por desplazamiento puede presentar variaciones dependiendo de las condiciones particulares de cada trayecto, especialmente en función de la distancia recorrida entre el punto de origen y el lugar de destino cuando son veredas, jurisdicciones o municipios cercanos, número de paradas, entre otras.</t>
  </si>
  <si>
    <t>El valor asociado al trayecto por desplazamiento puede presentar variaciones dependiendo de las condiciones particulares de cada trayecto, especialmente en función de la distancia recorrida entre el punto de origen y el lugar de destino cuando son veredas, jurisdicciones o municipios cercanos, número de paradas, entre otras.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</si>
</sst>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quot;$&quot;\ #,##0"/>
    <numFmt numFmtId="166" formatCode="0.0"/>
  </numFmts>
  <fonts count="5" x14ac:knownFonts="1">
    <font>
      <sz val="11"/>
      <color theme="1"/>
      <name val="Aptos Narrow"/>
      <family val="2"/>
      <scheme val="minor"/>
    </font>
    <font>
      <sz val="11"/>
      <color theme="1"/>
      <name val="Aptos Narrow"/>
      <family val="2"/>
      <scheme val="minor"/>
    </font>
    <font>
      <b/>
      <sz val="10"/>
      <name val="Arial Narrow"/>
      <family val="2"/>
    </font>
    <font>
      <sz val="10"/>
      <name val="Arial Narrow"/>
      <family val="2"/>
    </font>
    <font>
      <b/>
      <u/>
      <sz val="1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3" tint="0.749992370372631"/>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26">
    <xf numFmtId="0" fontId="0" fillId="0" borderId="0" xfId="0"/>
    <xf numFmtId="0" fontId="3" fillId="0" borderId="0" xfId="0" applyFont="1"/>
    <xf numFmtId="0" fontId="2"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65" fontId="3" fillId="3" borderId="1" xfId="4" applyNumberFormat="1" applyFont="1" applyFill="1" applyBorder="1" applyAlignment="1">
      <alignment horizontal="center" vertical="center" wrapText="1"/>
    </xf>
    <xf numFmtId="1" fontId="3"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43" fontId="3" fillId="0" borderId="1" xfId="1" applyFont="1" applyBorder="1" applyAlignment="1">
      <alignment horizontal="right" vertical="center" wrapText="1"/>
    </xf>
    <xf numFmtId="165" fontId="3" fillId="5" borderId="1" xfId="4" applyNumberFormat="1" applyFont="1" applyFill="1" applyBorder="1" applyAlignment="1">
      <alignment horizontal="center" vertical="center" wrapText="1"/>
    </xf>
    <xf numFmtId="41" fontId="3" fillId="0" borderId="1" xfId="2" applyFont="1" applyFill="1" applyBorder="1" applyAlignment="1">
      <alignment horizontal="left" vertical="center" wrapText="1"/>
    </xf>
    <xf numFmtId="164" fontId="3" fillId="0" borderId="0" xfId="0" applyNumberFormat="1" applyFont="1"/>
    <xf numFmtId="43" fontId="2" fillId="4" borderId="1" xfId="1" applyFont="1" applyFill="1" applyBorder="1" applyAlignment="1">
      <alignment horizontal="right" vertical="center" wrapText="1"/>
    </xf>
    <xf numFmtId="43" fontId="2" fillId="6" borderId="1" xfId="1" applyFont="1" applyFill="1" applyBorder="1" applyAlignment="1">
      <alignment horizontal="right" vertical="center" wrapText="1"/>
    </xf>
    <xf numFmtId="0" fontId="3" fillId="0" borderId="1" xfId="0" applyFont="1" applyBorder="1" applyAlignment="1">
      <alignment vertical="center" wrapText="1"/>
    </xf>
    <xf numFmtId="165" fontId="2" fillId="0" borderId="1" xfId="4" applyNumberFormat="1" applyFont="1" applyFill="1" applyBorder="1" applyAlignment="1">
      <alignment horizontal="center" vertical="center" wrapText="1"/>
    </xf>
    <xf numFmtId="165" fontId="3" fillId="0" borderId="1" xfId="0" applyNumberFormat="1" applyFont="1" applyBorder="1" applyAlignment="1">
      <alignment horizontal="right" vertical="center" wrapText="1"/>
    </xf>
    <xf numFmtId="165" fontId="2" fillId="4" borderId="1" xfId="0" applyNumberFormat="1" applyFont="1" applyFill="1" applyBorder="1" applyAlignment="1">
      <alignment horizontal="right" vertical="center" wrapText="1"/>
    </xf>
    <xf numFmtId="165" fontId="2" fillId="6" borderId="1" xfId="0" applyNumberFormat="1" applyFont="1" applyFill="1" applyBorder="1" applyAlignment="1">
      <alignment horizontal="right" vertical="center" wrapText="1"/>
    </xf>
    <xf numFmtId="164" fontId="2" fillId="4" borderId="1" xfId="0" applyNumberFormat="1" applyFont="1" applyFill="1" applyBorder="1"/>
    <xf numFmtId="165" fontId="2" fillId="6" borderId="1" xfId="0" applyNumberFormat="1" applyFont="1" applyFill="1" applyBorder="1"/>
    <xf numFmtId="0" fontId="2" fillId="7"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165" fontId="3" fillId="0" borderId="1" xfId="3" applyNumberFormat="1" applyFont="1" applyBorder="1"/>
    <xf numFmtId="165" fontId="2" fillId="3" borderId="1" xfId="0" applyNumberFormat="1" applyFont="1" applyFill="1" applyBorder="1" applyAlignment="1">
      <alignment vertical="center"/>
    </xf>
    <xf numFmtId="43" fontId="2" fillId="6" borderId="1" xfId="1" applyFont="1" applyFill="1" applyBorder="1" applyAlignment="1">
      <alignment vertical="center"/>
    </xf>
    <xf numFmtId="165" fontId="2" fillId="5" borderId="1" xfId="0" applyNumberFormat="1" applyFont="1" applyFill="1" applyBorder="1" applyAlignment="1">
      <alignment vertical="center"/>
    </xf>
    <xf numFmtId="0" fontId="2" fillId="8" borderId="0" xfId="0" applyFont="1" applyFill="1" applyAlignment="1">
      <alignment horizontal="right" vertical="center"/>
    </xf>
    <xf numFmtId="164" fontId="2" fillId="8" borderId="0" xfId="0" applyNumberFormat="1" applyFont="1" applyFill="1" applyAlignment="1">
      <alignment vertical="center"/>
    </xf>
    <xf numFmtId="43" fontId="2" fillId="8" borderId="0" xfId="1" applyFont="1" applyFill="1" applyBorder="1" applyAlignment="1">
      <alignment vertical="center"/>
    </xf>
    <xf numFmtId="0" fontId="3" fillId="8" borderId="0" xfId="0" applyFont="1" applyFill="1"/>
    <xf numFmtId="0" fontId="3" fillId="0" borderId="0" xfId="0" applyFont="1" applyAlignment="1">
      <alignment vertical="center"/>
    </xf>
    <xf numFmtId="0" fontId="2" fillId="7" borderId="7" xfId="0" applyFont="1" applyFill="1" applyBorder="1" applyAlignment="1">
      <alignment vertical="center"/>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3" borderId="1"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44" fontId="2" fillId="6" borderId="1" xfId="0" applyNumberFormat="1" applyFont="1" applyFill="1" applyBorder="1" applyAlignment="1">
      <alignment vertical="center"/>
    </xf>
    <xf numFmtId="0" fontId="2" fillId="8" borderId="0" xfId="0" applyFont="1" applyFill="1" applyAlignment="1">
      <alignment horizontal="right"/>
    </xf>
    <xf numFmtId="44" fontId="2" fillId="8" borderId="0" xfId="0" applyNumberFormat="1" applyFont="1" applyFill="1"/>
    <xf numFmtId="0" fontId="2" fillId="8" borderId="0" xfId="0" applyFont="1" applyFill="1"/>
    <xf numFmtId="0" fontId="2" fillId="3" borderId="7" xfId="0" applyFont="1" applyFill="1" applyBorder="1" applyAlignment="1">
      <alignment horizontal="center" vertical="center" wrapText="1"/>
    </xf>
    <xf numFmtId="0" fontId="2" fillId="2" borderId="7" xfId="0" applyFont="1" applyFill="1" applyBorder="1" applyAlignment="1">
      <alignment horizontal="center" vertical="center" wrapText="1"/>
    </xf>
    <xf numFmtId="165" fontId="3" fillId="0" borderId="1" xfId="3" applyNumberFormat="1" applyFont="1" applyBorder="1" applyAlignment="1">
      <alignment vertical="center"/>
    </xf>
    <xf numFmtId="165" fontId="2" fillId="6" borderId="1" xfId="0" applyNumberFormat="1" applyFont="1" applyFill="1" applyBorder="1" applyAlignment="1">
      <alignment vertical="center"/>
    </xf>
    <xf numFmtId="0" fontId="2" fillId="0" borderId="0" xfId="0" applyFont="1" applyAlignment="1">
      <alignment vertical="center"/>
    </xf>
    <xf numFmtId="164" fontId="2" fillId="2" borderId="1" xfId="0" applyNumberFormat="1" applyFont="1" applyFill="1" applyBorder="1" applyAlignment="1">
      <alignment vertical="center"/>
    </xf>
    <xf numFmtId="164" fontId="3" fillId="0" borderId="1" xfId="4" applyNumberFormat="1" applyFont="1" applyFill="1" applyBorder="1" applyAlignment="1" applyProtection="1">
      <alignment horizontal="center" vertical="center" wrapText="1"/>
      <protection locked="0"/>
    </xf>
    <xf numFmtId="0" fontId="3" fillId="0" borderId="1" xfId="0" applyFont="1" applyBorder="1" applyProtection="1">
      <protection locked="0"/>
    </xf>
    <xf numFmtId="44" fontId="3" fillId="0" borderId="1" xfId="3" applyFont="1" applyBorder="1" applyProtection="1">
      <protection locked="0"/>
    </xf>
    <xf numFmtId="164" fontId="3" fillId="0" borderId="1" xfId="3" applyNumberFormat="1" applyFont="1" applyBorder="1" applyProtection="1">
      <protection locked="0"/>
    </xf>
    <xf numFmtId="165" fontId="3" fillId="0" borderId="1" xfId="3" applyNumberFormat="1" applyFont="1" applyBorder="1" applyAlignment="1" applyProtection="1">
      <alignment vertical="center"/>
      <protection locked="0"/>
    </xf>
    <xf numFmtId="44" fontId="3" fillId="0" borderId="1" xfId="3" applyFont="1" applyBorder="1" applyAlignment="1" applyProtection="1">
      <alignment vertical="center"/>
      <protection locked="0"/>
    </xf>
    <xf numFmtId="0" fontId="3" fillId="0" borderId="1" xfId="0" applyFont="1" applyBorder="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6" borderId="1" xfId="0" applyFont="1" applyFill="1" applyBorder="1" applyAlignment="1">
      <alignment horizontal="right" vertical="center"/>
    </xf>
    <xf numFmtId="0" fontId="3" fillId="0" borderId="1" xfId="0" applyFont="1" applyBorder="1" applyAlignment="1">
      <alignment horizontal="left" vertical="top" wrapText="1"/>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2" fillId="8" borderId="1" xfId="0" applyFont="1" applyFill="1" applyBorder="1" applyAlignment="1">
      <alignment horizontal="left"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12" xfId="0" applyFont="1" applyFill="1" applyBorder="1" applyAlignment="1">
      <alignment horizontal="center" vertical="center"/>
    </xf>
    <xf numFmtId="0" fontId="3" fillId="8" borderId="1" xfId="0" applyFont="1" applyFill="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0" borderId="1" xfId="0" applyFont="1" applyBorder="1" applyAlignment="1">
      <alignment horizontal="center" vertical="center"/>
    </xf>
    <xf numFmtId="0" fontId="3" fillId="8"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8" borderId="1" xfId="0" applyFont="1" applyFill="1" applyBorder="1" applyAlignment="1">
      <alignment horizontal="left" vertical="top" wrapText="1"/>
    </xf>
    <xf numFmtId="0" fontId="3" fillId="8" borderId="1" xfId="0" applyFont="1" applyFill="1" applyBorder="1" applyAlignment="1">
      <alignment horizontal="left" vertical="top"/>
    </xf>
    <xf numFmtId="41" fontId="2" fillId="8" borderId="0" xfId="2"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2" fillId="7" borderId="7" xfId="0" applyFont="1" applyFill="1" applyBorder="1" applyAlignment="1">
      <alignment horizontal="center" vertical="center" wrapText="1"/>
    </xf>
    <xf numFmtId="0" fontId="2" fillId="7" borderId="2" xfId="0" applyFont="1" applyFill="1" applyBorder="1" applyAlignment="1">
      <alignment horizontal="center" vertical="center" wrapText="1"/>
    </xf>
    <xf numFmtId="41" fontId="2" fillId="3" borderId="7" xfId="2" applyFont="1" applyFill="1" applyBorder="1" applyAlignment="1">
      <alignment horizontal="center" vertical="center" wrapText="1"/>
    </xf>
    <xf numFmtId="41" fontId="2" fillId="3" borderId="2" xfId="2" applyFont="1" applyFill="1" applyBorder="1" applyAlignment="1">
      <alignment horizontal="center" vertical="center" wrapText="1"/>
    </xf>
    <xf numFmtId="41" fontId="2" fillId="7" borderId="7" xfId="2" applyFont="1" applyFill="1" applyBorder="1" applyAlignment="1">
      <alignment horizontal="center" vertical="center" wrapText="1"/>
    </xf>
    <xf numFmtId="41" fontId="2" fillId="7" borderId="2" xfId="2"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2" xfId="0" applyFont="1" applyFill="1" applyBorder="1" applyAlignment="1">
      <alignment horizontal="center" vertical="center" wrapText="1"/>
    </xf>
    <xf numFmtId="41" fontId="2" fillId="5" borderId="7" xfId="2" applyFont="1" applyFill="1" applyBorder="1" applyAlignment="1">
      <alignment horizontal="center" vertical="center" wrapText="1"/>
    </xf>
    <xf numFmtId="41" fontId="2" fillId="5" borderId="2" xfId="2"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0" fontId="2" fillId="0" borderId="1" xfId="0" applyFont="1" applyBorder="1" applyAlignment="1">
      <alignment horizontal="left"/>
    </xf>
    <xf numFmtId="164" fontId="2" fillId="4" borderId="1" xfId="0" applyNumberFormat="1" applyFont="1" applyFill="1" applyBorder="1" applyAlignment="1">
      <alignment horizontal="center"/>
    </xf>
    <xf numFmtId="0" fontId="2" fillId="6" borderId="1" xfId="0" applyFont="1" applyFill="1" applyBorder="1" applyAlignment="1">
      <alignment horizontal="center"/>
    </xf>
    <xf numFmtId="0" fontId="2" fillId="2" borderId="1" xfId="0" applyFont="1" applyFill="1" applyBorder="1" applyAlignment="1">
      <alignment vertical="center" wrapText="1"/>
    </xf>
    <xf numFmtId="0" fontId="2" fillId="4" borderId="1" xfId="0" applyFont="1" applyFill="1" applyBorder="1" applyAlignment="1">
      <alignment horizontal="right" vertical="center" wrapText="1"/>
    </xf>
    <xf numFmtId="164" fontId="2" fillId="6" borderId="1" xfId="0" applyNumberFormat="1" applyFont="1" applyFill="1" applyBorder="1" applyAlignment="1">
      <alignment horizontal="right" vertical="center" wrapText="1"/>
    </xf>
    <xf numFmtId="0" fontId="2" fillId="2" borderId="1" xfId="0" applyFont="1" applyFill="1" applyBorder="1" applyAlignment="1">
      <alignment horizontal="left" vertical="center" wrapText="1"/>
    </xf>
    <xf numFmtId="0" fontId="2" fillId="7" borderId="1" xfId="0" applyFont="1" applyFill="1" applyBorder="1" applyAlignment="1">
      <alignment horizontal="center" vertical="center" wrapText="1"/>
    </xf>
    <xf numFmtId="0" fontId="2" fillId="4" borderId="1" xfId="0" applyFont="1" applyFill="1" applyBorder="1" applyAlignment="1">
      <alignment horizontal="right" vertical="center"/>
    </xf>
    <xf numFmtId="0" fontId="2" fillId="2" borderId="1" xfId="0" applyFont="1" applyFill="1" applyBorder="1" applyAlignment="1">
      <alignment horizontal="right" vertical="center"/>
    </xf>
    <xf numFmtId="0" fontId="2"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cellXfs>
  <cellStyles count="5">
    <cellStyle name="Millares" xfId="1" builtinId="3"/>
    <cellStyle name="Millares [0]" xfId="2" builtinId="6"/>
    <cellStyle name="Moneda" xfId="3" builtinId="4"/>
    <cellStyle name="Moneda [0]" xfId="4"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camil\Desktop\CAR%20CUNDINAMARCA\DAF%20CUENTAS\CAMILO\SEPTIEMBRE\ANEXOS%20DE%20EVIDENCIA\03092025%20ADICI&#211;N%20PEAJES%20(2).xlsx" TargetMode="External"/><Relationship Id="rId1" Type="http://schemas.openxmlformats.org/officeDocument/2006/relationships/externalLinkPath" Target="file:///C:\Users\camil\Desktop\CAR%20CUNDINAMARCA\DAF%20CUENTAS\CAMILO\SEPTIEMBRE\ANEXOS%20DE%20EVIDENCIA\03092025%20ADICI&#211;N%20PEAJES%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ADICION No 1"/>
      <sheetName val="JUSTIFICACION"/>
      <sheetName val="ADICION PTO"/>
      <sheetName val="PRESUPUESTO_OFICIAL"/>
      <sheetName val="ANEXO_2_PROPUESTA_ECONOMICA"/>
      <sheetName val="ITEM 2 RECARGA Y SUMINISTRO TAG"/>
      <sheetName val="CONCESIONES-PEAJES CAR"/>
      <sheetName val="PARQUE AUTOMOTOR CAR"/>
      <sheetName val="1.RECARGA PEAJES"/>
      <sheetName val="HISTORICO PEAJES"/>
      <sheetName val="COTIZACIÓN FLY PASS"/>
      <sheetName val="IPC PROYECTADO 2024"/>
      <sheetName val="TECNICO"/>
      <sheetName val="Hoja1"/>
      <sheetName val="Reporte Consumos"/>
      <sheetName val="03092025 ADICIÓN PEAJES (2)"/>
    </sheetNames>
    <sheetDataSet>
      <sheetData sheetId="0" refreshError="1"/>
      <sheetData sheetId="1"/>
      <sheetData sheetId="2" refreshError="1"/>
      <sheetData sheetId="3"/>
      <sheetData sheetId="4" refreshError="1"/>
      <sheetData sheetId="5" refreshError="1"/>
      <sheetData sheetId="6">
        <row r="34">
          <cell r="B34" t="str">
            <v>CATEGORIA</v>
          </cell>
          <cell r="C34" t="str">
            <v>VALOR</v>
          </cell>
        </row>
        <row r="35">
          <cell r="B35" t="str">
            <v>CAT. I</v>
          </cell>
          <cell r="C35">
            <v>13400</v>
          </cell>
        </row>
        <row r="36">
          <cell r="B36" t="str">
            <v>CAT. II</v>
          </cell>
          <cell r="C36">
            <v>17081.81818181818</v>
          </cell>
        </row>
        <row r="37">
          <cell r="B37" t="str">
            <v>CAT. III</v>
          </cell>
          <cell r="C37">
            <v>23113.636363636364</v>
          </cell>
        </row>
        <row r="38">
          <cell r="B38" t="str">
            <v>CAT. IV</v>
          </cell>
          <cell r="C38">
            <v>31009.090909090908</v>
          </cell>
        </row>
      </sheetData>
      <sheetData sheetId="7" refreshError="1"/>
      <sheetData sheetId="8" refreshError="1"/>
      <sheetData sheetId="9"/>
      <sheetData sheetId="10" refreshError="1"/>
      <sheetData sheetId="11">
        <row r="26">
          <cell r="M26">
            <v>9.2799999999999994E-2</v>
          </cell>
        </row>
        <row r="31">
          <cell r="M31">
            <v>5.8999999999999997E-2</v>
          </cell>
        </row>
        <row r="34">
          <cell r="M34">
            <v>3.9E-2</v>
          </cell>
        </row>
      </sheetData>
      <sheetData sheetId="12">
        <row r="5">
          <cell r="C5">
            <v>30</v>
          </cell>
        </row>
      </sheetData>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076F8-BA04-4245-9437-4167D66CE2F5}">
  <dimension ref="A1:S113"/>
  <sheetViews>
    <sheetView tabSelected="1" topLeftCell="A96" zoomScale="95" zoomScaleNormal="95" workbookViewId="0">
      <selection activeCell="D8" sqref="D8"/>
    </sheetView>
  </sheetViews>
  <sheetFormatPr baseColWidth="10" defaultColWidth="11.44140625" defaultRowHeight="13.8" x14ac:dyDescent="0.3"/>
  <cols>
    <col min="1" max="1" width="5.6640625" style="1" customWidth="1"/>
    <col min="2" max="2" width="35.44140625" style="1" customWidth="1"/>
    <col min="3" max="3" width="18.33203125" style="1" customWidth="1"/>
    <col min="4" max="4" width="17.109375" style="1" customWidth="1"/>
    <col min="5" max="5" width="13.6640625" style="1" customWidth="1"/>
    <col min="6" max="6" width="18.33203125" style="1" customWidth="1"/>
    <col min="7" max="7" width="17.33203125" style="11" customWidth="1"/>
    <col min="8" max="8" width="15.109375" style="1" customWidth="1"/>
    <col min="9" max="9" width="19.5546875" style="1" customWidth="1"/>
    <col min="10" max="10" width="14.88671875" style="1" customWidth="1"/>
    <col min="11" max="11" width="20.6640625" style="1" bestFit="1" customWidth="1"/>
    <col min="12" max="12" width="17.33203125" style="1" bestFit="1" customWidth="1"/>
    <col min="13" max="14" width="15.5546875" style="1" bestFit="1" customWidth="1"/>
    <col min="15" max="15" width="15.44140625" style="1" bestFit="1" customWidth="1"/>
    <col min="16" max="16" width="11.44140625" style="1"/>
    <col min="17" max="17" width="13.88671875" style="1" bestFit="1" customWidth="1"/>
    <col min="18" max="18" width="15.109375" style="1" bestFit="1" customWidth="1"/>
    <col min="19" max="19" width="23.88671875" style="1" bestFit="1" customWidth="1"/>
    <col min="20" max="16384" width="11.44140625" style="1"/>
  </cols>
  <sheetData>
    <row r="1" spans="1:18" ht="32.25" customHeight="1" x14ac:dyDescent="0.3">
      <c r="A1" s="111" t="s">
        <v>0</v>
      </c>
      <c r="B1" s="111"/>
      <c r="C1" s="111"/>
      <c r="D1" s="111"/>
      <c r="E1" s="111"/>
      <c r="F1" s="111"/>
      <c r="G1" s="111"/>
      <c r="H1" s="111"/>
      <c r="I1" s="111"/>
      <c r="J1" s="111"/>
      <c r="K1" s="111"/>
      <c r="L1" s="111"/>
      <c r="M1" s="111"/>
      <c r="N1" s="111"/>
    </row>
    <row r="2" spans="1:18" ht="20.25" customHeight="1" x14ac:dyDescent="0.3">
      <c r="A2" s="111" t="s">
        <v>82</v>
      </c>
      <c r="B2" s="111"/>
      <c r="C2" s="111"/>
      <c r="D2" s="111"/>
      <c r="E2" s="111"/>
      <c r="F2" s="111"/>
      <c r="G2" s="111"/>
      <c r="H2" s="111"/>
      <c r="I2" s="111"/>
      <c r="J2" s="111"/>
      <c r="K2" s="111"/>
      <c r="L2" s="111"/>
      <c r="M2" s="111"/>
      <c r="N2" s="111"/>
    </row>
    <row r="3" spans="1:18" ht="20.25" customHeight="1" x14ac:dyDescent="0.3">
      <c r="A3" s="111"/>
      <c r="B3" s="111"/>
      <c r="C3" s="111"/>
      <c r="D3" s="111"/>
      <c r="E3" s="111"/>
      <c r="F3" s="111"/>
      <c r="G3" s="111"/>
      <c r="H3" s="111"/>
      <c r="I3" s="111"/>
      <c r="J3" s="111"/>
      <c r="K3" s="111"/>
      <c r="L3" s="111"/>
      <c r="M3" s="111"/>
      <c r="N3" s="111"/>
    </row>
    <row r="4" spans="1:18" ht="15" customHeight="1" x14ac:dyDescent="0.3">
      <c r="A4" s="112" t="s">
        <v>1</v>
      </c>
      <c r="B4" s="112" t="s">
        <v>2</v>
      </c>
      <c r="C4" s="113" t="s">
        <v>3</v>
      </c>
      <c r="D4" s="115" t="s">
        <v>4</v>
      </c>
      <c r="E4" s="116"/>
      <c r="F4" s="116"/>
      <c r="G4" s="117"/>
      <c r="H4" s="118" t="s">
        <v>5</v>
      </c>
      <c r="I4" s="119" t="s">
        <v>6</v>
      </c>
      <c r="J4" s="120"/>
      <c r="K4" s="120"/>
      <c r="L4" s="121"/>
    </row>
    <row r="5" spans="1:18" ht="28.95" customHeight="1" x14ac:dyDescent="0.3">
      <c r="A5" s="60"/>
      <c r="B5" s="60"/>
      <c r="C5" s="113"/>
      <c r="D5" s="122" t="s">
        <v>7</v>
      </c>
      <c r="E5" s="124" t="s">
        <v>8</v>
      </c>
      <c r="F5" s="124" t="s">
        <v>9</v>
      </c>
      <c r="G5" s="125" t="s">
        <v>10</v>
      </c>
      <c r="H5" s="118"/>
      <c r="I5" s="110" t="s">
        <v>81</v>
      </c>
      <c r="J5" s="110" t="s">
        <v>8</v>
      </c>
      <c r="K5" s="110" t="s">
        <v>9</v>
      </c>
      <c r="L5" s="110" t="s">
        <v>11</v>
      </c>
    </row>
    <row r="6" spans="1:18" ht="28.95" customHeight="1" x14ac:dyDescent="0.3">
      <c r="A6" s="60"/>
      <c r="B6" s="60"/>
      <c r="C6" s="114"/>
      <c r="D6" s="123"/>
      <c r="E6" s="124"/>
      <c r="F6" s="124"/>
      <c r="G6" s="125"/>
      <c r="H6" s="95"/>
      <c r="I6" s="110"/>
      <c r="J6" s="110"/>
      <c r="K6" s="110"/>
      <c r="L6" s="110"/>
    </row>
    <row r="7" spans="1:18" ht="19.5" customHeight="1" x14ac:dyDescent="0.3">
      <c r="A7" s="103" t="s">
        <v>12</v>
      </c>
      <c r="B7" s="103"/>
      <c r="C7" s="103"/>
      <c r="D7" s="103"/>
      <c r="E7" s="103"/>
      <c r="F7" s="103"/>
      <c r="G7" s="103"/>
      <c r="H7" s="103"/>
      <c r="I7" s="103"/>
      <c r="J7" s="103"/>
      <c r="K7" s="103"/>
      <c r="L7" s="103"/>
    </row>
    <row r="8" spans="1:18" ht="18" customHeight="1" x14ac:dyDescent="0.3">
      <c r="A8" s="3">
        <v>1</v>
      </c>
      <c r="B8" s="4" t="s">
        <v>13</v>
      </c>
      <c r="C8" s="5">
        <v>14459717</v>
      </c>
      <c r="D8" s="50"/>
      <c r="E8" s="6">
        <v>87</v>
      </c>
      <c r="F8" s="7">
        <v>2</v>
      </c>
      <c r="G8" s="8">
        <f>ROUND(D8*E8*F8,0)</f>
        <v>0</v>
      </c>
      <c r="H8" s="9">
        <v>15380801</v>
      </c>
      <c r="I8" s="50"/>
      <c r="J8" s="6">
        <v>87</v>
      </c>
      <c r="K8" s="6">
        <v>12</v>
      </c>
      <c r="L8" s="8">
        <f>ROUND(I8*J8*K8,0)</f>
        <v>0</v>
      </c>
    </row>
    <row r="9" spans="1:18" ht="18" customHeight="1" x14ac:dyDescent="0.3">
      <c r="A9" s="3">
        <v>2</v>
      </c>
      <c r="B9" s="10" t="s">
        <v>14</v>
      </c>
      <c r="C9" s="5">
        <v>13584040</v>
      </c>
      <c r="D9" s="50"/>
      <c r="E9" s="6">
        <v>78</v>
      </c>
      <c r="F9" s="7">
        <v>2</v>
      </c>
      <c r="G9" s="8">
        <f>ROUND(D9*E9*F9,0)</f>
        <v>0</v>
      </c>
      <c r="H9" s="9">
        <v>14449343</v>
      </c>
      <c r="I9" s="50"/>
      <c r="J9" s="6">
        <v>78</v>
      </c>
      <c r="K9" s="6">
        <v>12</v>
      </c>
      <c r="L9" s="8">
        <f>ROUND(I9*J9*K9,0)</f>
        <v>0</v>
      </c>
    </row>
    <row r="10" spans="1:18" ht="18" customHeight="1" x14ac:dyDescent="0.3">
      <c r="A10" s="3">
        <v>3</v>
      </c>
      <c r="B10" s="4" t="s">
        <v>15</v>
      </c>
      <c r="C10" s="5">
        <v>12915121</v>
      </c>
      <c r="D10" s="50"/>
      <c r="E10" s="6">
        <v>11</v>
      </c>
      <c r="F10" s="7">
        <v>2</v>
      </c>
      <c r="G10" s="8">
        <f>ROUND(D10*E10*F10,0)</f>
        <v>0</v>
      </c>
      <c r="H10" s="9">
        <v>13737814</v>
      </c>
      <c r="I10" s="50"/>
      <c r="J10" s="6">
        <v>11</v>
      </c>
      <c r="K10" s="6">
        <v>12</v>
      </c>
      <c r="L10" s="8">
        <f>ROUND(I10*J10*K10,0)</f>
        <v>0</v>
      </c>
      <c r="R10" s="11"/>
    </row>
    <row r="11" spans="1:18" ht="15" customHeight="1" x14ac:dyDescent="0.3">
      <c r="A11" s="104" t="s">
        <v>16</v>
      </c>
      <c r="B11" s="104"/>
      <c r="C11" s="104"/>
      <c r="D11" s="104"/>
      <c r="E11" s="104"/>
      <c r="F11" s="104"/>
      <c r="G11" s="12">
        <f>SUM(G8:G10)</f>
        <v>0</v>
      </c>
      <c r="H11" s="105" t="s">
        <v>16</v>
      </c>
      <c r="I11" s="105"/>
      <c r="J11" s="105"/>
      <c r="K11" s="105"/>
      <c r="L11" s="13">
        <f>SUM(L8:L10)</f>
        <v>0</v>
      </c>
      <c r="R11" s="11"/>
    </row>
    <row r="12" spans="1:18" x14ac:dyDescent="0.3">
      <c r="A12" s="106" t="s">
        <v>17</v>
      </c>
      <c r="B12" s="106"/>
      <c r="C12" s="106"/>
      <c r="D12" s="106"/>
      <c r="E12" s="106"/>
      <c r="F12" s="106"/>
      <c r="G12" s="106"/>
      <c r="H12" s="106"/>
      <c r="I12" s="106"/>
      <c r="J12" s="106"/>
      <c r="K12" s="106"/>
      <c r="L12" s="106"/>
    </row>
    <row r="13" spans="1:18" ht="27.75" customHeight="1" x14ac:dyDescent="0.3">
      <c r="A13" s="3">
        <v>4</v>
      </c>
      <c r="B13" s="14" t="s">
        <v>18</v>
      </c>
      <c r="C13" s="5">
        <v>47655036</v>
      </c>
      <c r="D13" s="15">
        <v>47655036</v>
      </c>
      <c r="E13" s="6">
        <v>1</v>
      </c>
      <c r="F13" s="7">
        <v>2</v>
      </c>
      <c r="G13" s="16">
        <f>ROUND(D13*E13*F13,0)</f>
        <v>95310072</v>
      </c>
      <c r="H13" s="9">
        <v>50690665</v>
      </c>
      <c r="I13" s="15">
        <v>50690665</v>
      </c>
      <c r="J13" s="6">
        <v>1</v>
      </c>
      <c r="K13" s="7">
        <v>12</v>
      </c>
      <c r="L13" s="16">
        <f>ROUND(I13*J13*K13,0)</f>
        <v>608287980</v>
      </c>
    </row>
    <row r="14" spans="1:18" ht="15" customHeight="1" x14ac:dyDescent="0.3">
      <c r="A14" s="104" t="s">
        <v>19</v>
      </c>
      <c r="B14" s="104"/>
      <c r="C14" s="104"/>
      <c r="D14" s="104"/>
      <c r="E14" s="104"/>
      <c r="F14" s="104"/>
      <c r="G14" s="17">
        <f>G13</f>
        <v>95310072</v>
      </c>
      <c r="H14" s="105" t="s">
        <v>20</v>
      </c>
      <c r="I14" s="105"/>
      <c r="J14" s="105"/>
      <c r="K14" s="105"/>
      <c r="L14" s="18">
        <f>L13</f>
        <v>608287980</v>
      </c>
    </row>
    <row r="15" spans="1:18" ht="15" customHeight="1" x14ac:dyDescent="0.3">
      <c r="A15" s="108" t="s">
        <v>21</v>
      </c>
      <c r="B15" s="108"/>
      <c r="C15" s="108"/>
      <c r="D15" s="108"/>
      <c r="E15" s="108"/>
      <c r="F15" s="108"/>
      <c r="G15" s="19" t="str">
        <f>IF(G11=0,"",G11+G14)</f>
        <v/>
      </c>
      <c r="H15" s="62" t="s">
        <v>22</v>
      </c>
      <c r="I15" s="62"/>
      <c r="J15" s="62"/>
      <c r="K15" s="62"/>
      <c r="L15" s="20" t="str">
        <f>IF(L11=0,"",L11+L14)</f>
        <v/>
      </c>
      <c r="R15" s="11"/>
    </row>
    <row r="16" spans="1:18" ht="19.5" customHeight="1" x14ac:dyDescent="0.3">
      <c r="A16" s="109" t="s">
        <v>23</v>
      </c>
      <c r="B16" s="109"/>
      <c r="C16" s="109"/>
      <c r="D16" s="109"/>
      <c r="E16" s="109"/>
      <c r="F16" s="109"/>
      <c r="G16" s="109"/>
      <c r="H16" s="109"/>
      <c r="I16" s="109"/>
      <c r="J16" s="109"/>
      <c r="K16" s="109"/>
      <c r="L16" s="49" t="str">
        <f>IFERROR(+G15+L15,"")</f>
        <v/>
      </c>
      <c r="R16" s="11"/>
    </row>
    <row r="19" spans="1:19" x14ac:dyDescent="0.3">
      <c r="A19" s="100" t="s">
        <v>24</v>
      </c>
      <c r="B19" s="100"/>
      <c r="C19" s="100"/>
      <c r="D19" s="100"/>
      <c r="E19" s="100"/>
      <c r="F19" s="100"/>
      <c r="G19" s="100"/>
      <c r="H19" s="100"/>
      <c r="I19" s="100"/>
      <c r="J19" s="100"/>
      <c r="K19" s="100"/>
      <c r="L19" s="100"/>
      <c r="M19" s="100"/>
      <c r="N19" s="100"/>
    </row>
    <row r="20" spans="1:19" x14ac:dyDescent="0.3">
      <c r="A20" s="100" t="s">
        <v>25</v>
      </c>
      <c r="B20" s="100"/>
      <c r="C20" s="100"/>
      <c r="D20" s="100"/>
      <c r="E20" s="100"/>
      <c r="F20" s="100"/>
      <c r="G20" s="101" t="s">
        <v>26</v>
      </c>
      <c r="H20" s="101"/>
      <c r="I20" s="101"/>
      <c r="J20" s="101"/>
      <c r="K20" s="102" t="s">
        <v>27</v>
      </c>
      <c r="L20" s="102"/>
      <c r="M20" s="102"/>
      <c r="N20" s="102"/>
    </row>
    <row r="21" spans="1:19" ht="39.75" customHeight="1" x14ac:dyDescent="0.3">
      <c r="A21" s="107" t="s">
        <v>1</v>
      </c>
      <c r="B21" s="107" t="s">
        <v>28</v>
      </c>
      <c r="C21" s="107"/>
      <c r="D21" s="88" t="s">
        <v>29</v>
      </c>
      <c r="E21" s="107" t="s">
        <v>30</v>
      </c>
      <c r="F21" s="107" t="s">
        <v>31</v>
      </c>
      <c r="G21" s="98" t="s">
        <v>32</v>
      </c>
      <c r="H21" s="88" t="s">
        <v>33</v>
      </c>
      <c r="I21" s="90" t="s">
        <v>34</v>
      </c>
      <c r="J21" s="92" t="s">
        <v>35</v>
      </c>
      <c r="K21" s="94" t="s">
        <v>36</v>
      </c>
      <c r="L21" s="88" t="s">
        <v>37</v>
      </c>
      <c r="M21" s="96" t="s">
        <v>34</v>
      </c>
      <c r="N21" s="92" t="s">
        <v>38</v>
      </c>
      <c r="Q21" s="83"/>
      <c r="R21" s="83"/>
      <c r="S21" s="83"/>
    </row>
    <row r="22" spans="1:19" ht="45.75" customHeight="1" x14ac:dyDescent="0.3">
      <c r="A22" s="107"/>
      <c r="B22" s="107"/>
      <c r="C22" s="107"/>
      <c r="D22" s="89"/>
      <c r="E22" s="107"/>
      <c r="F22" s="107"/>
      <c r="G22" s="99"/>
      <c r="H22" s="89"/>
      <c r="I22" s="91"/>
      <c r="J22" s="93"/>
      <c r="K22" s="95"/>
      <c r="L22" s="89"/>
      <c r="M22" s="97"/>
      <c r="N22" s="93"/>
      <c r="Q22" s="83"/>
      <c r="R22" s="83"/>
      <c r="S22" s="83"/>
    </row>
    <row r="23" spans="1:19" x14ac:dyDescent="0.3">
      <c r="A23" s="77">
        <v>5</v>
      </c>
      <c r="B23" s="84" t="s">
        <v>39</v>
      </c>
      <c r="C23" s="85"/>
      <c r="D23" s="61" t="s">
        <v>40</v>
      </c>
      <c r="E23" s="61" t="s">
        <v>41</v>
      </c>
      <c r="F23" s="23" t="s">
        <v>42</v>
      </c>
      <c r="G23" s="24">
        <v>1345569</v>
      </c>
      <c r="H23" s="51"/>
      <c r="I23" s="24">
        <v>119473</v>
      </c>
      <c r="J23" s="52"/>
      <c r="K23" s="24">
        <v>1431282</v>
      </c>
      <c r="L23" s="51"/>
      <c r="M23" s="24">
        <v>127083</v>
      </c>
      <c r="N23" s="51"/>
    </row>
    <row r="24" spans="1:19" x14ac:dyDescent="0.3">
      <c r="A24" s="77"/>
      <c r="B24" s="84"/>
      <c r="C24" s="85"/>
      <c r="D24" s="61"/>
      <c r="E24" s="61"/>
      <c r="F24" s="23" t="s">
        <v>43</v>
      </c>
      <c r="G24" s="24">
        <v>1552315</v>
      </c>
      <c r="H24" s="51"/>
      <c r="I24" s="24">
        <v>119473</v>
      </c>
      <c r="J24" s="52"/>
      <c r="K24" s="24">
        <v>1651197</v>
      </c>
      <c r="L24" s="51"/>
      <c r="M24" s="24">
        <v>127083</v>
      </c>
      <c r="N24" s="51"/>
    </row>
    <row r="25" spans="1:19" x14ac:dyDescent="0.3">
      <c r="A25" s="77"/>
      <c r="B25" s="84"/>
      <c r="C25" s="85"/>
      <c r="D25" s="61"/>
      <c r="E25" s="61"/>
      <c r="F25" s="23" t="s">
        <v>44</v>
      </c>
      <c r="G25" s="24">
        <v>1552315</v>
      </c>
      <c r="H25" s="51"/>
      <c r="I25" s="24">
        <v>119473</v>
      </c>
      <c r="J25" s="52"/>
      <c r="K25" s="24">
        <v>1651197</v>
      </c>
      <c r="L25" s="51"/>
      <c r="M25" s="24">
        <v>127083</v>
      </c>
      <c r="N25" s="51"/>
    </row>
    <row r="26" spans="1:19" x14ac:dyDescent="0.3">
      <c r="A26" s="77"/>
      <c r="B26" s="84"/>
      <c r="C26" s="85"/>
      <c r="D26" s="61"/>
      <c r="E26" s="61"/>
      <c r="F26" s="23" t="s">
        <v>45</v>
      </c>
      <c r="G26" s="24">
        <v>1471943</v>
      </c>
      <c r="H26" s="51"/>
      <c r="I26" s="24">
        <v>119473</v>
      </c>
      <c r="J26" s="52"/>
      <c r="K26" s="24">
        <v>1565706</v>
      </c>
      <c r="L26" s="51"/>
      <c r="M26" s="24">
        <v>127083</v>
      </c>
      <c r="N26" s="51"/>
    </row>
    <row r="27" spans="1:19" x14ac:dyDescent="0.3">
      <c r="A27" s="77"/>
      <c r="B27" s="84"/>
      <c r="C27" s="85"/>
      <c r="D27" s="61"/>
      <c r="E27" s="61"/>
      <c r="F27" s="23" t="s">
        <v>46</v>
      </c>
      <c r="G27" s="24">
        <v>1065031</v>
      </c>
      <c r="H27" s="51"/>
      <c r="I27" s="24">
        <v>119473</v>
      </c>
      <c r="J27" s="52"/>
      <c r="K27" s="24">
        <v>1132873</v>
      </c>
      <c r="L27" s="51"/>
      <c r="M27" s="24">
        <v>127083</v>
      </c>
      <c r="N27" s="51"/>
    </row>
    <row r="28" spans="1:19" x14ac:dyDescent="0.3">
      <c r="A28" s="77"/>
      <c r="B28" s="84"/>
      <c r="C28" s="85"/>
      <c r="D28" s="61"/>
      <c r="E28" s="61"/>
      <c r="F28" s="23" t="s">
        <v>47</v>
      </c>
      <c r="G28" s="24">
        <v>1476204</v>
      </c>
      <c r="H28" s="51"/>
      <c r="I28" s="24">
        <v>119473</v>
      </c>
      <c r="J28" s="52"/>
      <c r="K28" s="24">
        <v>1570238</v>
      </c>
      <c r="L28" s="51"/>
      <c r="M28" s="24">
        <v>127083</v>
      </c>
      <c r="N28" s="51"/>
    </row>
    <row r="29" spans="1:19" x14ac:dyDescent="0.3">
      <c r="A29" s="77"/>
      <c r="B29" s="84"/>
      <c r="C29" s="85"/>
      <c r="D29" s="61"/>
      <c r="E29" s="61"/>
      <c r="F29" s="23" t="s">
        <v>48</v>
      </c>
      <c r="G29" s="24">
        <v>1471943</v>
      </c>
      <c r="H29" s="51"/>
      <c r="I29" s="24">
        <v>119473</v>
      </c>
      <c r="J29" s="52"/>
      <c r="K29" s="24">
        <v>1565706</v>
      </c>
      <c r="L29" s="51"/>
      <c r="M29" s="24">
        <v>127083</v>
      </c>
      <c r="N29" s="51"/>
    </row>
    <row r="30" spans="1:19" x14ac:dyDescent="0.3">
      <c r="A30" s="77"/>
      <c r="B30" s="84"/>
      <c r="C30" s="85"/>
      <c r="D30" s="61"/>
      <c r="E30" s="61"/>
      <c r="F30" s="23" t="s">
        <v>49</v>
      </c>
      <c r="G30" s="24">
        <v>1800142</v>
      </c>
      <c r="H30" s="51"/>
      <c r="I30" s="24">
        <v>119473</v>
      </c>
      <c r="J30" s="52"/>
      <c r="K30" s="24">
        <v>1914811</v>
      </c>
      <c r="L30" s="51"/>
      <c r="M30" s="24">
        <v>127083</v>
      </c>
      <c r="N30" s="51"/>
    </row>
    <row r="31" spans="1:19" x14ac:dyDescent="0.3">
      <c r="A31" s="77"/>
      <c r="B31" s="84"/>
      <c r="C31" s="85"/>
      <c r="D31" s="61"/>
      <c r="E31" s="61"/>
      <c r="F31" s="23" t="s">
        <v>50</v>
      </c>
      <c r="G31" s="24">
        <v>1306726</v>
      </c>
      <c r="H31" s="51"/>
      <c r="I31" s="24">
        <v>119473</v>
      </c>
      <c r="J31" s="52"/>
      <c r="K31" s="24">
        <v>1389964</v>
      </c>
      <c r="L31" s="51"/>
      <c r="M31" s="24">
        <v>127083</v>
      </c>
      <c r="N31" s="51"/>
    </row>
    <row r="32" spans="1:19" x14ac:dyDescent="0.3">
      <c r="A32" s="77"/>
      <c r="B32" s="84"/>
      <c r="C32" s="85"/>
      <c r="D32" s="61"/>
      <c r="E32" s="61"/>
      <c r="F32" s="23" t="s">
        <v>51</v>
      </c>
      <c r="G32" s="24">
        <v>1310509</v>
      </c>
      <c r="H32" s="51"/>
      <c r="I32" s="24">
        <v>119473</v>
      </c>
      <c r="J32" s="52"/>
      <c r="K32" s="24">
        <v>1393988</v>
      </c>
      <c r="L32" s="51"/>
      <c r="M32" s="24">
        <v>127083</v>
      </c>
      <c r="N32" s="51"/>
    </row>
    <row r="33" spans="1:14" x14ac:dyDescent="0.3">
      <c r="A33" s="77"/>
      <c r="B33" s="84"/>
      <c r="C33" s="85"/>
      <c r="D33" s="61"/>
      <c r="E33" s="61"/>
      <c r="F33" s="23" t="s">
        <v>52</v>
      </c>
      <c r="G33" s="24">
        <v>937225</v>
      </c>
      <c r="H33" s="51"/>
      <c r="I33" s="24">
        <v>119473</v>
      </c>
      <c r="J33" s="52"/>
      <c r="K33" s="24">
        <v>996926</v>
      </c>
      <c r="L33" s="51"/>
      <c r="M33" s="24">
        <v>127083</v>
      </c>
      <c r="N33" s="51"/>
    </row>
    <row r="34" spans="1:14" x14ac:dyDescent="0.3">
      <c r="A34" s="77"/>
      <c r="B34" s="84"/>
      <c r="C34" s="85"/>
      <c r="D34" s="61"/>
      <c r="E34" s="61"/>
      <c r="F34" s="23" t="s">
        <v>53</v>
      </c>
      <c r="G34" s="24">
        <v>1306726</v>
      </c>
      <c r="H34" s="51"/>
      <c r="I34" s="24">
        <v>119473</v>
      </c>
      <c r="J34" s="52"/>
      <c r="K34" s="24">
        <v>1389964</v>
      </c>
      <c r="L34" s="51"/>
      <c r="M34" s="24">
        <v>127083</v>
      </c>
      <c r="N34" s="51"/>
    </row>
    <row r="35" spans="1:14" x14ac:dyDescent="0.3">
      <c r="A35" s="77"/>
      <c r="B35" s="84"/>
      <c r="C35" s="85"/>
      <c r="D35" s="61"/>
      <c r="E35" s="61"/>
      <c r="F35" s="23" t="s">
        <v>54</v>
      </c>
      <c r="G35" s="24">
        <v>1306726</v>
      </c>
      <c r="H35" s="51"/>
      <c r="I35" s="24">
        <v>119473</v>
      </c>
      <c r="J35" s="52"/>
      <c r="K35" s="24">
        <v>1389964</v>
      </c>
      <c r="L35" s="51"/>
      <c r="M35" s="24">
        <v>127083</v>
      </c>
      <c r="N35" s="51"/>
    </row>
    <row r="36" spans="1:14" x14ac:dyDescent="0.3">
      <c r="A36" s="77"/>
      <c r="B36" s="84"/>
      <c r="C36" s="85"/>
      <c r="D36" s="61"/>
      <c r="E36" s="61"/>
      <c r="F36" s="23" t="s">
        <v>55</v>
      </c>
      <c r="G36" s="24">
        <v>1306726</v>
      </c>
      <c r="H36" s="51"/>
      <c r="I36" s="24">
        <v>119473</v>
      </c>
      <c r="J36" s="52"/>
      <c r="K36" s="24">
        <v>1389964</v>
      </c>
      <c r="L36" s="51"/>
      <c r="M36" s="24">
        <v>127083</v>
      </c>
      <c r="N36" s="51"/>
    </row>
    <row r="37" spans="1:14" x14ac:dyDescent="0.3">
      <c r="A37" s="77"/>
      <c r="B37" s="84"/>
      <c r="C37" s="85"/>
      <c r="D37" s="61" t="s">
        <v>56</v>
      </c>
      <c r="E37" s="61" t="s">
        <v>41</v>
      </c>
      <c r="F37" s="23" t="s">
        <v>42</v>
      </c>
      <c r="G37" s="24">
        <v>1676228</v>
      </c>
      <c r="H37" s="51"/>
      <c r="I37" s="24">
        <v>128462</v>
      </c>
      <c r="J37" s="52"/>
      <c r="K37" s="24">
        <v>1783004</v>
      </c>
      <c r="L37" s="51"/>
      <c r="M37" s="24">
        <v>136645</v>
      </c>
      <c r="N37" s="51"/>
    </row>
    <row r="38" spans="1:14" x14ac:dyDescent="0.3">
      <c r="A38" s="77"/>
      <c r="B38" s="84"/>
      <c r="C38" s="85"/>
      <c r="D38" s="61"/>
      <c r="E38" s="61"/>
      <c r="F38" s="23" t="s">
        <v>43</v>
      </c>
      <c r="G38" s="24">
        <v>1929625</v>
      </c>
      <c r="H38" s="51"/>
      <c r="I38" s="24">
        <v>128462</v>
      </c>
      <c r="J38" s="52"/>
      <c r="K38" s="24">
        <v>2052542</v>
      </c>
      <c r="L38" s="51"/>
      <c r="M38" s="24">
        <v>136645</v>
      </c>
      <c r="N38" s="51"/>
    </row>
    <row r="39" spans="1:14" x14ac:dyDescent="0.3">
      <c r="A39" s="77"/>
      <c r="B39" s="84"/>
      <c r="C39" s="85"/>
      <c r="D39" s="61"/>
      <c r="E39" s="61"/>
      <c r="F39" s="23" t="s">
        <v>44</v>
      </c>
      <c r="G39" s="24">
        <v>1929625</v>
      </c>
      <c r="H39" s="51"/>
      <c r="I39" s="24">
        <v>128462</v>
      </c>
      <c r="J39" s="52"/>
      <c r="K39" s="24">
        <v>2052542</v>
      </c>
      <c r="L39" s="51"/>
      <c r="M39" s="24">
        <v>136645</v>
      </c>
      <c r="N39" s="51"/>
    </row>
    <row r="40" spans="1:14" x14ac:dyDescent="0.3">
      <c r="A40" s="77"/>
      <c r="B40" s="84"/>
      <c r="C40" s="85"/>
      <c r="D40" s="61"/>
      <c r="E40" s="61"/>
      <c r="F40" s="23" t="s">
        <v>45</v>
      </c>
      <c r="G40" s="24">
        <v>1805353</v>
      </c>
      <c r="H40" s="51"/>
      <c r="I40" s="24">
        <v>128462</v>
      </c>
      <c r="J40" s="52"/>
      <c r="K40" s="24">
        <v>1920354</v>
      </c>
      <c r="L40" s="51"/>
      <c r="M40" s="24">
        <v>136645</v>
      </c>
      <c r="N40" s="51"/>
    </row>
    <row r="41" spans="1:14" x14ac:dyDescent="0.3">
      <c r="A41" s="77"/>
      <c r="B41" s="84"/>
      <c r="C41" s="85"/>
      <c r="D41" s="61"/>
      <c r="E41" s="61"/>
      <c r="F41" s="23" t="s">
        <v>46</v>
      </c>
      <c r="G41" s="24">
        <v>1310509</v>
      </c>
      <c r="H41" s="51"/>
      <c r="I41" s="24">
        <v>128462</v>
      </c>
      <c r="J41" s="52"/>
      <c r="K41" s="24">
        <v>1393988</v>
      </c>
      <c r="L41" s="51"/>
      <c r="M41" s="24">
        <v>136645</v>
      </c>
      <c r="N41" s="51"/>
    </row>
    <row r="42" spans="1:14" x14ac:dyDescent="0.3">
      <c r="A42" s="77"/>
      <c r="B42" s="84"/>
      <c r="C42" s="85"/>
      <c r="D42" s="61"/>
      <c r="E42" s="61"/>
      <c r="F42" s="23" t="s">
        <v>47</v>
      </c>
      <c r="G42" s="24">
        <v>1848364</v>
      </c>
      <c r="H42" s="51"/>
      <c r="I42" s="24">
        <v>128462</v>
      </c>
      <c r="J42" s="52"/>
      <c r="K42" s="24">
        <v>1966105</v>
      </c>
      <c r="L42" s="51"/>
      <c r="M42" s="24">
        <v>136645</v>
      </c>
      <c r="N42" s="51"/>
    </row>
    <row r="43" spans="1:14" x14ac:dyDescent="0.3">
      <c r="A43" s="77"/>
      <c r="B43" s="84"/>
      <c r="C43" s="85"/>
      <c r="D43" s="61"/>
      <c r="E43" s="61"/>
      <c r="F43" s="23" t="s">
        <v>48</v>
      </c>
      <c r="G43" s="24">
        <v>1800142</v>
      </c>
      <c r="H43" s="51"/>
      <c r="I43" s="24">
        <v>128462</v>
      </c>
      <c r="J43" s="52"/>
      <c r="K43" s="24">
        <v>1914811</v>
      </c>
      <c r="L43" s="51"/>
      <c r="M43" s="24">
        <v>136645</v>
      </c>
      <c r="N43" s="51"/>
    </row>
    <row r="44" spans="1:14" x14ac:dyDescent="0.3">
      <c r="A44" s="77"/>
      <c r="B44" s="84"/>
      <c r="C44" s="85"/>
      <c r="D44" s="61"/>
      <c r="E44" s="61"/>
      <c r="F44" s="23" t="s">
        <v>49</v>
      </c>
      <c r="G44" s="24">
        <v>2243097</v>
      </c>
      <c r="H44" s="51"/>
      <c r="I44" s="24">
        <v>128462</v>
      </c>
      <c r="J44" s="52"/>
      <c r="K44" s="24">
        <v>2385982</v>
      </c>
      <c r="L44" s="51"/>
      <c r="M44" s="24">
        <v>136645</v>
      </c>
      <c r="N44" s="51"/>
    </row>
    <row r="45" spans="1:14" x14ac:dyDescent="0.3">
      <c r="A45" s="77"/>
      <c r="B45" s="84"/>
      <c r="C45" s="85"/>
      <c r="D45" s="61"/>
      <c r="E45" s="61"/>
      <c r="F45" s="23" t="s">
        <v>50</v>
      </c>
      <c r="G45" s="24">
        <v>1676228</v>
      </c>
      <c r="H45" s="51"/>
      <c r="I45" s="24">
        <v>128462</v>
      </c>
      <c r="J45" s="52"/>
      <c r="K45" s="24">
        <v>1783004</v>
      </c>
      <c r="L45" s="51"/>
      <c r="M45" s="24">
        <v>136645</v>
      </c>
      <c r="N45" s="51"/>
    </row>
    <row r="46" spans="1:14" x14ac:dyDescent="0.3">
      <c r="A46" s="77"/>
      <c r="B46" s="84"/>
      <c r="C46" s="85"/>
      <c r="D46" s="61"/>
      <c r="E46" s="61"/>
      <c r="F46" s="23" t="s">
        <v>51</v>
      </c>
      <c r="G46" s="24">
        <v>1552315</v>
      </c>
      <c r="H46" s="51"/>
      <c r="I46" s="24">
        <v>128462</v>
      </c>
      <c r="J46" s="52"/>
      <c r="K46" s="24">
        <v>1651197</v>
      </c>
      <c r="L46" s="51"/>
      <c r="M46" s="24">
        <v>136645</v>
      </c>
      <c r="N46" s="51"/>
    </row>
    <row r="47" spans="1:14" x14ac:dyDescent="0.3">
      <c r="A47" s="77"/>
      <c r="B47" s="84"/>
      <c r="C47" s="85"/>
      <c r="D47" s="61"/>
      <c r="E47" s="61"/>
      <c r="F47" s="23" t="s">
        <v>52</v>
      </c>
      <c r="G47" s="24">
        <v>1285205</v>
      </c>
      <c r="H47" s="51"/>
      <c r="I47" s="24">
        <v>128462</v>
      </c>
      <c r="J47" s="52"/>
      <c r="K47" s="24">
        <v>1367073</v>
      </c>
      <c r="L47" s="51"/>
      <c r="M47" s="24">
        <v>136645</v>
      </c>
      <c r="N47" s="51"/>
    </row>
    <row r="48" spans="1:14" x14ac:dyDescent="0.3">
      <c r="A48" s="77"/>
      <c r="B48" s="84"/>
      <c r="C48" s="85"/>
      <c r="D48" s="61"/>
      <c r="E48" s="61"/>
      <c r="F48" s="23" t="s">
        <v>53</v>
      </c>
      <c r="G48" s="24">
        <v>1763935</v>
      </c>
      <c r="H48" s="51"/>
      <c r="I48" s="24">
        <v>128462</v>
      </c>
      <c r="J48" s="52"/>
      <c r="K48" s="24">
        <v>1876298</v>
      </c>
      <c r="L48" s="51"/>
      <c r="M48" s="24">
        <v>136645</v>
      </c>
      <c r="N48" s="51"/>
    </row>
    <row r="49" spans="1:14" x14ac:dyDescent="0.3">
      <c r="A49" s="77"/>
      <c r="B49" s="84"/>
      <c r="C49" s="85"/>
      <c r="D49" s="61"/>
      <c r="E49" s="61"/>
      <c r="F49" s="23" t="s">
        <v>54</v>
      </c>
      <c r="G49" s="24">
        <v>1659137</v>
      </c>
      <c r="H49" s="51"/>
      <c r="I49" s="24">
        <v>128462</v>
      </c>
      <c r="J49" s="52"/>
      <c r="K49" s="24">
        <v>1764824</v>
      </c>
      <c r="L49" s="51"/>
      <c r="M49" s="24">
        <v>136645</v>
      </c>
      <c r="N49" s="51"/>
    </row>
    <row r="50" spans="1:14" x14ac:dyDescent="0.3">
      <c r="A50" s="77"/>
      <c r="B50" s="84"/>
      <c r="C50" s="85"/>
      <c r="D50" s="61"/>
      <c r="E50" s="61"/>
      <c r="F50" s="23" t="s">
        <v>55</v>
      </c>
      <c r="G50" s="24">
        <v>1924055</v>
      </c>
      <c r="H50" s="51"/>
      <c r="I50" s="24">
        <v>128462</v>
      </c>
      <c r="J50" s="52"/>
      <c r="K50" s="24">
        <v>2046617</v>
      </c>
      <c r="L50" s="51"/>
      <c r="M50" s="24">
        <v>136645</v>
      </c>
      <c r="N50" s="51"/>
    </row>
    <row r="51" spans="1:14" x14ac:dyDescent="0.3">
      <c r="A51" s="77"/>
      <c r="B51" s="84"/>
      <c r="C51" s="85"/>
      <c r="D51" s="61" t="s">
        <v>57</v>
      </c>
      <c r="E51" s="61" t="s">
        <v>41</v>
      </c>
      <c r="F51" s="23" t="s">
        <v>42</v>
      </c>
      <c r="G51" s="24">
        <v>1924055</v>
      </c>
      <c r="H51" s="51"/>
      <c r="I51" s="24">
        <v>182929</v>
      </c>
      <c r="J51" s="52"/>
      <c r="K51" s="24">
        <v>2046617</v>
      </c>
      <c r="L51" s="51"/>
      <c r="M51" s="24">
        <v>194582</v>
      </c>
      <c r="N51" s="51"/>
    </row>
    <row r="52" spans="1:14" x14ac:dyDescent="0.3">
      <c r="A52" s="77"/>
      <c r="B52" s="84"/>
      <c r="C52" s="85"/>
      <c r="D52" s="61"/>
      <c r="E52" s="61"/>
      <c r="F52" s="23" t="s">
        <v>43</v>
      </c>
      <c r="G52" s="24">
        <v>2169644</v>
      </c>
      <c r="H52" s="51"/>
      <c r="I52" s="24">
        <v>182929</v>
      </c>
      <c r="J52" s="52"/>
      <c r="K52" s="24">
        <v>2307850</v>
      </c>
      <c r="L52" s="51"/>
      <c r="M52" s="24">
        <v>194582</v>
      </c>
      <c r="N52" s="51"/>
    </row>
    <row r="53" spans="1:14" x14ac:dyDescent="0.3">
      <c r="A53" s="77"/>
      <c r="B53" s="84"/>
      <c r="C53" s="85"/>
      <c r="D53" s="61"/>
      <c r="E53" s="61"/>
      <c r="F53" s="23" t="s">
        <v>44</v>
      </c>
      <c r="G53" s="24">
        <v>2169644</v>
      </c>
      <c r="H53" s="51"/>
      <c r="I53" s="24">
        <v>182929</v>
      </c>
      <c r="J53" s="52"/>
      <c r="K53" s="24">
        <v>2307850</v>
      </c>
      <c r="L53" s="51"/>
      <c r="M53" s="24">
        <v>194582</v>
      </c>
      <c r="N53" s="51"/>
    </row>
    <row r="54" spans="1:14" x14ac:dyDescent="0.3">
      <c r="A54" s="77"/>
      <c r="B54" s="84"/>
      <c r="C54" s="85"/>
      <c r="D54" s="61"/>
      <c r="E54" s="61"/>
      <c r="F54" s="23" t="s">
        <v>45</v>
      </c>
      <c r="G54" s="24">
        <v>2045731</v>
      </c>
      <c r="H54" s="51"/>
      <c r="I54" s="24">
        <v>182929</v>
      </c>
      <c r="J54" s="52"/>
      <c r="K54" s="24">
        <v>2176044</v>
      </c>
      <c r="L54" s="51"/>
      <c r="M54" s="24">
        <v>194582</v>
      </c>
      <c r="N54" s="51"/>
    </row>
    <row r="55" spans="1:14" x14ac:dyDescent="0.3">
      <c r="A55" s="77"/>
      <c r="B55" s="84"/>
      <c r="C55" s="85"/>
      <c r="D55" s="61"/>
      <c r="E55" s="61"/>
      <c r="F55" s="23" t="s">
        <v>46</v>
      </c>
      <c r="G55" s="24">
        <v>1552315</v>
      </c>
      <c r="H55" s="51"/>
      <c r="I55" s="24">
        <v>182929</v>
      </c>
      <c r="J55" s="52"/>
      <c r="K55" s="24">
        <v>1651197</v>
      </c>
      <c r="L55" s="51"/>
      <c r="M55" s="24">
        <v>194582</v>
      </c>
      <c r="N55" s="51"/>
    </row>
    <row r="56" spans="1:14" x14ac:dyDescent="0.3">
      <c r="A56" s="77"/>
      <c r="B56" s="84"/>
      <c r="C56" s="85"/>
      <c r="D56" s="61"/>
      <c r="E56" s="61"/>
      <c r="F56" s="23" t="s">
        <v>47</v>
      </c>
      <c r="G56" s="24">
        <v>2096192</v>
      </c>
      <c r="H56" s="51"/>
      <c r="I56" s="24">
        <v>182929</v>
      </c>
      <c r="J56" s="52"/>
      <c r="K56" s="24">
        <v>2229719</v>
      </c>
      <c r="L56" s="51"/>
      <c r="M56" s="24">
        <v>194582</v>
      </c>
      <c r="N56" s="51"/>
    </row>
    <row r="57" spans="1:14" x14ac:dyDescent="0.3">
      <c r="A57" s="77"/>
      <c r="B57" s="84"/>
      <c r="C57" s="85"/>
      <c r="D57" s="61"/>
      <c r="E57" s="61"/>
      <c r="F57" s="23" t="s">
        <v>48</v>
      </c>
      <c r="G57" s="24">
        <v>2051652</v>
      </c>
      <c r="H57" s="51"/>
      <c r="I57" s="24">
        <v>182929</v>
      </c>
      <c r="J57" s="52"/>
      <c r="K57" s="24">
        <v>2182342</v>
      </c>
      <c r="L57" s="51"/>
      <c r="M57" s="24">
        <v>194582</v>
      </c>
      <c r="N57" s="51"/>
    </row>
    <row r="58" spans="1:14" x14ac:dyDescent="0.3">
      <c r="A58" s="77"/>
      <c r="B58" s="84"/>
      <c r="C58" s="85"/>
      <c r="D58" s="61"/>
      <c r="E58" s="61"/>
      <c r="F58" s="23" t="s">
        <v>49</v>
      </c>
      <c r="G58" s="24">
        <v>2505346</v>
      </c>
      <c r="H58" s="51"/>
      <c r="I58" s="24">
        <v>182929</v>
      </c>
      <c r="J58" s="52"/>
      <c r="K58" s="24">
        <v>2664937</v>
      </c>
      <c r="L58" s="51"/>
      <c r="M58" s="24">
        <v>194582</v>
      </c>
      <c r="N58" s="51"/>
    </row>
    <row r="59" spans="1:14" x14ac:dyDescent="0.3">
      <c r="A59" s="77"/>
      <c r="B59" s="84"/>
      <c r="C59" s="85"/>
      <c r="D59" s="61"/>
      <c r="E59" s="61"/>
      <c r="F59" s="23" t="s">
        <v>50</v>
      </c>
      <c r="G59" s="24">
        <v>1994654</v>
      </c>
      <c r="H59" s="51"/>
      <c r="I59" s="24">
        <v>182929</v>
      </c>
      <c r="J59" s="52"/>
      <c r="K59" s="24">
        <v>2121713</v>
      </c>
      <c r="L59" s="51"/>
      <c r="M59" s="24">
        <v>194582</v>
      </c>
      <c r="N59" s="51"/>
    </row>
    <row r="60" spans="1:14" x14ac:dyDescent="0.3">
      <c r="A60" s="77"/>
      <c r="B60" s="84"/>
      <c r="C60" s="85"/>
      <c r="D60" s="61"/>
      <c r="E60" s="61"/>
      <c r="F60" s="23" t="s">
        <v>51</v>
      </c>
      <c r="G60" s="24">
        <v>1996695</v>
      </c>
      <c r="H60" s="51"/>
      <c r="I60" s="24">
        <v>182929</v>
      </c>
      <c r="J60" s="52"/>
      <c r="K60" s="24">
        <v>2123884</v>
      </c>
      <c r="L60" s="51"/>
      <c r="M60" s="24">
        <v>194582</v>
      </c>
      <c r="N60" s="51"/>
    </row>
    <row r="61" spans="1:14" x14ac:dyDescent="0.3">
      <c r="A61" s="77"/>
      <c r="B61" s="84"/>
      <c r="C61" s="85"/>
      <c r="D61" s="61"/>
      <c r="E61" s="61"/>
      <c r="F61" s="23" t="s">
        <v>52</v>
      </c>
      <c r="G61" s="24">
        <v>1675344</v>
      </c>
      <c r="H61" s="51"/>
      <c r="I61" s="24">
        <v>182929</v>
      </c>
      <c r="J61" s="52"/>
      <c r="K61" s="24">
        <v>1782063</v>
      </c>
      <c r="L61" s="51"/>
      <c r="M61" s="24">
        <v>194582</v>
      </c>
      <c r="N61" s="51"/>
    </row>
    <row r="62" spans="1:14" x14ac:dyDescent="0.3">
      <c r="A62" s="77"/>
      <c r="B62" s="84"/>
      <c r="C62" s="85"/>
      <c r="D62" s="61"/>
      <c r="E62" s="61"/>
      <c r="F62" s="23" t="s">
        <v>53</v>
      </c>
      <c r="G62" s="24">
        <v>2012262</v>
      </c>
      <c r="H62" s="51"/>
      <c r="I62" s="24">
        <v>182929</v>
      </c>
      <c r="J62" s="52"/>
      <c r="K62" s="24">
        <v>2140443</v>
      </c>
      <c r="L62" s="51"/>
      <c r="M62" s="24">
        <v>194582</v>
      </c>
      <c r="N62" s="51"/>
    </row>
    <row r="63" spans="1:14" x14ac:dyDescent="0.3">
      <c r="A63" s="77"/>
      <c r="B63" s="84"/>
      <c r="C63" s="85"/>
      <c r="D63" s="61"/>
      <c r="E63" s="61"/>
      <c r="F63" s="23" t="s">
        <v>54</v>
      </c>
      <c r="G63" s="24">
        <v>1986008</v>
      </c>
      <c r="H63" s="51"/>
      <c r="I63" s="24">
        <v>182929</v>
      </c>
      <c r="J63" s="52"/>
      <c r="K63" s="24">
        <v>2112517</v>
      </c>
      <c r="L63" s="51"/>
      <c r="M63" s="24">
        <v>194582</v>
      </c>
      <c r="N63" s="51"/>
    </row>
    <row r="64" spans="1:14" x14ac:dyDescent="0.3">
      <c r="A64" s="77"/>
      <c r="B64" s="86"/>
      <c r="C64" s="87"/>
      <c r="D64" s="61"/>
      <c r="E64" s="61"/>
      <c r="F64" s="23" t="s">
        <v>55</v>
      </c>
      <c r="G64" s="24">
        <v>2191273</v>
      </c>
      <c r="H64" s="51"/>
      <c r="I64" s="24">
        <v>182929</v>
      </c>
      <c r="J64" s="52"/>
      <c r="K64" s="24">
        <v>2330857</v>
      </c>
      <c r="L64" s="51"/>
      <c r="M64" s="24">
        <v>194582</v>
      </c>
      <c r="N64" s="51"/>
    </row>
    <row r="65" spans="1:14" ht="21.75" customHeight="1" x14ac:dyDescent="0.3">
      <c r="A65" s="62" t="s">
        <v>58</v>
      </c>
      <c r="B65" s="62"/>
      <c r="C65" s="62"/>
      <c r="D65" s="62"/>
      <c r="E65" s="62"/>
      <c r="F65" s="62"/>
      <c r="G65" s="25">
        <f t="shared" ref="G65:N65" si="0">SUM(G23:G64)</f>
        <v>71984733</v>
      </c>
      <c r="H65" s="26">
        <f t="shared" si="0"/>
        <v>0</v>
      </c>
      <c r="I65" s="25">
        <f t="shared" si="0"/>
        <v>6032096</v>
      </c>
      <c r="J65" s="26">
        <f t="shared" si="0"/>
        <v>0</v>
      </c>
      <c r="K65" s="27">
        <f t="shared" si="0"/>
        <v>76570154</v>
      </c>
      <c r="L65" s="26">
        <f t="shared" si="0"/>
        <v>0</v>
      </c>
      <c r="M65" s="27">
        <f t="shared" si="0"/>
        <v>6416340</v>
      </c>
      <c r="N65" s="26">
        <f t="shared" si="0"/>
        <v>0</v>
      </c>
    </row>
    <row r="66" spans="1:14" ht="24" customHeight="1" x14ac:dyDescent="0.3">
      <c r="A66" s="71" t="s">
        <v>90</v>
      </c>
      <c r="B66" s="71"/>
      <c r="C66" s="71"/>
      <c r="D66" s="71"/>
      <c r="E66" s="71"/>
      <c r="F66" s="71"/>
      <c r="G66" s="71"/>
      <c r="H66" s="71"/>
      <c r="I66" s="71"/>
      <c r="J66" s="71"/>
      <c r="K66" s="71"/>
      <c r="L66" s="71"/>
      <c r="M66" s="71"/>
      <c r="N66" s="71"/>
    </row>
    <row r="67" spans="1:14" s="31" customFormat="1" ht="21.75" customHeight="1" x14ac:dyDescent="0.3">
      <c r="A67" s="28"/>
      <c r="B67" s="28"/>
      <c r="C67" s="28"/>
      <c r="D67" s="28"/>
      <c r="E67" s="28"/>
      <c r="F67" s="28"/>
      <c r="G67" s="29"/>
      <c r="H67" s="30"/>
      <c r="I67" s="29"/>
      <c r="J67" s="30"/>
      <c r="K67" s="29"/>
      <c r="L67" s="30"/>
      <c r="M67" s="29"/>
      <c r="N67" s="30"/>
    </row>
    <row r="68" spans="1:14" s="32" customFormat="1" ht="24" customHeight="1" x14ac:dyDescent="0.3">
      <c r="A68" s="72" t="s">
        <v>59</v>
      </c>
      <c r="B68" s="73"/>
      <c r="C68" s="73"/>
      <c r="D68" s="73"/>
      <c r="E68" s="74"/>
      <c r="F68" s="75" t="s">
        <v>26</v>
      </c>
      <c r="G68" s="75"/>
      <c r="H68" s="76" t="s">
        <v>27</v>
      </c>
      <c r="I68" s="76"/>
    </row>
    <row r="69" spans="1:14" ht="134.25" customHeight="1" x14ac:dyDescent="0.3">
      <c r="A69" s="33" t="s">
        <v>60</v>
      </c>
      <c r="B69" s="34" t="s">
        <v>28</v>
      </c>
      <c r="C69" s="35"/>
      <c r="D69" s="36" t="s">
        <v>61</v>
      </c>
      <c r="E69" s="21" t="s">
        <v>62</v>
      </c>
      <c r="F69" s="37" t="s">
        <v>63</v>
      </c>
      <c r="G69" s="38" t="s">
        <v>64</v>
      </c>
      <c r="H69" s="39" t="s">
        <v>65</v>
      </c>
      <c r="I69" s="21" t="s">
        <v>66</v>
      </c>
    </row>
    <row r="70" spans="1:14" x14ac:dyDescent="0.3">
      <c r="A70" s="77">
        <v>6</v>
      </c>
      <c r="B70" s="78" t="s">
        <v>67</v>
      </c>
      <c r="C70" s="78"/>
      <c r="D70" s="79" t="s">
        <v>68</v>
      </c>
      <c r="E70" s="23" t="s">
        <v>42</v>
      </c>
      <c r="F70" s="24">
        <v>3013179</v>
      </c>
      <c r="G70" s="53"/>
      <c r="H70" s="24">
        <v>3205119</v>
      </c>
      <c r="I70" s="52"/>
    </row>
    <row r="71" spans="1:14" x14ac:dyDescent="0.3">
      <c r="A71" s="77"/>
      <c r="B71" s="78"/>
      <c r="C71" s="78"/>
      <c r="D71" s="79"/>
      <c r="E71" s="23" t="s">
        <v>43</v>
      </c>
      <c r="F71" s="24">
        <v>6913003</v>
      </c>
      <c r="G71" s="53"/>
      <c r="H71" s="24">
        <v>7353361</v>
      </c>
      <c r="I71" s="52"/>
    </row>
    <row r="72" spans="1:14" x14ac:dyDescent="0.3">
      <c r="A72" s="77"/>
      <c r="B72" s="78"/>
      <c r="C72" s="78"/>
      <c r="D72" s="79"/>
      <c r="E72" s="23" t="s">
        <v>44</v>
      </c>
      <c r="F72" s="24">
        <v>6913003</v>
      </c>
      <c r="G72" s="53"/>
      <c r="H72" s="24">
        <v>7353361</v>
      </c>
      <c r="I72" s="52"/>
    </row>
    <row r="73" spans="1:14" x14ac:dyDescent="0.3">
      <c r="A73" s="77"/>
      <c r="B73" s="78"/>
      <c r="C73" s="78"/>
      <c r="D73" s="79"/>
      <c r="E73" s="23" t="s">
        <v>45</v>
      </c>
      <c r="F73" s="24">
        <v>6940518</v>
      </c>
      <c r="G73" s="53"/>
      <c r="H73" s="24">
        <v>7382629</v>
      </c>
      <c r="I73" s="52"/>
    </row>
    <row r="74" spans="1:14" x14ac:dyDescent="0.3">
      <c r="A74" s="77"/>
      <c r="B74" s="78"/>
      <c r="C74" s="78"/>
      <c r="D74" s="79"/>
      <c r="E74" s="23" t="s">
        <v>46</v>
      </c>
      <c r="F74" s="24">
        <v>3029287</v>
      </c>
      <c r="G74" s="53"/>
      <c r="H74" s="24">
        <v>3222253</v>
      </c>
      <c r="I74" s="52"/>
    </row>
    <row r="75" spans="1:14" x14ac:dyDescent="0.3">
      <c r="A75" s="77"/>
      <c r="B75" s="78"/>
      <c r="C75" s="78"/>
      <c r="D75" s="79"/>
      <c r="E75" s="23" t="s">
        <v>47</v>
      </c>
      <c r="F75" s="24">
        <v>6949955</v>
      </c>
      <c r="G75" s="53"/>
      <c r="H75" s="24">
        <v>7392667</v>
      </c>
      <c r="I75" s="52"/>
    </row>
    <row r="76" spans="1:14" x14ac:dyDescent="0.3">
      <c r="A76" s="77"/>
      <c r="B76" s="78"/>
      <c r="C76" s="78"/>
      <c r="D76" s="79"/>
      <c r="E76" s="23" t="s">
        <v>48</v>
      </c>
      <c r="F76" s="24">
        <v>6936530</v>
      </c>
      <c r="G76" s="53"/>
      <c r="H76" s="24">
        <v>7378387</v>
      </c>
      <c r="I76" s="52"/>
    </row>
    <row r="77" spans="1:14" x14ac:dyDescent="0.3">
      <c r="A77" s="77"/>
      <c r="B77" s="78"/>
      <c r="C77" s="78"/>
      <c r="D77" s="79"/>
      <c r="E77" s="23" t="s">
        <v>49</v>
      </c>
      <c r="F77" s="24">
        <v>6936530</v>
      </c>
      <c r="G77" s="53"/>
      <c r="H77" s="24">
        <v>7378387</v>
      </c>
      <c r="I77" s="52"/>
    </row>
    <row r="78" spans="1:14" x14ac:dyDescent="0.3">
      <c r="A78" s="77"/>
      <c r="B78" s="78"/>
      <c r="C78" s="78"/>
      <c r="D78" s="79"/>
      <c r="E78" s="23" t="s">
        <v>50</v>
      </c>
      <c r="F78" s="24">
        <v>4075586</v>
      </c>
      <c r="G78" s="53"/>
      <c r="H78" s="24">
        <v>4335201</v>
      </c>
      <c r="I78" s="52"/>
    </row>
    <row r="79" spans="1:14" x14ac:dyDescent="0.3">
      <c r="A79" s="77"/>
      <c r="B79" s="78"/>
      <c r="C79" s="78"/>
      <c r="D79" s="79"/>
      <c r="E79" s="23" t="s">
        <v>51</v>
      </c>
      <c r="F79" s="24">
        <v>4821358</v>
      </c>
      <c r="G79" s="53"/>
      <c r="H79" s="24">
        <v>5128479</v>
      </c>
      <c r="I79" s="52"/>
    </row>
    <row r="80" spans="1:14" x14ac:dyDescent="0.3">
      <c r="A80" s="77"/>
      <c r="B80" s="78"/>
      <c r="C80" s="78"/>
      <c r="D80" s="79"/>
      <c r="E80" s="23" t="s">
        <v>52</v>
      </c>
      <c r="F80" s="24">
        <v>3036198</v>
      </c>
      <c r="G80" s="53"/>
      <c r="H80" s="24">
        <v>3229604</v>
      </c>
      <c r="I80" s="52"/>
    </row>
    <row r="81" spans="1:14" x14ac:dyDescent="0.3">
      <c r="A81" s="77"/>
      <c r="B81" s="78"/>
      <c r="C81" s="78"/>
      <c r="D81" s="79"/>
      <c r="E81" s="23" t="s">
        <v>53</v>
      </c>
      <c r="F81" s="24">
        <v>5770297</v>
      </c>
      <c r="G81" s="53"/>
      <c r="H81" s="24">
        <v>6137865</v>
      </c>
      <c r="I81" s="52"/>
    </row>
    <row r="82" spans="1:14" x14ac:dyDescent="0.3">
      <c r="A82" s="77"/>
      <c r="B82" s="78"/>
      <c r="C82" s="78"/>
      <c r="D82" s="79"/>
      <c r="E82" s="23" t="s">
        <v>54</v>
      </c>
      <c r="F82" s="24">
        <v>6968299</v>
      </c>
      <c r="G82" s="53"/>
      <c r="H82" s="24">
        <v>7412180</v>
      </c>
      <c r="I82" s="52"/>
    </row>
    <row r="83" spans="1:14" x14ac:dyDescent="0.3">
      <c r="A83" s="77"/>
      <c r="B83" s="78"/>
      <c r="C83" s="78"/>
      <c r="D83" s="80"/>
      <c r="E83" s="23" t="s">
        <v>55</v>
      </c>
      <c r="F83" s="24">
        <v>5781503</v>
      </c>
      <c r="G83" s="53"/>
      <c r="H83" s="24">
        <v>6149785</v>
      </c>
      <c r="I83" s="52"/>
    </row>
    <row r="84" spans="1:14" s="32" customFormat="1" ht="18" customHeight="1" x14ac:dyDescent="0.3">
      <c r="A84" s="62" t="s">
        <v>58</v>
      </c>
      <c r="B84" s="62"/>
      <c r="C84" s="62"/>
      <c r="D84" s="62"/>
      <c r="E84" s="62"/>
      <c r="F84" s="25">
        <f>SUM(F70:F83)</f>
        <v>78085246</v>
      </c>
      <c r="G84" s="26">
        <f>SUM(G70:G83)</f>
        <v>0</v>
      </c>
      <c r="H84" s="27">
        <f>SUM(H70:H83)</f>
        <v>83059278</v>
      </c>
      <c r="I84" s="40">
        <f>SUM(I70:I83)</f>
        <v>0</v>
      </c>
    </row>
    <row r="85" spans="1:14" ht="36.75" customHeight="1" x14ac:dyDescent="0.3">
      <c r="A85" s="81" t="s">
        <v>90</v>
      </c>
      <c r="B85" s="82"/>
      <c r="C85" s="82"/>
      <c r="D85" s="82"/>
      <c r="E85" s="82"/>
      <c r="F85" s="82"/>
      <c r="G85" s="82"/>
      <c r="H85" s="82"/>
      <c r="I85" s="82"/>
    </row>
    <row r="86" spans="1:14" x14ac:dyDescent="0.3">
      <c r="A86" s="41"/>
      <c r="B86" s="41"/>
      <c r="C86" s="41"/>
      <c r="D86" s="41"/>
      <c r="E86" s="41"/>
      <c r="F86" s="42"/>
      <c r="G86" s="42"/>
      <c r="H86" s="42"/>
      <c r="I86" s="43"/>
    </row>
    <row r="87" spans="1:14" s="32" customFormat="1" ht="19.5" customHeight="1" x14ac:dyDescent="0.3">
      <c r="A87" s="66" t="s">
        <v>69</v>
      </c>
      <c r="B87" s="66"/>
      <c r="C87" s="66"/>
      <c r="D87" s="66"/>
      <c r="E87" s="66"/>
      <c r="F87" s="67" t="s">
        <v>26</v>
      </c>
      <c r="G87" s="68"/>
      <c r="H87" s="69" t="s">
        <v>27</v>
      </c>
      <c r="I87" s="70"/>
    </row>
    <row r="88" spans="1:14" ht="70.5" customHeight="1" x14ac:dyDescent="0.3">
      <c r="A88" s="2" t="s">
        <v>1</v>
      </c>
      <c r="B88" s="60" t="s">
        <v>28</v>
      </c>
      <c r="C88" s="60"/>
      <c r="D88" s="60"/>
      <c r="E88" s="60"/>
      <c r="F88" s="44" t="s">
        <v>70</v>
      </c>
      <c r="G88" s="45" t="s">
        <v>71</v>
      </c>
      <c r="H88" s="44" t="s">
        <v>72</v>
      </c>
      <c r="I88" s="45" t="s">
        <v>71</v>
      </c>
    </row>
    <row r="89" spans="1:14" s="32" customFormat="1" ht="22.5" customHeight="1" x14ac:dyDescent="0.3">
      <c r="A89" s="22">
        <v>7</v>
      </c>
      <c r="B89" s="61" t="s">
        <v>73</v>
      </c>
      <c r="C89" s="61"/>
      <c r="D89" s="61"/>
      <c r="E89" s="61"/>
      <c r="F89" s="46">
        <v>221130</v>
      </c>
      <c r="G89" s="54"/>
      <c r="H89" s="46">
        <v>235216</v>
      </c>
      <c r="I89" s="55"/>
    </row>
    <row r="90" spans="1:14" s="32" customFormat="1" ht="22.5" customHeight="1" x14ac:dyDescent="0.3">
      <c r="A90" s="22">
        <v>8</v>
      </c>
      <c r="B90" s="61" t="s">
        <v>74</v>
      </c>
      <c r="C90" s="61"/>
      <c r="D90" s="61"/>
      <c r="E90" s="61"/>
      <c r="F90" s="46">
        <v>368551</v>
      </c>
      <c r="G90" s="54"/>
      <c r="H90" s="46">
        <v>392028</v>
      </c>
      <c r="I90" s="55"/>
    </row>
    <row r="91" spans="1:14" s="48" customFormat="1" ht="18.75" customHeight="1" x14ac:dyDescent="0.3">
      <c r="A91" s="62" t="s">
        <v>58</v>
      </c>
      <c r="B91" s="62"/>
      <c r="C91" s="62"/>
      <c r="D91" s="62"/>
      <c r="E91" s="62"/>
      <c r="F91" s="47">
        <f>SUM(F89:F90)</f>
        <v>589681</v>
      </c>
      <c r="G91" s="26">
        <f>SUM(G89:G90)</f>
        <v>0</v>
      </c>
      <c r="H91" s="47">
        <f>SUM(H89:H90)</f>
        <v>627244</v>
      </c>
      <c r="I91" s="26">
        <f>SUM(I89:I90)</f>
        <v>0</v>
      </c>
    </row>
    <row r="92" spans="1:14" ht="36.75" customHeight="1" x14ac:dyDescent="0.3">
      <c r="A92" s="63" t="s">
        <v>89</v>
      </c>
      <c r="B92" s="63"/>
      <c r="C92" s="63"/>
      <c r="D92" s="63"/>
      <c r="E92" s="63"/>
      <c r="F92" s="63"/>
      <c r="G92" s="63"/>
      <c r="H92" s="63"/>
      <c r="I92" s="63"/>
    </row>
    <row r="95" spans="1:14" ht="31.5" customHeight="1" x14ac:dyDescent="0.3">
      <c r="A95" s="56" t="s">
        <v>75</v>
      </c>
      <c r="B95" s="56"/>
      <c r="C95" s="56"/>
      <c r="D95" s="56"/>
      <c r="E95" s="56"/>
      <c r="F95" s="56"/>
      <c r="G95" s="56"/>
      <c r="H95" s="56"/>
      <c r="I95" s="56"/>
      <c r="J95" s="56"/>
      <c r="K95" s="56"/>
      <c r="L95" s="56"/>
      <c r="M95" s="56"/>
      <c r="N95" s="56"/>
    </row>
    <row r="96" spans="1:14" ht="31.5" customHeight="1" x14ac:dyDescent="0.3">
      <c r="A96" s="56" t="s">
        <v>83</v>
      </c>
      <c r="B96" s="56"/>
      <c r="C96" s="56"/>
      <c r="D96" s="56"/>
      <c r="E96" s="56"/>
      <c r="F96" s="56"/>
      <c r="G96" s="56"/>
      <c r="H96" s="56"/>
      <c r="I96" s="56"/>
      <c r="J96" s="56"/>
      <c r="K96" s="56"/>
      <c r="L96" s="56"/>
      <c r="M96" s="56"/>
      <c r="N96" s="56"/>
    </row>
    <row r="97" spans="1:14" ht="21" customHeight="1" x14ac:dyDescent="0.3">
      <c r="A97" s="56" t="s">
        <v>84</v>
      </c>
      <c r="B97" s="56"/>
      <c r="C97" s="56"/>
      <c r="D97" s="56"/>
      <c r="E97" s="56"/>
      <c r="F97" s="56"/>
      <c r="G97" s="56"/>
      <c r="H97" s="56"/>
      <c r="I97" s="56"/>
      <c r="J97" s="56"/>
      <c r="K97" s="56"/>
      <c r="L97" s="56"/>
      <c r="M97" s="56"/>
      <c r="N97" s="56"/>
    </row>
    <row r="98" spans="1:14" ht="24.75" customHeight="1" x14ac:dyDescent="0.3">
      <c r="A98" s="64" t="s">
        <v>85</v>
      </c>
      <c r="B98" s="64"/>
      <c r="C98" s="64"/>
      <c r="D98" s="64"/>
      <c r="E98" s="64"/>
      <c r="F98" s="64"/>
      <c r="G98" s="64"/>
      <c r="H98" s="64"/>
      <c r="I98" s="64"/>
      <c r="J98" s="64"/>
      <c r="K98" s="64"/>
      <c r="L98" s="64"/>
      <c r="M98" s="64"/>
      <c r="N98" s="64"/>
    </row>
    <row r="99" spans="1:14" ht="31.5" customHeight="1" x14ac:dyDescent="0.3">
      <c r="A99" s="56" t="s">
        <v>87</v>
      </c>
      <c r="B99" s="56"/>
      <c r="C99" s="56"/>
      <c r="D99" s="56"/>
      <c r="E99" s="56"/>
      <c r="F99" s="56"/>
      <c r="G99" s="56"/>
      <c r="H99" s="56"/>
      <c r="I99" s="56"/>
      <c r="J99" s="56"/>
      <c r="K99" s="56"/>
      <c r="L99" s="56"/>
      <c r="M99" s="56"/>
      <c r="N99" s="56"/>
    </row>
    <row r="100" spans="1:14" ht="31.5" customHeight="1" x14ac:dyDescent="0.3">
      <c r="A100" s="65" t="s">
        <v>86</v>
      </c>
      <c r="B100" s="65"/>
      <c r="C100" s="65"/>
      <c r="D100" s="65"/>
      <c r="E100" s="65"/>
      <c r="F100" s="65"/>
      <c r="G100" s="65"/>
      <c r="H100" s="65"/>
      <c r="I100" s="65"/>
      <c r="J100" s="65"/>
      <c r="K100" s="65"/>
      <c r="L100" s="65"/>
      <c r="M100" s="65"/>
      <c r="N100" s="65"/>
    </row>
    <row r="101" spans="1:14" ht="21" customHeight="1" x14ac:dyDescent="0.3">
      <c r="A101" s="58" t="s">
        <v>88</v>
      </c>
      <c r="B101" s="58"/>
      <c r="C101" s="58"/>
      <c r="D101" s="58"/>
      <c r="E101" s="58"/>
      <c r="F101" s="58"/>
      <c r="G101" s="58"/>
      <c r="H101" s="58"/>
      <c r="I101" s="58"/>
      <c r="J101" s="58"/>
      <c r="K101" s="58"/>
      <c r="L101" s="58"/>
      <c r="M101" s="58"/>
      <c r="N101" s="59"/>
    </row>
    <row r="102" spans="1:14" ht="29.25" customHeight="1" x14ac:dyDescent="0.3">
      <c r="A102" s="56" t="s">
        <v>76</v>
      </c>
      <c r="B102" s="56"/>
      <c r="C102" s="56"/>
      <c r="D102" s="56"/>
      <c r="E102" s="56"/>
      <c r="F102" s="56"/>
      <c r="G102" s="56"/>
      <c r="H102" s="56"/>
      <c r="I102" s="56"/>
      <c r="J102" s="56"/>
      <c r="K102" s="56"/>
      <c r="L102" s="56"/>
      <c r="M102" s="56"/>
      <c r="N102" s="56"/>
    </row>
    <row r="103" spans="1:14" ht="27" customHeight="1" x14ac:dyDescent="0.3">
      <c r="A103" s="56" t="s">
        <v>77</v>
      </c>
      <c r="B103" s="56"/>
      <c r="C103" s="56"/>
      <c r="D103" s="56"/>
      <c r="E103" s="56"/>
      <c r="F103" s="56"/>
      <c r="G103" s="56"/>
      <c r="H103" s="56"/>
      <c r="I103" s="56"/>
      <c r="J103" s="56"/>
      <c r="K103" s="56"/>
      <c r="L103" s="56"/>
      <c r="M103" s="56"/>
      <c r="N103" s="56"/>
    </row>
    <row r="107" spans="1:14" x14ac:dyDescent="0.3">
      <c r="A107" s="57" t="s">
        <v>78</v>
      </c>
      <c r="B107" s="57"/>
      <c r="C107" s="57"/>
      <c r="D107" s="57"/>
      <c r="E107" s="57"/>
      <c r="F107" s="57"/>
      <c r="G107" s="57"/>
      <c r="H107" s="57"/>
      <c r="I107" s="57"/>
      <c r="J107" s="57"/>
    </row>
    <row r="108" spans="1:14" x14ac:dyDescent="0.3">
      <c r="A108" s="57" t="s">
        <v>79</v>
      </c>
      <c r="B108" s="57"/>
      <c r="C108" s="57"/>
      <c r="D108" s="57"/>
      <c r="E108" s="57"/>
      <c r="F108" s="57"/>
      <c r="G108" s="57"/>
      <c r="H108" s="57"/>
      <c r="I108" s="57"/>
      <c r="J108" s="57"/>
    </row>
    <row r="109" spans="1:14" ht="18.75" customHeight="1" x14ac:dyDescent="0.3">
      <c r="A109" s="57" t="s">
        <v>80</v>
      </c>
      <c r="B109" s="57"/>
      <c r="C109" s="57"/>
      <c r="D109" s="57"/>
      <c r="E109" s="57"/>
      <c r="F109" s="57"/>
      <c r="G109" s="57"/>
      <c r="H109" s="57"/>
      <c r="I109" s="57"/>
      <c r="J109" s="57"/>
    </row>
    <row r="110" spans="1:14" x14ac:dyDescent="0.3">
      <c r="G110" s="1"/>
    </row>
    <row r="112" spans="1:14" x14ac:dyDescent="0.3">
      <c r="G112" s="1"/>
    </row>
    <row r="113" spans="4:12" x14ac:dyDescent="0.3">
      <c r="D113" s="32"/>
      <c r="E113" s="32"/>
      <c r="F113" s="32"/>
      <c r="G113" s="32"/>
      <c r="H113" s="32"/>
      <c r="I113" s="32"/>
      <c r="J113" s="32"/>
      <c r="K113" s="32"/>
      <c r="L113" s="32"/>
    </row>
  </sheetData>
  <mergeCells count="83">
    <mergeCell ref="A1:N1"/>
    <mergeCell ref="A2:N3"/>
    <mergeCell ref="A4:A6"/>
    <mergeCell ref="B4:B6"/>
    <mergeCell ref="C4:C6"/>
    <mergeCell ref="D4:G4"/>
    <mergeCell ref="H4:H6"/>
    <mergeCell ref="I4:L4"/>
    <mergeCell ref="D5:D6"/>
    <mergeCell ref="E5:E6"/>
    <mergeCell ref="F5:F6"/>
    <mergeCell ref="G5:G6"/>
    <mergeCell ref="I5:I6"/>
    <mergeCell ref="J5:J6"/>
    <mergeCell ref="K5:K6"/>
    <mergeCell ref="A15:F15"/>
    <mergeCell ref="H15:K15"/>
    <mergeCell ref="A16:K16"/>
    <mergeCell ref="A19:N19"/>
    <mergeCell ref="L5:L6"/>
    <mergeCell ref="A7:L7"/>
    <mergeCell ref="A11:F11"/>
    <mergeCell ref="H11:K11"/>
    <mergeCell ref="A12:L12"/>
    <mergeCell ref="A14:F14"/>
    <mergeCell ref="H14:K14"/>
    <mergeCell ref="A20:F20"/>
    <mergeCell ref="G20:J20"/>
    <mergeCell ref="K20:N20"/>
    <mergeCell ref="Q21:Q22"/>
    <mergeCell ref="R21:R22"/>
    <mergeCell ref="N21:N22"/>
    <mergeCell ref="A21:A22"/>
    <mergeCell ref="B21:C22"/>
    <mergeCell ref="D21:D22"/>
    <mergeCell ref="E21:E22"/>
    <mergeCell ref="F21:F22"/>
    <mergeCell ref="S21:S22"/>
    <mergeCell ref="A23:A64"/>
    <mergeCell ref="B23:C64"/>
    <mergeCell ref="D23:D36"/>
    <mergeCell ref="E23:E36"/>
    <mergeCell ref="D37:D50"/>
    <mergeCell ref="E37:E50"/>
    <mergeCell ref="H21:H22"/>
    <mergeCell ref="I21:I22"/>
    <mergeCell ref="J21:J22"/>
    <mergeCell ref="K21:K22"/>
    <mergeCell ref="L21:L22"/>
    <mergeCell ref="M21:M22"/>
    <mergeCell ref="G21:G22"/>
    <mergeCell ref="A87:E87"/>
    <mergeCell ref="F87:G87"/>
    <mergeCell ref="H87:I87"/>
    <mergeCell ref="D51:D64"/>
    <mergeCell ref="E51:E64"/>
    <mergeCell ref="A65:F65"/>
    <mergeCell ref="A66:N66"/>
    <mergeCell ref="A68:E68"/>
    <mergeCell ref="F68:G68"/>
    <mergeCell ref="H68:I68"/>
    <mergeCell ref="A70:A83"/>
    <mergeCell ref="B70:C83"/>
    <mergeCell ref="D70:D83"/>
    <mergeCell ref="A84:E84"/>
    <mergeCell ref="A85:I85"/>
    <mergeCell ref="A101:N101"/>
    <mergeCell ref="B88:E88"/>
    <mergeCell ref="B89:E89"/>
    <mergeCell ref="B90:E90"/>
    <mergeCell ref="A91:E91"/>
    <mergeCell ref="A92:I92"/>
    <mergeCell ref="A95:N95"/>
    <mergeCell ref="A96:N96"/>
    <mergeCell ref="A97:N97"/>
    <mergeCell ref="A98:N98"/>
    <mergeCell ref="A99:N99"/>
    <mergeCell ref="A100:N100"/>
    <mergeCell ref="A102:N102"/>
    <mergeCell ref="A103:N103"/>
    <mergeCell ref="A107:J107"/>
    <mergeCell ref="A108:J108"/>
    <mergeCell ref="A109:J109"/>
  </mergeCells>
  <pageMargins left="0.7" right="0.7" top="0.75" bottom="0.75" header="0.3" footer="0.3"/>
  <pageSetup paperSize="9" scale="3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Ingrina Portilla Jaimes</dc:creator>
  <cp:lastModifiedBy>Isabel Ingrina Portilla Jaimes</cp:lastModifiedBy>
  <dcterms:created xsi:type="dcterms:W3CDTF">2026-09-11T00:35:47Z</dcterms:created>
  <dcterms:modified xsi:type="dcterms:W3CDTF">2026-10-22T20:01:41Z</dcterms:modified>
</cp:coreProperties>
</file>