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andro\Documents\MEGA\CORCHAL 2025\VIGENCIAS FISCAL 2026\CONTRATACIÓN\MANTENIMIENTO CAÑOS\MANTO CAÑOS FINAL\"/>
    </mc:Choice>
  </mc:AlternateContent>
  <bookViews>
    <workbookView xWindow="0" yWindow="0" windowWidth="20490" windowHeight="7635"/>
  </bookViews>
  <sheets>
    <sheet name="Hoja1" sheetId="1" r:id="rId1"/>
  </sheets>
  <definedNames>
    <definedName name="_xlnm._FilterDatabase" localSheetId="0" hidden="1">Hoja1!$A$2:$D$19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H22" i="1" l="1"/>
  <c r="J22" i="1" l="1"/>
  <c r="J11" i="1" l="1"/>
  <c r="J12" i="1"/>
  <c r="J13" i="1"/>
  <c r="J10" i="1"/>
  <c r="J8" i="1"/>
  <c r="L17" i="1"/>
  <c r="J16" i="1"/>
  <c r="L16" i="1" s="1"/>
  <c r="J17" i="1"/>
  <c r="J18" i="1"/>
  <c r="L18" i="1" s="1"/>
  <c r="J15" i="1"/>
  <c r="J7" i="1"/>
  <c r="J6" i="1"/>
  <c r="L11" i="1" l="1"/>
  <c r="L12" i="1"/>
  <c r="L13" i="1"/>
  <c r="L6" i="1"/>
  <c r="L7" i="1"/>
  <c r="L8" i="1"/>
  <c r="K5" i="1"/>
  <c r="H16" i="1"/>
  <c r="H17" i="1"/>
  <c r="H18" i="1"/>
  <c r="H15" i="1"/>
  <c r="H11" i="1"/>
  <c r="H12" i="1"/>
  <c r="H13" i="1"/>
  <c r="H10" i="1"/>
  <c r="L10" i="1" s="1"/>
  <c r="J5" i="1"/>
  <c r="H6" i="1"/>
  <c r="H7" i="1"/>
  <c r="H8" i="1"/>
  <c r="H5" i="1"/>
  <c r="F16" i="1"/>
  <c r="F17" i="1"/>
  <c r="F18" i="1"/>
  <c r="F15" i="1"/>
  <c r="F11" i="1"/>
  <c r="F12" i="1"/>
  <c r="F13" i="1"/>
  <c r="F10" i="1"/>
  <c r="F22" i="1" s="1"/>
  <c r="F6" i="1"/>
  <c r="F7" i="1"/>
  <c r="F8" i="1"/>
  <c r="F5" i="1"/>
  <c r="K6" i="1"/>
  <c r="K7" i="1"/>
  <c r="K8" i="1"/>
  <c r="K10" i="1"/>
  <c r="K11" i="1"/>
  <c r="K12" i="1"/>
  <c r="K13" i="1"/>
  <c r="K15" i="1"/>
  <c r="K16" i="1"/>
  <c r="K17" i="1"/>
  <c r="K18" i="1"/>
  <c r="L15" i="1" l="1"/>
  <c r="L5" i="1"/>
</calcChain>
</file>

<file path=xl/sharedStrings.xml><?xml version="1.0" encoding="utf-8"?>
<sst xmlns="http://schemas.openxmlformats.org/spreadsheetml/2006/main" count="44" uniqueCount="32">
  <si>
    <t>No.</t>
  </si>
  <si>
    <t xml:space="preserve">DESCRIPCIÓN </t>
  </si>
  <si>
    <t xml:space="preserve">PRESENTACIÓN </t>
  </si>
  <si>
    <t>CANT</t>
  </si>
  <si>
    <t>UNIDAD</t>
  </si>
  <si>
    <t>VALOR UNIT</t>
  </si>
  <si>
    <t>ENTIDAD</t>
  </si>
  <si>
    <t>ANALISIS DE PRECIOS</t>
  </si>
  <si>
    <t xml:space="preserve">Servicio de mantenimiento y remoción de Helecho Matatigre a todo costo, incluye mano de obra y herramientas (10 Pala redonda con cabo, 10 Rula de 24 pulgadas) </t>
  </si>
  <si>
    <t>Transporte en dos (2) lanchas para acceso a las áreas a intervenir con capacidad para diez (10) personas por un período de cuatro (4) días (alquiler lancha que incluye combustible, lubricantes, conductor y todos los impuestos y permisos a que hubiere lugar)</t>
  </si>
  <si>
    <t>Transporte en bote o chalana para acceso a zonas de difícil transitabilidad en el área a intervenir con capacidad para seis (6) personas: cuatro (04) botes por un periodo de cuatro (4) días. (alquiler bote con canaletes)</t>
  </si>
  <si>
    <t>Hidratación – Agua por cinco (5) litros.</t>
  </si>
  <si>
    <t>Ha</t>
  </si>
  <si>
    <t>2. ELABORACIÓN DE 1 KM DE BARRERAS CORTAFUEGO (franjas perpendiculares desde el borde del caño hacia adentro de mínimo 10 metros de ancho, para un total de 20 metros para la franja)</t>
  </si>
  <si>
    <t>1. MANTENIMIENTO REMOCIÓN HELECHO MATATIGRE 8 HA EN EL SECTOR BAJITOS-MORELOS</t>
  </si>
  <si>
    <t>Servicio de apertura de BARRERAS CORTAFUEGOS incluye mano de obra y herramientas (Rula de 24 pulgadas)</t>
  </si>
  <si>
    <t>Transporte en dos (2) lanchas para acceso a las áreas a intervenir con capacidad para diez (10) personas por un período de dos (2) días (alquiler lancha que incluye combustible, lubricantes, conductor y todos los impuestos y permisos a que hubiere lugar)</t>
  </si>
  <si>
    <t>Transporte en bote o chalana para acceso a zonas de difícil transitabilidad en el área a intervenir con capacidad para seis (6) personas: cuatro (04) botes por un periodo de dos (2) días. (alquiler bote con canaletes)</t>
  </si>
  <si>
    <t>Hidratación – Agua x 5 litros</t>
  </si>
  <si>
    <t>Mt Lineal</t>
  </si>
  <si>
    <t>3.REHABILITACIÓN HIDRICA DE 1.150 METROS EN BAJITOS-MORELOS (700 METROS), CANAL TRONCONERA SUR (250 METROS), CAÑO PABLO (100 METROS) Y CAÑO BURRO (100 METROS).</t>
  </si>
  <si>
    <t>Servicio de Rehabilitación Hidrica de 1.150 metros lineales a todo costo incluye mano de obra y herramientas (10 Pala redonda con cabo, 10 Rula de 24 pulgadas)</t>
  </si>
  <si>
    <t>Transporte en dos (2) lanchas para acceso a las áreas a intervenir con capacidad para diez (10) personas por un período de dieciseis (16) días (alquiler lancha que incluye combustible, lubricantes, conductor y todos los impuestos y permisos a que hubiere lugar)</t>
  </si>
  <si>
    <t>Transporte en bote o chalana para acceso a zonas de difícil transitabilidad en el área a intervenir con capacidad para seis (6) personas: cuatro (04) botes por un periodo de dieciseis (16) días.(alquiler bote con canaletes)</t>
  </si>
  <si>
    <t xml:space="preserve">Hidratación – Agua x 5 litros </t>
  </si>
  <si>
    <t xml:space="preserve">VERTEX </t>
  </si>
  <si>
    <t xml:space="preserve">VALOR TOTAL </t>
  </si>
  <si>
    <t>CONSTRU INGENIERIA</t>
  </si>
  <si>
    <t>VALOR TOTAL</t>
  </si>
  <si>
    <t xml:space="preserve">PROMEDIO UNITARIO </t>
  </si>
  <si>
    <t>PROMEDIO TOTAL</t>
  </si>
  <si>
    <t>FUNDACION 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</si>
</sst>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6" formatCode="_-&quot;$&quot;\ * #,##0.0_-;\-&quot;$&quot;\ * #,##0.0_-;_-&quot;$&quot;\ * &quot;-&quot;??_-;_-@_-"/>
    <numFmt numFmtId="170" formatCode="_-&quot;$&quot;\ * #,##0.000_-;\-&quot;$&quot;\ * #,##0.000_-;_-&quot;$&quot;\ * &quot;-&quot;??_-;_-@_-"/>
    <numFmt numFmtId="171" formatCode="_-&quot;$&quot;\ * #,##0.0000_-;\-&quot;$&quot;\ * #,##0.0000_-;_-&quot;$&quot;\ * &quot;-&quot;??_-;_-@_-"/>
    <numFmt numFmtId="174" formatCode="_-&quot;$&quot;\ * #,##0.00000_-;\-&quot;$&quot;\ * #,##0.0000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9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</cellStyleXfs>
  <cellXfs count="92">
    <xf numFmtId="0" fontId="0" fillId="0" borderId="0" xfId="0"/>
    <xf numFmtId="0" fontId="3" fillId="0" borderId="1" xfId="1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164" fontId="0" fillId="0" borderId="1" xfId="2" applyNumberFormat="1" applyFont="1" applyBorder="1"/>
    <xf numFmtId="164" fontId="0" fillId="0" borderId="2" xfId="2" applyNumberFormat="1" applyFont="1" applyBorder="1"/>
    <xf numFmtId="164" fontId="0" fillId="0" borderId="4" xfId="0" applyNumberFormat="1" applyBorder="1"/>
    <xf numFmtId="0" fontId="0" fillId="2" borderId="0" xfId="0" applyFill="1"/>
    <xf numFmtId="0" fontId="3" fillId="0" borderId="5" xfId="1" applyFont="1" applyBorder="1" applyAlignment="1">
      <alignment horizontal="center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3" fillId="0" borderId="6" xfId="1" applyFont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1" xfId="0" applyBorder="1"/>
    <xf numFmtId="0" fontId="1" fillId="2" borderId="14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wrapText="1"/>
      <protection locked="0"/>
    </xf>
    <xf numFmtId="0" fontId="9" fillId="0" borderId="18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4" fontId="0" fillId="0" borderId="17" xfId="2" applyNumberFormat="1" applyFont="1" applyBorder="1"/>
    <xf numFmtId="164" fontId="0" fillId="0" borderId="23" xfId="0" applyNumberFormat="1" applyBorder="1"/>
    <xf numFmtId="0" fontId="0" fillId="0" borderId="1" xfId="0" applyBorder="1"/>
    <xf numFmtId="0" fontId="0" fillId="2" borderId="5" xfId="0" applyFill="1" applyBorder="1"/>
    <xf numFmtId="0" fontId="7" fillId="0" borderId="24" xfId="0" applyFont="1" applyBorder="1" applyProtection="1">
      <protection locked="0"/>
    </xf>
    <xf numFmtId="0" fontId="4" fillId="0" borderId="24" xfId="0" applyFont="1" applyBorder="1" applyAlignment="1">
      <alignment horizontal="center" vertical="center"/>
    </xf>
    <xf numFmtId="0" fontId="3" fillId="0" borderId="25" xfId="1" applyFont="1" applyBorder="1" applyAlignment="1">
      <alignment horizontal="center"/>
    </xf>
    <xf numFmtId="0" fontId="0" fillId="0" borderId="5" xfId="0" applyBorder="1" applyAlignment="1" applyProtection="1">
      <alignment wrapText="1"/>
      <protection locked="0"/>
    </xf>
    <xf numFmtId="0" fontId="6" fillId="0" borderId="12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8" fillId="0" borderId="11" xfId="0" applyFont="1" applyBorder="1" applyAlignment="1" applyProtection="1">
      <alignment horizontal="center" wrapText="1"/>
      <protection locked="0"/>
    </xf>
    <xf numFmtId="0" fontId="8" fillId="0" borderId="12" xfId="0" applyFont="1" applyBorder="1" applyAlignment="1" applyProtection="1">
      <alignment horizontal="center" wrapText="1"/>
      <protection locked="0"/>
    </xf>
    <xf numFmtId="0" fontId="8" fillId="0" borderId="13" xfId="0" applyFont="1" applyBorder="1" applyAlignment="1" applyProtection="1">
      <alignment horizontal="center" wrapText="1"/>
      <protection locked="0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164" fontId="0" fillId="3" borderId="5" xfId="2" applyNumberFormat="1" applyFont="1" applyFill="1" applyBorder="1"/>
    <xf numFmtId="164" fontId="0" fillId="3" borderId="1" xfId="2" applyNumberFormat="1" applyFont="1" applyFill="1" applyBorder="1"/>
    <xf numFmtId="44" fontId="0" fillId="3" borderId="1" xfId="2" applyNumberFormat="1" applyFont="1" applyFill="1" applyBorder="1"/>
    <xf numFmtId="44" fontId="0" fillId="3" borderId="24" xfId="2" applyNumberFormat="1" applyFont="1" applyFill="1" applyBorder="1"/>
    <xf numFmtId="0" fontId="6" fillId="4" borderId="12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164" fontId="0" fillId="4" borderId="5" xfId="2" applyNumberFormat="1" applyFont="1" applyFill="1" applyBorder="1"/>
    <xf numFmtId="164" fontId="0" fillId="4" borderId="6" xfId="2" applyNumberFormat="1" applyFont="1" applyFill="1" applyBorder="1"/>
    <xf numFmtId="44" fontId="0" fillId="4" borderId="1" xfId="2" applyNumberFormat="1" applyFont="1" applyFill="1" applyBorder="1"/>
    <xf numFmtId="164" fontId="0" fillId="4" borderId="2" xfId="2" applyNumberFormat="1" applyFont="1" applyFill="1" applyBorder="1"/>
    <xf numFmtId="164" fontId="0" fillId="4" borderId="1" xfId="2" applyNumberFormat="1" applyFont="1" applyFill="1" applyBorder="1"/>
    <xf numFmtId="164" fontId="0" fillId="4" borderId="24" xfId="2" applyNumberFormat="1" applyFont="1" applyFill="1" applyBorder="1"/>
    <xf numFmtId="164" fontId="0" fillId="4" borderId="25" xfId="2" applyNumberFormat="1" applyFont="1" applyFill="1" applyBorder="1"/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/>
    </xf>
    <xf numFmtId="164" fontId="0" fillId="5" borderId="6" xfId="2" applyNumberFormat="1" applyFont="1" applyFill="1" applyBorder="1"/>
    <xf numFmtId="164" fontId="0" fillId="5" borderId="21" xfId="2" applyNumberFormat="1" applyFont="1" applyFill="1" applyBorder="1"/>
    <xf numFmtId="164" fontId="0" fillId="5" borderId="1" xfId="2" applyNumberFormat="1" applyFont="1" applyFill="1" applyBorder="1"/>
    <xf numFmtId="164" fontId="0" fillId="5" borderId="24" xfId="2" applyNumberFormat="1" applyFont="1" applyFill="1" applyBorder="1"/>
    <xf numFmtId="164" fontId="0" fillId="5" borderId="5" xfId="2" applyNumberFormat="1" applyFont="1" applyFill="1" applyBorder="1"/>
    <xf numFmtId="44" fontId="0" fillId="6" borderId="5" xfId="2" applyNumberFormat="1" applyFont="1" applyFill="1" applyBorder="1"/>
    <xf numFmtId="164" fontId="0" fillId="6" borderId="5" xfId="2" applyNumberFormat="1" applyFont="1" applyFill="1" applyBorder="1"/>
    <xf numFmtId="164" fontId="0" fillId="6" borderId="1" xfId="2" applyNumberFormat="1" applyFont="1" applyFill="1" applyBorder="1"/>
    <xf numFmtId="164" fontId="0" fillId="6" borderId="24" xfId="2" applyNumberFormat="1" applyFont="1" applyFill="1" applyBorder="1"/>
    <xf numFmtId="0" fontId="6" fillId="7" borderId="0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42" fontId="0" fillId="7" borderId="5" xfId="3" applyFont="1" applyFill="1" applyBorder="1"/>
    <xf numFmtId="42" fontId="0" fillId="0" borderId="0" xfId="0" applyNumberFormat="1"/>
    <xf numFmtId="42" fontId="0" fillId="7" borderId="1" xfId="3" applyNumberFormat="1" applyFont="1" applyFill="1" applyBorder="1"/>
    <xf numFmtId="42" fontId="0" fillId="7" borderId="24" xfId="3" applyNumberFormat="1" applyFont="1" applyFill="1" applyBorder="1"/>
    <xf numFmtId="170" fontId="0" fillId="7" borderId="3" xfId="0" applyNumberFormat="1" applyFill="1" applyBorder="1"/>
    <xf numFmtId="42" fontId="0" fillId="7" borderId="5" xfId="3" applyNumberFormat="1" applyFont="1" applyFill="1" applyBorder="1"/>
    <xf numFmtId="171" fontId="0" fillId="7" borderId="21" xfId="0" applyNumberFormat="1" applyFill="1" applyBorder="1"/>
    <xf numFmtId="44" fontId="0" fillId="7" borderId="17" xfId="0" applyNumberFormat="1" applyFill="1" applyBorder="1"/>
    <xf numFmtId="170" fontId="0" fillId="7" borderId="17" xfId="0" applyNumberFormat="1" applyFill="1" applyBorder="1"/>
    <xf numFmtId="44" fontId="0" fillId="0" borderId="0" xfId="0" applyNumberFormat="1"/>
    <xf numFmtId="164" fontId="0" fillId="0" borderId="0" xfId="0" applyNumberFormat="1"/>
    <xf numFmtId="42" fontId="0" fillId="0" borderId="0" xfId="3" applyFont="1"/>
    <xf numFmtId="44" fontId="0" fillId="4" borderId="24" xfId="2" applyNumberFormat="1" applyFont="1" applyFill="1" applyBorder="1"/>
    <xf numFmtId="44" fontId="0" fillId="4" borderId="2" xfId="2" applyNumberFormat="1" applyFont="1" applyFill="1" applyBorder="1"/>
    <xf numFmtId="44" fontId="0" fillId="4" borderId="25" xfId="2" applyNumberFormat="1" applyFont="1" applyFill="1" applyBorder="1"/>
    <xf numFmtId="171" fontId="0" fillId="7" borderId="17" xfId="0" applyNumberFormat="1" applyFill="1" applyBorder="1"/>
    <xf numFmtId="44" fontId="0" fillId="5" borderId="1" xfId="2" applyNumberFormat="1" applyFont="1" applyFill="1" applyBorder="1"/>
    <xf numFmtId="44" fontId="0" fillId="5" borderId="24" xfId="2" applyNumberFormat="1" applyFont="1" applyFill="1" applyBorder="1"/>
    <xf numFmtId="170" fontId="0" fillId="5" borderId="5" xfId="2" applyNumberFormat="1" applyFont="1" applyFill="1" applyBorder="1"/>
    <xf numFmtId="166" fontId="0" fillId="7" borderId="1" xfId="3" applyNumberFormat="1" applyFont="1" applyFill="1" applyBorder="1"/>
    <xf numFmtId="174" fontId="0" fillId="7" borderId="21" xfId="0" applyNumberFormat="1" applyFill="1" applyBorder="1"/>
  </cellXfs>
  <cellStyles count="4">
    <cellStyle name="Moneda" xfId="2" builtinId="4"/>
    <cellStyle name="Moneda [0]" xfId="3" builtinId="7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C13" workbookViewId="0">
      <selection activeCell="K25" sqref="K25"/>
    </sheetView>
  </sheetViews>
  <sheetFormatPr baseColWidth="10" defaultRowHeight="15" x14ac:dyDescent="0.25"/>
  <cols>
    <col min="1" max="1" width="8.140625" bestFit="1" customWidth="1"/>
    <col min="2" max="2" width="62.42578125" customWidth="1"/>
    <col min="3" max="3" width="17.85546875" bestFit="1" customWidth="1"/>
    <col min="4" max="4" width="9.7109375" bestFit="1" customWidth="1"/>
    <col min="5" max="6" width="18.42578125" customWidth="1"/>
    <col min="7" max="7" width="14.5703125" bestFit="1" customWidth="1"/>
    <col min="8" max="8" width="15.7109375" customWidth="1"/>
    <col min="9" max="9" width="15.5703125" bestFit="1" customWidth="1"/>
    <col min="10" max="10" width="15.5703125" customWidth="1"/>
    <col min="11" max="11" width="16.5703125" customWidth="1"/>
    <col min="12" max="12" width="18" customWidth="1"/>
  </cols>
  <sheetData>
    <row r="1" spans="1:12" ht="15.75" thickBot="1" x14ac:dyDescent="0.3">
      <c r="A1" s="16"/>
      <c r="B1" s="32" t="s">
        <v>7</v>
      </c>
      <c r="C1" s="32"/>
      <c r="D1" s="32"/>
      <c r="E1" s="41" t="s">
        <v>25</v>
      </c>
      <c r="F1" s="41"/>
      <c r="G1" s="47" t="s">
        <v>27</v>
      </c>
      <c r="H1" s="47"/>
      <c r="I1" s="58" t="s">
        <v>31</v>
      </c>
      <c r="J1" s="58"/>
      <c r="K1" s="68" t="s">
        <v>6</v>
      </c>
      <c r="L1" s="68"/>
    </row>
    <row r="2" spans="1:12" s="8" customFormat="1" ht="26.25" thickBot="1" x14ac:dyDescent="0.3">
      <c r="A2" s="13" t="s">
        <v>0</v>
      </c>
      <c r="B2" s="14" t="s">
        <v>1</v>
      </c>
      <c r="C2" s="14" t="s">
        <v>2</v>
      </c>
      <c r="D2" s="15" t="s">
        <v>3</v>
      </c>
      <c r="E2" s="42" t="s">
        <v>5</v>
      </c>
      <c r="F2" s="42" t="s">
        <v>26</v>
      </c>
      <c r="G2" s="48" t="s">
        <v>5</v>
      </c>
      <c r="H2" s="48" t="s">
        <v>28</v>
      </c>
      <c r="I2" s="56" t="s">
        <v>5</v>
      </c>
      <c r="J2" s="57" t="s">
        <v>28</v>
      </c>
      <c r="K2" s="69" t="s">
        <v>29</v>
      </c>
      <c r="L2" s="70" t="s">
        <v>30</v>
      </c>
    </row>
    <row r="3" spans="1:12" s="8" customFormat="1" x14ac:dyDescent="0.25">
      <c r="A3" s="17"/>
      <c r="B3" s="33" t="s">
        <v>14</v>
      </c>
      <c r="C3" s="34"/>
      <c r="D3" s="34"/>
      <c r="E3" s="34"/>
      <c r="F3" s="34"/>
      <c r="G3" s="34"/>
      <c r="H3" s="34"/>
      <c r="I3" s="34"/>
      <c r="J3" s="34"/>
      <c r="K3" s="34"/>
      <c r="L3" s="27"/>
    </row>
    <row r="4" spans="1:12" x14ac:dyDescent="0.25">
      <c r="A4" s="9"/>
      <c r="B4" s="10"/>
      <c r="C4" s="11"/>
      <c r="D4" s="12"/>
      <c r="E4" s="43"/>
      <c r="F4" s="43"/>
      <c r="G4" s="49"/>
      <c r="H4" s="50"/>
      <c r="I4" s="59"/>
      <c r="J4" s="60"/>
      <c r="K4" s="25"/>
      <c r="L4" s="26"/>
    </row>
    <row r="5" spans="1:12" ht="39" x14ac:dyDescent="0.25">
      <c r="A5" s="1">
        <v>1</v>
      </c>
      <c r="B5" s="18" t="s">
        <v>8</v>
      </c>
      <c r="C5" s="3" t="s">
        <v>12</v>
      </c>
      <c r="D5" s="4">
        <v>8</v>
      </c>
      <c r="E5" s="44">
        <v>2160811.71</v>
      </c>
      <c r="F5" s="45">
        <f>E5*D5</f>
        <v>17286493.68</v>
      </c>
      <c r="G5" s="53">
        <v>2134640</v>
      </c>
      <c r="H5" s="52">
        <f>G5*D5</f>
        <v>17077120</v>
      </c>
      <c r="I5" s="87">
        <v>2184845</v>
      </c>
      <c r="J5" s="61">
        <f>I5*D5</f>
        <v>17478760</v>
      </c>
      <c r="K5" s="86">
        <f>(E5+G5+I5)/3</f>
        <v>2160098.9033333333</v>
      </c>
      <c r="L5" s="90">
        <f>(F5+H5+J5)/3</f>
        <v>17280791.226666667</v>
      </c>
    </row>
    <row r="6" spans="1:12" ht="64.5" x14ac:dyDescent="0.25">
      <c r="A6" s="1">
        <v>2</v>
      </c>
      <c r="B6" s="18" t="s">
        <v>9</v>
      </c>
      <c r="C6" s="3" t="s">
        <v>4</v>
      </c>
      <c r="D6" s="4">
        <v>8</v>
      </c>
      <c r="E6" s="45">
        <v>295800</v>
      </c>
      <c r="F6" s="45">
        <f t="shared" ref="F6:F8" si="0">E6*D6</f>
        <v>2366400</v>
      </c>
      <c r="G6" s="51">
        <v>292200</v>
      </c>
      <c r="H6" s="84">
        <f t="shared" ref="H6:H8" si="1">G6*D6</f>
        <v>2337600</v>
      </c>
      <c r="I6" s="87">
        <v>300000</v>
      </c>
      <c r="J6" s="61">
        <f t="shared" ref="J6:J8" si="2">I6*D6</f>
        <v>2400000</v>
      </c>
      <c r="K6" s="78">
        <f>(E6+G6+I6)/3</f>
        <v>296000</v>
      </c>
      <c r="L6" s="73">
        <f t="shared" ref="L6:L8" si="3">(F6+H6+J6)/3</f>
        <v>2368000</v>
      </c>
    </row>
    <row r="7" spans="1:12" ht="51.75" x14ac:dyDescent="0.25">
      <c r="A7" s="1">
        <v>3</v>
      </c>
      <c r="B7" s="18" t="s">
        <v>10</v>
      </c>
      <c r="C7" s="3" t="s">
        <v>4</v>
      </c>
      <c r="D7" s="4">
        <v>16</v>
      </c>
      <c r="E7" s="45">
        <v>14745</v>
      </c>
      <c r="F7" s="45">
        <f t="shared" si="0"/>
        <v>235920</v>
      </c>
      <c r="G7" s="51">
        <v>14700</v>
      </c>
      <c r="H7" s="84">
        <f t="shared" si="1"/>
        <v>235200</v>
      </c>
      <c r="I7" s="87">
        <v>15000</v>
      </c>
      <c r="J7" s="61">
        <f>I7*D7</f>
        <v>240000</v>
      </c>
      <c r="K7" s="78">
        <f>(E7+G7+I7)/3</f>
        <v>14815</v>
      </c>
      <c r="L7" s="73">
        <f t="shared" si="3"/>
        <v>237040</v>
      </c>
    </row>
    <row r="8" spans="1:12" ht="15.75" thickBot="1" x14ac:dyDescent="0.3">
      <c r="A8" s="1">
        <v>4</v>
      </c>
      <c r="B8" s="28" t="s">
        <v>11</v>
      </c>
      <c r="C8" s="29" t="s">
        <v>4</v>
      </c>
      <c r="D8" s="30">
        <v>20</v>
      </c>
      <c r="E8" s="46">
        <v>6916</v>
      </c>
      <c r="F8" s="46">
        <f t="shared" si="0"/>
        <v>138320</v>
      </c>
      <c r="G8" s="83">
        <v>6797</v>
      </c>
      <c r="H8" s="85">
        <f t="shared" si="1"/>
        <v>135940</v>
      </c>
      <c r="I8" s="88">
        <v>7000</v>
      </c>
      <c r="J8" s="61">
        <f>I8*D8</f>
        <v>140000</v>
      </c>
      <c r="K8" s="75">
        <f>(E8+G8+I8)/3</f>
        <v>6904.333333333333</v>
      </c>
      <c r="L8" s="74">
        <f t="shared" si="3"/>
        <v>138086.66666666666</v>
      </c>
    </row>
    <row r="9" spans="1:12" ht="41.25" customHeight="1" thickBot="1" x14ac:dyDescent="0.3">
      <c r="A9" s="4"/>
      <c r="B9" s="35" t="s">
        <v>13</v>
      </c>
      <c r="C9" s="36"/>
      <c r="D9" s="36"/>
      <c r="E9" s="36"/>
      <c r="F9" s="36"/>
      <c r="G9" s="36"/>
      <c r="H9" s="36"/>
      <c r="I9" s="36"/>
      <c r="J9" s="36"/>
      <c r="K9" s="36"/>
      <c r="L9" s="37"/>
    </row>
    <row r="10" spans="1:12" ht="22.5" x14ac:dyDescent="0.25">
      <c r="A10" s="1">
        <v>5</v>
      </c>
      <c r="B10" s="19" t="s">
        <v>15</v>
      </c>
      <c r="C10" s="11" t="s">
        <v>19</v>
      </c>
      <c r="D10" s="12">
        <v>1000</v>
      </c>
      <c r="E10" s="64">
        <v>4396.76</v>
      </c>
      <c r="F10" s="65">
        <f>E10*D10</f>
        <v>4396760</v>
      </c>
      <c r="G10" s="49">
        <v>4417.75</v>
      </c>
      <c r="H10" s="50">
        <f>G10*D10</f>
        <v>4417750</v>
      </c>
      <c r="I10" s="89">
        <v>4417.4399999999996</v>
      </c>
      <c r="J10" s="63">
        <f>I10*D10</f>
        <v>4417440</v>
      </c>
      <c r="K10" s="91">
        <f>(E10+G10+I10)/3</f>
        <v>4410.6500000000005</v>
      </c>
      <c r="L10" s="76">
        <f>(F10+H10+J10)/3</f>
        <v>4410650</v>
      </c>
    </row>
    <row r="11" spans="1:12" ht="45" x14ac:dyDescent="0.25">
      <c r="A11" s="1">
        <v>6</v>
      </c>
      <c r="B11" s="20" t="s">
        <v>16</v>
      </c>
      <c r="C11" s="3" t="s">
        <v>4</v>
      </c>
      <c r="D11" s="4">
        <v>4</v>
      </c>
      <c r="E11" s="66">
        <v>296400</v>
      </c>
      <c r="F11" s="66">
        <f t="shared" ref="F11:F13" si="4">E11*D11</f>
        <v>1185600</v>
      </c>
      <c r="G11" s="53">
        <v>292800</v>
      </c>
      <c r="H11" s="52">
        <f t="shared" ref="H11:H13" si="5">G11*D11</f>
        <v>1171200</v>
      </c>
      <c r="I11" s="61">
        <v>300000</v>
      </c>
      <c r="J11" s="63">
        <f t="shared" ref="J11:J13" si="6">I11*D11</f>
        <v>1200000</v>
      </c>
      <c r="K11" s="79">
        <f>(E11+G11+I11)/3</f>
        <v>296400</v>
      </c>
      <c r="L11" s="73">
        <f t="shared" ref="L11:L13" si="7">(F11+H11+J11)/3</f>
        <v>1185600</v>
      </c>
    </row>
    <row r="12" spans="1:12" ht="45" x14ac:dyDescent="0.25">
      <c r="A12" s="1">
        <v>7</v>
      </c>
      <c r="B12" s="20" t="s">
        <v>17</v>
      </c>
      <c r="C12" s="3" t="s">
        <v>4</v>
      </c>
      <c r="D12" s="4">
        <v>8</v>
      </c>
      <c r="E12" s="66">
        <v>14715</v>
      </c>
      <c r="F12" s="66">
        <f t="shared" si="4"/>
        <v>117720</v>
      </c>
      <c r="G12" s="53">
        <v>14535</v>
      </c>
      <c r="H12" s="52">
        <f t="shared" si="5"/>
        <v>116280</v>
      </c>
      <c r="I12" s="61">
        <v>15000</v>
      </c>
      <c r="J12" s="63">
        <f t="shared" si="6"/>
        <v>120000</v>
      </c>
      <c r="K12" s="79">
        <f>(E12+G12+I12)/3</f>
        <v>14750</v>
      </c>
      <c r="L12" s="73">
        <f t="shared" si="7"/>
        <v>118000</v>
      </c>
    </row>
    <row r="13" spans="1:12" ht="15.75" thickBot="1" x14ac:dyDescent="0.3">
      <c r="A13" s="1">
        <v>8</v>
      </c>
      <c r="B13" s="21" t="s">
        <v>18</v>
      </c>
      <c r="C13" s="29" t="s">
        <v>4</v>
      </c>
      <c r="D13" s="30">
        <v>10</v>
      </c>
      <c r="E13" s="67">
        <v>6902</v>
      </c>
      <c r="F13" s="67">
        <f t="shared" si="4"/>
        <v>69020</v>
      </c>
      <c r="G13" s="54">
        <v>6811</v>
      </c>
      <c r="H13" s="55">
        <f t="shared" si="5"/>
        <v>68110</v>
      </c>
      <c r="I13" s="62">
        <v>7000</v>
      </c>
      <c r="J13" s="63">
        <f t="shared" si="6"/>
        <v>70000</v>
      </c>
      <c r="K13" s="75">
        <f>(E13+G13+I13)/3</f>
        <v>6904.333333333333</v>
      </c>
      <c r="L13" s="74">
        <f t="shared" si="7"/>
        <v>69043.333333333328</v>
      </c>
    </row>
    <row r="14" spans="1:12" ht="28.5" customHeight="1" thickBot="1" x14ac:dyDescent="0.3">
      <c r="A14" s="4"/>
      <c r="B14" s="38" t="s">
        <v>20</v>
      </c>
      <c r="C14" s="39"/>
      <c r="D14" s="39"/>
      <c r="E14" s="39"/>
      <c r="F14" s="39"/>
      <c r="G14" s="39"/>
      <c r="H14" s="39"/>
      <c r="I14" s="39"/>
      <c r="J14" s="39"/>
      <c r="K14" s="39"/>
      <c r="L14" s="40"/>
    </row>
    <row r="15" spans="1:12" ht="45" x14ac:dyDescent="0.25">
      <c r="A15" s="1">
        <v>9</v>
      </c>
      <c r="B15" s="31" t="s">
        <v>21</v>
      </c>
      <c r="C15" s="11" t="s">
        <v>4</v>
      </c>
      <c r="D15" s="12">
        <v>1150</v>
      </c>
      <c r="E15" s="65">
        <v>30332.75</v>
      </c>
      <c r="F15" s="65">
        <f>E15*D15</f>
        <v>34882662.5</v>
      </c>
      <c r="G15" s="49">
        <v>29977.200000000001</v>
      </c>
      <c r="H15" s="50">
        <f>G15*D15</f>
        <v>34473780</v>
      </c>
      <c r="I15" s="89">
        <v>29629.040000000001</v>
      </c>
      <c r="J15" s="63">
        <f>I15*D15</f>
        <v>34073396</v>
      </c>
      <c r="K15" s="77">
        <f>(E15+G15+I15)/3</f>
        <v>29979.66333333333</v>
      </c>
      <c r="L15" s="71">
        <f>(F15+H15+J15)/3</f>
        <v>34476612.833333336</v>
      </c>
    </row>
    <row r="16" spans="1:12" ht="60" x14ac:dyDescent="0.25">
      <c r="A16" s="1">
        <v>10</v>
      </c>
      <c r="B16" s="22" t="s">
        <v>22</v>
      </c>
      <c r="C16" s="3" t="s">
        <v>4</v>
      </c>
      <c r="D16" s="4">
        <v>32</v>
      </c>
      <c r="E16" s="66">
        <v>296100</v>
      </c>
      <c r="F16" s="66">
        <f t="shared" ref="F16:F18" si="8">E16*D16</f>
        <v>9475200</v>
      </c>
      <c r="G16" s="53">
        <v>292500</v>
      </c>
      <c r="H16" s="52">
        <f t="shared" ref="H16:H18" si="9">G16*D16</f>
        <v>9360000</v>
      </c>
      <c r="I16" s="61">
        <v>300000</v>
      </c>
      <c r="J16" s="63">
        <f t="shared" ref="J16:J18" si="10">I16*D16</f>
        <v>9600000</v>
      </c>
      <c r="K16" s="79">
        <f>(E16+G16+I16)/3</f>
        <v>296200</v>
      </c>
      <c r="L16" s="71">
        <f t="shared" ref="L16:L18" si="11">(F16+H16+J16)/3</f>
        <v>9478400</v>
      </c>
    </row>
    <row r="17" spans="1:12" ht="60" x14ac:dyDescent="0.25">
      <c r="A17" s="1">
        <v>11</v>
      </c>
      <c r="B17" s="22" t="s">
        <v>23</v>
      </c>
      <c r="C17" s="3" t="s">
        <v>4</v>
      </c>
      <c r="D17" s="4">
        <v>64</v>
      </c>
      <c r="E17" s="66">
        <v>14775</v>
      </c>
      <c r="F17" s="66">
        <f t="shared" si="8"/>
        <v>945600</v>
      </c>
      <c r="G17" s="53">
        <v>14550</v>
      </c>
      <c r="H17" s="52">
        <f t="shared" si="9"/>
        <v>931200</v>
      </c>
      <c r="I17" s="61">
        <v>15000</v>
      </c>
      <c r="J17" s="63">
        <f t="shared" si="10"/>
        <v>960000</v>
      </c>
      <c r="K17" s="79">
        <f>(E17+G17+I17)/3</f>
        <v>14775</v>
      </c>
      <c r="L17" s="71">
        <f t="shared" si="11"/>
        <v>945600</v>
      </c>
    </row>
    <row r="18" spans="1:12" x14ac:dyDescent="0.25">
      <c r="A18" s="1">
        <v>12</v>
      </c>
      <c r="B18" s="23" t="s">
        <v>24</v>
      </c>
      <c r="C18" s="3" t="s">
        <v>4</v>
      </c>
      <c r="D18" s="4">
        <v>80</v>
      </c>
      <c r="E18" s="66">
        <v>6874</v>
      </c>
      <c r="F18" s="66">
        <f t="shared" si="8"/>
        <v>549920</v>
      </c>
      <c r="G18" s="53">
        <v>6832</v>
      </c>
      <c r="H18" s="52">
        <f t="shared" si="9"/>
        <v>546560</v>
      </c>
      <c r="I18" s="61">
        <v>7000</v>
      </c>
      <c r="J18" s="63">
        <f t="shared" si="10"/>
        <v>560000</v>
      </c>
      <c r="K18" s="79">
        <f>(E18+G18+I18)/3</f>
        <v>6902</v>
      </c>
      <c r="L18" s="71">
        <f t="shared" si="11"/>
        <v>552160</v>
      </c>
    </row>
    <row r="19" spans="1:12" x14ac:dyDescent="0.25">
      <c r="A19" s="1"/>
      <c r="B19" s="2"/>
      <c r="C19" s="3"/>
      <c r="D19" s="4"/>
      <c r="E19" s="5"/>
      <c r="F19" s="5"/>
      <c r="G19" s="5"/>
      <c r="H19" s="6"/>
      <c r="I19" s="6"/>
      <c r="J19" s="24"/>
      <c r="K19" s="7"/>
      <c r="L19" s="72"/>
    </row>
    <row r="22" spans="1:12" x14ac:dyDescent="0.25">
      <c r="F22" s="80">
        <f>F5+F6+F7+F8+F10+F11+F12+F13+F15+F16+F17+F18</f>
        <v>71649616.180000007</v>
      </c>
      <c r="H22" s="80">
        <f>H5+H6+H7+H8+H10+H11+H12+H13+H15+H16+H17+H18</f>
        <v>70870740</v>
      </c>
      <c r="J22" s="81">
        <f>J5+J6+J7+J8+J10+J11+J12+J13+J15+J16+J17+J18</f>
        <v>71259596</v>
      </c>
      <c r="L22" s="72">
        <f>L5+L6+L7+L8+L10+L11+L12+L13+L15+L16+L17+L18</f>
        <v>71259984.060000002</v>
      </c>
    </row>
    <row r="24" spans="1:12" x14ac:dyDescent="0.25">
      <c r="K24" s="82"/>
    </row>
  </sheetData>
  <autoFilter ref="A2:D19"/>
  <sortState ref="A3:E58">
    <sortCondition ref="B3:B58"/>
  </sortState>
  <mergeCells count="8">
    <mergeCell ref="B9:L9"/>
    <mergeCell ref="B14:L14"/>
    <mergeCell ref="B1:D1"/>
    <mergeCell ref="B3:K3"/>
    <mergeCell ref="E1:F1"/>
    <mergeCell ref="G1:H1"/>
    <mergeCell ref="I1:J1"/>
    <mergeCell ref="K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Palomino</dc:creator>
  <cp:lastModifiedBy>SFF- EL CORCHAL</cp:lastModifiedBy>
  <dcterms:created xsi:type="dcterms:W3CDTF">2025-05-06T14:47:49Z</dcterms:created>
  <dcterms:modified xsi:type="dcterms:W3CDTF">2026-10-16T11:32:33Z</dcterms:modified>
</cp:coreProperties>
</file>