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 unidad\AA CLIENTES VIGENTES 2026\Buriticá 2026\Seguros\"/>
    </mc:Choice>
  </mc:AlternateContent>
  <bookViews>
    <workbookView xWindow="0" yWindow="0" windowWidth="28800" windowHeight="11750"/>
  </bookViews>
  <sheets>
    <sheet name="SOAT" sheetId="6" r:id="rId1"/>
    <sheet name="EDIFICIO" sheetId="7" r:id="rId2"/>
    <sheet name="TRDM MUEBLES E INMUEBLES " sheetId="3" r:id="rId3"/>
    <sheet name="TRMYE" sheetId="9" r:id="rId4"/>
    <sheet name="AUTOMOVILES" sheetId="2" r:id="rId5"/>
    <sheet name="VIDA GRUPO" sheetId="8" r:id="rId6"/>
    <sheet name="CONSOLIDADO" sheetId="1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1" l="1"/>
  <c r="C13" i="1"/>
  <c r="AH13" i="6"/>
  <c r="G7" i="2"/>
  <c r="G8" i="2"/>
  <c r="G9" i="2"/>
  <c r="G6" i="2"/>
  <c r="M8" i="9"/>
  <c r="P10" i="2"/>
  <c r="B8" i="1" s="1"/>
  <c r="B5" i="1"/>
  <c r="B10" i="3"/>
</calcChain>
</file>

<file path=xl/sharedStrings.xml><?xml version="1.0" encoding="utf-8"?>
<sst xmlns="http://schemas.openxmlformats.org/spreadsheetml/2006/main" count="300" uniqueCount="180">
  <si>
    <t>GRUPO / PÓLIZAS</t>
  </si>
  <si>
    <t>TOTAL</t>
  </si>
  <si>
    <t>Automóviles</t>
  </si>
  <si>
    <t>Vida Grupo Alcalde, Personero y Concejales</t>
  </si>
  <si>
    <t xml:space="preserve">Todo Riesgo Daños Materiales </t>
  </si>
  <si>
    <t xml:space="preserve">Manejo Oficial </t>
  </si>
  <si>
    <t>Responsabilidad Civil General</t>
  </si>
  <si>
    <t xml:space="preserve">VALOR ASEGURADO </t>
  </si>
  <si>
    <t>Item</t>
  </si>
  <si>
    <t>Marca</t>
  </si>
  <si>
    <t>Modelo</t>
  </si>
  <si>
    <t>Placa</t>
  </si>
  <si>
    <t>Suma Asegurada</t>
  </si>
  <si>
    <t>CHEVROLET</t>
  </si>
  <si>
    <t>FVR [2] 700P FORWARD [C MT 7800CC TD 4X</t>
  </si>
  <si>
    <t>OMZ131</t>
  </si>
  <si>
    <t>NISSAN</t>
  </si>
  <si>
    <t>D22 FRONTIER DX MT 3000CC 4X4 T</t>
  </si>
  <si>
    <t>OCF116</t>
  </si>
  <si>
    <t>NP 300 FRONTIER LE AT 2500CC 4X4 T</t>
  </si>
  <si>
    <t>FPZ562</t>
  </si>
  <si>
    <t>FPZ559</t>
  </si>
  <si>
    <t>HONDA</t>
  </si>
  <si>
    <t>XR 150L MT 150CC</t>
  </si>
  <si>
    <t>OHR17E</t>
  </si>
  <si>
    <t>KFY67E</t>
  </si>
  <si>
    <t>XR 190L MT 190CC</t>
  </si>
  <si>
    <t>BKW73G</t>
  </si>
  <si>
    <t>BKW74G</t>
  </si>
  <si>
    <t xml:space="preserve">Tarifa Soat </t>
  </si>
  <si>
    <t>MAQUINA JOHNDEREE</t>
  </si>
  <si>
    <t>MC597380</t>
  </si>
  <si>
    <t>ITEM</t>
  </si>
  <si>
    <t>DESCRIPCION</t>
  </si>
  <si>
    <t>EDIFICIO</t>
  </si>
  <si>
    <t>CONTENIDOS (MUEBLES Y ENSERES)</t>
  </si>
  <si>
    <t>EQUIPO ELECTRÓNICO FIJO</t>
  </si>
  <si>
    <t>EQUIPO MOVIL Y PORTATIL</t>
  </si>
  <si>
    <t>DINEROS Y CHEQUE DENTRO Y FUERA CAJA FUERTE</t>
  </si>
  <si>
    <t>ARTICULOS ESPECIALES</t>
  </si>
  <si>
    <t>VIDRIOS</t>
  </si>
  <si>
    <t>?</t>
  </si>
  <si>
    <t xml:space="preserve">MUNICPIO </t>
  </si>
  <si>
    <t xml:space="preserve">DEPARTAMENTO </t>
  </si>
  <si>
    <t xml:space="preserve">DIRECCIÓN </t>
  </si>
  <si>
    <t xml:space="preserve">Buritica </t>
  </si>
  <si>
    <t>Antioquia</t>
  </si>
  <si>
    <t>VALOR</t>
  </si>
  <si>
    <t>Cumplimiento</t>
  </si>
  <si>
    <t>TOTAL SOAT 2026</t>
  </si>
  <si>
    <t>PLACAS</t>
  </si>
  <si>
    <t>CLASE</t>
  </si>
  <si>
    <t>MARCA</t>
  </si>
  <si>
    <t>TIPO</t>
  </si>
  <si>
    <t xml:space="preserve">MODELO </t>
  </si>
  <si>
    <t>CODIGO FASECOLDA</t>
  </si>
  <si>
    <t>El valor asegurado sera actualizado según la relacion de placas que se aporten y detalle de la informacion</t>
  </si>
  <si>
    <t xml:space="preserve"> confirmar si las placas estan correctas o si falta alguna, asi mismo solicitamos completar informacion que estaba basica en la relaciones de bienes aportadas del 2025</t>
  </si>
  <si>
    <t xml:space="preserve">RELACIÓN DE PERSONAS ASEGURADAS </t>
  </si>
  <si>
    <t>SEGURO DE VIDA GRUPO</t>
  </si>
  <si>
    <t>CARGO</t>
  </si>
  <si>
    <t>SALARIO ALCALDE</t>
  </si>
  <si>
    <t>Primer Apellido</t>
  </si>
  <si>
    <t>Segundo Apellido</t>
  </si>
  <si>
    <t>Primer Nombre</t>
  </si>
  <si>
    <t>Segundo Nombre</t>
  </si>
  <si>
    <t>Fec. Nacimiento</t>
  </si>
  <si>
    <t>No Documento</t>
  </si>
  <si>
    <t>LOAIZA</t>
  </si>
  <si>
    <t>CASTAÑO</t>
  </si>
  <si>
    <t>ANDREY</t>
  </si>
  <si>
    <t>FERNANDO</t>
  </si>
  <si>
    <t>RODRIGUEZ</t>
  </si>
  <si>
    <t>USUGA</t>
  </si>
  <si>
    <t>JOSE</t>
  </si>
  <si>
    <t>LUIS</t>
  </si>
  <si>
    <t>ALCALDE</t>
  </si>
  <si>
    <t>DURANGO</t>
  </si>
  <si>
    <t>CARLOS</t>
  </si>
  <si>
    <t>ARTURO</t>
  </si>
  <si>
    <t>CONCEJAL</t>
  </si>
  <si>
    <t>TABORDA</t>
  </si>
  <si>
    <t>HIGUITA</t>
  </si>
  <si>
    <t>RIGOBERTO</t>
  </si>
  <si>
    <t>TAMAYO</t>
  </si>
  <si>
    <t>GRACIANO</t>
  </si>
  <si>
    <t>SUSANA</t>
  </si>
  <si>
    <t>ANDREA</t>
  </si>
  <si>
    <t>HIDALGO</t>
  </si>
  <si>
    <t>JUAN</t>
  </si>
  <si>
    <t>DIEGO</t>
  </si>
  <si>
    <t>OLIVEROS</t>
  </si>
  <si>
    <t>DAVID</t>
  </si>
  <si>
    <t>PEDRO</t>
  </si>
  <si>
    <t>ALBERTO</t>
  </si>
  <si>
    <t>SEPULVEDA</t>
  </si>
  <si>
    <t>JULIANA</t>
  </si>
  <si>
    <t>MARIA</t>
  </si>
  <si>
    <t>PINEDA</t>
  </si>
  <si>
    <t>VIVIANA</t>
  </si>
  <si>
    <t>CAROLINA</t>
  </si>
  <si>
    <t>Todo Riesgo Maquinaria y Equipo</t>
  </si>
  <si>
    <t>RELACIÓN DE MAQUINARIA ASEGURADA</t>
  </si>
  <si>
    <t>SEGURO DE TODO RIESGO MAQUINARIA Y EQUIPO</t>
  </si>
  <si>
    <t>DECRIPCIÓN</t>
  </si>
  <si>
    <t>LINEA</t>
  </si>
  <si>
    <t xml:space="preserve">MOTOR </t>
  </si>
  <si>
    <t>RETROEXCAVADORA</t>
  </si>
  <si>
    <t>JOHN DEERE</t>
  </si>
  <si>
    <t>COLOR</t>
  </si>
  <si>
    <t>SERVICIO</t>
  </si>
  <si>
    <t>310L</t>
  </si>
  <si>
    <t xml:space="preserve">CONSTRUCCIÓN </t>
  </si>
  <si>
    <t xml:space="preserve"> AMARILLO</t>
  </si>
  <si>
    <t>J04045B730351</t>
  </si>
  <si>
    <t>SERIE</t>
  </si>
  <si>
    <t>1BZ310LAENC007727</t>
  </si>
  <si>
    <t>PICKUP DOB</t>
  </si>
  <si>
    <t xml:space="preserve">NISSAN NP 300 FRONTIER LE AT 2500CC </t>
  </si>
  <si>
    <t>CARROCERIA</t>
  </si>
  <si>
    <t>DOBLE CABINA</t>
  </si>
  <si>
    <t>BLANCO</t>
  </si>
  <si>
    <t>MODELO</t>
  </si>
  <si>
    <t>MOTOR</t>
  </si>
  <si>
    <t>YD25716369P</t>
  </si>
  <si>
    <t>CHASIS</t>
  </si>
  <si>
    <t xml:space="preserve">3N6CD33B8ZK420429 </t>
  </si>
  <si>
    <t xml:space="preserve"> PICKUP DOB</t>
  </si>
  <si>
    <t>YD25716268P</t>
  </si>
  <si>
    <t xml:space="preserve">3N6CD33B6ZK420347 </t>
  </si>
  <si>
    <t>VOLQUETA</t>
  </si>
  <si>
    <t>FVR</t>
  </si>
  <si>
    <t>PLATÓN</t>
  </si>
  <si>
    <t>6HK1-266245</t>
  </si>
  <si>
    <t xml:space="preserve">9GDFVR340PB502906 </t>
  </si>
  <si>
    <t>XR150L</t>
  </si>
  <si>
    <t>MOTOCICLETA</t>
  </si>
  <si>
    <t>NEGRO - BLANCO</t>
  </si>
  <si>
    <t>PARTICULAR</t>
  </si>
  <si>
    <t xml:space="preserve">KD07E2264831 </t>
  </si>
  <si>
    <t xml:space="preserve">XR150L </t>
  </si>
  <si>
    <t>NEGRO - ROJO - BLANCO</t>
  </si>
  <si>
    <t>KD07E2265173</t>
  </si>
  <si>
    <t xml:space="preserve">9FMKD072XJF002240 </t>
  </si>
  <si>
    <t xml:space="preserve">XR190L </t>
  </si>
  <si>
    <t>ROJO - BLANCO</t>
  </si>
  <si>
    <t>MD43E-2090282</t>
  </si>
  <si>
    <t>9FMMD4397PF000523</t>
  </si>
  <si>
    <t>MD43E-2089101</t>
  </si>
  <si>
    <t>9FMMD439XNF005289</t>
  </si>
  <si>
    <t>F. INICIO</t>
  </si>
  <si>
    <t>F. FINAL</t>
  </si>
  <si>
    <t xml:space="preserve">RELACION DE SOAT AUTORIZADOS PARA EXPEDIR </t>
  </si>
  <si>
    <t>CILINDRAJE</t>
  </si>
  <si>
    <t>casa de la cultura Cra 6 4A 31</t>
  </si>
  <si>
    <t>Gimnasio Cra 4 3 98</t>
  </si>
  <si>
    <t>Parque Educativo 7 A 5 37</t>
  </si>
  <si>
    <t>Mega Colegio Cll 3 8 19</t>
  </si>
  <si>
    <t>Centro Vida Cra 4 5 68</t>
  </si>
  <si>
    <t>KFY66E</t>
  </si>
  <si>
    <t>CARGA O MIXTOS</t>
  </si>
  <si>
    <t xml:space="preserve"> CAMPEROS Y CAMIONETAS</t>
  </si>
  <si>
    <t>CAMPEROS Y CAMIONETAS</t>
  </si>
  <si>
    <t>SOAT</t>
  </si>
  <si>
    <t>PRESUPUESTO CUPO</t>
  </si>
  <si>
    <t>VALOR NUEVA VIGENCIA</t>
  </si>
  <si>
    <t>PERSONERA</t>
  </si>
  <si>
    <t xml:space="preserve">PINEDA </t>
  </si>
  <si>
    <t xml:space="preserve">CRISEIDA </t>
  </si>
  <si>
    <t>PATRICIA</t>
  </si>
  <si>
    <t xml:space="preserve">AGUDELO </t>
  </si>
  <si>
    <t>ARENAS</t>
  </si>
  <si>
    <t xml:space="preserve">MARIELA DEL SOCRRO </t>
  </si>
  <si>
    <t>N REGISTRO</t>
  </si>
  <si>
    <t>TIPO DE MARQUINA</t>
  </si>
  <si>
    <t>CONSTRUCCION</t>
  </si>
  <si>
    <t>Ya definitivo</t>
  </si>
  <si>
    <t>Valor Asegurado</t>
  </si>
  <si>
    <t xml:space="preserve">Responsabilidad Civil </t>
  </si>
  <si>
    <t>Actualizar valores asegurados según cotizacion de proyeccion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</si>
</sst>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ngsana New"/>
      <family val="1"/>
      <charset val="222"/>
    </font>
    <font>
      <b/>
      <sz val="11"/>
      <color theme="1"/>
      <name val="Aptos Narrow"/>
      <family val="2"/>
    </font>
    <font>
      <b/>
      <sz val="11"/>
      <color indexed="8"/>
      <name val="Aptos Narrow"/>
      <family val="2"/>
    </font>
    <font>
      <b/>
      <sz val="11"/>
      <color rgb="FF000000"/>
      <name val="Aptos Narrow"/>
      <family val="2"/>
    </font>
    <font>
      <sz val="11"/>
      <color theme="1"/>
      <name val="Aptos Narrow"/>
      <family val="2"/>
    </font>
    <font>
      <sz val="11"/>
      <color theme="1"/>
      <name val="Angsana New"/>
      <family val="1"/>
      <charset val="222"/>
    </font>
    <font>
      <b/>
      <sz val="10"/>
      <color theme="1"/>
      <name val="Angsana New"/>
      <family val="1"/>
      <charset val="222"/>
    </font>
    <font>
      <sz val="12"/>
      <color theme="1"/>
      <name val="Angsana New"/>
      <family val="1"/>
      <charset val="222"/>
    </font>
    <font>
      <sz val="12"/>
      <color rgb="FFFF0000"/>
      <name val="Angsana New"/>
      <family val="1"/>
      <charset val="222"/>
    </font>
    <font>
      <b/>
      <sz val="10"/>
      <name val="Angsana New"/>
      <family val="1"/>
      <charset val="222"/>
    </font>
    <font>
      <sz val="10"/>
      <color theme="1"/>
      <name val="Angsana New"/>
      <family val="1"/>
      <charset val="222"/>
    </font>
    <font>
      <sz val="10"/>
      <name val="Arial"/>
      <family val="2"/>
    </font>
    <font>
      <b/>
      <sz val="12"/>
      <name val="Angsana New"/>
      <family val="1"/>
      <charset val="222"/>
    </font>
    <font>
      <sz val="12"/>
      <name val="Angsana New"/>
      <family val="1"/>
      <charset val="222"/>
    </font>
    <font>
      <sz val="10"/>
      <color theme="1"/>
      <name val="Arial"/>
      <family val="2"/>
    </font>
    <font>
      <b/>
      <sz val="14"/>
      <color theme="1"/>
      <name val="Angsana New"/>
      <family val="1"/>
      <charset val="222"/>
    </font>
    <font>
      <sz val="14"/>
      <color theme="1"/>
      <name val="Angsana New"/>
      <family val="1"/>
      <charset val="222"/>
    </font>
    <font>
      <b/>
      <sz val="14"/>
      <name val="Angsana New"/>
      <family val="1"/>
      <charset val="22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ngsana New"/>
      <family val="1"/>
      <charset val="222"/>
    </font>
    <font>
      <b/>
      <sz val="11"/>
      <color theme="1"/>
      <name val="Angsana New"/>
      <family val="1"/>
      <charset val="222"/>
    </font>
    <font>
      <b/>
      <sz val="12"/>
      <color rgb="FF000000"/>
      <name val="Angsana New"/>
      <family val="1"/>
      <charset val="222"/>
    </font>
    <font>
      <sz val="11"/>
      <name val="Angsana New"/>
      <family val="1"/>
      <charset val="222"/>
    </font>
    <font>
      <b/>
      <sz val="20"/>
      <color theme="1"/>
      <name val="Angsana New"/>
      <family val="1"/>
      <charset val="222"/>
    </font>
    <font>
      <sz val="20"/>
      <color theme="1"/>
      <name val="Angsana New"/>
      <family val="1"/>
      <charset val="222"/>
    </font>
    <font>
      <sz val="20"/>
      <name val="Angsana New"/>
      <family val="1"/>
      <charset val="222"/>
    </font>
    <font>
      <sz val="12"/>
      <color rgb="FF000080"/>
      <name val="Angsana New"/>
      <family val="1"/>
      <charset val="222"/>
    </font>
    <font>
      <b/>
      <sz val="12"/>
      <color rgb="FF000080"/>
      <name val="Angsana New"/>
      <family val="1"/>
      <charset val="222"/>
    </font>
    <font>
      <sz val="20"/>
      <color rgb="FFFF0000"/>
      <name val="Angsana New"/>
      <family val="1"/>
      <charset val="222"/>
    </font>
    <font>
      <sz val="11"/>
      <color rgb="FFFF0000"/>
      <name val="Calibri"/>
      <family val="2"/>
      <scheme val="minor"/>
    </font>
    <font>
      <sz val="14"/>
      <color rgb="FFFF0000"/>
      <name val="Angsana New"/>
      <family val="1"/>
      <charset val="222"/>
    </font>
  </fonts>
  <fills count="9">
    <fill>
      <patternFill patternType="none"/>
    </fill>
    <fill>
      <patternFill patternType="gray125"/>
    </fill>
    <fill>
      <patternFill patternType="solid">
        <fgColor rgb="FFCCEB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3" fillId="0" borderId="0"/>
  </cellStyleXfs>
  <cellXfs count="105">
    <xf numFmtId="0" fontId="0" fillId="0" borderId="0" xfId="0"/>
    <xf numFmtId="164" fontId="0" fillId="0" borderId="0" xfId="1" applyNumberFormat="1" applyFont="1"/>
    <xf numFmtId="0" fontId="3" fillId="0" borderId="1" xfId="0" applyFont="1" applyBorder="1"/>
    <xf numFmtId="0" fontId="4" fillId="3" borderId="1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 wrapText="1"/>
    </xf>
    <xf numFmtId="6" fontId="5" fillId="3" borderId="1" xfId="0" applyNumberFormat="1" applyFont="1" applyFill="1" applyBorder="1" applyAlignment="1">
      <alignment vertical="center"/>
    </xf>
    <xf numFmtId="164" fontId="3" fillId="0" borderId="1" xfId="1" applyNumberFormat="1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2" fillId="0" borderId="1" xfId="0" applyFont="1" applyBorder="1" applyAlignment="1">
      <alignment horizontal="center"/>
    </xf>
    <xf numFmtId="164" fontId="2" fillId="0" borderId="1" xfId="1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164" fontId="9" fillId="0" borderId="1" xfId="1" applyNumberFormat="1" applyFont="1" applyBorder="1" applyAlignment="1">
      <alignment horizontal="center"/>
    </xf>
    <xf numFmtId="164" fontId="2" fillId="5" borderId="1" xfId="1" applyNumberFormat="1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4" fillId="5" borderId="1" xfId="4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 indent="3"/>
    </xf>
    <xf numFmtId="0" fontId="12" fillId="0" borderId="1" xfId="0" applyFont="1" applyBorder="1" applyAlignment="1">
      <alignment horizontal="center"/>
    </xf>
    <xf numFmtId="0" fontId="9" fillId="0" borderId="0" xfId="0" applyFont="1"/>
    <xf numFmtId="0" fontId="17" fillId="0" borderId="0" xfId="3" applyFont="1" applyAlignment="1">
      <alignment horizontal="center" vertical="center"/>
    </xf>
    <xf numFmtId="3" fontId="19" fillId="7" borderId="1" xfId="4" applyNumberFormat="1" applyFont="1" applyFill="1" applyBorder="1" applyAlignment="1">
      <alignment horizontal="center" vertical="center" wrapText="1"/>
    </xf>
    <xf numFmtId="3" fontId="19" fillId="7" borderId="1" xfId="0" applyNumberFormat="1" applyFont="1" applyFill="1" applyBorder="1" applyAlignment="1">
      <alignment horizontal="center" vertical="center" wrapText="1"/>
    </xf>
    <xf numFmtId="0" fontId="19" fillId="7" borderId="1" xfId="4" applyFont="1" applyFill="1" applyBorder="1" applyAlignment="1">
      <alignment horizontal="center" vertical="center" wrapText="1"/>
    </xf>
    <xf numFmtId="0" fontId="17" fillId="7" borderId="1" xfId="3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18" fillId="0" borderId="0" xfId="3" applyFont="1" applyAlignment="1">
      <alignment horizontal="center" vertical="center"/>
    </xf>
    <xf numFmtId="44" fontId="18" fillId="0" borderId="1" xfId="1" applyFont="1" applyBorder="1" applyAlignment="1">
      <alignment horizontal="center"/>
    </xf>
    <xf numFmtId="44" fontId="17" fillId="5" borderId="1" xfId="1" applyFont="1" applyFill="1" applyBorder="1" applyAlignment="1">
      <alignment horizontal="center"/>
    </xf>
    <xf numFmtId="164" fontId="12" fillId="0" borderId="1" xfId="1" applyNumberFormat="1" applyFont="1" applyBorder="1" applyAlignment="1">
      <alignment horizontal="center"/>
    </xf>
    <xf numFmtId="0" fontId="12" fillId="0" borderId="0" xfId="0" applyFont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0" borderId="1" xfId="3" applyFont="1" applyBorder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12" fillId="3" borderId="1" xfId="0" applyFont="1" applyFill="1" applyBorder="1" applyAlignment="1">
      <alignment horizontal="center"/>
    </xf>
    <xf numFmtId="164" fontId="12" fillId="3" borderId="1" xfId="1" applyNumberFormat="1" applyFont="1" applyFill="1" applyBorder="1" applyAlignment="1">
      <alignment horizontal="center"/>
    </xf>
    <xf numFmtId="0" fontId="12" fillId="3" borderId="0" xfId="0" applyFont="1" applyFill="1" applyAlignment="1">
      <alignment horizontal="center"/>
    </xf>
    <xf numFmtId="164" fontId="8" fillId="5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21" fillId="0" borderId="0" xfId="3" applyFont="1" applyAlignment="1">
      <alignment vertical="center"/>
    </xf>
    <xf numFmtId="0" fontId="20" fillId="0" borderId="0" xfId="3" applyFont="1" applyAlignment="1">
      <alignment vertical="center"/>
    </xf>
    <xf numFmtId="0" fontId="12" fillId="5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164" fontId="3" fillId="3" borderId="1" xfId="1" applyNumberFormat="1" applyFont="1" applyFill="1" applyBorder="1" applyAlignment="1">
      <alignment horizontal="left" vertical="center" wrapText="1"/>
    </xf>
    <xf numFmtId="0" fontId="24" fillId="4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64" fontId="2" fillId="5" borderId="8" xfId="1" applyNumberFormat="1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0" fillId="0" borderId="0" xfId="3" applyFont="1" applyAlignment="1">
      <alignment horizontal="center" vertical="center"/>
    </xf>
    <xf numFmtId="3" fontId="11" fillId="7" borderId="1" xfId="0" applyNumberFormat="1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8" fillId="8" borderId="1" xfId="3" applyFont="1" applyFill="1" applyBorder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0" fontId="25" fillId="0" borderId="1" xfId="0" applyFont="1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0" fontId="22" fillId="3" borderId="1" xfId="0" applyFont="1" applyFill="1" applyBorder="1" applyAlignment="1">
      <alignment horizontal="center"/>
    </xf>
    <xf numFmtId="164" fontId="7" fillId="0" borderId="0" xfId="1" applyNumberFormat="1" applyFont="1"/>
    <xf numFmtId="0" fontId="26" fillId="0" borderId="0" xfId="0" applyFont="1" applyAlignment="1">
      <alignment vertical="center"/>
    </xf>
    <xf numFmtId="164" fontId="26" fillId="0" borderId="0" xfId="1" applyNumberFormat="1" applyFont="1" applyAlignment="1">
      <alignment vertical="center"/>
    </xf>
    <xf numFmtId="0" fontId="27" fillId="0" borderId="0" xfId="0" applyFont="1"/>
    <xf numFmtId="0" fontId="26" fillId="0" borderId="1" xfId="0" applyFont="1" applyBorder="1" applyAlignment="1">
      <alignment vertical="center" wrapText="1"/>
    </xf>
    <xf numFmtId="164" fontId="27" fillId="0" borderId="1" xfId="1" applyNumberFormat="1" applyFont="1" applyBorder="1" applyAlignment="1">
      <alignment horizontal="left" vertical="center" wrapText="1"/>
    </xf>
    <xf numFmtId="44" fontId="27" fillId="0" borderId="1" xfId="1" applyFont="1" applyBorder="1" applyAlignment="1">
      <alignment vertical="center"/>
    </xf>
    <xf numFmtId="164" fontId="28" fillId="0" borderId="1" xfId="1" applyNumberFormat="1" applyFont="1" applyBorder="1" applyAlignment="1">
      <alignment horizontal="left" vertical="center" wrapText="1"/>
    </xf>
    <xf numFmtId="0" fontId="26" fillId="0" borderId="1" xfId="0" applyFont="1" applyBorder="1" applyAlignment="1">
      <alignment vertical="center"/>
    </xf>
    <xf numFmtId="164" fontId="27" fillId="0" borderId="1" xfId="1" applyNumberFormat="1" applyFont="1" applyBorder="1" applyAlignment="1">
      <alignment vertical="center"/>
    </xf>
    <xf numFmtId="0" fontId="0" fillId="3" borderId="0" xfId="0" applyFill="1"/>
    <xf numFmtId="0" fontId="29" fillId="3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4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/>
    </xf>
    <xf numFmtId="14" fontId="9" fillId="3" borderId="1" xfId="0" applyNumberFormat="1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44" fontId="14" fillId="5" borderId="1" xfId="4" applyNumberFormat="1" applyFont="1" applyFill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/>
    </xf>
    <xf numFmtId="164" fontId="7" fillId="5" borderId="1" xfId="1" applyNumberFormat="1" applyFont="1" applyFill="1" applyBorder="1" applyAlignment="1">
      <alignment horizontal="center"/>
    </xf>
    <xf numFmtId="164" fontId="27" fillId="0" borderId="1" xfId="1" applyNumberFormat="1" applyFont="1" applyBorder="1"/>
    <xf numFmtId="164" fontId="31" fillId="0" borderId="1" xfId="1" applyNumberFormat="1" applyFont="1" applyBorder="1" applyAlignment="1">
      <alignment horizontal="left" vertical="center" wrapText="1"/>
    </xf>
    <xf numFmtId="44" fontId="33" fillId="0" borderId="1" xfId="1" applyFont="1" applyBorder="1" applyAlignment="1">
      <alignment horizontal="center"/>
    </xf>
    <xf numFmtId="0" fontId="32" fillId="0" borderId="0" xfId="0" applyFont="1"/>
    <xf numFmtId="0" fontId="0" fillId="3" borderId="1" xfId="0" applyFill="1" applyBorder="1"/>
    <xf numFmtId="0" fontId="2" fillId="5" borderId="1" xfId="0" applyFont="1" applyFill="1" applyBorder="1" applyAlignment="1">
      <alignment horizontal="center"/>
    </xf>
    <xf numFmtId="0" fontId="20" fillId="5" borderId="0" xfId="3" applyFont="1" applyFill="1" applyAlignment="1">
      <alignment horizontal="center" vertical="center"/>
    </xf>
    <xf numFmtId="0" fontId="23" fillId="5" borderId="1" xfId="0" applyFont="1" applyFill="1" applyBorder="1" applyAlignment="1">
      <alignment horizontal="center"/>
    </xf>
    <xf numFmtId="0" fontId="17" fillId="0" borderId="0" xfId="3" applyFont="1" applyAlignment="1">
      <alignment horizontal="center" vertical="center"/>
    </xf>
    <xf numFmtId="0" fontId="17" fillId="5" borderId="2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17" fillId="5" borderId="3" xfId="0" applyFont="1" applyFill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4" fillId="3" borderId="1" xfId="4" applyFont="1" applyFill="1" applyBorder="1" applyAlignment="1">
      <alignment horizontal="center" vertical="center"/>
    </xf>
    <xf numFmtId="0" fontId="2" fillId="3" borderId="7" xfId="3" applyFont="1" applyFill="1" applyBorder="1" applyAlignment="1">
      <alignment horizontal="center" vertical="center"/>
    </xf>
    <xf numFmtId="0" fontId="2" fillId="3" borderId="4" xfId="3" applyFont="1" applyFill="1" applyBorder="1" applyAlignment="1">
      <alignment horizontal="center" vertical="center"/>
    </xf>
    <xf numFmtId="0" fontId="2" fillId="3" borderId="6" xfId="3" applyFont="1" applyFill="1" applyBorder="1" applyAlignment="1">
      <alignment horizontal="center" vertical="center"/>
    </xf>
    <xf numFmtId="0" fontId="26" fillId="6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26" fillId="2" borderId="1" xfId="1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0" xfId="4"/>
    <cellStyle name="Normal 2" xfId="2"/>
    <cellStyle name="Normal 5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13"/>
  <sheetViews>
    <sheetView tabSelected="1" topLeftCell="X1" workbookViewId="0">
      <selection activeCell="AC15" sqref="AC15"/>
    </sheetView>
  </sheetViews>
  <sheetFormatPr baseColWidth="10" defaultRowHeight="14.5"/>
  <cols>
    <col min="2" max="2" width="4.453125" customWidth="1"/>
    <col min="4" max="4" width="39.54296875" bestFit="1" customWidth="1"/>
    <col min="6" max="6" width="14.54296875" style="1" bestFit="1" customWidth="1"/>
    <col min="25" max="25" width="8.08984375" customWidth="1"/>
    <col min="27" max="27" width="19.1796875" customWidth="1"/>
    <col min="29" max="29" width="13.81640625" customWidth="1"/>
    <col min="30" max="30" width="13.1796875" customWidth="1"/>
    <col min="31" max="31" width="10.90625" style="52"/>
    <col min="33" max="33" width="11.81640625" customWidth="1"/>
    <col min="34" max="34" width="16.54296875" customWidth="1"/>
  </cols>
  <sheetData>
    <row r="1" spans="2:34" ht="17.5">
      <c r="B1" s="10" t="s">
        <v>8</v>
      </c>
      <c r="C1" s="10" t="s">
        <v>9</v>
      </c>
      <c r="D1" s="10" t="s">
        <v>10</v>
      </c>
      <c r="E1" s="10" t="s">
        <v>11</v>
      </c>
      <c r="F1" s="11" t="s">
        <v>29</v>
      </c>
    </row>
    <row r="2" spans="2:34" ht="17.5">
      <c r="B2" s="12">
        <v>1</v>
      </c>
      <c r="C2" s="12" t="s">
        <v>13</v>
      </c>
      <c r="D2" s="12" t="s">
        <v>14</v>
      </c>
      <c r="E2" s="12" t="s">
        <v>15</v>
      </c>
      <c r="F2" s="13">
        <v>0</v>
      </c>
      <c r="Y2" s="88" t="s">
        <v>152</v>
      </c>
      <c r="Z2" s="88"/>
      <c r="AA2" s="88"/>
      <c r="AB2" s="88"/>
      <c r="AC2" s="88"/>
      <c r="AD2" s="88"/>
      <c r="AE2" s="88"/>
      <c r="AF2" s="88"/>
      <c r="AG2" s="88"/>
      <c r="AH2" s="88"/>
    </row>
    <row r="3" spans="2:34" ht="17.5">
      <c r="B3" s="12">
        <v>2</v>
      </c>
      <c r="C3" s="12" t="s">
        <v>16</v>
      </c>
      <c r="D3" s="12" t="s">
        <v>17</v>
      </c>
      <c r="E3" s="12" t="s">
        <v>18</v>
      </c>
      <c r="F3" s="13">
        <v>0</v>
      </c>
      <c r="Y3" s="42"/>
      <c r="Z3" s="42"/>
      <c r="AA3" s="42"/>
      <c r="AB3" s="42"/>
      <c r="AC3" s="42"/>
      <c r="AD3" s="42"/>
      <c r="AE3" s="53"/>
      <c r="AF3" s="41"/>
      <c r="AG3" s="41"/>
      <c r="AH3" s="41"/>
    </row>
    <row r="4" spans="2:34" ht="17.5">
      <c r="B4" s="12">
        <v>3</v>
      </c>
      <c r="C4" s="12" t="s">
        <v>16</v>
      </c>
      <c r="D4" s="12" t="s">
        <v>19</v>
      </c>
      <c r="E4" s="12" t="s">
        <v>20</v>
      </c>
      <c r="F4" s="13">
        <v>0</v>
      </c>
      <c r="Y4" s="54" t="s">
        <v>32</v>
      </c>
      <c r="Z4" s="16" t="s">
        <v>50</v>
      </c>
      <c r="AA4" s="17" t="s">
        <v>51</v>
      </c>
      <c r="AB4" s="17" t="s">
        <v>52</v>
      </c>
      <c r="AC4" s="17" t="s">
        <v>53</v>
      </c>
      <c r="AD4" s="17" t="s">
        <v>54</v>
      </c>
      <c r="AE4" s="55" t="s">
        <v>153</v>
      </c>
      <c r="AF4" s="56" t="s">
        <v>150</v>
      </c>
      <c r="AG4" s="56" t="s">
        <v>151</v>
      </c>
      <c r="AH4" s="57" t="s">
        <v>165</v>
      </c>
    </row>
    <row r="5" spans="2:34" ht="17.5">
      <c r="B5" s="12">
        <v>4</v>
      </c>
      <c r="C5" s="12" t="s">
        <v>16</v>
      </c>
      <c r="D5" s="12" t="s">
        <v>19</v>
      </c>
      <c r="E5" s="12" t="s">
        <v>21</v>
      </c>
      <c r="F5" s="13">
        <v>0</v>
      </c>
      <c r="Y5" s="8">
        <v>1</v>
      </c>
      <c r="Z5" s="36" t="s">
        <v>15</v>
      </c>
      <c r="AA5" s="20" t="s">
        <v>160</v>
      </c>
      <c r="AB5" s="20" t="s">
        <v>13</v>
      </c>
      <c r="AC5" s="20" t="s">
        <v>130</v>
      </c>
      <c r="AD5" s="20">
        <v>2023</v>
      </c>
      <c r="AE5" s="58">
        <v>7790</v>
      </c>
      <c r="AF5" s="59">
        <v>46057</v>
      </c>
      <c r="AG5" s="59">
        <v>46421</v>
      </c>
      <c r="AH5" s="80">
        <v>1282800</v>
      </c>
    </row>
    <row r="6" spans="2:34" ht="17.5">
      <c r="B6" s="12">
        <v>5</v>
      </c>
      <c r="C6" s="12" t="s">
        <v>22</v>
      </c>
      <c r="D6" s="12" t="s">
        <v>23</v>
      </c>
      <c r="E6" s="12" t="s">
        <v>24</v>
      </c>
      <c r="F6" s="13">
        <v>0</v>
      </c>
      <c r="Y6" s="8">
        <v>2</v>
      </c>
      <c r="Z6" s="36" t="s">
        <v>20</v>
      </c>
      <c r="AA6" s="20" t="s">
        <v>161</v>
      </c>
      <c r="AB6" s="20" t="s">
        <v>16</v>
      </c>
      <c r="AC6" s="20" t="s">
        <v>127</v>
      </c>
      <c r="AD6" s="20">
        <v>2021</v>
      </c>
      <c r="AE6" s="8">
        <v>2488</v>
      </c>
      <c r="AF6" s="59">
        <v>46117</v>
      </c>
      <c r="AG6" s="59">
        <v>46481</v>
      </c>
      <c r="AH6" s="80">
        <v>946000</v>
      </c>
    </row>
    <row r="7" spans="2:34" ht="17.5">
      <c r="B7" s="12">
        <v>6</v>
      </c>
      <c r="C7" s="12" t="s">
        <v>22</v>
      </c>
      <c r="D7" s="12" t="s">
        <v>23</v>
      </c>
      <c r="E7" s="12" t="s">
        <v>25</v>
      </c>
      <c r="F7" s="13">
        <v>0</v>
      </c>
      <c r="Y7" s="8">
        <v>3</v>
      </c>
      <c r="Z7" s="36" t="s">
        <v>21</v>
      </c>
      <c r="AA7" s="20" t="s">
        <v>162</v>
      </c>
      <c r="AB7" s="20" t="s">
        <v>16</v>
      </c>
      <c r="AC7" s="20" t="s">
        <v>117</v>
      </c>
      <c r="AD7" s="20">
        <v>2021</v>
      </c>
      <c r="AE7" s="8">
        <v>2488</v>
      </c>
      <c r="AF7" s="59">
        <v>46117</v>
      </c>
      <c r="AG7" s="59">
        <v>46481</v>
      </c>
      <c r="AH7" s="80">
        <v>946000</v>
      </c>
    </row>
    <row r="8" spans="2:34" ht="17.5">
      <c r="B8" s="12">
        <v>7</v>
      </c>
      <c r="C8" s="12" t="s">
        <v>22</v>
      </c>
      <c r="D8" s="12" t="s">
        <v>26</v>
      </c>
      <c r="E8" s="12" t="s">
        <v>27</v>
      </c>
      <c r="F8" s="13">
        <v>0</v>
      </c>
      <c r="Y8" s="8">
        <v>4</v>
      </c>
      <c r="Z8" s="36" t="s">
        <v>24</v>
      </c>
      <c r="AA8" s="20" t="s">
        <v>136</v>
      </c>
      <c r="AB8" s="20" t="s">
        <v>22</v>
      </c>
      <c r="AC8" s="20" t="s">
        <v>136</v>
      </c>
      <c r="AD8" s="20">
        <v>2018</v>
      </c>
      <c r="AE8" s="8">
        <v>149</v>
      </c>
      <c r="AF8" s="59">
        <v>46117</v>
      </c>
      <c r="AG8" s="59">
        <v>46481</v>
      </c>
      <c r="AH8" s="80">
        <v>343300</v>
      </c>
    </row>
    <row r="9" spans="2:34" ht="17.5">
      <c r="B9" s="12">
        <v>8</v>
      </c>
      <c r="C9" s="12" t="s">
        <v>22</v>
      </c>
      <c r="D9" s="12" t="s">
        <v>26</v>
      </c>
      <c r="E9" s="12" t="s">
        <v>28</v>
      </c>
      <c r="F9" s="13">
        <v>0</v>
      </c>
      <c r="Y9" s="8">
        <v>5</v>
      </c>
      <c r="Z9" s="36" t="s">
        <v>25</v>
      </c>
      <c r="AA9" s="20" t="s">
        <v>136</v>
      </c>
      <c r="AB9" s="20" t="s">
        <v>22</v>
      </c>
      <c r="AC9" s="20" t="s">
        <v>136</v>
      </c>
      <c r="AD9" s="20">
        <v>2018</v>
      </c>
      <c r="AE9" s="8">
        <v>149</v>
      </c>
      <c r="AF9" s="59">
        <v>45958</v>
      </c>
      <c r="AG9" s="59">
        <v>46322</v>
      </c>
      <c r="AH9" s="80">
        <v>343300</v>
      </c>
    </row>
    <row r="10" spans="2:34" ht="17.5">
      <c r="B10" s="12">
        <v>9</v>
      </c>
      <c r="C10" s="15" t="s">
        <v>41</v>
      </c>
      <c r="D10" s="12" t="s">
        <v>30</v>
      </c>
      <c r="E10" s="12" t="s">
        <v>31</v>
      </c>
      <c r="F10" s="13">
        <v>0</v>
      </c>
      <c r="Y10" s="8">
        <v>6</v>
      </c>
      <c r="Z10" s="36" t="s">
        <v>27</v>
      </c>
      <c r="AA10" s="36" t="s">
        <v>136</v>
      </c>
      <c r="AB10" s="36" t="s">
        <v>22</v>
      </c>
      <c r="AC10" s="36" t="s">
        <v>136</v>
      </c>
      <c r="AD10" s="36">
        <v>2018</v>
      </c>
      <c r="AE10" s="8">
        <v>149</v>
      </c>
      <c r="AF10" s="59">
        <v>45958</v>
      </c>
      <c r="AG10" s="59">
        <v>46322</v>
      </c>
      <c r="AH10" s="80">
        <v>343300</v>
      </c>
    </row>
    <row r="11" spans="2:34" ht="17.5">
      <c r="B11" s="12">
        <v>10</v>
      </c>
      <c r="C11" s="15" t="s">
        <v>41</v>
      </c>
      <c r="D11" s="12" t="s">
        <v>30</v>
      </c>
      <c r="E11" s="15" t="s">
        <v>41</v>
      </c>
      <c r="F11" s="13">
        <v>0</v>
      </c>
      <c r="Y11" s="8">
        <v>7</v>
      </c>
      <c r="Z11" s="36" t="s">
        <v>28</v>
      </c>
      <c r="AA11" s="20" t="s">
        <v>136</v>
      </c>
      <c r="AB11" s="20" t="s">
        <v>22</v>
      </c>
      <c r="AC11" s="20" t="s">
        <v>136</v>
      </c>
      <c r="AD11" s="20">
        <v>2022</v>
      </c>
      <c r="AE11" s="8">
        <v>184</v>
      </c>
      <c r="AF11" s="59">
        <v>46117</v>
      </c>
      <c r="AG11" s="59">
        <v>46481</v>
      </c>
      <c r="AH11" s="80">
        <v>343300</v>
      </c>
    </row>
    <row r="12" spans="2:34" ht="17.5">
      <c r="B12" s="87" t="s">
        <v>49</v>
      </c>
      <c r="C12" s="87"/>
      <c r="D12" s="87"/>
      <c r="E12" s="87"/>
      <c r="F12" s="14">
        <v>0</v>
      </c>
      <c r="G12" t="s">
        <v>57</v>
      </c>
      <c r="Y12" s="8">
        <v>8</v>
      </c>
      <c r="Z12" s="60" t="s">
        <v>31</v>
      </c>
      <c r="AA12" s="20" t="s">
        <v>160</v>
      </c>
      <c r="AB12" s="20" t="s">
        <v>108</v>
      </c>
      <c r="AC12" s="20" t="s">
        <v>107</v>
      </c>
      <c r="AD12" s="20">
        <v>2022</v>
      </c>
      <c r="AE12" s="8">
        <v>3000</v>
      </c>
      <c r="AF12" s="59">
        <v>46102</v>
      </c>
      <c r="AG12" s="59">
        <v>46466</v>
      </c>
      <c r="AH12" s="80">
        <v>1282800</v>
      </c>
    </row>
    <row r="13" spans="2:34" ht="16">
      <c r="Y13" s="89" t="s">
        <v>1</v>
      </c>
      <c r="Z13" s="89"/>
      <c r="AA13" s="89"/>
      <c r="AB13" s="89"/>
      <c r="AC13" s="89"/>
      <c r="AD13" s="89"/>
      <c r="AE13" s="89"/>
      <c r="AF13" s="89"/>
      <c r="AG13" s="89"/>
      <c r="AH13" s="81">
        <f>SUM(AH5:AH12)</f>
        <v>5830800</v>
      </c>
    </row>
  </sheetData>
  <mergeCells count="3">
    <mergeCell ref="B12:E12"/>
    <mergeCell ref="Y2:AH2"/>
    <mergeCell ref="Y13:AG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9"/>
  <sheetViews>
    <sheetView workbookViewId="0">
      <selection activeCell="D13" sqref="D13"/>
    </sheetView>
  </sheetViews>
  <sheetFormatPr baseColWidth="10" defaultRowHeight="14.5"/>
  <cols>
    <col min="2" max="2" width="25.1796875" customWidth="1"/>
    <col min="3" max="3" width="10.08984375" customWidth="1"/>
    <col min="4" max="4" width="14.1796875" customWidth="1"/>
  </cols>
  <sheetData>
    <row r="3" spans="1:4" ht="34">
      <c r="A3" s="47" t="s">
        <v>32</v>
      </c>
      <c r="B3" s="48" t="s">
        <v>44</v>
      </c>
      <c r="C3" s="48" t="s">
        <v>42</v>
      </c>
      <c r="D3" s="48" t="s">
        <v>43</v>
      </c>
    </row>
    <row r="4" spans="1:4" ht="17.5">
      <c r="A4" s="49">
        <v>1</v>
      </c>
      <c r="B4" s="44" t="s">
        <v>154</v>
      </c>
      <c r="C4" s="12" t="s">
        <v>45</v>
      </c>
      <c r="D4" s="12" t="s">
        <v>46</v>
      </c>
    </row>
    <row r="5" spans="1:4" ht="17.5">
      <c r="A5" s="49">
        <v>2</v>
      </c>
      <c r="B5" s="44" t="s">
        <v>155</v>
      </c>
      <c r="C5" s="12" t="s">
        <v>45</v>
      </c>
      <c r="D5" s="12" t="s">
        <v>46</v>
      </c>
    </row>
    <row r="6" spans="1:4" ht="17.5">
      <c r="A6" s="49">
        <v>3</v>
      </c>
      <c r="B6" s="44" t="s">
        <v>156</v>
      </c>
      <c r="C6" s="12" t="s">
        <v>45</v>
      </c>
      <c r="D6" s="12" t="s">
        <v>46</v>
      </c>
    </row>
    <row r="7" spans="1:4" ht="17.5">
      <c r="A7" s="49">
        <v>4</v>
      </c>
      <c r="B7" s="44" t="s">
        <v>157</v>
      </c>
      <c r="C7" s="12" t="s">
        <v>45</v>
      </c>
      <c r="D7" s="12" t="s">
        <v>46</v>
      </c>
    </row>
    <row r="8" spans="1:4" ht="17.5">
      <c r="A8" s="49">
        <v>5</v>
      </c>
      <c r="B8" s="44" t="s">
        <v>158</v>
      </c>
      <c r="C8" s="12" t="s">
        <v>45</v>
      </c>
      <c r="D8" s="12" t="s">
        <v>46</v>
      </c>
    </row>
    <row r="9" spans="1:4" ht="17.5">
      <c r="A9" s="51" t="s">
        <v>1</v>
      </c>
      <c r="B9" s="50">
        <v>4957250493</v>
      </c>
      <c r="C9" s="21"/>
      <c r="D9" s="2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0"/>
  <sheetViews>
    <sheetView workbookViewId="0">
      <selection activeCell="B2" sqref="B2"/>
    </sheetView>
  </sheetViews>
  <sheetFormatPr baseColWidth="10" defaultRowHeight="14.5"/>
  <cols>
    <col min="1" max="1" width="37.1796875" customWidth="1"/>
    <col min="2" max="2" width="24.1796875" customWidth="1"/>
  </cols>
  <sheetData>
    <row r="2" spans="1:2">
      <c r="A2" s="3" t="s">
        <v>33</v>
      </c>
      <c r="B2" s="4" t="s">
        <v>7</v>
      </c>
    </row>
    <row r="3" spans="1:2">
      <c r="A3" s="5" t="s">
        <v>34</v>
      </c>
      <c r="B3" s="6">
        <v>4957250493</v>
      </c>
    </row>
    <row r="4" spans="1:2">
      <c r="A4" s="45" t="s">
        <v>35</v>
      </c>
      <c r="B4" s="46">
        <v>204151622</v>
      </c>
    </row>
    <row r="5" spans="1:2">
      <c r="A5" s="45" t="s">
        <v>36</v>
      </c>
      <c r="B5" s="46">
        <v>0</v>
      </c>
    </row>
    <row r="6" spans="1:2">
      <c r="A6" s="45" t="s">
        <v>37</v>
      </c>
      <c r="B6" s="46">
        <v>172593408</v>
      </c>
    </row>
    <row r="7" spans="1:2" ht="29">
      <c r="A7" s="45" t="s">
        <v>38</v>
      </c>
      <c r="B7" s="46">
        <v>0</v>
      </c>
    </row>
    <row r="8" spans="1:2">
      <c r="A8" s="45" t="s">
        <v>39</v>
      </c>
      <c r="B8" s="46">
        <v>114095276</v>
      </c>
    </row>
    <row r="9" spans="1:2">
      <c r="A9" s="45" t="s">
        <v>40</v>
      </c>
      <c r="B9" s="46">
        <v>0</v>
      </c>
    </row>
    <row r="10" spans="1:2">
      <c r="A10" s="2" t="s">
        <v>1</v>
      </c>
      <c r="B10" s="7">
        <f>SUM(B3:B9)</f>
        <v>5448090799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8"/>
  <sheetViews>
    <sheetView workbookViewId="0">
      <selection activeCell="G22" sqref="G22"/>
    </sheetView>
  </sheetViews>
  <sheetFormatPr baseColWidth="10" defaultRowHeight="14.5"/>
  <cols>
    <col min="1" max="1" width="3.453125" customWidth="1"/>
    <col min="2" max="2" width="7.81640625" customWidth="1"/>
    <col min="3" max="3" width="12.90625" customWidth="1"/>
    <col min="4" max="4" width="19.36328125" customWidth="1"/>
    <col min="5" max="5" width="14.1796875" customWidth="1"/>
    <col min="7" max="7" width="17.1796875" customWidth="1"/>
    <col min="10" max="10" width="15.81640625" customWidth="1"/>
    <col min="11" max="11" width="15.90625" customWidth="1"/>
    <col min="12" max="12" width="17.81640625" customWidth="1"/>
    <col min="13" max="13" width="16.81640625" customWidth="1"/>
    <col min="15" max="15" width="40.453125" customWidth="1"/>
  </cols>
  <sheetData>
    <row r="2" spans="2:15" ht="19.5">
      <c r="B2" s="90" t="s">
        <v>102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2:15" ht="20.5">
      <c r="B3" s="90" t="s">
        <v>103</v>
      </c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</row>
    <row r="4" spans="2:15" ht="20.5">
      <c r="B4" s="90"/>
      <c r="C4" s="90"/>
      <c r="D4" s="90"/>
      <c r="E4" s="90"/>
      <c r="F4" s="90"/>
      <c r="G4" s="90"/>
      <c r="H4" s="90"/>
      <c r="I4" s="90"/>
      <c r="J4" s="90"/>
      <c r="K4" s="90"/>
      <c r="L4" s="22"/>
      <c r="M4" s="28"/>
    </row>
    <row r="5" spans="2:15" ht="39">
      <c r="B5" s="23" t="s">
        <v>32</v>
      </c>
      <c r="C5" s="23" t="s">
        <v>173</v>
      </c>
      <c r="D5" s="24" t="s">
        <v>104</v>
      </c>
      <c r="E5" s="24" t="s">
        <v>52</v>
      </c>
      <c r="F5" s="25" t="s">
        <v>105</v>
      </c>
      <c r="G5" s="25" t="s">
        <v>51</v>
      </c>
      <c r="H5" s="25" t="s">
        <v>54</v>
      </c>
      <c r="I5" s="25" t="s">
        <v>109</v>
      </c>
      <c r="J5" s="25" t="s">
        <v>174</v>
      </c>
      <c r="K5" s="25" t="s">
        <v>106</v>
      </c>
      <c r="L5" s="25" t="s">
        <v>115</v>
      </c>
      <c r="M5" s="26" t="s">
        <v>47</v>
      </c>
    </row>
    <row r="6" spans="2:15" s="21" customFormat="1" ht="19.5">
      <c r="B6" s="27">
        <v>1</v>
      </c>
      <c r="C6" s="27" t="s">
        <v>31</v>
      </c>
      <c r="D6" s="27" t="s">
        <v>107</v>
      </c>
      <c r="E6" s="27" t="s">
        <v>108</v>
      </c>
      <c r="F6" s="27" t="s">
        <v>111</v>
      </c>
      <c r="G6" s="27" t="s">
        <v>112</v>
      </c>
      <c r="H6" s="27">
        <v>2022</v>
      </c>
      <c r="I6" s="27" t="s">
        <v>113</v>
      </c>
      <c r="J6" s="27" t="s">
        <v>175</v>
      </c>
      <c r="K6" s="27" t="s">
        <v>114</v>
      </c>
      <c r="L6" s="27" t="s">
        <v>116</v>
      </c>
      <c r="M6" s="84">
        <v>499999000</v>
      </c>
    </row>
    <row r="7" spans="2:15" ht="20"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9"/>
      <c r="O7" s="19"/>
    </row>
    <row r="8" spans="2:15" ht="20.5">
      <c r="B8" s="91" t="s">
        <v>1</v>
      </c>
      <c r="C8" s="92"/>
      <c r="D8" s="92"/>
      <c r="E8" s="92"/>
      <c r="F8" s="92"/>
      <c r="G8" s="92"/>
      <c r="H8" s="92"/>
      <c r="I8" s="92"/>
      <c r="J8" s="92"/>
      <c r="K8" s="92"/>
      <c r="L8" s="93"/>
      <c r="M8" s="30">
        <f>SUM(M6:M7)</f>
        <v>499999000</v>
      </c>
      <c r="O8" s="19"/>
    </row>
  </sheetData>
  <mergeCells count="4">
    <mergeCell ref="B2:M2"/>
    <mergeCell ref="B3:M3"/>
    <mergeCell ref="B4:K4"/>
    <mergeCell ref="B8:L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0"/>
  <sheetViews>
    <sheetView topLeftCell="G1" zoomScale="97" workbookViewId="0">
      <selection activeCell="Q14" sqref="Q14"/>
    </sheetView>
  </sheetViews>
  <sheetFormatPr baseColWidth="10" defaultColWidth="10.90625" defaultRowHeight="13.5"/>
  <cols>
    <col min="1" max="1" width="2.90625" style="32" customWidth="1"/>
    <col min="2" max="2" width="4.08984375" style="32" customWidth="1"/>
    <col min="3" max="3" width="7.90625" style="32" customWidth="1"/>
    <col min="4" max="4" width="10.81640625" style="32" customWidth="1"/>
    <col min="5" max="5" width="8.6328125" style="32" customWidth="1"/>
    <col min="6" max="6" width="5.36328125" style="32" customWidth="1"/>
    <col min="7" max="7" width="26.453125" style="32" customWidth="1"/>
    <col min="8" max="8" width="6.08984375" style="32" customWidth="1"/>
    <col min="9" max="9" width="27.1796875" style="32" customWidth="1"/>
    <col min="10" max="10" width="10.1796875" style="32" customWidth="1"/>
    <col min="11" max="11" width="15.1796875" style="32" customWidth="1"/>
    <col min="12" max="12" width="10.6328125" style="32" customWidth="1"/>
    <col min="13" max="13" width="10.1796875" style="32" customWidth="1"/>
    <col min="14" max="14" width="12" style="32" customWidth="1"/>
    <col min="15" max="15" width="8.1796875" style="32" customWidth="1"/>
    <col min="16" max="16" width="10.90625" style="32"/>
    <col min="17" max="17" width="32.81640625" style="32" customWidth="1"/>
    <col min="18" max="16384" width="10.90625" style="32"/>
  </cols>
  <sheetData>
    <row r="2" spans="2:17" s="35" customFormat="1" ht="33" customHeight="1">
      <c r="B2" s="33" t="s">
        <v>8</v>
      </c>
      <c r="C2" s="16" t="s">
        <v>50</v>
      </c>
      <c r="D2" s="17" t="s">
        <v>51</v>
      </c>
      <c r="E2" s="17" t="s">
        <v>52</v>
      </c>
      <c r="F2" s="17" t="s">
        <v>105</v>
      </c>
      <c r="G2" s="17" t="s">
        <v>53</v>
      </c>
      <c r="H2" s="17" t="s">
        <v>122</v>
      </c>
      <c r="I2" s="17" t="s">
        <v>54</v>
      </c>
      <c r="J2" s="17" t="s">
        <v>119</v>
      </c>
      <c r="K2" s="17" t="s">
        <v>109</v>
      </c>
      <c r="L2" s="17" t="s">
        <v>110</v>
      </c>
      <c r="M2" s="17" t="s">
        <v>123</v>
      </c>
      <c r="N2" s="17" t="s">
        <v>125</v>
      </c>
      <c r="O2" s="34" t="s">
        <v>55</v>
      </c>
      <c r="P2" s="33" t="s">
        <v>12</v>
      </c>
    </row>
    <row r="3" spans="2:17">
      <c r="B3" s="20">
        <v>1</v>
      </c>
      <c r="C3" s="43" t="s">
        <v>15</v>
      </c>
      <c r="D3" s="20" t="s">
        <v>130</v>
      </c>
      <c r="E3" s="20" t="s">
        <v>13</v>
      </c>
      <c r="F3" s="20" t="s">
        <v>131</v>
      </c>
      <c r="G3" s="20" t="s">
        <v>13</v>
      </c>
      <c r="H3" s="32">
        <v>2023</v>
      </c>
      <c r="I3" s="20" t="s">
        <v>14</v>
      </c>
      <c r="J3" s="20" t="s">
        <v>132</v>
      </c>
      <c r="K3" s="20" t="s">
        <v>121</v>
      </c>
      <c r="L3" s="20"/>
      <c r="M3" s="20" t="s">
        <v>133</v>
      </c>
      <c r="N3" s="20" t="s">
        <v>134</v>
      </c>
      <c r="O3" s="20">
        <v>1626107</v>
      </c>
      <c r="P3" s="31">
        <v>325700000</v>
      </c>
    </row>
    <row r="4" spans="2:17">
      <c r="B4" s="20">
        <v>3</v>
      </c>
      <c r="C4" s="43" t="s">
        <v>20</v>
      </c>
      <c r="D4" s="20" t="s">
        <v>127</v>
      </c>
      <c r="E4" s="20" t="s">
        <v>16</v>
      </c>
      <c r="F4" s="20"/>
      <c r="G4" s="20" t="s">
        <v>118</v>
      </c>
      <c r="H4" s="20">
        <v>2021</v>
      </c>
      <c r="I4" s="20" t="s">
        <v>19</v>
      </c>
      <c r="J4" s="20" t="s">
        <v>120</v>
      </c>
      <c r="K4" s="20" t="s">
        <v>121</v>
      </c>
      <c r="L4" s="20"/>
      <c r="M4" s="20" t="s">
        <v>128</v>
      </c>
      <c r="N4" s="20" t="s">
        <v>129</v>
      </c>
      <c r="O4" s="20">
        <v>6421061</v>
      </c>
      <c r="P4" s="31">
        <v>141600000</v>
      </c>
    </row>
    <row r="5" spans="2:17">
      <c r="B5" s="20">
        <v>4</v>
      </c>
      <c r="C5" s="43" t="s">
        <v>21</v>
      </c>
      <c r="D5" s="20" t="s">
        <v>117</v>
      </c>
      <c r="E5" s="20" t="s">
        <v>16</v>
      </c>
      <c r="F5" s="20"/>
      <c r="G5" s="20" t="s">
        <v>118</v>
      </c>
      <c r="H5" s="20">
        <v>2021</v>
      </c>
      <c r="I5" s="20" t="s">
        <v>19</v>
      </c>
      <c r="J5" s="20" t="s">
        <v>120</v>
      </c>
      <c r="K5" s="20" t="s">
        <v>121</v>
      </c>
      <c r="L5" s="20"/>
      <c r="M5" s="20" t="s">
        <v>124</v>
      </c>
      <c r="N5" s="20" t="s">
        <v>126</v>
      </c>
      <c r="O5" s="20">
        <v>6421061</v>
      </c>
      <c r="P5" s="31">
        <v>141600000</v>
      </c>
    </row>
    <row r="6" spans="2:17">
      <c r="B6" s="20">
        <v>5</v>
      </c>
      <c r="C6" s="43" t="s">
        <v>24</v>
      </c>
      <c r="D6" s="20" t="s">
        <v>136</v>
      </c>
      <c r="E6" s="20" t="s">
        <v>22</v>
      </c>
      <c r="F6" s="20" t="s">
        <v>135</v>
      </c>
      <c r="G6" s="20" t="str">
        <f>E6</f>
        <v>HONDA</v>
      </c>
      <c r="H6" s="20">
        <v>2018</v>
      </c>
      <c r="I6" s="20" t="s">
        <v>23</v>
      </c>
      <c r="J6" s="20"/>
      <c r="K6" s="20" t="s">
        <v>137</v>
      </c>
      <c r="L6" s="20" t="s">
        <v>138</v>
      </c>
      <c r="M6" s="20" t="s">
        <v>139</v>
      </c>
      <c r="N6" s="20"/>
      <c r="O6" s="20">
        <v>3417167</v>
      </c>
      <c r="P6" s="31">
        <v>7100000</v>
      </c>
    </row>
    <row r="7" spans="2:17">
      <c r="B7" s="20">
        <v>6</v>
      </c>
      <c r="C7" s="43" t="s">
        <v>159</v>
      </c>
      <c r="D7" s="20" t="s">
        <v>136</v>
      </c>
      <c r="E7" s="20" t="s">
        <v>22</v>
      </c>
      <c r="F7" s="20" t="s">
        <v>140</v>
      </c>
      <c r="G7" s="20" t="str">
        <f t="shared" ref="G7:G9" si="0">E7</f>
        <v>HONDA</v>
      </c>
      <c r="H7" s="20">
        <v>2018</v>
      </c>
      <c r="I7" s="20" t="s">
        <v>23</v>
      </c>
      <c r="J7" s="20"/>
      <c r="K7" s="20" t="s">
        <v>141</v>
      </c>
      <c r="L7" s="20" t="s">
        <v>138</v>
      </c>
      <c r="M7" s="20" t="s">
        <v>142</v>
      </c>
      <c r="N7" s="20" t="s">
        <v>143</v>
      </c>
      <c r="O7" s="20">
        <v>3417167</v>
      </c>
      <c r="P7" s="31">
        <v>7100000</v>
      </c>
    </row>
    <row r="8" spans="2:17" s="38" customFormat="1">
      <c r="B8" s="36">
        <v>7</v>
      </c>
      <c r="C8" s="43" t="s">
        <v>27</v>
      </c>
      <c r="D8" s="36" t="s">
        <v>136</v>
      </c>
      <c r="E8" s="36" t="s">
        <v>22</v>
      </c>
      <c r="F8" s="36" t="s">
        <v>144</v>
      </c>
      <c r="G8" s="36" t="str">
        <f t="shared" si="0"/>
        <v>HONDA</v>
      </c>
      <c r="H8" s="36">
        <v>2023</v>
      </c>
      <c r="I8" s="36" t="s">
        <v>26</v>
      </c>
      <c r="J8" s="36"/>
      <c r="K8" s="36" t="s">
        <v>145</v>
      </c>
      <c r="L8" s="36" t="s">
        <v>138</v>
      </c>
      <c r="M8" s="36" t="s">
        <v>146</v>
      </c>
      <c r="N8" s="36" t="s">
        <v>147</v>
      </c>
      <c r="O8" s="36">
        <v>3417212</v>
      </c>
      <c r="P8" s="37">
        <v>11700000</v>
      </c>
    </row>
    <row r="9" spans="2:17">
      <c r="B9" s="20">
        <v>8</v>
      </c>
      <c r="C9" s="43" t="s">
        <v>28</v>
      </c>
      <c r="D9" s="20" t="s">
        <v>136</v>
      </c>
      <c r="E9" s="20" t="s">
        <v>22</v>
      </c>
      <c r="F9" s="20" t="s">
        <v>144</v>
      </c>
      <c r="G9" s="20" t="str">
        <f t="shared" si="0"/>
        <v>HONDA</v>
      </c>
      <c r="H9" s="20">
        <v>2023</v>
      </c>
      <c r="I9" s="20" t="s">
        <v>26</v>
      </c>
      <c r="J9" s="20"/>
      <c r="K9" s="20" t="s">
        <v>145</v>
      </c>
      <c r="L9" s="20" t="s">
        <v>138</v>
      </c>
      <c r="M9" s="20" t="s">
        <v>148</v>
      </c>
      <c r="N9" s="20" t="s">
        <v>149</v>
      </c>
      <c r="O9" s="20">
        <v>3417212</v>
      </c>
      <c r="P9" s="31">
        <v>11700000</v>
      </c>
    </row>
    <row r="10" spans="2:17" ht="54">
      <c r="B10" s="94" t="s">
        <v>1</v>
      </c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6"/>
      <c r="P10" s="39">
        <f>SUM(P3:P9)</f>
        <v>646500000</v>
      </c>
      <c r="Q10" s="40" t="s">
        <v>56</v>
      </c>
    </row>
  </sheetData>
  <mergeCells count="1">
    <mergeCell ref="B10:O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1"/>
  <sheetViews>
    <sheetView zoomScale="70" zoomScaleNormal="70" workbookViewId="0">
      <selection activeCell="J13" sqref="J13"/>
    </sheetView>
  </sheetViews>
  <sheetFormatPr baseColWidth="10" defaultRowHeight="14.5"/>
  <cols>
    <col min="1" max="1" width="10.90625" style="71"/>
    <col min="2" max="2" width="11.81640625" style="78" customWidth="1"/>
    <col min="3" max="4" width="10.90625" style="78"/>
    <col min="5" max="5" width="19.1796875" style="78" customWidth="1"/>
    <col min="6" max="6" width="14.08984375" style="78" bestFit="1" customWidth="1"/>
    <col min="7" max="7" width="18.453125" style="78" customWidth="1"/>
    <col min="8" max="8" width="17.90625" style="78" customWidth="1"/>
    <col min="9" max="9" width="16.453125" style="71" customWidth="1"/>
    <col min="10" max="16384" width="10.90625" style="71"/>
  </cols>
  <sheetData>
    <row r="3" spans="2:9" ht="17">
      <c r="B3" s="97" t="s">
        <v>58</v>
      </c>
      <c r="C3" s="97"/>
      <c r="D3" s="97"/>
      <c r="E3" s="97"/>
      <c r="F3" s="97"/>
      <c r="G3" s="18" t="s">
        <v>61</v>
      </c>
      <c r="H3" s="79">
        <v>6824732</v>
      </c>
    </row>
    <row r="4" spans="2:9" ht="17">
      <c r="B4" s="98" t="s">
        <v>59</v>
      </c>
      <c r="C4" s="99"/>
      <c r="D4" s="99"/>
      <c r="E4" s="99"/>
      <c r="F4" s="99"/>
      <c r="G4" s="99"/>
      <c r="H4" s="100"/>
    </row>
    <row r="5" spans="2:9" ht="51">
      <c r="B5" s="72" t="s">
        <v>62</v>
      </c>
      <c r="C5" s="72" t="s">
        <v>63</v>
      </c>
      <c r="D5" s="72" t="s">
        <v>64</v>
      </c>
      <c r="E5" s="72" t="s">
        <v>65</v>
      </c>
      <c r="F5" s="73" t="s">
        <v>66</v>
      </c>
      <c r="G5" s="73" t="s">
        <v>67</v>
      </c>
      <c r="H5" s="73" t="s">
        <v>60</v>
      </c>
      <c r="I5" s="86" t="s">
        <v>177</v>
      </c>
    </row>
    <row r="6" spans="2:9" ht="23.5" customHeight="1">
      <c r="B6" s="74" t="s">
        <v>68</v>
      </c>
      <c r="C6" s="74" t="s">
        <v>69</v>
      </c>
      <c r="D6" s="74" t="s">
        <v>70</v>
      </c>
      <c r="E6" s="74" t="s">
        <v>71</v>
      </c>
      <c r="F6" s="75">
        <v>27655</v>
      </c>
      <c r="G6" s="74">
        <v>15404819</v>
      </c>
      <c r="H6" s="74" t="s">
        <v>80</v>
      </c>
      <c r="I6" s="86"/>
    </row>
    <row r="7" spans="2:9" ht="23.5" customHeight="1">
      <c r="B7" s="74" t="s">
        <v>72</v>
      </c>
      <c r="C7" s="74" t="s">
        <v>73</v>
      </c>
      <c r="D7" s="74" t="s">
        <v>74</v>
      </c>
      <c r="E7" s="74" t="s">
        <v>75</v>
      </c>
      <c r="F7" s="75">
        <v>33570</v>
      </c>
      <c r="G7" s="74">
        <v>1035282933</v>
      </c>
      <c r="H7" s="74" t="s">
        <v>76</v>
      </c>
      <c r="I7" s="86"/>
    </row>
    <row r="8" spans="2:9" ht="23.5" customHeight="1">
      <c r="B8" s="74" t="s">
        <v>77</v>
      </c>
      <c r="C8" s="74" t="s">
        <v>73</v>
      </c>
      <c r="D8" s="74" t="s">
        <v>78</v>
      </c>
      <c r="E8" s="74" t="s">
        <v>79</v>
      </c>
      <c r="F8" s="75">
        <v>34894</v>
      </c>
      <c r="G8" s="74">
        <v>1035283495</v>
      </c>
      <c r="H8" s="74" t="s">
        <v>80</v>
      </c>
      <c r="I8" s="86"/>
    </row>
    <row r="9" spans="2:9" ht="23.5" customHeight="1">
      <c r="B9" s="74" t="s">
        <v>81</v>
      </c>
      <c r="C9" s="74" t="s">
        <v>82</v>
      </c>
      <c r="D9" s="74" t="s">
        <v>83</v>
      </c>
      <c r="E9" s="74"/>
      <c r="F9" s="75">
        <v>32048</v>
      </c>
      <c r="G9" s="74">
        <v>1035282252</v>
      </c>
      <c r="H9" s="74" t="s">
        <v>80</v>
      </c>
      <c r="I9" s="86"/>
    </row>
    <row r="10" spans="2:9" ht="23.5" customHeight="1">
      <c r="B10" s="74" t="s">
        <v>84</v>
      </c>
      <c r="C10" s="74" t="s">
        <v>85</v>
      </c>
      <c r="D10" s="74" t="s">
        <v>86</v>
      </c>
      <c r="E10" s="74" t="s">
        <v>87</v>
      </c>
      <c r="F10" s="75">
        <v>35594</v>
      </c>
      <c r="G10" s="74">
        <v>1035283882</v>
      </c>
      <c r="H10" s="74" t="s">
        <v>80</v>
      </c>
      <c r="I10" s="86"/>
    </row>
    <row r="11" spans="2:9" ht="23.5" customHeight="1">
      <c r="B11" s="74" t="s">
        <v>82</v>
      </c>
      <c r="C11" s="74" t="s">
        <v>88</v>
      </c>
      <c r="D11" s="74" t="s">
        <v>89</v>
      </c>
      <c r="E11" s="74" t="s">
        <v>90</v>
      </c>
      <c r="F11" s="75">
        <v>36380</v>
      </c>
      <c r="G11" s="74">
        <v>1035284243</v>
      </c>
      <c r="H11" s="74" t="s">
        <v>80</v>
      </c>
      <c r="I11" s="86"/>
    </row>
    <row r="12" spans="2:9" ht="23.5" customHeight="1">
      <c r="B12" s="74" t="s">
        <v>91</v>
      </c>
      <c r="C12" s="74" t="s">
        <v>92</v>
      </c>
      <c r="D12" s="74" t="s">
        <v>93</v>
      </c>
      <c r="E12" s="74" t="s">
        <v>94</v>
      </c>
      <c r="F12" s="75">
        <v>31002</v>
      </c>
      <c r="G12" s="74">
        <v>15373885</v>
      </c>
      <c r="H12" s="74" t="s">
        <v>80</v>
      </c>
      <c r="I12" s="86"/>
    </row>
    <row r="13" spans="2:9" ht="23.5" customHeight="1">
      <c r="B13" s="74" t="s">
        <v>73</v>
      </c>
      <c r="C13" s="74" t="s">
        <v>95</v>
      </c>
      <c r="D13" s="74" t="s">
        <v>96</v>
      </c>
      <c r="E13" s="74" t="s">
        <v>97</v>
      </c>
      <c r="F13" s="75">
        <v>33738</v>
      </c>
      <c r="G13" s="74">
        <v>1035283014</v>
      </c>
      <c r="H13" s="74" t="s">
        <v>80</v>
      </c>
      <c r="I13" s="86"/>
    </row>
    <row r="14" spans="2:9" ht="23.5" customHeight="1">
      <c r="B14" s="74" t="s">
        <v>98</v>
      </c>
      <c r="C14" s="74" t="s">
        <v>85</v>
      </c>
      <c r="D14" s="74" t="s">
        <v>99</v>
      </c>
      <c r="E14" s="74" t="s">
        <v>100</v>
      </c>
      <c r="F14" s="75">
        <v>33647</v>
      </c>
      <c r="G14" s="74">
        <v>1036640110</v>
      </c>
      <c r="H14" s="74" t="s">
        <v>166</v>
      </c>
      <c r="I14" s="86"/>
    </row>
    <row r="15" spans="2:9" ht="23.5" customHeight="1">
      <c r="B15" s="74" t="s">
        <v>167</v>
      </c>
      <c r="C15" s="74" t="s">
        <v>88</v>
      </c>
      <c r="D15" s="76" t="s">
        <v>168</v>
      </c>
      <c r="E15" s="76" t="s">
        <v>169</v>
      </c>
      <c r="F15" s="77">
        <v>29495</v>
      </c>
      <c r="G15" s="76">
        <v>32104107</v>
      </c>
      <c r="H15" s="76" t="s">
        <v>80</v>
      </c>
      <c r="I15" s="86"/>
    </row>
    <row r="16" spans="2:9" ht="23.5" customHeight="1">
      <c r="B16" s="76" t="s">
        <v>170</v>
      </c>
      <c r="C16" s="76" t="s">
        <v>171</v>
      </c>
      <c r="D16" s="76"/>
      <c r="E16" s="76" t="s">
        <v>172</v>
      </c>
      <c r="F16" s="77">
        <v>22229</v>
      </c>
      <c r="G16" s="76">
        <v>43005805</v>
      </c>
      <c r="H16" s="76" t="s">
        <v>80</v>
      </c>
      <c r="I16" s="86"/>
    </row>
    <row r="17" ht="23.5" customHeight="1"/>
    <row r="18" ht="23.5" customHeight="1"/>
    <row r="19" ht="23.5" customHeight="1"/>
    <row r="20" ht="23.5" customHeight="1"/>
    <row r="21" ht="23.5" customHeight="1"/>
  </sheetData>
  <mergeCells count="2">
    <mergeCell ref="B3:F3"/>
    <mergeCell ref="B4:H4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opLeftCell="A2" zoomScale="70" zoomScaleNormal="70" workbookViewId="0">
      <selection activeCell="A5" sqref="A5"/>
    </sheetView>
  </sheetViews>
  <sheetFormatPr baseColWidth="10" defaultRowHeight="14.5"/>
  <cols>
    <col min="1" max="1" width="63" customWidth="1"/>
    <col min="2" max="2" width="34.7265625" style="1" customWidth="1"/>
    <col min="3" max="3" width="30.81640625" customWidth="1"/>
    <col min="4" max="4" width="42.453125" customWidth="1"/>
  </cols>
  <sheetData>
    <row r="1" spans="1:4" ht="21.5" customHeight="1">
      <c r="A1" s="102"/>
      <c r="B1" s="102"/>
      <c r="C1" s="9"/>
    </row>
    <row r="2" spans="1:4" ht="27.5">
      <c r="A2" s="62"/>
      <c r="B2" s="63"/>
      <c r="C2" s="64"/>
    </row>
    <row r="3" spans="1:4">
      <c r="A3" s="104" t="s">
        <v>0</v>
      </c>
      <c r="B3" s="103" t="s">
        <v>7</v>
      </c>
      <c r="C3" s="101" t="s">
        <v>164</v>
      </c>
    </row>
    <row r="4" spans="1:4">
      <c r="A4" s="104"/>
      <c r="B4" s="103"/>
      <c r="C4" s="101"/>
    </row>
    <row r="5" spans="1:4" ht="27.5">
      <c r="A5" s="65" t="s">
        <v>4</v>
      </c>
      <c r="B5" s="66">
        <f>'TRDM MUEBLES E INMUEBLES '!B3</f>
        <v>4957250493</v>
      </c>
      <c r="C5" s="67"/>
      <c r="D5" t="s">
        <v>176</v>
      </c>
    </row>
    <row r="6" spans="1:4" ht="27.5">
      <c r="A6" s="65" t="s">
        <v>5</v>
      </c>
      <c r="B6" s="66">
        <v>100000000</v>
      </c>
      <c r="C6" s="67"/>
      <c r="D6" t="s">
        <v>176</v>
      </c>
    </row>
    <row r="7" spans="1:4" ht="27.5">
      <c r="A7" s="65" t="s">
        <v>6</v>
      </c>
      <c r="B7" s="66">
        <v>600000000</v>
      </c>
      <c r="C7" s="67"/>
      <c r="D7" t="s">
        <v>176</v>
      </c>
    </row>
    <row r="8" spans="1:4" ht="27.5">
      <c r="A8" s="65" t="s">
        <v>2</v>
      </c>
      <c r="B8" s="83">
        <f>AUTOMOVILES!P10</f>
        <v>646500000</v>
      </c>
      <c r="C8" s="67"/>
      <c r="D8" s="85" t="s">
        <v>179</v>
      </c>
    </row>
    <row r="9" spans="1:4" ht="55">
      <c r="A9" s="65" t="s">
        <v>3</v>
      </c>
      <c r="B9" s="83">
        <v>0</v>
      </c>
      <c r="C9" s="67"/>
      <c r="D9" s="85" t="s">
        <v>179</v>
      </c>
    </row>
    <row r="10" spans="1:4" ht="27.5">
      <c r="A10" s="65" t="s">
        <v>101</v>
      </c>
      <c r="B10" s="83">
        <f>TRMYE!M8</f>
        <v>499999000</v>
      </c>
      <c r="C10" s="67"/>
      <c r="D10" s="85" t="s">
        <v>179</v>
      </c>
    </row>
    <row r="11" spans="1:4" ht="27.5">
      <c r="A11" s="65" t="s">
        <v>178</v>
      </c>
      <c r="B11" s="68">
        <v>300000000</v>
      </c>
      <c r="C11" s="67"/>
      <c r="D11" t="s">
        <v>176</v>
      </c>
    </row>
    <row r="12" spans="1:4" ht="27.5">
      <c r="A12" s="65" t="s">
        <v>48</v>
      </c>
      <c r="B12" s="68"/>
      <c r="C12" s="70">
        <v>10000000</v>
      </c>
      <c r="D12" t="s">
        <v>176</v>
      </c>
    </row>
    <row r="13" spans="1:4" ht="27.5">
      <c r="A13" s="69" t="s">
        <v>163</v>
      </c>
      <c r="B13" s="70"/>
      <c r="C13" s="82">
        <f>SOAT!AH13</f>
        <v>5830800</v>
      </c>
      <c r="D13" t="s">
        <v>176</v>
      </c>
    </row>
    <row r="14" spans="1:4" ht="15">
      <c r="A14" s="9"/>
      <c r="B14" s="61"/>
      <c r="C14" s="9"/>
    </row>
  </sheetData>
  <mergeCells count="4">
    <mergeCell ref="C3:C4"/>
    <mergeCell ref="A1:B1"/>
    <mergeCell ref="B3:B4"/>
    <mergeCell ref="A3:A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SOAT</vt:lpstr>
      <vt:lpstr>EDIFICIO</vt:lpstr>
      <vt:lpstr>TRDM MUEBLES E INMUEBLES </vt:lpstr>
      <vt:lpstr>TRMYE</vt:lpstr>
      <vt:lpstr>AUTOMOVILES</vt:lpstr>
      <vt:lpstr>VIDA GRUPO</vt:lpstr>
      <vt:lpstr>CONSOLIDADO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SOTO OSSA</dc:creator>
  <cp:lastModifiedBy>Felipe</cp:lastModifiedBy>
  <dcterms:created xsi:type="dcterms:W3CDTF">2022-04-20T16:41:34Z</dcterms:created>
  <dcterms:modified xsi:type="dcterms:W3CDTF">2026-10-01T19:45:06Z</dcterms:modified>
</cp:coreProperties>
</file>