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Users\Personal\Desktop\VIVIAN\ALPA\2026\7. Procesos\7. LP EVENTOS 2026\5. 20.10.26 LICITACIÓN  LP EVENTOS\"/>
    </mc:Choice>
  </mc:AlternateContent>
  <xr:revisionPtr revIDLastSave="0" documentId="8_{C2D1E00C-0801-4486-9D56-9DA8C866DC9F}" xr6:coauthVersionLast="47" xr6:coauthVersionMax="47" xr10:uidLastSave="{00000000-0000-0000-0000-000000000000}"/>
  <bookViews>
    <workbookView xWindow="-120" yWindow="-120" windowWidth="20730" windowHeight="11040" firstSheet="2" activeTab="4"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contratación">'IDENTIFICACION Y ANALISIS'!$B$31:$B$34</definedName>
    <definedName name="ejecución">'IDENTIFICACION Y ANALISIS'!$B$36:$B$57</definedName>
    <definedName name="OPCIONES">'ASIGNACION Y TRATAMIENTO'!$B$70:$B$72</definedName>
    <definedName name="planeación">'IDENTIFICACION Y ANALISIS'!$B$19:$B$20</definedName>
    <definedName name="selección">'IDENTIFICACION Y ANALISIS'!$B$23:$B$29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6" i="6" l="1"/>
  <c r="W46" i="6"/>
  <c r="V46" i="6"/>
  <c r="U46" i="6"/>
  <c r="T46" i="6"/>
  <c r="S46" i="6"/>
  <c r="N46" i="6"/>
  <c r="I46" i="6"/>
  <c r="H46" i="6"/>
  <c r="G46" i="6"/>
  <c r="X45" i="6"/>
  <c r="W45" i="6"/>
  <c r="V45" i="6"/>
  <c r="U45" i="6"/>
  <c r="T45" i="6"/>
  <c r="S45" i="6"/>
  <c r="N45" i="6"/>
  <c r="J45" i="6"/>
  <c r="I45" i="6"/>
  <c r="H45" i="6"/>
  <c r="G45" i="6"/>
  <c r="X44" i="6"/>
  <c r="W44" i="6"/>
  <c r="V44" i="6"/>
  <c r="U44" i="6"/>
  <c r="T44" i="6"/>
  <c r="S44" i="6"/>
  <c r="N44" i="6"/>
  <c r="J44" i="6"/>
  <c r="I44" i="6"/>
  <c r="H44" i="6"/>
  <c r="G44" i="6"/>
  <c r="X43" i="6"/>
  <c r="W43" i="6"/>
  <c r="V43" i="6"/>
  <c r="U43" i="6"/>
  <c r="T43" i="6"/>
  <c r="S43" i="6"/>
  <c r="N43" i="6"/>
  <c r="J43" i="6"/>
  <c r="I43" i="6"/>
  <c r="H43" i="6"/>
  <c r="G43" i="6"/>
  <c r="X42" i="6"/>
  <c r="W42" i="6"/>
  <c r="V42" i="6"/>
  <c r="U42" i="6"/>
  <c r="T42" i="6"/>
  <c r="S42" i="6"/>
  <c r="N42" i="6"/>
  <c r="J42" i="6"/>
  <c r="I42" i="6"/>
  <c r="H42" i="6"/>
  <c r="G42" i="6"/>
  <c r="X41" i="6"/>
  <c r="W41" i="6"/>
  <c r="V41" i="6"/>
  <c r="U41" i="6"/>
  <c r="T41" i="6"/>
  <c r="S41" i="6"/>
  <c r="N41" i="6"/>
  <c r="J41" i="6"/>
  <c r="I41" i="6"/>
  <c r="H41" i="6"/>
  <c r="G41" i="6"/>
  <c r="X40" i="6"/>
  <c r="W40" i="6"/>
  <c r="V40" i="6"/>
  <c r="U40" i="6"/>
  <c r="T40" i="6"/>
  <c r="S40" i="6"/>
  <c r="N40" i="6"/>
  <c r="J40" i="6"/>
  <c r="I40" i="6"/>
  <c r="H40" i="6"/>
  <c r="G40" i="6"/>
  <c r="X39" i="6"/>
  <c r="W39" i="6"/>
  <c r="V39" i="6"/>
  <c r="U39" i="6"/>
  <c r="T39" i="6"/>
  <c r="S39" i="6"/>
  <c r="N39" i="6"/>
  <c r="J39" i="6"/>
  <c r="I39" i="6"/>
  <c r="H39" i="6"/>
  <c r="G39" i="6"/>
  <c r="X38" i="6"/>
  <c r="W38" i="6"/>
  <c r="V38" i="6"/>
  <c r="U38" i="6"/>
  <c r="T38" i="6"/>
  <c r="S38" i="6"/>
  <c r="N38" i="6"/>
  <c r="J38" i="6"/>
  <c r="I38" i="6"/>
  <c r="H38" i="6"/>
  <c r="G38" i="6"/>
  <c r="X37" i="6"/>
  <c r="W37" i="6"/>
  <c r="V37" i="6"/>
  <c r="U37" i="6"/>
  <c r="T37" i="6"/>
  <c r="S37" i="6"/>
  <c r="N37" i="6"/>
  <c r="J37" i="6"/>
  <c r="I37" i="6"/>
  <c r="H37" i="6"/>
  <c r="G37" i="6"/>
  <c r="X36" i="6"/>
  <c r="W36" i="6"/>
  <c r="V36" i="6"/>
  <c r="U36" i="6"/>
  <c r="T36" i="6"/>
  <c r="S36" i="6"/>
  <c r="O36" i="6"/>
  <c r="N36" i="6"/>
  <c r="J36" i="6"/>
  <c r="I36" i="6"/>
  <c r="H36" i="6"/>
  <c r="G36" i="6"/>
  <c r="C36" i="6" a="1"/>
  <c r="X35" i="6"/>
  <c r="W35" i="6"/>
  <c r="V35" i="6"/>
  <c r="U35" i="6"/>
  <c r="T35" i="6"/>
  <c r="S35" i="6"/>
  <c r="P35" i="6"/>
  <c r="O35" i="6"/>
  <c r="N35" i="6"/>
  <c r="J35" i="6"/>
  <c r="I35" i="6"/>
  <c r="H35" i="6"/>
  <c r="G35" i="6"/>
  <c r="C35" i="6" a="1"/>
  <c r="X34" i="6"/>
  <c r="W34" i="6"/>
  <c r="V34" i="6"/>
  <c r="U34" i="6"/>
  <c r="T34" i="6"/>
  <c r="S34" i="6"/>
  <c r="P34" i="6"/>
  <c r="O34" i="6"/>
  <c r="N34" i="6"/>
  <c r="J34" i="6"/>
  <c r="I34" i="6"/>
  <c r="H34" i="6"/>
  <c r="G34" i="6"/>
  <c r="C34" i="6" a="1"/>
  <c r="X33" i="6"/>
  <c r="W33" i="6"/>
  <c r="V33" i="6"/>
  <c r="U33" i="6"/>
  <c r="T33" i="6"/>
  <c r="S33" i="6"/>
  <c r="N33" i="6"/>
  <c r="I33" i="6"/>
  <c r="H33" i="6"/>
  <c r="G33" i="6"/>
  <c r="C33" i="6" a="1"/>
  <c r="X32" i="6"/>
  <c r="W32" i="6"/>
  <c r="V32" i="6"/>
  <c r="U32" i="6"/>
  <c r="T32" i="6"/>
  <c r="S32" i="6"/>
  <c r="P32" i="6"/>
  <c r="O32" i="6"/>
  <c r="N32" i="6"/>
  <c r="J32" i="6"/>
  <c r="I32" i="6"/>
  <c r="H32" i="6"/>
  <c r="G32" i="6"/>
  <c r="C32" i="6" a="1"/>
  <c r="X31" i="6"/>
  <c r="W31" i="6"/>
  <c r="V31" i="6"/>
  <c r="U31" i="6"/>
  <c r="T31" i="6"/>
  <c r="S31" i="6"/>
  <c r="P31" i="6"/>
  <c r="O31" i="6"/>
  <c r="N31" i="6"/>
  <c r="J31" i="6"/>
  <c r="I31" i="6"/>
  <c r="H31" i="6"/>
  <c r="G31" i="6"/>
  <c r="C31" i="6" a="1"/>
  <c r="X30" i="6"/>
  <c r="W30" i="6"/>
  <c r="V30" i="6"/>
  <c r="U30" i="6"/>
  <c r="T30" i="6"/>
  <c r="S30" i="6"/>
  <c r="P30" i="6"/>
  <c r="O30" i="6"/>
  <c r="N30" i="6"/>
  <c r="J30" i="6"/>
  <c r="I30" i="6"/>
  <c r="H30" i="6"/>
  <c r="G30" i="6"/>
  <c r="C30" i="6" a="1"/>
  <c r="X29" i="6"/>
  <c r="W29" i="6"/>
  <c r="V29" i="6"/>
  <c r="U29" i="6"/>
  <c r="T29" i="6"/>
  <c r="S29" i="6"/>
  <c r="P29" i="6"/>
  <c r="O29" i="6"/>
  <c r="N29" i="6"/>
  <c r="J29" i="6"/>
  <c r="I29" i="6"/>
  <c r="H29" i="6"/>
  <c r="G29" i="6"/>
  <c r="C29" i="6" a="1"/>
  <c r="X28" i="6"/>
  <c r="W28" i="6"/>
  <c r="V28" i="6"/>
  <c r="U28" i="6"/>
  <c r="T28" i="6"/>
  <c r="S28" i="6"/>
  <c r="P28" i="6"/>
  <c r="O28" i="6"/>
  <c r="N28" i="6"/>
  <c r="J28" i="6"/>
  <c r="I28" i="6"/>
  <c r="H28" i="6"/>
  <c r="G28" i="6"/>
  <c r="C28" i="6" a="1"/>
  <c r="X27" i="6"/>
  <c r="W27" i="6"/>
  <c r="V27" i="6"/>
  <c r="U27" i="6"/>
  <c r="T27" i="6"/>
  <c r="S27" i="6"/>
  <c r="P27" i="6"/>
  <c r="O27" i="6"/>
  <c r="N27" i="6"/>
  <c r="J27" i="6"/>
  <c r="I27" i="6"/>
  <c r="H27" i="6"/>
  <c r="G27" i="6"/>
  <c r="C27" i="6" a="1"/>
  <c r="X26" i="6"/>
  <c r="W26" i="6"/>
  <c r="V26" i="6"/>
  <c r="U26" i="6"/>
  <c r="T26" i="6"/>
  <c r="S26" i="6"/>
  <c r="P26" i="6"/>
  <c r="O26" i="6"/>
  <c r="N26" i="6"/>
  <c r="J26" i="6"/>
  <c r="I26" i="6"/>
  <c r="H26" i="6"/>
  <c r="G26" i="6"/>
  <c r="C26" i="6" a="1"/>
  <c r="X25" i="6"/>
  <c r="W25" i="6"/>
  <c r="V25" i="6"/>
  <c r="U25" i="6"/>
  <c r="T25" i="6"/>
  <c r="S25" i="6"/>
  <c r="P25" i="6"/>
  <c r="O25" i="6"/>
  <c r="N25" i="6"/>
  <c r="J25" i="6"/>
  <c r="I25" i="6"/>
  <c r="H25" i="6"/>
  <c r="G25" i="6"/>
  <c r="C25" i="6" a="1"/>
  <c r="X24" i="6"/>
  <c r="W24" i="6"/>
  <c r="V24" i="6"/>
  <c r="U24" i="6"/>
  <c r="T24" i="6"/>
  <c r="S24" i="6"/>
  <c r="P24" i="6"/>
  <c r="O24" i="6"/>
  <c r="N24" i="6"/>
  <c r="J24" i="6"/>
  <c r="I24" i="6"/>
  <c r="H24" i="6"/>
  <c r="G24" i="6"/>
  <c r="C24" i="6" a="1"/>
  <c r="X23" i="6"/>
  <c r="W23" i="6"/>
  <c r="V23" i="6"/>
  <c r="U23" i="6"/>
  <c r="T23" i="6"/>
  <c r="S23" i="6"/>
  <c r="P23" i="6"/>
  <c r="O23" i="6"/>
  <c r="N23" i="6"/>
  <c r="J23" i="6"/>
  <c r="I23" i="6"/>
  <c r="H23" i="6"/>
  <c r="G23" i="6"/>
  <c r="C23" i="6" a="1"/>
  <c r="X22" i="6"/>
  <c r="W22" i="6"/>
  <c r="V22" i="6"/>
  <c r="U22" i="6"/>
  <c r="T22" i="6"/>
  <c r="S22" i="6"/>
  <c r="P22" i="6"/>
  <c r="O22" i="6"/>
  <c r="N22" i="6"/>
  <c r="J22" i="6"/>
  <c r="I22" i="6"/>
  <c r="H22" i="6"/>
  <c r="G22" i="6"/>
  <c r="C22" i="6" a="1"/>
  <c r="X21" i="6"/>
  <c r="W21" i="6"/>
  <c r="V21" i="6"/>
  <c r="U21" i="6"/>
  <c r="T21" i="6"/>
  <c r="S21" i="6"/>
  <c r="P21" i="6"/>
  <c r="O21" i="6"/>
  <c r="N21" i="6"/>
  <c r="J21" i="6"/>
  <c r="I21" i="6"/>
  <c r="H21" i="6"/>
  <c r="G21" i="6"/>
  <c r="C21" i="6" a="1"/>
  <c r="X20" i="6"/>
  <c r="W20" i="6"/>
  <c r="V20" i="6"/>
  <c r="U20" i="6"/>
  <c r="T20" i="6"/>
  <c r="S20" i="6"/>
  <c r="P20" i="6"/>
  <c r="N20" i="6"/>
  <c r="I20" i="6"/>
  <c r="H20" i="6"/>
  <c r="G20" i="6"/>
  <c r="C20" i="6" a="1"/>
  <c r="X19" i="6"/>
  <c r="W19" i="6"/>
  <c r="V19" i="6"/>
  <c r="U19" i="6"/>
  <c r="T19" i="6"/>
  <c r="S19" i="6"/>
  <c r="P19" i="6"/>
  <c r="O19" i="6"/>
  <c r="N19" i="6"/>
  <c r="J19" i="6"/>
  <c r="I19" i="6"/>
  <c r="H19" i="6"/>
  <c r="G19" i="6"/>
  <c r="C19" i="6" a="1"/>
  <c r="X18" i="6"/>
  <c r="W18" i="6"/>
  <c r="V18" i="6"/>
  <c r="U18" i="6"/>
  <c r="T18" i="6"/>
  <c r="S18" i="6"/>
  <c r="P18" i="6"/>
  <c r="O18" i="6"/>
  <c r="N18" i="6"/>
  <c r="J18" i="6"/>
  <c r="I18" i="6"/>
  <c r="H18" i="6"/>
  <c r="G18" i="6"/>
  <c r="C18" i="6" a="1"/>
  <c r="X17" i="6"/>
  <c r="W17" i="6"/>
  <c r="V17" i="6"/>
  <c r="U17" i="6"/>
  <c r="T17" i="6"/>
  <c r="S17" i="6"/>
  <c r="P17" i="6"/>
  <c r="O17" i="6"/>
  <c r="N17" i="6"/>
  <c r="J17" i="6"/>
  <c r="I17" i="6"/>
  <c r="H17" i="6"/>
  <c r="G17" i="6"/>
  <c r="C17" i="6" a="1"/>
  <c r="X16" i="6"/>
  <c r="W16" i="6"/>
  <c r="V16" i="6"/>
  <c r="U16" i="6"/>
  <c r="T16" i="6"/>
  <c r="S16" i="6"/>
  <c r="P16" i="6"/>
  <c r="O16" i="6"/>
  <c r="N16" i="6"/>
  <c r="J16" i="6"/>
  <c r="I16" i="6"/>
  <c r="H16" i="6"/>
  <c r="G16" i="6"/>
  <c r="C16" i="6" a="1"/>
  <c r="X15" i="6"/>
  <c r="W15" i="6"/>
  <c r="V15" i="6"/>
  <c r="U15" i="6"/>
  <c r="T15" i="6"/>
  <c r="S15" i="6"/>
  <c r="P15" i="6"/>
  <c r="O15" i="6"/>
  <c r="N15" i="6"/>
  <c r="J15" i="6"/>
  <c r="I15" i="6"/>
  <c r="H15" i="6"/>
  <c r="G15" i="6"/>
  <c r="C15" i="6" a="1"/>
  <c r="X14" i="6"/>
  <c r="W14" i="6"/>
  <c r="V14" i="6"/>
  <c r="U14" i="6"/>
  <c r="T14" i="6"/>
  <c r="S14" i="6"/>
  <c r="P14" i="6"/>
  <c r="O14" i="6"/>
  <c r="N14" i="6"/>
  <c r="J14" i="6"/>
  <c r="I14" i="6"/>
  <c r="H14" i="6"/>
  <c r="G14" i="6"/>
  <c r="C14" i="6" a="1"/>
  <c r="X13" i="6"/>
  <c r="W13" i="6"/>
  <c r="V13" i="6"/>
  <c r="U13" i="6"/>
  <c r="T13" i="6"/>
  <c r="S13" i="6"/>
  <c r="P13" i="6"/>
  <c r="O13" i="6"/>
  <c r="N13" i="6"/>
  <c r="J13" i="6"/>
  <c r="I13" i="6"/>
  <c r="H13" i="6"/>
  <c r="G13" i="6"/>
  <c r="C13" i="6" a="1"/>
  <c r="X12" i="6"/>
  <c r="W12" i="6"/>
  <c r="V12" i="6"/>
  <c r="U12" i="6"/>
  <c r="T12" i="6"/>
  <c r="S12" i="6"/>
  <c r="P12" i="6"/>
  <c r="O12" i="6"/>
  <c r="N12" i="6"/>
  <c r="J12" i="6"/>
  <c r="I12" i="6"/>
  <c r="H12" i="6"/>
  <c r="G12" i="6"/>
  <c r="C12" i="6" a="1"/>
  <c r="X11" i="6"/>
  <c r="W11" i="6"/>
  <c r="V11" i="6"/>
  <c r="U11" i="6"/>
  <c r="T11" i="6"/>
  <c r="S11" i="6"/>
  <c r="P11" i="6"/>
  <c r="O11" i="6"/>
  <c r="N11" i="6"/>
  <c r="J11" i="6"/>
  <c r="I11" i="6"/>
  <c r="H11" i="6"/>
  <c r="G11" i="6"/>
  <c r="C11" i="6" a="1"/>
  <c r="B6" i="6"/>
  <c r="J51" i="15"/>
  <c r="P46" i="6" s="1"/>
  <c r="I51" i="15"/>
  <c r="C51" i="15"/>
  <c r="C46" i="6" s="1" a="1"/>
  <c r="B51" i="15"/>
  <c r="J50" i="15"/>
  <c r="P45" i="6" s="1"/>
  <c r="I50" i="15"/>
  <c r="C50" i="15"/>
  <c r="C45" i="6" s="1" a="1"/>
  <c r="B50" i="15"/>
  <c r="J49" i="15"/>
  <c r="P44" i="6" s="1"/>
  <c r="I49" i="15"/>
  <c r="C49" i="15"/>
  <c r="C44" i="6" s="1" a="1"/>
  <c r="B49" i="15"/>
  <c r="J48" i="15"/>
  <c r="P43" i="6" s="1"/>
  <c r="I48" i="15"/>
  <c r="C48" i="15"/>
  <c r="C43" i="6" s="1" a="1"/>
  <c r="B48" i="15"/>
  <c r="J47" i="15"/>
  <c r="P42" i="6" s="1"/>
  <c r="I47" i="15"/>
  <c r="C47" i="15"/>
  <c r="C42" i="6" s="1" a="1"/>
  <c r="B47" i="15"/>
  <c r="J46" i="15"/>
  <c r="P41" i="6" s="1"/>
  <c r="I46" i="15"/>
  <c r="C46" i="15"/>
  <c r="C41" i="6" s="1" a="1"/>
  <c r="B46" i="15"/>
  <c r="J45" i="15"/>
  <c r="P40" i="6" s="1"/>
  <c r="I45" i="15"/>
  <c r="C45" i="15"/>
  <c r="C40" i="6" s="1" a="1"/>
  <c r="B45" i="15"/>
  <c r="J44" i="15"/>
  <c r="P39" i="6" s="1"/>
  <c r="I44" i="15"/>
  <c r="C44" i="15"/>
  <c r="C39" i="6" s="1" a="1"/>
  <c r="B44" i="15"/>
  <c r="J43" i="15"/>
  <c r="P38" i="6" s="1"/>
  <c r="I43" i="15"/>
  <c r="C43" i="15"/>
  <c r="C38" i="6" s="1" a="1"/>
  <c r="B43" i="15"/>
  <c r="J42" i="15"/>
  <c r="P37" i="6" s="1"/>
  <c r="I42" i="15"/>
  <c r="C42" i="15"/>
  <c r="C37" i="6" s="1" a="1"/>
  <c r="B42" i="15"/>
  <c r="J41" i="15"/>
  <c r="I41" i="15"/>
  <c r="C41" i="15"/>
  <c r="B41" i="15"/>
  <c r="J40" i="15"/>
  <c r="I40" i="15"/>
  <c r="K40" i="15" s="1"/>
  <c r="C40" i="15"/>
  <c r="B40" i="15"/>
  <c r="J39" i="15"/>
  <c r="I39" i="15"/>
  <c r="K39" i="15" s="1"/>
  <c r="C39" i="15"/>
  <c r="B39" i="15"/>
  <c r="J38" i="15"/>
  <c r="P33" i="6" s="1"/>
  <c r="I38" i="15"/>
  <c r="C38" i="15"/>
  <c r="B38" i="15"/>
  <c r="J37" i="15"/>
  <c r="I37" i="15"/>
  <c r="K37" i="15" s="1"/>
  <c r="C37" i="15"/>
  <c r="B37" i="15"/>
  <c r="J36" i="15"/>
  <c r="I36" i="15"/>
  <c r="K36" i="15" s="1"/>
  <c r="C36" i="15"/>
  <c r="B36" i="15"/>
  <c r="J35" i="15"/>
  <c r="I35" i="15"/>
  <c r="K35" i="15" s="1"/>
  <c r="C35" i="15"/>
  <c r="B35" i="15"/>
  <c r="J34" i="15"/>
  <c r="I34" i="15"/>
  <c r="K34" i="15" s="1"/>
  <c r="C34" i="15"/>
  <c r="B34" i="15"/>
  <c r="J33" i="15"/>
  <c r="I33" i="15"/>
  <c r="K33" i="15" s="1"/>
  <c r="C33" i="15"/>
  <c r="B33" i="15"/>
  <c r="J32" i="15"/>
  <c r="I32" i="15"/>
  <c r="K32" i="15" s="1"/>
  <c r="C32" i="15"/>
  <c r="B32" i="15"/>
  <c r="J31" i="15"/>
  <c r="I31" i="15"/>
  <c r="K31" i="15" s="1"/>
  <c r="C31" i="15"/>
  <c r="B31" i="15"/>
  <c r="J30" i="15"/>
  <c r="I30" i="15"/>
  <c r="K30" i="15" s="1"/>
  <c r="C30" i="15"/>
  <c r="B30" i="15"/>
  <c r="J29" i="15"/>
  <c r="I29" i="15"/>
  <c r="K29" i="15" s="1"/>
  <c r="C29" i="15"/>
  <c r="B29" i="15"/>
  <c r="J28" i="15"/>
  <c r="I28" i="15"/>
  <c r="K28" i="15" s="1"/>
  <c r="C28" i="15"/>
  <c r="B28" i="15"/>
  <c r="J27" i="15"/>
  <c r="I27" i="15"/>
  <c r="K27" i="15" s="1"/>
  <c r="C27" i="15"/>
  <c r="B27" i="15"/>
  <c r="J26" i="15"/>
  <c r="I26" i="15"/>
  <c r="K26" i="15" s="1"/>
  <c r="C26" i="15"/>
  <c r="B26" i="15"/>
  <c r="J25" i="15"/>
  <c r="I25" i="15"/>
  <c r="C25" i="15"/>
  <c r="B25" i="15"/>
  <c r="J24" i="15"/>
  <c r="I24" i="15"/>
  <c r="K24" i="15" s="1"/>
  <c r="C24" i="15"/>
  <c r="B24" i="15"/>
  <c r="J23" i="15"/>
  <c r="I23" i="15"/>
  <c r="K23" i="15" s="1"/>
  <c r="C23" i="15"/>
  <c r="B23" i="15"/>
  <c r="J22" i="15"/>
  <c r="I22" i="15"/>
  <c r="K22" i="15" s="1"/>
  <c r="C22" i="15"/>
  <c r="B22" i="15"/>
  <c r="J21" i="15"/>
  <c r="I21" i="15"/>
  <c r="K21" i="15" s="1"/>
  <c r="C21" i="15"/>
  <c r="B21" i="15"/>
  <c r="J20" i="15"/>
  <c r="I20" i="15"/>
  <c r="K20" i="15" s="1"/>
  <c r="C20" i="15"/>
  <c r="B20" i="15"/>
  <c r="J19" i="15"/>
  <c r="I19" i="15"/>
  <c r="K19" i="15" s="1"/>
  <c r="C19" i="15"/>
  <c r="B19" i="15"/>
  <c r="J18" i="15"/>
  <c r="I18" i="15"/>
  <c r="K18" i="15" s="1"/>
  <c r="C18" i="15"/>
  <c r="B18" i="15"/>
  <c r="J17" i="15"/>
  <c r="I17" i="15"/>
  <c r="K17" i="15" s="1"/>
  <c r="C17" i="15"/>
  <c r="B17" i="15"/>
  <c r="J16" i="15"/>
  <c r="I16" i="15"/>
  <c r="K16" i="15" s="1"/>
  <c r="C16" i="15"/>
  <c r="B16" i="15"/>
  <c r="B6" i="15"/>
  <c r="K52" i="11"/>
  <c r="K51" i="11"/>
  <c r="L51" i="11" s="1"/>
  <c r="K45" i="6" s="1"/>
  <c r="K50" i="11"/>
  <c r="L50" i="11" s="1"/>
  <c r="K44" i="6" s="1"/>
  <c r="K49" i="11"/>
  <c r="L49" i="11" s="1"/>
  <c r="K43" i="6" s="1"/>
  <c r="K48" i="11"/>
  <c r="L48" i="11" s="1"/>
  <c r="K42" i="6" s="1"/>
  <c r="K47" i="11"/>
  <c r="L47" i="11" s="1"/>
  <c r="K41" i="6" s="1"/>
  <c r="K46" i="11"/>
  <c r="L46" i="11" s="1"/>
  <c r="K40" i="6" s="1"/>
  <c r="K45" i="11"/>
  <c r="L45" i="11" s="1"/>
  <c r="K39" i="6" s="1"/>
  <c r="K44" i="11"/>
  <c r="L44" i="11" s="1"/>
  <c r="K38" i="6" s="1"/>
  <c r="K43" i="11"/>
  <c r="L43" i="11" s="1"/>
  <c r="K37" i="6" s="1"/>
  <c r="K42" i="11"/>
  <c r="L42" i="11" s="1"/>
  <c r="K36" i="6" s="1"/>
  <c r="K41" i="11"/>
  <c r="L41" i="11" s="1"/>
  <c r="K35" i="6" s="1"/>
  <c r="K40" i="11"/>
  <c r="L40" i="11" s="1"/>
  <c r="K34" i="6" s="1"/>
  <c r="K39" i="11"/>
  <c r="K38" i="11"/>
  <c r="L38" i="11" s="1"/>
  <c r="K32" i="6" s="1"/>
  <c r="K37" i="11"/>
  <c r="L37" i="11" s="1"/>
  <c r="K31" i="6" s="1"/>
  <c r="K36" i="11"/>
  <c r="L36" i="11" s="1"/>
  <c r="K30" i="6" s="1"/>
  <c r="K35" i="11"/>
  <c r="L35" i="11" s="1"/>
  <c r="K29" i="6" s="1"/>
  <c r="K34" i="11"/>
  <c r="L34" i="11" s="1"/>
  <c r="K28" i="6" s="1"/>
  <c r="K33" i="11"/>
  <c r="L33" i="11" s="1"/>
  <c r="K27" i="6" s="1"/>
  <c r="K32" i="11"/>
  <c r="L32" i="11" s="1"/>
  <c r="K26" i="6" s="1"/>
  <c r="K31" i="11"/>
  <c r="L31" i="11" s="1"/>
  <c r="K25" i="6" s="1"/>
  <c r="K30" i="11"/>
  <c r="L30" i="11" s="1"/>
  <c r="K24" i="6" s="1"/>
  <c r="K29" i="11"/>
  <c r="L29" i="11" s="1"/>
  <c r="K23" i="6" s="1"/>
  <c r="K28" i="11"/>
  <c r="L28" i="11" s="1"/>
  <c r="K22" i="6" s="1"/>
  <c r="K27" i="11"/>
  <c r="L27" i="11" s="1"/>
  <c r="K21" i="6" s="1"/>
  <c r="K26" i="11"/>
  <c r="K25" i="11"/>
  <c r="L25" i="11" s="1"/>
  <c r="K19" i="6" s="1"/>
  <c r="K24" i="11"/>
  <c r="L24" i="11" s="1"/>
  <c r="K18" i="6" s="1"/>
  <c r="K23" i="11"/>
  <c r="L23" i="11" s="1"/>
  <c r="K17" i="6" s="1"/>
  <c r="K22" i="11"/>
  <c r="L22" i="11" s="1"/>
  <c r="K16" i="6" s="1"/>
  <c r="K21" i="11"/>
  <c r="L21" i="11" s="1"/>
  <c r="K15" i="6" s="1"/>
  <c r="K20" i="11"/>
  <c r="L20" i="11" s="1"/>
  <c r="K14" i="6" s="1"/>
  <c r="K19" i="11"/>
  <c r="L19" i="11" s="1"/>
  <c r="K13" i="6" s="1"/>
  <c r="K18" i="11"/>
  <c r="L18" i="11" s="1"/>
  <c r="K12" i="6" s="1"/>
  <c r="K17" i="11"/>
  <c r="L17" i="11" s="1"/>
  <c r="K11" i="6" s="1"/>
  <c r="O46" i="6" l="1"/>
  <c r="K51" i="15"/>
  <c r="K50" i="15"/>
  <c r="O45" i="6"/>
  <c r="O44" i="6"/>
  <c r="K49" i="15"/>
  <c r="O43" i="6"/>
  <c r="K48" i="15"/>
  <c r="O42" i="6"/>
  <c r="K47" i="15"/>
  <c r="K46" i="15"/>
  <c r="O41" i="6"/>
  <c r="O40" i="6"/>
  <c r="K45" i="15"/>
  <c r="O39" i="6"/>
  <c r="K44" i="15"/>
  <c r="O38" i="6"/>
  <c r="K43" i="15"/>
  <c r="O37" i="6"/>
  <c r="K42" i="15"/>
  <c r="P36" i="6"/>
  <c r="K41" i="15"/>
  <c r="L40" i="15"/>
  <c r="R35" i="6" s="1"/>
  <c r="Q35" i="6"/>
  <c r="L39" i="15"/>
  <c r="R34" i="6" s="1"/>
  <c r="Q34" i="6"/>
  <c r="O33" i="6"/>
  <c r="K38" i="15"/>
  <c r="L37" i="15"/>
  <c r="R32" i="6" s="1"/>
  <c r="Q32" i="6"/>
  <c r="L36" i="15"/>
  <c r="R31" i="6" s="1"/>
  <c r="Q31" i="6"/>
  <c r="L35" i="15"/>
  <c r="R30" i="6" s="1"/>
  <c r="Q30" i="6"/>
  <c r="L34" i="15"/>
  <c r="R29" i="6" s="1"/>
  <c r="Q29" i="6"/>
  <c r="L33" i="15"/>
  <c r="R28" i="6" s="1"/>
  <c r="Q28" i="6"/>
  <c r="L32" i="15"/>
  <c r="R27" i="6" s="1"/>
  <c r="Q27" i="6"/>
  <c r="L31" i="15"/>
  <c r="R26" i="6" s="1"/>
  <c r="Q26" i="6"/>
  <c r="L30" i="15"/>
  <c r="R25" i="6" s="1"/>
  <c r="Q25" i="6"/>
  <c r="L29" i="15"/>
  <c r="R24" i="6" s="1"/>
  <c r="Q24" i="6"/>
  <c r="L28" i="15"/>
  <c r="R23" i="6" s="1"/>
  <c r="Q23" i="6"/>
  <c r="L27" i="15"/>
  <c r="R22" i="6" s="1"/>
  <c r="Q22" i="6"/>
  <c r="L26" i="15"/>
  <c r="R21" i="6" s="1"/>
  <c r="Q21" i="6"/>
  <c r="K25" i="15"/>
  <c r="O20" i="6"/>
  <c r="L24" i="15"/>
  <c r="R19" i="6" s="1"/>
  <c r="Q19" i="6"/>
  <c r="L23" i="15"/>
  <c r="R18" i="6" s="1"/>
  <c r="Q18" i="6"/>
  <c r="L22" i="15"/>
  <c r="R17" i="6" s="1"/>
  <c r="Q17" i="6"/>
  <c r="L21" i="15"/>
  <c r="R16" i="6" s="1"/>
  <c r="Q16" i="6"/>
  <c r="L20" i="15"/>
  <c r="R15" i="6" s="1"/>
  <c r="Q15" i="6"/>
  <c r="L19" i="15"/>
  <c r="R14" i="6" s="1"/>
  <c r="Q14" i="6"/>
  <c r="L18" i="15"/>
  <c r="R13" i="6" s="1"/>
  <c r="Q13" i="6"/>
  <c r="L17" i="15"/>
  <c r="R12" i="6" s="1"/>
  <c r="Q12" i="6"/>
  <c r="L16" i="15"/>
  <c r="R11" i="6" s="1"/>
  <c r="Q11" i="6"/>
  <c r="J46" i="6"/>
  <c r="L52" i="11"/>
  <c r="K46" i="6" s="1"/>
  <c r="L39" i="11"/>
  <c r="K33" i="6" s="1"/>
  <c r="J33" i="6"/>
  <c r="L26" i="11"/>
  <c r="K20" i="6" s="1"/>
  <c r="J20" i="6"/>
  <c r="Q46" i="6" l="1"/>
  <c r="L51" i="15"/>
  <c r="R46" i="6" s="1"/>
  <c r="L50" i="15"/>
  <c r="R45" i="6" s="1"/>
  <c r="Q45" i="6"/>
  <c r="L49" i="15"/>
  <c r="R44" i="6" s="1"/>
  <c r="Q44" i="6"/>
  <c r="L48" i="15"/>
  <c r="R43" i="6" s="1"/>
  <c r="Q43" i="6"/>
  <c r="L47" i="15"/>
  <c r="R42" i="6" s="1"/>
  <c r="Q42" i="6"/>
  <c r="L46" i="15"/>
  <c r="R41" i="6" s="1"/>
  <c r="Q41" i="6"/>
  <c r="L45" i="15"/>
  <c r="R40" i="6" s="1"/>
  <c r="Q40" i="6"/>
  <c r="L44" i="15"/>
  <c r="R39" i="6" s="1"/>
  <c r="Q39" i="6"/>
  <c r="L43" i="15"/>
  <c r="R38" i="6" s="1"/>
  <c r="Q38" i="6"/>
  <c r="L42" i="15"/>
  <c r="R37" i="6" s="1"/>
  <c r="Q37" i="6"/>
  <c r="L41" i="15"/>
  <c r="R36" i="6" s="1"/>
  <c r="Q36" i="6"/>
  <c r="L38" i="15"/>
  <c r="R33" i="6" s="1"/>
  <c r="Q33" i="6"/>
  <c r="L25" i="15"/>
  <c r="R20" i="6" s="1"/>
  <c r="Q20" i="6"/>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<sst xmlns="http://schemas.openxmlformats.org/spreadsheetml/2006/main" count="800" uniqueCount="291">
  <si>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</si>
  <si>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</si>
  <si>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</si>
  <si>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Garamond"/>
        <family val="1"/>
      </rPr>
      <t>Aplica igual para contratos interadministrativos</t>
    </r>
    <r>
      <rPr>
        <sz val="12"/>
        <rFont val="Garamond"/>
        <family val="1"/>
      </rPr>
      <t>)
En este paso la Entidad Estatal debe identificar los aspectos que se mencionan a continuación y los posibles efectos adversos que estos pueden generar.</t>
    </r>
  </si>
  <si>
    <r>
      <t xml:space="preserve">Objeto del Proceso de Contratación: </t>
    </r>
    <r>
      <rPr>
        <sz val="12"/>
        <color rgb="FF000000"/>
        <rFont val="Garamond"/>
        <family val="1"/>
      </rPr>
      <t>“Prestar los servicios logísticos para apoyar la planeación, organización y realización de las actividades y eventos culturales, artísticos y comunitarios que se desarrollen en la localidad de Puente Aranda”.</t>
    </r>
  </si>
  <si>
    <r>
      <rPr>
        <b/>
        <u/>
        <sz val="12"/>
        <color rgb="FF000000"/>
        <rFont val="Garamond"/>
        <family val="1"/>
      </rPr>
      <t>Partícipes del Proceso de Contratación:</t>
    </r>
    <r>
      <rPr>
        <b/>
        <sz val="12"/>
        <color rgb="FF000000"/>
        <rFont val="Garamond"/>
        <family val="1"/>
      </rPr>
      <t xml:space="preserve"> </t>
    </r>
    <r>
      <rPr>
        <sz val="12"/>
        <color rgb="FF000000"/>
        <rFont val="Garamond"/>
        <family val="1"/>
      </rPr>
      <t xml:space="preserve">Agentes externos (Organismos de control, veedurías ciudadanas), agentes internos (supervisores, funcionarios y demás usuarios). </t>
    </r>
  </si>
  <si>
    <r>
      <t xml:space="preserve">Ciudadanía que se beneficia del Proceso de Contratación: </t>
    </r>
    <r>
      <rPr>
        <sz val="12"/>
        <rFont val="Garamond"/>
        <family val="1"/>
      </rPr>
      <t>Agentes externos: grupos culturales de interés . Agentes internos: supervisor del contrato; apoyo a la supervisión</t>
    </r>
  </si>
  <si>
    <r>
      <t xml:space="preserve">Capacidad de la Entidad Estatal entendida como la disponibilidad de recursos y conocimientos para el Proceso de Contratación: </t>
    </r>
    <r>
      <rPr>
        <sz val="12"/>
        <rFont val="Garamond"/>
        <family val="1"/>
      </rPr>
      <t>Participan las áreas que requieren los procesos de contratación, como Planeación y Participación (Etapa de Estudios previos), de los equipos de Contratación y Planeación de la Alcaldía Local, el supervisor y a quien delegue como apoyo a la supervisión (Etapa contractual), los evaluadores designados, idóneos y con experiencia en el tema.</t>
    </r>
  </si>
  <si>
    <r>
      <t>Suficiencia del presupuesto oficial del Proceso de Contratación:</t>
    </r>
    <r>
      <rPr>
        <sz val="12"/>
        <color theme="1"/>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</si>
  <si>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2"/>
        <color rgb="FF000000"/>
        <rFont val="Garamond"/>
        <family val="1"/>
      </rPr>
      <t>El suministro, obra o servicio se prestará principalmente en la localidad de Puente Aranda.</t>
    </r>
  </si>
  <si>
    <r>
      <t xml:space="preserve">Entorno socio ambiental: </t>
    </r>
    <r>
      <rPr>
        <sz val="12"/>
        <rFont val="Garamond"/>
        <family val="1"/>
      </rPr>
      <t xml:space="preserve">Existe aceptación por parte de la comunidad e interés en participar en dichas actividades. </t>
    </r>
  </si>
  <si>
    <r>
      <t xml:space="preserve">Condiciones políticas: </t>
    </r>
    <r>
      <rPr>
        <sz val="12"/>
        <rFont val="Garamond"/>
        <family val="1"/>
      </rPr>
      <t>N/A</t>
    </r>
  </si>
  <si>
    <r>
      <t>Factores ambientales.</t>
    </r>
    <r>
      <rPr>
        <sz val="12"/>
        <rFont val="Garamond"/>
        <family val="1"/>
      </rPr>
      <t xml:space="preserve">El Estudio previo cuenta con las cláusulas ambientales y Fichas ambientales que debe cumplir el Contratista durante la ejecución. </t>
    </r>
  </si>
  <si>
    <r>
      <t xml:space="preserve">Sector del objeto del Proceso de Contratación y su mercado. </t>
    </r>
    <r>
      <rPr>
        <sz val="12"/>
        <rFont val="Garamond"/>
        <family val="1"/>
      </rPr>
      <t>El estudio de sector cuenta con el analisis de la oferta y demanda para el proceso contractual, encontrando una amplia oferta de empresas privadas y públicas que prestan el servio</t>
    </r>
  </si>
  <si>
    <r>
      <t xml:space="preserve">Normativa aplicable al objeto del Proceso de Contratación. </t>
    </r>
    <r>
      <rPr>
        <sz val="12"/>
        <rFont val="Garamond"/>
        <family val="1"/>
      </rPr>
      <t xml:space="preserve">La modalidad de selección pertinente para esta contratación corresponde a la selección abreviada de menor cuantía contemplada en el literal (b) del numeral 2 del Artículo 2 de la Ley 1150 de 2007 y en el artículo 2.2.1.2.1.2.20 del Decreto 1082 de 2015.
De conformidad con lo establecido en la normativa vigente, el presente proceso de contratación se justifica tanto por el objeto a contratar como por el valor del presupuesto oficial, correspondiendo a la modalidad de selección abreviada de menor cuantía contemplada en el literal (b) del numeral 2 del artículo 2 de la Ley 1150 de 2007. Adicionalmente, se fundamenta en lo dispuesto en el Decreto 1082 de 2015, específicamente en los artículos 2.2.1.2.4.2.14, 2.2.1.2.4.2.15 y 2.2.1.2.4.2.18, que regulan esta modalidad de contratación.
Conforme a lo dispuesto en el artículo 2.2.1.2.1.2.7 del Decreto 1082 de 2015, se realizó un estudio del sector y del mercado, en el que se evidenció que:
•	No existe un Acuerdo Marco de Precios vigente que cubra de manera integral los servicios requeridos, específicamente los relacionados con la ejecución logística de actividades culturales y artísticas territoriales con componentes itinerantes y pedagógicos.
•	La contratación mediante selección abreviada de menor cuantía permite una mayor concurrencia de proponentes locales o regionales, lo que favorece la competencia y mejora las condiciones contractuales, alineándose con los principios de eficiencia, transparencia y economía del sistema de compras públicas.
</t>
    </r>
    <r>
      <rPr>
        <b/>
        <sz val="12"/>
        <rFont val="Garamond"/>
        <family val="1"/>
      </rPr>
      <t xml:space="preserve">
</t>
    </r>
  </si>
  <si>
    <r>
      <t xml:space="preserve">Experiencia propia y de otras Entidades Estatales en Procesos de Contratación del mismo tipo. </t>
    </r>
    <r>
      <rPr>
        <sz val="12"/>
        <rFont val="Garamond"/>
        <family val="1"/>
      </rPr>
      <t xml:space="preserve">El Fondo cuenta con la experiencia adquirida en el adelantamiento de este tipo de procesos. </t>
    </r>
  </si>
  <si>
    <t>MATRIZ DE RIESGOS DE CONTRATACIÓN</t>
  </si>
  <si>
    <t>DEFINICIONES</t>
  </si>
  <si>
    <r>
      <t xml:space="preserve">RIESGO: </t>
    </r>
    <r>
      <rPr>
        <sz val="12"/>
        <rFont val="Garamond"/>
        <family val="1"/>
      </rPr>
      <t>Evento que puede generar efectos adversos y de distinta magnitud en el logro de los objetivos del Proceso de Contratación o en la ejecución de un contrato</t>
    </r>
    <r>
      <rPr>
        <b/>
        <sz val="12"/>
        <rFont val="Garamond"/>
        <family val="1"/>
      </rPr>
      <t xml:space="preserve">
RIESGOS PREVISIBLES: </t>
    </r>
    <r>
      <rPr>
        <sz val="12"/>
        <rFont val="Garamond"/>
        <family val="1"/>
      </rPr>
      <t>Son los posibles hechos o circunstancias que por la naturaleza del contrato y de la actividad a ejecutar es factible su ocurrencia.</t>
    </r>
    <r>
      <rPr>
        <b/>
        <sz val="12"/>
        <rFont val="Garamond"/>
        <family val="1"/>
      </rPr>
      <t xml:space="preserve">
ETAPA DE PLANEACIÓN: </t>
    </r>
    <r>
      <rPr>
        <sz val="12"/>
        <rFont val="Garamond"/>
        <family val="1"/>
      </rPr>
      <t>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t>
    </r>
    <r>
      <rPr>
        <b/>
        <sz val="12"/>
        <rFont val="Garamond"/>
        <family val="1"/>
      </rPr>
      <t xml:space="preserve">
ETAPA DE SELECCIÓN: </t>
    </r>
    <r>
      <rPr>
        <sz val="12"/>
        <rFont val="Garamond"/>
        <family val="1"/>
      </rPr>
      <t>Está comprendida entre el acto de Apertura del Proceso de Contratación y la Adjudicación o la declaración de desierto del Proceso de Contratación</t>
    </r>
    <r>
      <rPr>
        <b/>
        <sz val="12"/>
        <rFont val="Garamond"/>
        <family val="1"/>
      </rPr>
      <t xml:space="preserve">
ETAPA DE CONTRATACIÓN: </t>
    </r>
    <r>
      <rPr>
        <sz val="12"/>
        <rFont val="Garamond"/>
        <family val="1"/>
      </rPr>
      <t xml:space="preserve">Una vez adjudicado el contrato objeto del Proceso de Contratación, inicia la etapa para la celebración del contrato y el cumplimiento de los requisitos para de perfeccionamiento y ejecución.
</t>
    </r>
    <r>
      <rPr>
        <b/>
        <sz val="12"/>
        <rFont val="Garamond"/>
        <family val="1"/>
      </rPr>
      <t xml:space="preserve">ETAPA DE EJECUCIÓN: </t>
    </r>
    <r>
      <rPr>
        <sz val="12"/>
        <rFont val="Garamond"/>
        <family val="1"/>
      </rPr>
      <t>Inicia una vez cumplidos los requisitos previstos para iniciar la ejecución del contrato respectivo y termina con el vencimiento del plazo del contrato o la fecha de liquidación si hay lugar a ella.</t>
    </r>
    <r>
      <rPr>
        <b/>
        <sz val="12"/>
        <rFont val="Garamond"/>
        <family val="1"/>
      </rPr>
      <t xml:space="preserve">
RIESGO GENERAL: </t>
    </r>
    <r>
      <rPr>
        <sz val="12"/>
        <rFont val="Garamond"/>
        <family val="1"/>
      </rPr>
      <t xml:space="preserve">Es un riesgo de todos los procesos de contratación adelantados por la Entidad Estatal, por lo cual está presente en toda su actividad contractual.
</t>
    </r>
    <r>
      <rPr>
        <b/>
        <sz val="12"/>
        <rFont val="Garamond"/>
        <family val="1"/>
      </rPr>
      <t xml:space="preserve">RIEGO ESPECIFICO: </t>
    </r>
    <r>
      <rPr>
        <sz val="12"/>
        <rFont val="Garamond"/>
        <family val="1"/>
      </rPr>
      <t xml:space="preserve">Es un riesgo propio del proceso de contratación objeto de análisis.
</t>
    </r>
    <r>
      <rPr>
        <b/>
        <sz val="12"/>
        <rFont val="Garamond"/>
        <family val="1"/>
      </rPr>
      <t xml:space="preserve">RIESGOS ECONÓMICOS: </t>
    </r>
    <r>
      <rPr>
        <sz val="12"/>
        <rFont val="Garamond"/>
        <family val="1"/>
      </rPr>
      <t xml:space="preserve">Son los derivados del comportamiento del mercado, tales como la fluctuación de los precios de los insumos, desabastecimiento y especulación de los mismos, entre otros.
</t>
    </r>
    <r>
      <rPr>
        <b/>
        <sz val="12"/>
        <rFont val="Garamond"/>
        <family val="1"/>
      </rPr>
      <t xml:space="preserve">RIESGOS SOCIALES O POLÍTICOS: </t>
    </r>
    <r>
      <rPr>
        <sz val="12"/>
        <rFont val="Garamond"/>
        <family val="1"/>
      </rPr>
      <t xml:space="preserve">son los derivados de los cambios de las políticas gubernamentales y de cambios en las condiciones sociales que tengan impacto en la ejecución del contrato.
</t>
    </r>
    <r>
      <rPr>
        <b/>
        <sz val="12"/>
        <rFont val="Garamond"/>
        <family val="1"/>
      </rPr>
      <t xml:space="preserve">RIESGOS OPERACIONALES: </t>
    </r>
    <r>
      <rPr>
        <sz val="12"/>
        <rFont val="Garamond"/>
        <family val="1"/>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rFont val="Garamond"/>
        <family val="1"/>
      </rPr>
      <t xml:space="preserve">
RIESGOS FINANCIEROS: </t>
    </r>
    <r>
      <rPr>
        <sz val="12"/>
        <rFont val="Garamond"/>
        <family val="1"/>
      </rPr>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r>
    <r>
      <rPr>
        <b/>
        <sz val="12"/>
        <rFont val="Garamond"/>
        <family val="1"/>
      </rPr>
      <t xml:space="preserve">
RIESGOS REGULATORIOS: </t>
    </r>
    <r>
      <rPr>
        <sz val="12"/>
        <rFont val="Garamond"/>
        <family val="1"/>
      </rPr>
      <t xml:space="preserve">Derivados de cambios regulatorios o reglamentarios que afecten la ecuación económica del contrato. 
</t>
    </r>
    <r>
      <rPr>
        <b/>
        <sz val="12"/>
        <rFont val="Garamond"/>
        <family val="1"/>
      </rPr>
      <t xml:space="preserve">RIESGOS DE LA NATURALEZA: </t>
    </r>
    <r>
      <rPr>
        <sz val="12"/>
        <rFont val="Garamond"/>
        <family val="1"/>
      </rPr>
      <t xml:space="preserve">Son los eventos naturales previsibles en los cuales no hay intervención humana que puedan tener impacto en la ejecución del contrato, por ejemplo los temblores, inundaciones, lluvias, sequías, entre otros. </t>
    </r>
    <r>
      <rPr>
        <b/>
        <sz val="12"/>
        <rFont val="Garamond"/>
        <family val="1"/>
      </rPr>
      <t xml:space="preserve">
RIESGOS AMBIENTALES: </t>
    </r>
    <r>
      <rPr>
        <sz val="12"/>
        <rFont val="Garamond"/>
        <family val="1"/>
      </rPr>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r>
      <rPr>
        <b/>
        <sz val="12"/>
        <rFont val="Garamond"/>
        <family val="1"/>
      </rPr>
      <t xml:space="preserve">
RIESGOS TECNOLÓGICOS: </t>
    </r>
    <r>
      <rPr>
        <sz val="12"/>
        <rFont val="Garamond"/>
        <family val="1"/>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</si>
  <si>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</si>
  <si>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</si>
  <si>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</si>
  <si>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</si>
  <si>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</si>
  <si>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</si>
  <si>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</si>
  <si>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tipología de contratación</t>
  </si>
  <si>
    <t>General</t>
  </si>
  <si>
    <t>Interno</t>
  </si>
  <si>
    <t>Operacionales</t>
  </si>
  <si>
    <t xml:space="preserve">Requisitos ponderantes inapropiados para el proceso de selección </t>
  </si>
  <si>
    <t>Especifico</t>
  </si>
  <si>
    <t>SELECCIÓN</t>
  </si>
  <si>
    <t>Suspensión del Proceso de selección</t>
  </si>
  <si>
    <t>Regulatorios</t>
  </si>
  <si>
    <t>Inadecuada evaluación de las ofertas y/o verificación de requisitos habilitantes</t>
  </si>
  <si>
    <t>Inadecuado manejo administrativo del proceso contractual</t>
  </si>
  <si>
    <t>Falta de claridad en la elaboración de los actos administrativos</t>
  </si>
  <si>
    <t>Contestación inoportuna a todas las observaciones formuladas a los documentos de la contratación</t>
  </si>
  <si>
    <t>Declaratoria de desierta del Proceso de selección</t>
  </si>
  <si>
    <t>Externo</t>
  </si>
  <si>
    <t>Selección de contratista que no cuente con la capacidad financiera y/o técnica y/o jurídicas necesarias para la ejecución del contrato.</t>
  </si>
  <si>
    <t>Aceptación viciada por error</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</si>
  <si>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</si>
  <si>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</si>
  <si>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</si>
  <si>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</si>
  <si>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Presentación de reclamos de terceros sobre la selección del oferente que retrasen el perfeccionamiento del contrato.</t>
  </si>
  <si>
    <t>EJECUCIÓN</t>
  </si>
  <si>
    <t>Fluctuaciones del valor de la moneda</t>
  </si>
  <si>
    <t>Economicos</t>
  </si>
  <si>
    <t>Cambio de precios en factores de producción.</t>
  </si>
  <si>
    <t>Factores políticos o macroeconómicos.</t>
  </si>
  <si>
    <t>Estatal</t>
  </si>
  <si>
    <t>Sociales o Políticos</t>
  </si>
  <si>
    <t xml:space="preserve">Incumplimiento del objeto o de las obligaciones contractuales				</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</si>
  <si>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</si>
  <si>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</si>
  <si>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</si>
  <si>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</si>
  <si>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</si>
  <si>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</si>
  <si>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</si>
  <si>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</si>
  <si>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</si>
  <si>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</si>
  <si>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Financieros</t>
  </si>
  <si>
    <t>Desequilibrio económico del contrato</t>
  </si>
  <si>
    <t xml:space="preserve">Eventos de baja Calidad  en la ejecución </t>
  </si>
  <si>
    <t>Ejecución en tiempos distintos a los inicialmente programados por circunstancias no imputables a las partes.</t>
  </si>
  <si>
    <t xml:space="preserve">Insolvencia del contratista </t>
  </si>
  <si>
    <t>Deterioro de las condiciones de seguridad y orden público que impidan el transporte de los funcionarios o el aplazamiento de recorridos</t>
  </si>
  <si>
    <t>Eventos naturales tales como lluvias, inundaciones y sequias entre otros</t>
  </si>
  <si>
    <t>De la naturaleza</t>
  </si>
  <si>
    <t>Incumplimiento derivado del trámite de los permisos con autoridades ambientales, la obtención de los mismos, paz y salvos</t>
  </si>
  <si>
    <t>Ambientales</t>
  </si>
  <si>
    <t>Prestar los servicios logísticos para apoyar la planeación, organización y realización de las actividades y eventos culturales, artísticos y comunitarios que se desarrollen en la localidad de Puente Aranda</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</si>
  <si>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</si>
  <si>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</si>
  <si>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</si>
  <si>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</si>
  <si>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</si>
  <si>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</si>
  <si>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</si>
  <si>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</si>
  <si>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</si>
  <si>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</si>
  <si>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</si>
  <si>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</si>
  <si>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</si>
  <si>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</si>
  <si>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</si>
  <si>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 xml:space="preserve">Retrasos en la ejecución, dificultades en la asignación de recursos, claúsulas deficientes, demandas, litigios, percepción negativa de la gestión pública. </t>
  </si>
  <si>
    <t>Contratistas seleccionados no cualificados, prioridad a facotres irrelevantes, baja calidad en el proyecto, exclusión de oferentes adecuados, ventajas sobre oferentes inadecuados, incumplimiento normativo y corrupción.</t>
  </si>
  <si>
    <t xml:space="preserve">Retraso en el cumplimiento de las metas de la entidad, demora en el cronograma, sobrecostos, reprocesios,  aparación de impugnaciones, desconfianza en futuras contrataciones, deserción de oferentes, problemas en la asignación de recursos, afectaciones en la comunidad, </t>
  </si>
  <si>
    <t>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t>
  </si>
  <si>
    <t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t>
  </si>
  <si>
    <t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t>
  </si>
  <si>
    <t>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t>
  </si>
  <si>
    <t>Incumplimiento en la satisfacción de las necesidades de la entidad. Incumplimiento de las metas propuestas por la entidad.</t>
  </si>
  <si>
    <t>Investigaciones disciplinarias, fiscales y penales. Demandas. Pone en riesgo la adecuada ejecución del contrato. sanciones disciplinarias, fiscales y/o penales.</t>
  </si>
  <si>
    <t>Demandas
Investigaciones disciplinarias, fiscales y penales</t>
  </si>
  <si>
    <t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t>
  </si>
  <si>
    <t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t>
  </si>
  <si>
    <t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t>
  </si>
  <si>
    <t xml:space="preserve">Retrasos en la adjudicación del proceso, inclusive la declaratorio desierta del proceso de selección </t>
  </si>
  <si>
    <t xml:space="preserve">Aumento de los costos del contrato. Demoras en la ejecución del contrato. Posible desequilibrio económico </t>
  </si>
  <si>
    <t xml:space="preserve">Renegociación de términos contractuales. Aumento de los costos del contrato. Demoras en la ejecución del contrato. Posible desequilibrio económico.Reducción de la calidad. </t>
  </si>
  <si>
    <t xml:space="preserve">Cambios en la normativa.Incremento en los costos. Demoras en la ejecución. Aumento del riesgo financiero. Desbalance contractual. Impacto en la seguridad jurídica. </t>
  </si>
  <si>
    <t>Incumplimiento del objeto o de las obligaciones contractuales</t>
  </si>
  <si>
    <t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t>
  </si>
  <si>
    <t>Incremento en los costos de operación. Escasez de insumos. Demoras en la ejecución. Reducción de la calidad.Reajuste de precios. Aumento de la incertidumbre. Impacto en la competitividad.</t>
  </si>
  <si>
    <t xml:space="preserve">Retrasos en el proyecto. Aumento de costos. Compromiso de la calidad.Conflictos legales. Interrupciones en el flujo de trabajo. Necesidad de reestructuración del contrato.Riesgo de incumplimiento de los objetivos del proyecto. </t>
  </si>
  <si>
    <t xml:space="preserve">Retrasos en la ejecución. Interrupción de servicios. Aumento de costos.Conflictos contractuales. Problemas de flujo de caja. Riesgo de penalidades. </t>
  </si>
  <si>
    <t>Reducción de la funcionalidad. Incremento de costos. Retrasos en el proyecto. Interrupción de operaciones. Problemas de seguridad. Impacto en el cumplimiento de los estándares.</t>
  </si>
  <si>
    <t>Interrupciones en el servicio. Aumento de costos. Reducción de la productividad. Pérdida de datos o calidad. Problemas de seguridad. Costos adicionales por tiempo de inactividad. Incumplimiento de contratos.</t>
  </si>
  <si>
    <t>Incremento en los costos. Interrupción de operaciones.Reducción de la productividad.Pérdida de calidad.Problemas de seguridad.Necesidad de procedimientos adicionales. Incumplimiento de contratos.</t>
  </si>
  <si>
    <t>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t>
  </si>
  <si>
    <t>Incremento de costos operativos. Reajuste del presupuesto. Impacto en la competitividad. Cambio en la estructura de precios.Alteración en la planificación financiera.</t>
  </si>
  <si>
    <t>Incremento en los costos operativos.Retrasos en la ejecución.Aumento en la carga burocrática.Reducción de la eficiencia.Necesidad de capacitación.Riesgo de incumplimiento.</t>
  </si>
  <si>
    <t>Adaptación y ajuste de procesos. Incremento en los costos. Retrasos en el proyecto. Requerimientos adicionales de documentación. Impacto en la viabilidad financiera. Riesgo de incumplimiento.</t>
  </si>
  <si>
    <t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t>
  </si>
  <si>
    <t>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t>
  </si>
  <si>
    <t>Rechazo de los entregables.Incremento de costos.Pérdida de satisfacción del cliente. Repercusiones legales.Aumento del tiempo de entregaEficiencia reducida.</t>
  </si>
  <si>
    <t>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t>
  </si>
  <si>
    <t>Insolvencia del contratista</t>
  </si>
  <si>
    <t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t>
  </si>
  <si>
    <t xml:space="preserve">Paralización de actividades, suspensión de actividades, daño en los equipos y materiales, reprogramación de cronograma, retrasos, aumentos en los costos, cumplimiento de claúsulas por incumplimiento de fuerza mayor, retrasos en la entrega de beneficios. </t>
  </si>
  <si>
    <t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</si>
  <si>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</si>
  <si>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</si>
  <si>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</si>
  <si>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</si>
  <si>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</si>
  <si>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</si>
  <si>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</si>
  <si>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</si>
  <si>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</si>
  <si>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</si>
  <si>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</si>
  <si>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</si>
  <si>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</si>
  <si>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</si>
  <si>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</si>
  <si>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</si>
  <si>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</si>
  <si>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</si>
  <si>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</si>
  <si>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</si>
  <si>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</si>
  <si>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</si>
  <si>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</si>
  <si>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</si>
  <si>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</si>
  <si>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</si>
  <si>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</si>
  <si>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</si>
  <si>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</si>
  <si>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</si>
  <si>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</si>
  <si>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</si>
  <si>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</si>
  <si>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</si>
  <si>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</si>
  <si>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</si>
  <si>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</si>
  <si>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</si>
  <si>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</si>
  <si>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</si>
  <si>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</si>
  <si>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</si>
  <si>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</si>
  <si>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</si>
  <si>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</si>
  <si>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</si>
  <si>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</si>
  <si>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Los profesionales de planeación y contratación designados por el Alcalde Local, (2) antes de iniciar la formulación del estudio previo, (3) se reuniurán y de acuerdo con las características del objeto y especificicaciones técnicas, así como la cuantía, definirán la tipología y modalidad de contratación. (4) Como evidencia de la ejecución del control quedarán las actas de reunión correspondientes.</t>
  </si>
  <si>
    <t>NO</t>
  </si>
  <si>
    <t>Los profesionales de planeación y contratación designados por el Alcalde Local</t>
  </si>
  <si>
    <t>antes de iniciar la formulación del estudio previo</t>
  </si>
  <si>
    <t>Al momento de iniciar la formulación del estudio previo</t>
  </si>
  <si>
    <t>Revisión documental de la evidencia establecida en el tratamiento/control</t>
  </si>
  <si>
    <t>Aantes de iniciar la formulación del estudio previo</t>
  </si>
  <si>
    <t>(1) Los profesionales designados por el Alcalde Local, (2) antes de enviar los estudios previos al comité de contratación, (3) realizarán una revisión integral a los documentos de los estudios previos para garantizar coherencia técnica y legal. (4) Como evidencia de la ejecución del control quedarán las comunicaciones con las revisiones realizadas.</t>
  </si>
  <si>
    <t>Los profesionales designados por el Alcalde Local</t>
  </si>
  <si>
    <t xml:space="preserve"> Antes de enviar los estudios previos al comité de contratación </t>
  </si>
  <si>
    <t>Al remitirse los documentos al comité de contratación</t>
  </si>
  <si>
    <t xml:space="preserve">Durante la formulación de los pliegos. </t>
  </si>
  <si>
    <t>(1)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t>
  </si>
  <si>
    <t xml:space="preserve"> El abogado de contratación designado por el Alcalde Local</t>
  </si>
  <si>
    <t>Durante la etapa de selección del proceso de contratación</t>
  </si>
  <si>
    <t>Al finalizar la etapa de selección del proceso de contratación</t>
  </si>
  <si>
    <t>(1)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t>
  </si>
  <si>
    <t>El o los profesionales designados por el Alcalde Local</t>
  </si>
  <si>
    <t xml:space="preserve"> Después de que el comité evaluador designado por el Alcalde Local entregue el informe de selección</t>
  </si>
  <si>
    <t>Antes de la presentación del informe final de evaluación de los oferentes</t>
  </si>
  <si>
    <t>Permanete: durante la etapa de evaluación</t>
  </si>
  <si>
    <t>(1) El abogado de contratación designado por el Alcalde Local, (2) durante la etapa de selección del proceso de contratación (3) hará un seguimiento jurídico integral al proceso de selección. En caso que se evidencie alguna situación problemática se le notificará al Alcalde Local para determinar el paso a seguir. (4) Como evidencia de la ejecución del control quedarán las comunicaciones realizadas.</t>
  </si>
  <si>
    <t>El abogado de contratación designado por el Alcalde Local</t>
  </si>
  <si>
    <t>Etapa de selección</t>
  </si>
  <si>
    <t xml:space="preserve">Antes de la selección del contratista </t>
  </si>
  <si>
    <t>(1) El abogado de contratación designado por el Alcalde Local, (2) durante la etapa de selección del proceso de contratación (3) hará una revisión a los actos administrativos proyectados por el abogado asignado al proceso de contratación. En caso que se evidencie algún error, se procederá a enviar las observaciones al abogado que proyectó el acto administrativo para que corrija. (4) Como evidencia de la ejecución del control quedarán las comunicaciones realizadas.</t>
  </si>
  <si>
    <t>El abogado de contratación designado por el Alcalde Loca</t>
  </si>
  <si>
    <t>Con el acto administrativo de apertura del proceso contractual</t>
  </si>
  <si>
    <t xml:space="preserve">Al finalizar la etapa de selección con el acto administrativo de adjudicación </t>
  </si>
  <si>
    <t>Permanete: desde la apertura del proceso hasta la adjudicación del contrato</t>
  </si>
  <si>
    <t>(1) El abogado de contratación designado por el Alcalde Local, (2) durante la etapa de selección del proceso de contratación (3) hará un seguimiento a las observaciones presentadas por los proponentes o interesados garantizando respuesta de fondo y en términos. En caso de evidenciar algún error solicitarán al profesional encargado de responder el respectivo ajuste o que lo haga en los términos de ley. (4) Como evidencia de la ejecución del control quedarán las comunicaciones realizadas.</t>
  </si>
  <si>
    <t>Durante el periodo de observaciones</t>
  </si>
  <si>
    <t>(1)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t>
  </si>
  <si>
    <t>SI</t>
  </si>
  <si>
    <t>Durante el periodo de selección</t>
  </si>
  <si>
    <t xml:space="preserve"> El o los profesionales designados por el Alcalde Local</t>
  </si>
  <si>
    <t>Etapa de
Evaluación</t>
  </si>
  <si>
    <t>Publicación del informe final de evaluación</t>
  </si>
  <si>
    <t>Etapa de
evaluación</t>
  </si>
  <si>
    <t>(1) El abogado designado por el Alcalde Local, (2) después de que el comité evaluador designado por el Alcalde Local entregue el informe de selección, (3) hará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t>
  </si>
  <si>
    <t>El abogado designado por el Alcalde Local</t>
  </si>
  <si>
    <t>Etapa de evaluación</t>
  </si>
  <si>
    <t>Etapa de evaluación.</t>
  </si>
  <si>
    <t>(1) El abogado designado por el Alcalde Local, (2) después de la adjudicación del contrato, (3) Se comunicará con el proponente ganador para coordinar la firma del contrato. Si en un plazo razonable este se niega a la firma del contrato, se le informará al Alcalde Local para que se haga efectiva la póliza de seriedad de la oferta. (4) Como evidencia de la ejecución del control quedarán las comunicaciones realizadas.</t>
  </si>
  <si>
    <t>Al momento de adjudicar el contrato</t>
  </si>
  <si>
    <t>Cuando el contratista firme el contrato</t>
  </si>
  <si>
    <t>Durante la etapa de contratación</t>
  </si>
  <si>
    <t>(1)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t>
  </si>
  <si>
    <t>Después de la firma del contrato por parte del contratista</t>
  </si>
  <si>
    <t>Después de aprobar las garantías presentadas por el contratista</t>
  </si>
  <si>
    <t>Durante la etapa de perfeccionamiento</t>
  </si>
  <si>
    <t>(1) El abogado de contratación designado por el Alcalde Local y/o en caso que ya se haya designado el profesional de apoyo a al supervisión, (2) posterior a la firma del contrato, (3) gestionará con el profesional de presupuesto la expedición del registro presupuestal y una vez expedido este lo cargará en la plataforma SECOP 2. (4) Como evidencia de la ejecución del control quedarán las comunicaciones realizadas (correos electrónicos y memorandos) y el cargue del documento en la plataforma SECOP 2.</t>
  </si>
  <si>
    <t>El abogado de contratación designado por el Alcalde Local y/o en caso que ya se haya designado el profesional de apoyo a al supervisión</t>
  </si>
  <si>
    <t>Antes del inicio del contrato</t>
  </si>
  <si>
    <t>(1) El abogado designado por el Alcalde Local, (2) después de la selección del contratista, (3) realizará una revisión de los posibles reclamos y requerimientos de los oferentes perdedores, ciudadanía y veedurías; y garantizará dar respuestas de fondo y en términos que brinden legalidad, legitimidad y transparencia al acto administrativo de adjudicación del contrato. (4) Como evidencia de la ejecución del control quedarán las comunicaciones realizadas.</t>
  </si>
  <si>
    <t>Después de la adjudicación del contrato</t>
  </si>
  <si>
    <t>Antes de la firma del contrato</t>
  </si>
  <si>
    <t>(1)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</si>
  <si>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 El apoyo a la supervisión y profesional designado por el contratista </t>
  </si>
  <si>
    <t>Durante la
ejecución del contrato</t>
  </si>
  <si>
    <t>Antes de la
terminación del plazo contractual</t>
  </si>
  <si>
    <t>Mensualmente</t>
  </si>
  <si>
    <t>(1)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</si>
  <si>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 xml:space="preserve">El apoyo a la supervisión y profesional designado por el contratist </t>
  </si>
  <si>
    <t>Durante la ejecución del contrato</t>
  </si>
  <si>
    <t>Antes de la terminación del plazo contractual</t>
  </si>
  <si>
    <t>(1)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</si>
  <si>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t>
  </si>
  <si>
    <t>El apoyo a la supervisión y profesional designado por el contratista</t>
  </si>
  <si>
    <t>Cierre o liquidación del contrato</t>
  </si>
  <si>
    <t>(1)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</si>
  <si>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t>
  </si>
  <si>
    <t>(1)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t>
  </si>
  <si>
    <t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t>
  </si>
  <si>
    <t>El apoyo a la supevisión</t>
  </si>
  <si>
    <t>(1)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t>
  </si>
  <si>
    <t>(1)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t>
  </si>
  <si>
    <t xml:space="preserve"> Cada vez que se le realice mantenimiento a un equipo/dispositivo</t>
  </si>
  <si>
    <t>(1)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</si>
  <si>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</si>
  <si>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</si>
  <si>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t>
  </si>
  <si>
    <t>(1)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t>
  </si>
  <si>
    <t>(1)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t>
  </si>
  <si>
    <t>A más tardar 10 días después del inicio del contrato, establecerán un cronograma de trabajo y le realizarán un seguimiento mensual a su cumplimiento</t>
  </si>
  <si>
    <t>(1)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t>
  </si>
  <si>
    <t>10 días antes de cada evento</t>
  </si>
  <si>
    <t>El apoyo a la supervisión y profesional designado por el contratista, 10 días antes de cada evento realizarán una revisión de los los permisos necesarios para desarrollar el evento, en caso de que los permisos no estén listos salvo alguna excepcionalidad, se deberá reprogramar el evento. Como evidencia de la ejecución del control quedará el formato GDI-GPD-F029 Formato evidencia de reunión y comunicaciones realizadas.</t>
  </si>
  <si>
    <t>(1)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t>
  </si>
  <si>
    <t>(1)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t>
  </si>
  <si>
    <t xml:space="preserve"> 5 días antes de cada evento </t>
  </si>
  <si>
    <t>(1)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t>
  </si>
  <si>
    <t xml:space="preserve">10 días antes de cada recorrido  </t>
  </si>
  <si>
    <t>Impacto del Riesgo</t>
  </si>
  <si>
    <t>Esta matriz es un documento anexo del Estudio Previo</t>
  </si>
  <si>
    <t>No</t>
  </si>
  <si>
    <t>Etapa</t>
  </si>
  <si>
    <t>Clase</t>
  </si>
  <si>
    <t>Fuente</t>
  </si>
  <si>
    <t>Calificación total</t>
  </si>
  <si>
    <t>¿A quien se le asigna?</t>
  </si>
  <si>
    <t>%</t>
  </si>
  <si>
    <t>¿Cómo se realiza el monitoreo</t>
  </si>
  <si>
    <t>SDG</t>
  </si>
  <si>
    <t>CONTRATISTA Y SDG</t>
  </si>
  <si>
    <t>50% - 50%</t>
  </si>
  <si>
    <t>CONTRATISTA</t>
  </si>
  <si>
    <t xml:space="preserve">Categoria </t>
  </si>
  <si>
    <t>Variación significativa de los precios de mercado de los bienes y servicios requeridos para la ejecución, especialmente aquellos adquiridos con cargo a bolsas a monto agotable, que pueda generar el agotamiento anticipado de los recursos disponibles.</t>
  </si>
  <si>
    <t>Agotamiento anticipado de las bolsas a monto agotable; disminución de las cantidades o de la cobertura estimada de bienes y servicios; necesidad de priorizar requerimientos dentro de los ítems previamente definidos; demoras en la ejecución mientras se verifican nuevas condiciones de mercado; y eventual afectación del equilibrio económico del contrato cuando la variación sea extraordinaria, imprevisible y no imputable a las partes.</t>
  </si>
  <si>
    <t>(1) El apoyo a la supervisión y el profesional designado por el contratista realizarán seguimiento a los precios de mercado de los bienes y servicios durante la ejecución. (2) Para cada gasto con cargo a bolsas a monto agotable se verificará previamente la razonabilidad del precio mediante cotizaciones, referencias de mercado o los soportes definidos en el Anexo Técnico, y deberá contarse con la aprobación previa de la supervisión cuando corresponda. (3) Se llevará control permanente del valor ejecutado y del saldo disponible de cada bolsa, sin comprometer recursos por encima de su monto máximo. (4) Cuando se evidencien variaciones significativas que puedan ocasionar el agotamiento anticipado de una bolsa, la situación se pondrá en conocimiento de la supervisión y, cuando corresponda, del Comité Técnico de Seguimiento, para priorizar los requerimientos dentro de los ítems y alcances previamente definidos, sin que ello implique reconocimiento automático de reajustes o valores adicionales. (5) Como evidencia del control quedarán las cotizaciones o referencias consultadas, las aprobaciones de la supervisión, facturas y demás soportes de pago, así como el control de ejecución y saldo de la bolsa.</t>
  </si>
  <si>
    <t>El apoyo a la supervisión y el profesional designado por el contratista</t>
  </si>
  <si>
    <t>Hasta la terminación o agotamiento de las bolsas a monto agotable</t>
  </si>
  <si>
    <t>Revisión documental de cotizaciones o referencias de mercado, aprobaciones, facturas, soportes de pago y control de ejecución y saldo de cada bolsa</t>
  </si>
  <si>
    <t>Por cada gasto con cargo a la bolsa y, como mínimo, mensualmente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</si>
</sst>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x14ac:knownFonts="1">
    <font>
      <sz val="10"/>
      <name val="Arial"/>
    </font>
    <font>
      <b/>
      <sz val="10"/>
      <name val="Arial"/>
    </font>
    <font>
      <sz val="10"/>
      <name val="Arial"/>
    </font>
    <font>
      <sz val="12"/>
      <name val="Arial"/>
    </font>
    <font>
      <b/>
      <sz val="12"/>
      <name val="Arial"/>
    </font>
    <font>
      <sz val="11"/>
      <name val="Arial"/>
    </font>
    <font>
      <sz val="11"/>
      <name val="Arial Narrow"/>
    </font>
    <font>
      <b/>
      <sz val="11"/>
      <name val="Arial"/>
    </font>
    <font>
      <b/>
      <sz val="11"/>
      <color indexed="9"/>
      <name val="Arial"/>
    </font>
    <font>
      <b/>
      <sz val="20"/>
      <name val="Garamond"/>
    </font>
    <font>
      <b/>
      <sz val="18"/>
      <name val="Garamond"/>
    </font>
    <font>
      <b/>
      <sz val="12"/>
      <name val="Garamond"/>
    </font>
    <font>
      <b/>
      <sz val="10"/>
      <name val="Garamond"/>
    </font>
    <font>
      <sz val="11"/>
      <name val="Garamond"/>
    </font>
    <font>
      <sz val="12"/>
      <name val="Garamond"/>
    </font>
    <font>
      <sz val="10"/>
      <name val="Garamond"/>
    </font>
    <font>
      <b/>
      <sz val="12"/>
      <color indexed="9"/>
      <name val="Garamond"/>
    </font>
    <font>
      <b/>
      <sz val="10"/>
      <color indexed="9"/>
      <name val="Garamond"/>
    </font>
    <font>
      <b/>
      <sz val="10"/>
      <color theme="1"/>
      <name val="Garamond"/>
    </font>
    <font>
      <sz val="9"/>
      <name val="Garamond"/>
    </font>
    <font>
      <b/>
      <sz val="12"/>
      <color rgb="FFFF0D0D"/>
      <name val="Garamond"/>
    </font>
    <font>
      <b/>
      <sz val="12"/>
      <color rgb="FFFF0000"/>
      <name val="Garamond"/>
    </font>
    <font>
      <b/>
      <sz val="12"/>
      <color rgb="FF000000"/>
      <name val="Garamond"/>
    </font>
    <font>
      <b/>
      <sz val="12"/>
      <color rgb="FF000000"/>
      <name val="Garamond"/>
    </font>
    <font>
      <sz val="10"/>
      <color theme="1"/>
      <name val="Garamond"/>
    </font>
    <font>
      <b/>
      <sz val="12"/>
      <color theme="1"/>
      <name val="Garamond"/>
    </font>
    <font>
      <b/>
      <sz val="10"/>
      <color rgb="FFFF0D0D"/>
      <name val="Garamond"/>
    </font>
    <font>
      <b/>
      <sz val="26"/>
      <name val="Garamond"/>
    </font>
    <font>
      <i/>
      <sz val="12"/>
      <name val="Garamond"/>
      <family val="1"/>
    </font>
    <font>
      <sz val="12"/>
      <name val="Garamond"/>
      <family val="1"/>
    </font>
    <font>
      <sz val="12"/>
      <color rgb="FF000000"/>
      <name val="Garamond"/>
      <family val="1"/>
    </font>
    <font>
      <b/>
      <u/>
      <sz val="12"/>
      <color rgb="FF000000"/>
      <name val="Garamond"/>
      <family val="1"/>
    </font>
    <font>
      <b/>
      <sz val="12"/>
      <color rgb="FF000000"/>
      <name val="Garamond"/>
      <family val="1"/>
    </font>
    <font>
      <sz val="12"/>
      <color theme="1"/>
      <name val="Garamond"/>
      <family val="1"/>
    </font>
    <font>
      <b/>
      <sz val="12"/>
      <name val="Garamond"/>
      <family val="1"/>
    </font>
  </fonts>
  <fills count="12">
    <fill>
      <patternFill patternType="none"/>
    </fill>
    <fill>
      <patternFill patternType="gray125"/>
    </fill>
    <fill>
      <patternFill patternType="solid">
        <fgColor indexed="9"/>
      </patternFill>
    </fill>
    <fill>
      <patternFill patternType="solid">
        <fgColor indexed="22"/>
      </patternFill>
    </fill>
    <fill>
      <patternFill patternType="solid">
        <fgColor indexed="16"/>
      </patternFill>
    </fill>
    <fill>
      <patternFill patternType="solid">
        <fgColor theme="0"/>
      </patternFill>
    </fill>
    <fill>
      <patternFill patternType="solid">
        <fgColor theme="0" tint="-0.14999847407452621"/>
        <bgColor indexed="65"/>
      </patternFill>
    </fill>
    <fill>
      <patternFill patternType="solid">
        <fgColor rgb="FF92D050"/>
      </patternFill>
    </fill>
    <fill>
      <patternFill patternType="solid">
        <fgColor rgb="FFFFFF00"/>
      </patternFill>
    </fill>
    <fill>
      <patternFill patternType="solid">
        <fgColor rgb="FFFFC000"/>
      </patternFill>
    </fill>
    <fill>
      <patternFill patternType="solid">
        <fgColor rgb="FFFF0000"/>
      </patternFill>
    </fill>
    <fill>
      <patternFill patternType="solid">
        <fgColor rgb="FFFFFF00"/>
        <bgColor indexed="64"/>
      </patternFill>
    </fill>
  </fills>
  <borders count="82">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hair">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indexed="64"/>
      </right>
      <top style="thin">
        <color rgb="FF000000"/>
      </top>
      <bottom/>
      <diagonal/>
    </border>
    <border>
      <left style="medium">
        <color indexed="64"/>
      </left>
      <right/>
      <top style="hair">
        <color indexed="64"/>
      </top>
      <bottom/>
      <diagonal/>
    </border>
    <border>
      <left style="thin">
        <color indexed="64"/>
      </left>
      <right style="thin">
        <color indexed="64"/>
      </right>
      <top style="hair">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hair">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s>
  <cellStyleXfs count="1">
    <xf numFmtId="0" fontId="0" fillId="0" borderId="0"/>
  </cellStyleXfs>
  <cellXfs count="404">
    <xf numFmtId="0" fontId="0" fillId="0" borderId="0" xfId="0"/>
    <xf numFmtId="0" fontId="1" fillId="2" borderId="0" xfId="0" applyFont="1" applyFill="1" applyAlignment="1">
      <alignment vertical="top" wrapText="1"/>
    </xf>
    <xf numFmtId="0" fontId="0" fillId="0" borderId="1" xfId="0" applyBorder="1"/>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3" fillId="0" borderId="0" xfId="0" applyFont="1"/>
    <xf numFmtId="0" fontId="4" fillId="0" borderId="0" xfId="0" applyFont="1" applyAlignment="1">
      <alignment horizontal="center" vertical="center"/>
    </xf>
    <xf numFmtId="0" fontId="5" fillId="0" borderId="0" xfId="0" applyFont="1"/>
    <xf numFmtId="0" fontId="5" fillId="0" borderId="0" xfId="0" applyFont="1" applyAlignment="1">
      <alignment horizontal="center"/>
    </xf>
    <xf numFmtId="0" fontId="5" fillId="0" borderId="0" xfId="0" applyFont="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0" xfId="0" applyFont="1" applyBorder="1"/>
    <xf numFmtId="0" fontId="5" fillId="0" borderId="11" xfId="0" applyFont="1" applyBorder="1" applyAlignment="1">
      <alignment horizontal="center" vertical="center" wrapText="1"/>
    </xf>
    <xf numFmtId="0" fontId="7" fillId="0" borderId="0" xfId="0" applyFont="1"/>
    <xf numFmtId="0" fontId="0" fillId="0" borderId="0" xfId="0" applyAlignment="1">
      <alignment wrapText="1"/>
    </xf>
    <xf numFmtId="0" fontId="8" fillId="4" borderId="28" xfId="0" applyFont="1" applyFill="1" applyBorder="1" applyAlignment="1">
      <alignment horizontal="center" vertical="center" wrapText="1"/>
    </xf>
    <xf numFmtId="0" fontId="8" fillId="4" borderId="29" xfId="0" applyFont="1" applyFill="1" applyBorder="1" applyAlignment="1">
      <alignment horizontal="center" vertical="center" wrapText="1"/>
    </xf>
    <xf numFmtId="0" fontId="8" fillId="4" borderId="30" xfId="0" applyFont="1" applyFill="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2" xfId="0" applyFont="1" applyBorder="1"/>
    <xf numFmtId="0" fontId="5" fillId="0" borderId="42" xfId="0" applyFont="1" applyBorder="1" applyAlignment="1">
      <alignment horizont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11" fillId="2" borderId="31" xfId="0" applyFont="1" applyFill="1" applyBorder="1" applyAlignment="1">
      <alignment vertical="center" wrapText="1"/>
    </xf>
    <xf numFmtId="0" fontId="11" fillId="2" borderId="25" xfId="0" applyFont="1" applyFill="1" applyBorder="1" applyAlignment="1">
      <alignment horizontal="center" vertical="center" wrapText="1"/>
    </xf>
    <xf numFmtId="0" fontId="15" fillId="2" borderId="21" xfId="0" applyFont="1" applyFill="1" applyBorder="1" applyAlignment="1">
      <alignment vertical="center" wrapText="1"/>
    </xf>
    <xf numFmtId="0" fontId="15" fillId="0" borderId="21" xfId="0" applyFont="1" applyBorder="1"/>
    <xf numFmtId="0" fontId="14" fillId="2" borderId="13" xfId="0" applyFont="1" applyFill="1" applyBorder="1" applyAlignment="1">
      <alignment vertical="center" wrapText="1"/>
    </xf>
    <xf numFmtId="0" fontId="15" fillId="2" borderId="22" xfId="0" applyFont="1" applyFill="1" applyBorder="1" applyAlignment="1">
      <alignment vertical="center" wrapText="1"/>
    </xf>
    <xf numFmtId="0" fontId="15" fillId="0" borderId="22" xfId="0" applyFont="1" applyBorder="1"/>
    <xf numFmtId="0" fontId="14" fillId="2" borderId="15" xfId="0" applyFont="1" applyFill="1" applyBorder="1" applyAlignment="1">
      <alignment vertical="center" wrapText="1"/>
    </xf>
    <xf numFmtId="0" fontId="15" fillId="0" borderId="23" xfId="0" applyFont="1" applyBorder="1"/>
    <xf numFmtId="0" fontId="14" fillId="2" borderId="17" xfId="0" applyFont="1" applyFill="1" applyBorder="1" applyAlignment="1">
      <alignment vertical="center" wrapText="1"/>
    </xf>
    <xf numFmtId="0" fontId="15" fillId="2" borderId="3" xfId="0" applyFont="1" applyFill="1" applyBorder="1" applyAlignment="1">
      <alignment vertical="center" wrapText="1"/>
    </xf>
    <xf numFmtId="0" fontId="14" fillId="2" borderId="18" xfId="0" applyFont="1" applyFill="1" applyBorder="1" applyAlignment="1">
      <alignment vertical="center" wrapText="1"/>
    </xf>
    <xf numFmtId="0" fontId="13" fillId="0" borderId="21" xfId="0" applyFont="1" applyBorder="1" applyAlignment="1">
      <alignment vertical="center"/>
    </xf>
    <xf numFmtId="0" fontId="13" fillId="0" borderId="22" xfId="0" applyFont="1" applyBorder="1" applyAlignment="1">
      <alignment vertical="center"/>
    </xf>
    <xf numFmtId="0" fontId="13" fillId="0" borderId="23" xfId="0" applyFont="1" applyBorder="1" applyAlignment="1">
      <alignment vertical="center"/>
    </xf>
    <xf numFmtId="0" fontId="15" fillId="2" borderId="23" xfId="0" applyFont="1" applyFill="1" applyBorder="1" applyAlignment="1">
      <alignment vertical="center" wrapText="1"/>
    </xf>
    <xf numFmtId="0" fontId="15" fillId="2" borderId="25" xfId="0" applyFont="1" applyFill="1" applyBorder="1" applyAlignment="1">
      <alignment vertical="center" wrapText="1"/>
    </xf>
    <xf numFmtId="0" fontId="14" fillId="2" borderId="19" xfId="0" applyFont="1" applyFill="1" applyBorder="1" applyAlignment="1">
      <alignment vertical="center" wrapText="1"/>
    </xf>
    <xf numFmtId="0" fontId="15" fillId="0" borderId="14" xfId="0" applyFont="1" applyBorder="1" applyAlignment="1">
      <alignment vertical="center"/>
    </xf>
    <xf numFmtId="0" fontId="15" fillId="0" borderId="25" xfId="0" applyFont="1" applyBorder="1" applyAlignment="1">
      <alignment vertical="center" wrapText="1"/>
    </xf>
    <xf numFmtId="0" fontId="14" fillId="0" borderId="19" xfId="0" applyFont="1" applyBorder="1" applyAlignment="1">
      <alignment vertical="center" wrapText="1"/>
    </xf>
    <xf numFmtId="0" fontId="14" fillId="0" borderId="13" xfId="0" applyFont="1" applyBorder="1" applyAlignment="1">
      <alignment vertical="center" wrapText="1"/>
    </xf>
    <xf numFmtId="0" fontId="14" fillId="0" borderId="15" xfId="0" applyFont="1" applyBorder="1" applyAlignment="1">
      <alignment vertical="center" wrapText="1"/>
    </xf>
    <xf numFmtId="0" fontId="13" fillId="0" borderId="26" xfId="0" applyFont="1" applyBorder="1" applyAlignment="1">
      <alignment vertical="center"/>
    </xf>
    <xf numFmtId="0" fontId="13" fillId="0" borderId="24" xfId="0" applyFont="1" applyBorder="1" applyAlignment="1">
      <alignment vertical="center"/>
    </xf>
    <xf numFmtId="0" fontId="15" fillId="2" borderId="24" xfId="0" applyFont="1" applyFill="1" applyBorder="1" applyAlignment="1">
      <alignment vertical="center" wrapText="1"/>
    </xf>
    <xf numFmtId="0" fontId="15" fillId="0" borderId="24" xfId="0" applyFont="1" applyBorder="1"/>
    <xf numFmtId="0" fontId="14" fillId="0" borderId="20" xfId="0" applyFont="1" applyBorder="1" applyAlignment="1">
      <alignment vertical="center" wrapText="1"/>
    </xf>
    <xf numFmtId="0" fontId="15" fillId="0" borderId="1" xfId="0" applyFont="1" applyBorder="1"/>
    <xf numFmtId="0" fontId="15" fillId="0" borderId="0" xfId="0" applyFont="1"/>
    <xf numFmtId="0" fontId="15" fillId="0" borderId="2" xfId="0" applyFont="1" applyBorder="1" applyAlignment="1">
      <alignment horizontal="center"/>
    </xf>
    <xf numFmtId="0" fontId="15" fillId="0" borderId="8" xfId="0" applyFont="1" applyBorder="1"/>
    <xf numFmtId="0" fontId="15" fillId="0" borderId="10" xfId="0" applyFont="1" applyBorder="1"/>
    <xf numFmtId="0" fontId="15" fillId="0" borderId="11" xfId="0" applyFont="1" applyBorder="1" applyAlignment="1">
      <alignment horizontal="center"/>
    </xf>
    <xf numFmtId="0" fontId="16" fillId="4" borderId="28"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4" fillId="0" borderId="32" xfId="0" applyFont="1" applyBorder="1" applyAlignment="1">
      <alignment horizontal="left" vertical="center" wrapText="1"/>
    </xf>
    <xf numFmtId="0" fontId="15" fillId="0" borderId="33" xfId="0" applyFont="1" applyBorder="1" applyAlignment="1">
      <alignment horizontal="left" vertical="center" wrapText="1"/>
    </xf>
    <xf numFmtId="0" fontId="14" fillId="0" borderId="3" xfId="0" applyFont="1" applyBorder="1" applyAlignment="1">
      <alignment horizontal="center" vertical="center" wrapText="1"/>
    </xf>
    <xf numFmtId="0" fontId="14" fillId="0" borderId="3" xfId="0" applyFont="1" applyBorder="1" applyAlignment="1">
      <alignment horizontal="center" vertical="center"/>
    </xf>
    <xf numFmtId="0" fontId="14" fillId="0" borderId="36" xfId="0" applyFont="1" applyBorder="1" applyAlignment="1">
      <alignment horizontal="center" vertical="center" wrapText="1"/>
    </xf>
    <xf numFmtId="0" fontId="14" fillId="0" borderId="34" xfId="0" applyFont="1" applyBorder="1" applyAlignment="1">
      <alignment horizontal="left" vertical="center" wrapText="1"/>
    </xf>
    <xf numFmtId="0" fontId="15" fillId="0" borderId="3" xfId="0" applyFont="1" applyBorder="1" applyAlignment="1">
      <alignment horizontal="left" vertical="center" wrapText="1"/>
    </xf>
    <xf numFmtId="0" fontId="14" fillId="0" borderId="1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9" xfId="0" applyFont="1" applyBorder="1" applyAlignment="1">
      <alignment horizontal="center" vertical="center"/>
    </xf>
    <xf numFmtId="0" fontId="14" fillId="0" borderId="37" xfId="0" applyFont="1" applyBorder="1" applyAlignment="1">
      <alignment horizontal="center" vertical="center" wrapText="1"/>
    </xf>
    <xf numFmtId="0" fontId="15" fillId="0" borderId="38" xfId="0" applyFont="1" applyBorder="1"/>
    <xf numFmtId="0" fontId="15" fillId="0" borderId="39" xfId="0" applyFont="1" applyBorder="1"/>
    <xf numFmtId="0" fontId="15" fillId="0" borderId="40" xfId="0" applyFont="1" applyBorder="1" applyAlignment="1">
      <alignment horizontal="center"/>
    </xf>
    <xf numFmtId="0" fontId="12" fillId="3" borderId="3" xfId="0" applyFont="1" applyFill="1" applyBorder="1" applyAlignment="1">
      <alignment horizontal="center" vertical="center" wrapText="1"/>
    </xf>
    <xf numFmtId="0" fontId="15" fillId="0" borderId="3" xfId="0" applyFont="1" applyBorder="1" applyAlignment="1">
      <alignment horizontal="center"/>
    </xf>
    <xf numFmtId="0" fontId="11" fillId="0" borderId="1" xfId="0" applyFont="1" applyBorder="1" applyAlignment="1">
      <alignment horizontal="right" vertical="center"/>
    </xf>
    <xf numFmtId="0" fontId="15" fillId="0" borderId="0" xfId="0" applyFont="1" applyAlignment="1">
      <alignment horizontal="center" vertical="center" wrapText="1"/>
    </xf>
    <xf numFmtId="0" fontId="12" fillId="6" borderId="27" xfId="0" applyFont="1" applyFill="1" applyBorder="1" applyAlignment="1">
      <alignment horizontal="center" vertical="center"/>
    </xf>
    <xf numFmtId="0" fontId="15" fillId="7" borderId="3" xfId="0" applyFont="1" applyFill="1" applyBorder="1" applyAlignment="1">
      <alignment horizontal="center" vertical="center"/>
    </xf>
    <xf numFmtId="0" fontId="12" fillId="6" borderId="3" xfId="0" applyFont="1" applyFill="1" applyBorder="1" applyAlignment="1">
      <alignment vertical="center"/>
    </xf>
    <xf numFmtId="0" fontId="15" fillId="0" borderId="3" xfId="0" applyFont="1" applyBorder="1" applyAlignment="1">
      <alignment vertical="center"/>
    </xf>
    <xf numFmtId="0" fontId="17" fillId="4" borderId="28" xfId="0" applyFont="1" applyFill="1" applyBorder="1" applyAlignment="1">
      <alignment horizontal="center" vertical="center" wrapText="1"/>
    </xf>
    <xf numFmtId="0" fontId="14" fillId="0" borderId="32" xfId="0" applyFont="1" applyBorder="1" applyAlignment="1">
      <alignment horizontal="center" vertical="center" wrapText="1"/>
    </xf>
    <xf numFmtId="0" fontId="14" fillId="0" borderId="33" xfId="0" applyFont="1" applyBorder="1" applyAlignment="1">
      <alignment horizontal="center" vertical="center" wrapText="1"/>
    </xf>
    <xf numFmtId="0" fontId="19" fillId="0" borderId="33" xfId="0" applyFont="1" applyBorder="1" applyAlignment="1">
      <alignment horizontal="center" vertical="center" wrapText="1"/>
    </xf>
    <xf numFmtId="0" fontId="19" fillId="0" borderId="3" xfId="0" applyFont="1" applyBorder="1" applyAlignment="1">
      <alignment horizontal="center" vertical="center" wrapText="1"/>
    </xf>
    <xf numFmtId="0" fontId="15" fillId="0" borderId="9" xfId="0" applyFont="1" applyBorder="1" applyAlignment="1">
      <alignment vertical="center"/>
    </xf>
    <xf numFmtId="0" fontId="20" fillId="0" borderId="1" xfId="0" applyFont="1" applyBorder="1"/>
    <xf numFmtId="0" fontId="20" fillId="0" borderId="0" xfId="0" applyFont="1" applyAlignment="1">
      <alignment horizontal="center" vertical="center"/>
    </xf>
    <xf numFmtId="0" fontId="20" fillId="0" borderId="2" xfId="0" applyFont="1" applyBorder="1" applyAlignment="1">
      <alignment horizontal="center" vertical="center"/>
    </xf>
    <xf numFmtId="0" fontId="20" fillId="0" borderId="0" xfId="0" applyFont="1"/>
    <xf numFmtId="0" fontId="20" fillId="0" borderId="0" xfId="0" applyFont="1" applyAlignment="1">
      <alignment horizontal="left"/>
    </xf>
    <xf numFmtId="0" fontId="20" fillId="0" borderId="2" xfId="0" applyFont="1" applyBorder="1" applyAlignment="1">
      <alignment horizontal="center"/>
    </xf>
    <xf numFmtId="0" fontId="13" fillId="0" borderId="14" xfId="0" applyFont="1" applyBorder="1" applyAlignment="1">
      <alignment vertical="center"/>
    </xf>
    <xf numFmtId="0" fontId="13" fillId="0" borderId="6" xfId="0" applyFont="1" applyBorder="1" applyAlignment="1">
      <alignment vertical="center"/>
    </xf>
    <xf numFmtId="0" fontId="13" fillId="0" borderId="12" xfId="0" applyFont="1" applyBorder="1" applyAlignment="1">
      <alignment vertical="center"/>
    </xf>
    <xf numFmtId="0" fontId="13" fillId="0" borderId="5" xfId="0" applyFont="1" applyBorder="1" applyAlignment="1">
      <alignment vertical="center"/>
    </xf>
    <xf numFmtId="0" fontId="13" fillId="0" borderId="16" xfId="0" applyFont="1" applyBorder="1" applyAlignment="1">
      <alignment vertical="center"/>
    </xf>
    <xf numFmtId="0" fontId="15" fillId="0" borderId="3" xfId="0" applyFont="1" applyBorder="1" applyAlignment="1">
      <alignment horizontal="center" vertical="center" wrapText="1"/>
    </xf>
    <xf numFmtId="0" fontId="12" fillId="6" borderId="3" xfId="0" applyFont="1" applyFill="1" applyBorder="1" applyAlignment="1">
      <alignment horizontal="center" vertical="center" wrapText="1"/>
    </xf>
    <xf numFmtId="0" fontId="15" fillId="6" borderId="3" xfId="0" applyFont="1" applyFill="1" applyBorder="1" applyAlignment="1">
      <alignment horizontal="center"/>
    </xf>
    <xf numFmtId="0" fontId="15" fillId="8" borderId="3" xfId="0" applyFont="1" applyFill="1" applyBorder="1" applyAlignment="1">
      <alignment horizontal="center" vertical="center"/>
    </xf>
    <xf numFmtId="0" fontId="15" fillId="9" borderId="3" xfId="0" applyFont="1" applyFill="1" applyBorder="1" applyAlignment="1">
      <alignment horizontal="center" vertical="center"/>
    </xf>
    <xf numFmtId="0" fontId="12" fillId="0" borderId="0" xfId="0" applyFont="1" applyAlignment="1">
      <alignment horizontal="center"/>
    </xf>
    <xf numFmtId="0" fontId="15" fillId="10" borderId="3" xfId="0" applyFont="1" applyFill="1" applyBorder="1" applyAlignment="1">
      <alignment horizontal="center" vertical="center"/>
    </xf>
    <xf numFmtId="0" fontId="12" fillId="6" borderId="3" xfId="0" applyFont="1" applyFill="1" applyBorder="1" applyAlignment="1">
      <alignment horizontal="center" vertical="center"/>
    </xf>
    <xf numFmtId="0" fontId="15" fillId="0" borderId="4" xfId="0" applyFont="1" applyBorder="1" applyAlignment="1">
      <alignment horizontal="center" vertical="center" wrapText="1"/>
    </xf>
    <xf numFmtId="0" fontId="17" fillId="4" borderId="29"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9" borderId="3" xfId="0" applyFont="1" applyFill="1" applyBorder="1" applyAlignment="1">
      <alignment horizontal="center" vertical="center"/>
    </xf>
    <xf numFmtId="0" fontId="7" fillId="6" borderId="3" xfId="0" applyFont="1" applyFill="1" applyBorder="1" applyAlignment="1">
      <alignment horizontal="center" vertical="center"/>
    </xf>
    <xf numFmtId="0" fontId="5" fillId="7" borderId="3" xfId="0" applyFont="1" applyFill="1" applyBorder="1" applyAlignment="1">
      <alignment horizontal="center" vertical="center"/>
    </xf>
    <xf numFmtId="0" fontId="5" fillId="8" borderId="3" xfId="0" applyFont="1" applyFill="1" applyBorder="1" applyAlignment="1">
      <alignment horizontal="center" vertical="center"/>
    </xf>
    <xf numFmtId="0" fontId="5" fillId="0" borderId="4" xfId="0" applyFont="1" applyBorder="1" applyAlignment="1">
      <alignment horizontal="center" vertical="center" wrapText="1"/>
    </xf>
    <xf numFmtId="0" fontId="7" fillId="6" borderId="3" xfId="0" applyFont="1" applyFill="1" applyBorder="1" applyAlignment="1">
      <alignment horizontal="center" vertical="center" wrapText="1"/>
    </xf>
    <xf numFmtId="0" fontId="5" fillId="6" borderId="3" xfId="0" applyFont="1" applyFill="1" applyBorder="1" applyAlignment="1">
      <alignment horizontal="center"/>
    </xf>
    <xf numFmtId="0" fontId="5" fillId="10" borderId="3" xfId="0" applyFont="1" applyFill="1" applyBorder="1" applyAlignment="1">
      <alignment horizontal="center" vertical="center"/>
    </xf>
    <xf numFmtId="0" fontId="13" fillId="0" borderId="3" xfId="0" applyFont="1" applyBorder="1" applyAlignment="1">
      <alignment horizontal="left" vertical="center" wrapText="1"/>
    </xf>
    <xf numFmtId="0" fontId="13" fillId="0" borderId="70" xfId="0" applyFont="1" applyBorder="1" applyAlignment="1">
      <alignment horizontal="left" vertical="center"/>
    </xf>
    <xf numFmtId="0" fontId="13" fillId="0" borderId="70" xfId="0" applyFont="1" applyBorder="1" applyAlignment="1">
      <alignment horizontal="left" vertical="center" wrapText="1"/>
    </xf>
    <xf numFmtId="0" fontId="14" fillId="0" borderId="31" xfId="0" applyFont="1" applyBorder="1" applyAlignment="1">
      <alignment horizontal="left" vertical="center" wrapText="1"/>
    </xf>
    <xf numFmtId="0" fontId="15" fillId="0" borderId="25" xfId="0" applyFont="1" applyBorder="1" applyAlignment="1">
      <alignment horizontal="left" vertical="center" wrapText="1"/>
    </xf>
    <xf numFmtId="0" fontId="13" fillId="0" borderId="46" xfId="0" applyFont="1" applyBorder="1" applyAlignment="1">
      <alignment horizontal="left" vertical="center" wrapText="1"/>
    </xf>
    <xf numFmtId="0" fontId="15" fillId="0" borderId="60" xfId="0" applyFont="1" applyBorder="1" applyAlignment="1">
      <alignment horizontal="left" vertical="center" wrapText="1"/>
    </xf>
    <xf numFmtId="0" fontId="13" fillId="0" borderId="74" xfId="0" applyFont="1" applyBorder="1" applyAlignment="1">
      <alignment vertical="center"/>
    </xf>
    <xf numFmtId="0" fontId="13" fillId="0" borderId="75" xfId="0" applyFont="1" applyBorder="1" applyAlignment="1">
      <alignment vertical="center"/>
    </xf>
    <xf numFmtId="0" fontId="24" fillId="0" borderId="3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18" xfId="0" applyFont="1" applyBorder="1" applyAlignment="1">
      <alignment horizontal="center" vertical="center" wrapText="1"/>
    </xf>
    <xf numFmtId="0" fontId="13" fillId="0" borderId="0" xfId="0" applyFont="1" applyAlignment="1">
      <alignment horizontal="center" vertical="center" wrapText="1"/>
    </xf>
    <xf numFmtId="0" fontId="14" fillId="0" borderId="25" xfId="0" applyFont="1" applyBorder="1" applyAlignment="1">
      <alignment horizontal="center" vertical="center" wrapText="1"/>
    </xf>
    <xf numFmtId="0" fontId="15" fillId="0" borderId="58" xfId="0" applyFont="1" applyBorder="1" applyAlignment="1">
      <alignment horizontal="left" vertical="center" wrapText="1"/>
    </xf>
    <xf numFmtId="0" fontId="14" fillId="0" borderId="0" xfId="0" applyFont="1" applyAlignment="1">
      <alignment horizontal="center" vertical="center" wrapText="1"/>
    </xf>
    <xf numFmtId="0" fontId="13" fillId="0" borderId="79" xfId="0" applyFont="1" applyBorder="1" applyAlignment="1">
      <alignment vertical="center"/>
    </xf>
    <xf numFmtId="0" fontId="14" fillId="0" borderId="70" xfId="0" applyFont="1" applyBorder="1" applyAlignment="1">
      <alignment horizontal="center" vertical="center" wrapText="1"/>
    </xf>
    <xf numFmtId="0" fontId="14" fillId="0" borderId="25" xfId="0" applyFont="1" applyBorder="1" applyAlignment="1">
      <alignment horizontal="center" vertical="center"/>
    </xf>
    <xf numFmtId="0" fontId="14" fillId="0" borderId="56"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1" xfId="0" applyFont="1" applyBorder="1" applyAlignment="1">
      <alignment horizontal="center" vertical="center" wrapText="1"/>
    </xf>
    <xf numFmtId="0" fontId="19" fillId="0" borderId="0" xfId="0" applyFont="1" applyAlignment="1">
      <alignment horizontal="center" vertical="center" wrapText="1"/>
    </xf>
    <xf numFmtId="0" fontId="14" fillId="0" borderId="46" xfId="0" applyFont="1" applyBorder="1" applyAlignment="1">
      <alignment horizontal="center" vertical="center" wrapText="1"/>
    </xf>
    <xf numFmtId="0" fontId="19" fillId="0" borderId="46" xfId="0" applyFont="1" applyBorder="1" applyAlignment="1">
      <alignment horizontal="center" vertical="center" wrapText="1"/>
    </xf>
    <xf numFmtId="0" fontId="15" fillId="0" borderId="78" xfId="0" applyFont="1" applyBorder="1" applyAlignment="1">
      <alignment horizontal="left" vertical="center" wrapText="1"/>
    </xf>
    <xf numFmtId="0" fontId="13" fillId="0" borderId="70" xfId="0" applyFont="1" applyBorder="1" applyAlignment="1">
      <alignment vertical="center"/>
    </xf>
    <xf numFmtId="0" fontId="15" fillId="0" borderId="80" xfId="0" applyFont="1" applyBorder="1" applyAlignment="1">
      <alignment horizontal="left" vertical="center" wrapText="1"/>
    </xf>
    <xf numFmtId="0" fontId="15" fillId="0" borderId="18" xfId="0" applyFont="1" applyBorder="1" applyAlignment="1">
      <alignment horizontal="center" vertical="center" wrapText="1"/>
    </xf>
    <xf numFmtId="0" fontId="15" fillId="0" borderId="33" xfId="0" applyFont="1" applyBorder="1" applyAlignment="1">
      <alignment horizontal="center" vertical="center" wrapText="1"/>
    </xf>
    <xf numFmtId="0" fontId="26" fillId="0" borderId="0" xfId="0" applyFont="1" applyAlignment="1">
      <alignment horizontal="center" vertical="center"/>
    </xf>
    <xf numFmtId="0" fontId="26" fillId="0" borderId="0" xfId="0" applyFont="1"/>
    <xf numFmtId="0" fontId="15" fillId="0" borderId="46" xfId="0" applyFont="1" applyBorder="1" applyAlignment="1">
      <alignment horizontal="left" vertical="center" wrapText="1"/>
    </xf>
    <xf numFmtId="0" fontId="15" fillId="0" borderId="0" xfId="0" applyFont="1" applyAlignment="1">
      <alignment horizontal="center"/>
    </xf>
    <xf numFmtId="0" fontId="15" fillId="0" borderId="41" xfId="0" applyFont="1" applyBorder="1" applyAlignment="1">
      <alignment horizontal="center" vertical="center" wrapText="1"/>
    </xf>
    <xf numFmtId="0" fontId="15" fillId="0" borderId="2" xfId="0" applyFont="1" applyBorder="1" applyAlignment="1">
      <alignment horizontal="center" vertical="center" wrapText="1"/>
    </xf>
    <xf numFmtId="0" fontId="0" fillId="0" borderId="0" xfId="0" applyAlignment="1">
      <alignment horizontal="justify" vertical="center"/>
    </xf>
    <xf numFmtId="0" fontId="15" fillId="0" borderId="0" xfId="0" applyFont="1" applyAlignment="1">
      <alignment horizontal="justify" vertical="center" wrapText="1"/>
    </xf>
    <xf numFmtId="0" fontId="15" fillId="0" borderId="0" xfId="0" applyFont="1" applyAlignment="1">
      <alignment horizontal="justify" vertical="center"/>
    </xf>
    <xf numFmtId="0" fontId="15" fillId="0" borderId="10" xfId="0" applyFont="1" applyBorder="1" applyAlignment="1">
      <alignment horizontal="justify" vertical="center"/>
    </xf>
    <xf numFmtId="9" fontId="5" fillId="0" borderId="33" xfId="0" applyNumberFormat="1" applyFont="1" applyBorder="1" applyAlignment="1">
      <alignment horizontal="center" vertical="center" wrapText="1"/>
    </xf>
    <xf numFmtId="0" fontId="1" fillId="0" borderId="0" xfId="0" applyFont="1" applyAlignment="1">
      <alignment horizontal="justify" vertical="center"/>
    </xf>
    <xf numFmtId="0" fontId="3" fillId="0" borderId="3" xfId="0" applyFont="1" applyBorder="1" applyAlignment="1">
      <alignment horizontal="center"/>
    </xf>
    <xf numFmtId="0" fontId="11" fillId="0" borderId="34" xfId="0" applyFont="1" applyBorder="1" applyAlignment="1">
      <alignment horizontal="left" vertical="top" wrapText="1"/>
    </xf>
    <xf numFmtId="0" fontId="11" fillId="0" borderId="3" xfId="0" applyFont="1" applyBorder="1" applyAlignment="1">
      <alignment horizontal="left" vertical="top" wrapText="1"/>
    </xf>
    <xf numFmtId="0" fontId="11" fillId="0" borderId="18" xfId="0" applyFont="1" applyBorder="1" applyAlignment="1">
      <alignment horizontal="left" vertical="top" wrapText="1"/>
    </xf>
    <xf numFmtId="0" fontId="11" fillId="0" borderId="28" xfId="0" applyFont="1" applyBorder="1" applyAlignment="1">
      <alignment horizontal="center"/>
    </xf>
    <xf numFmtId="0" fontId="11" fillId="0" borderId="29" xfId="0" applyFont="1" applyBorder="1" applyAlignment="1">
      <alignment horizontal="center"/>
    </xf>
    <xf numFmtId="0" fontId="11" fillId="0" borderId="30" xfId="0" applyFont="1" applyBorder="1" applyAlignment="1">
      <alignment horizontal="center"/>
    </xf>
    <xf numFmtId="0" fontId="22" fillId="0" borderId="34" xfId="0" applyFont="1" applyBorder="1" applyAlignment="1">
      <alignment horizontal="left" vertical="top" wrapText="1"/>
    </xf>
    <xf numFmtId="0" fontId="14" fillId="0" borderId="3" xfId="0" applyFont="1" applyBorder="1" applyAlignment="1">
      <alignment horizontal="left" vertical="top" wrapText="1"/>
    </xf>
    <xf numFmtId="0" fontId="14" fillId="0" borderId="18" xfId="0" applyFont="1" applyBorder="1" applyAlignment="1">
      <alignment horizontal="left" vertical="top" wrapText="1"/>
    </xf>
    <xf numFmtId="0" fontId="23" fillId="0" borderId="34" xfId="0" applyFont="1" applyBorder="1" applyAlignment="1">
      <alignment horizontal="left" vertical="top" wrapText="1"/>
    </xf>
    <xf numFmtId="0" fontId="14" fillId="0" borderId="44" xfId="0" applyFont="1" applyBorder="1" applyAlignment="1">
      <alignment horizontal="left" vertical="center" wrapText="1"/>
    </xf>
    <xf numFmtId="0" fontId="14" fillId="0" borderId="27" xfId="0" applyFont="1" applyBorder="1" applyAlignment="1">
      <alignment horizontal="left" vertical="center" wrapText="1"/>
    </xf>
    <xf numFmtId="0" fontId="14" fillId="0" borderId="45" xfId="0" applyFont="1" applyBorder="1" applyAlignment="1">
      <alignment horizontal="left" vertical="center" wrapText="1"/>
    </xf>
    <xf numFmtId="0" fontId="25" fillId="0" borderId="34" xfId="0" applyFont="1" applyBorder="1" applyAlignment="1">
      <alignment horizontal="left" vertical="top" wrapText="1"/>
    </xf>
    <xf numFmtId="0" fontId="25" fillId="0" borderId="3" xfId="0" applyFont="1" applyBorder="1" applyAlignment="1">
      <alignment horizontal="left" vertical="top" wrapText="1"/>
    </xf>
    <xf numFmtId="0" fontId="25" fillId="0" borderId="18" xfId="0" applyFont="1" applyBorder="1" applyAlignment="1">
      <alignment horizontal="left" vertical="top" wrapText="1"/>
    </xf>
    <xf numFmtId="0" fontId="9" fillId="0" borderId="54" xfId="0" applyFont="1" applyBorder="1" applyAlignment="1">
      <alignment horizontal="center" vertical="center"/>
    </xf>
    <xf numFmtId="0" fontId="9" fillId="0" borderId="55" xfId="0" applyFont="1" applyBorder="1" applyAlignment="1">
      <alignment horizontal="center" vertical="center"/>
    </xf>
    <xf numFmtId="0" fontId="9" fillId="0" borderId="56" xfId="0" applyFont="1" applyBorder="1" applyAlignment="1">
      <alignment horizontal="center" vertical="center"/>
    </xf>
    <xf numFmtId="0" fontId="9" fillId="0" borderId="62" xfId="0" applyFont="1" applyBorder="1" applyAlignment="1">
      <alignment horizontal="center" vertical="center"/>
    </xf>
    <xf numFmtId="0" fontId="9" fillId="0" borderId="0" xfId="0" applyFont="1" applyAlignment="1">
      <alignment horizontal="center" vertical="center"/>
    </xf>
    <xf numFmtId="0" fontId="9" fillId="0" borderId="61" xfId="0" applyFont="1" applyBorder="1" applyAlignment="1">
      <alignment horizontal="center" vertical="center"/>
    </xf>
    <xf numFmtId="0" fontId="9" fillId="0" borderId="57" xfId="0" applyFont="1" applyBorder="1" applyAlignment="1">
      <alignment horizontal="center" vertical="center"/>
    </xf>
    <xf numFmtId="0" fontId="9" fillId="0" borderId="50" xfId="0" applyFont="1" applyBorder="1" applyAlignment="1">
      <alignment horizontal="center" vertical="center"/>
    </xf>
    <xf numFmtId="0" fontId="9" fillId="0" borderId="58" xfId="0" applyFont="1" applyBorder="1" applyAlignment="1">
      <alignment horizontal="center" vertical="center"/>
    </xf>
    <xf numFmtId="0" fontId="14" fillId="0" borderId="46" xfId="0" applyFont="1" applyBorder="1" applyAlignment="1">
      <alignment horizontal="left" vertical="center" wrapText="1"/>
    </xf>
    <xf numFmtId="0" fontId="14" fillId="0" borderId="63" xfId="0" applyFont="1" applyBorder="1" applyAlignment="1">
      <alignment horizontal="left" vertical="center" wrapText="1"/>
    </xf>
    <xf numFmtId="0" fontId="6" fillId="0" borderId="0" xfId="0" applyFont="1" applyAlignment="1">
      <alignment horizontal="left" vertical="center" wrapText="1"/>
    </xf>
    <xf numFmtId="0" fontId="11" fillId="0" borderId="35" xfId="0" applyFont="1" applyBorder="1" applyAlignment="1">
      <alignment horizontal="left" vertical="top" wrapText="1"/>
    </xf>
    <xf numFmtId="0" fontId="11" fillId="0" borderId="9" xfId="0" applyFont="1" applyBorder="1" applyAlignment="1">
      <alignment horizontal="left" vertical="top" wrapText="1"/>
    </xf>
    <xf numFmtId="0" fontId="11" fillId="0" borderId="37" xfId="0" applyFont="1" applyBorder="1" applyAlignment="1">
      <alignment horizontal="left" vertical="top" wrapText="1"/>
    </xf>
    <xf numFmtId="0" fontId="12" fillId="0" borderId="38" xfId="0" applyFont="1" applyBorder="1" applyAlignment="1">
      <alignment horizontal="center" vertical="center"/>
    </xf>
    <xf numFmtId="0" fontId="12" fillId="0" borderId="39" xfId="0" applyFont="1" applyBorder="1" applyAlignment="1">
      <alignment horizontal="center" vertical="center"/>
    </xf>
    <xf numFmtId="0" fontId="12" fillId="0" borderId="40" xfId="0" applyFont="1" applyBorder="1" applyAlignment="1">
      <alignment horizontal="center" vertical="center"/>
    </xf>
    <xf numFmtId="0" fontId="11" fillId="0" borderId="3" xfId="0" applyFont="1" applyBorder="1" applyAlignment="1">
      <alignment horizontal="left" wrapText="1"/>
    </xf>
    <xf numFmtId="0" fontId="21" fillId="0" borderId="64" xfId="0" applyFont="1" applyBorder="1" applyAlignment="1">
      <alignment horizontal="left" vertical="center" wrapText="1"/>
    </xf>
    <xf numFmtId="0" fontId="21" fillId="0" borderId="65" xfId="0" applyFont="1" applyBorder="1" applyAlignment="1">
      <alignment horizontal="left" vertical="center" wrapText="1"/>
    </xf>
    <xf numFmtId="0" fontId="21" fillId="0" borderId="66" xfId="0" applyFont="1" applyBorder="1" applyAlignment="1">
      <alignment horizontal="left" vertical="center" wrapText="1"/>
    </xf>
    <xf numFmtId="0" fontId="11" fillId="2" borderId="41" xfId="0" applyFont="1" applyFill="1" applyBorder="1" applyAlignment="1">
      <alignment horizontal="center" vertical="center" wrapText="1"/>
    </xf>
    <xf numFmtId="0" fontId="11" fillId="2" borderId="45" xfId="0" applyFont="1" applyFill="1" applyBorder="1" applyAlignment="1">
      <alignment horizontal="center" vertical="center" wrapText="1"/>
    </xf>
    <xf numFmtId="0" fontId="11" fillId="2" borderId="46" xfId="0" applyFont="1" applyFill="1" applyBorder="1" applyAlignment="1">
      <alignment horizontal="center" vertical="center" wrapText="1"/>
    </xf>
    <xf numFmtId="0" fontId="11" fillId="2" borderId="27" xfId="0"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3" fillId="0" borderId="14" xfId="0" applyFont="1" applyBorder="1" applyAlignment="1">
      <alignment vertical="center"/>
    </xf>
    <xf numFmtId="0" fontId="13" fillId="0" borderId="6" xfId="0" applyFont="1" applyBorder="1" applyAlignment="1">
      <alignment vertical="center"/>
    </xf>
    <xf numFmtId="0" fontId="13" fillId="0" borderId="12" xfId="0" applyFont="1" applyBorder="1" applyAlignment="1">
      <alignment vertical="center"/>
    </xf>
    <xf numFmtId="0" fontId="13" fillId="0" borderId="5" xfId="0" applyFont="1" applyBorder="1" applyAlignment="1">
      <alignment vertical="center"/>
    </xf>
    <xf numFmtId="0" fontId="13" fillId="0" borderId="14" xfId="0" applyFont="1" applyBorder="1" applyAlignment="1">
      <alignment horizontal="left" vertical="center"/>
    </xf>
    <xf numFmtId="0" fontId="13" fillId="0" borderId="6" xfId="0" applyFont="1" applyBorder="1" applyAlignment="1">
      <alignment horizontal="left" vertical="center"/>
    </xf>
    <xf numFmtId="0" fontId="13" fillId="0" borderId="16" xfId="0" applyFont="1" applyBorder="1" applyAlignment="1">
      <alignment horizontal="left" vertical="center"/>
    </xf>
    <xf numFmtId="0" fontId="13" fillId="0" borderId="7" xfId="0" applyFont="1" applyBorder="1" applyAlignment="1">
      <alignment horizontal="left" vertical="center"/>
    </xf>
    <xf numFmtId="0" fontId="13" fillId="0" borderId="12" xfId="0" applyFont="1" applyBorder="1" applyAlignment="1">
      <alignment horizontal="left" vertical="center"/>
    </xf>
    <xf numFmtId="0" fontId="13" fillId="0" borderId="5" xfId="0" applyFont="1" applyBorder="1" applyAlignment="1">
      <alignment horizontal="left" vertical="center"/>
    </xf>
    <xf numFmtId="0" fontId="13" fillId="0" borderId="26" xfId="0" applyFont="1" applyBorder="1" applyAlignment="1">
      <alignment vertical="center"/>
    </xf>
    <xf numFmtId="0" fontId="13" fillId="0" borderId="67" xfId="0" applyFont="1" applyBorder="1" applyAlignment="1">
      <alignment vertical="center"/>
    </xf>
    <xf numFmtId="0" fontId="13" fillId="0" borderId="1" xfId="0" applyFont="1" applyBorder="1" applyAlignment="1">
      <alignment horizontal="left" vertical="center"/>
    </xf>
    <xf numFmtId="0" fontId="13" fillId="0" borderId="0" xfId="0" applyFont="1" applyAlignment="1">
      <alignment horizontal="left" vertical="center"/>
    </xf>
    <xf numFmtId="0" fontId="13" fillId="0" borderId="61" xfId="0" applyFont="1" applyBorder="1" applyAlignment="1">
      <alignment horizontal="left" vertical="center"/>
    </xf>
    <xf numFmtId="0" fontId="10" fillId="2" borderId="47" xfId="0" applyFont="1" applyFill="1" applyBorder="1" applyAlignment="1">
      <alignment horizontal="left" vertical="top" wrapText="1"/>
    </xf>
    <xf numFmtId="0" fontId="10" fillId="2" borderId="48" xfId="0" applyFont="1" applyFill="1" applyBorder="1" applyAlignment="1">
      <alignment horizontal="left" vertical="top" wrapText="1"/>
    </xf>
    <xf numFmtId="0" fontId="10" fillId="2" borderId="49" xfId="0" applyFont="1" applyFill="1" applyBorder="1" applyAlignment="1">
      <alignment horizontal="left" vertical="top" wrapText="1"/>
    </xf>
    <xf numFmtId="0" fontId="20" fillId="0" borderId="1" xfId="0" applyFont="1" applyBorder="1" applyAlignment="1">
      <alignment horizontal="left" vertical="center" wrapText="1"/>
    </xf>
    <xf numFmtId="0" fontId="20" fillId="0" borderId="0" xfId="0" applyFont="1" applyAlignment="1">
      <alignment horizontal="left" vertical="center" wrapText="1"/>
    </xf>
    <xf numFmtId="0" fontId="20" fillId="0" borderId="2" xfId="0" applyFont="1" applyBorder="1" applyAlignment="1">
      <alignment horizontal="left" vertical="center" wrapText="1"/>
    </xf>
    <xf numFmtId="0" fontId="18" fillId="0" borderId="38" xfId="0" applyFont="1" applyBorder="1" applyAlignment="1">
      <alignment horizontal="center" vertical="center"/>
    </xf>
    <xf numFmtId="0" fontId="18" fillId="0" borderId="39" xfId="0" applyFont="1" applyBorder="1" applyAlignment="1">
      <alignment horizontal="center" vertical="center"/>
    </xf>
    <xf numFmtId="0" fontId="18" fillId="0" borderId="40" xfId="0" applyFont="1" applyBorder="1" applyAlignment="1">
      <alignment horizontal="center" vertical="center"/>
    </xf>
    <xf numFmtId="0" fontId="14" fillId="0" borderId="54" xfId="0" applyFont="1" applyBorder="1" applyAlignment="1">
      <alignment horizontal="left" vertical="center" wrapText="1"/>
    </xf>
    <xf numFmtId="0" fontId="14" fillId="0" borderId="56" xfId="0" applyFont="1" applyBorder="1" applyAlignment="1">
      <alignment horizontal="left" vertical="center" wrapText="1"/>
    </xf>
    <xf numFmtId="0" fontId="14" fillId="0" borderId="62" xfId="0" applyFont="1" applyBorder="1" applyAlignment="1">
      <alignment horizontal="left" vertical="center" wrapText="1"/>
    </xf>
    <xf numFmtId="0" fontId="14" fillId="0" borderId="61" xfId="0" applyFont="1" applyBorder="1" applyAlignment="1">
      <alignment horizontal="left" vertical="center" wrapText="1"/>
    </xf>
    <xf numFmtId="0" fontId="14" fillId="0" borderId="57" xfId="0" applyFont="1" applyBorder="1" applyAlignment="1">
      <alignment horizontal="left" vertical="center" wrapText="1"/>
    </xf>
    <xf numFmtId="0" fontId="14" fillId="0" borderId="58" xfId="0" applyFont="1" applyBorder="1" applyAlignment="1">
      <alignment horizontal="left" vertical="center" wrapText="1"/>
    </xf>
    <xf numFmtId="0" fontId="16" fillId="4" borderId="29" xfId="0" applyFont="1" applyFill="1" applyBorder="1" applyAlignment="1">
      <alignment horizontal="center" vertical="center" wrapText="1"/>
    </xf>
    <xf numFmtId="0" fontId="13" fillId="0" borderId="3" xfId="0" applyFont="1" applyBorder="1" applyAlignment="1">
      <alignment horizontal="left" vertical="center" wrapText="1"/>
    </xf>
    <xf numFmtId="0" fontId="12" fillId="0" borderId="52" xfId="0" applyFont="1" applyBorder="1" applyAlignment="1">
      <alignment horizontal="center" vertical="center"/>
    </xf>
    <xf numFmtId="0" fontId="16" fillId="4" borderId="47" xfId="0" applyFont="1" applyFill="1" applyBorder="1" applyAlignment="1">
      <alignment horizontal="center" vertical="center" wrapText="1"/>
    </xf>
    <xf numFmtId="0" fontId="16" fillId="4" borderId="48" xfId="0" applyFont="1" applyFill="1" applyBorder="1" applyAlignment="1">
      <alignment horizontal="center" vertical="center" wrapText="1"/>
    </xf>
    <xf numFmtId="0" fontId="16" fillId="4" borderId="53" xfId="0" applyFont="1" applyFill="1" applyBorder="1" applyAlignment="1">
      <alignment horizontal="center" vertical="center" wrapText="1"/>
    </xf>
    <xf numFmtId="0" fontId="13" fillId="0" borderId="68" xfId="0" applyFont="1" applyBorder="1" applyAlignment="1">
      <alignment horizontal="left" vertical="center" wrapText="1"/>
    </xf>
    <xf numFmtId="0" fontId="13" fillId="0" borderId="65" xfId="0" applyFont="1" applyBorder="1" applyAlignment="1">
      <alignment horizontal="left" vertical="center" wrapText="1"/>
    </xf>
    <xf numFmtId="0" fontId="13" fillId="0" borderId="69" xfId="0" applyFont="1" applyBorder="1" applyAlignment="1">
      <alignment horizontal="left" vertical="center" wrapText="1"/>
    </xf>
    <xf numFmtId="0" fontId="15" fillId="9" borderId="3" xfId="0" applyFont="1" applyFill="1" applyBorder="1" applyAlignment="1">
      <alignment horizontal="center" vertical="center"/>
    </xf>
    <xf numFmtId="0" fontId="13" fillId="0" borderId="54" xfId="0" applyFont="1" applyBorder="1" applyAlignment="1">
      <alignment horizontal="left" vertical="center" wrapText="1"/>
    </xf>
    <xf numFmtId="0" fontId="13" fillId="0" borderId="55" xfId="0" applyFont="1" applyBorder="1" applyAlignment="1">
      <alignment horizontal="left" vertical="center" wrapText="1"/>
    </xf>
    <xf numFmtId="0" fontId="13" fillId="0" borderId="56" xfId="0" applyFont="1" applyBorder="1" applyAlignment="1">
      <alignment horizontal="left" vertical="center" wrapText="1"/>
    </xf>
    <xf numFmtId="0" fontId="13" fillId="0" borderId="70" xfId="0" applyFont="1" applyBorder="1" applyAlignment="1">
      <alignment horizontal="left" vertical="center"/>
    </xf>
    <xf numFmtId="0" fontId="15" fillId="0" borderId="4" xfId="0" applyFont="1" applyBorder="1" applyAlignment="1">
      <alignment horizontal="center" vertical="center" wrapText="1"/>
    </xf>
    <xf numFmtId="0" fontId="15" fillId="0" borderId="25" xfId="0" applyFont="1" applyBorder="1" applyAlignment="1">
      <alignment horizontal="center" vertical="center" wrapText="1"/>
    </xf>
    <xf numFmtId="0" fontId="11" fillId="0" borderId="61" xfId="0" applyFont="1" applyBorder="1" applyAlignment="1">
      <alignment horizontal="right" vertical="center"/>
    </xf>
    <xf numFmtId="0" fontId="13" fillId="0" borderId="71" xfId="0" applyFont="1" applyBorder="1" applyAlignment="1">
      <alignment horizontal="left" vertical="center"/>
    </xf>
    <xf numFmtId="0" fontId="13" fillId="0" borderId="72" xfId="0" applyFont="1" applyBorder="1" applyAlignment="1">
      <alignment horizontal="left" vertical="center"/>
    </xf>
    <xf numFmtId="0" fontId="13" fillId="0" borderId="73" xfId="0" applyFont="1" applyBorder="1" applyAlignment="1">
      <alignment horizontal="left" vertical="center"/>
    </xf>
    <xf numFmtId="0" fontId="11" fillId="0" borderId="51" xfId="0" applyFont="1" applyBorder="1" applyAlignment="1">
      <alignment horizontal="right" vertical="center"/>
    </xf>
    <xf numFmtId="0" fontId="12" fillId="6" borderId="4" xfId="0" applyFont="1" applyFill="1" applyBorder="1" applyAlignment="1">
      <alignment horizontal="center" vertical="center" wrapText="1"/>
    </xf>
    <xf numFmtId="0" fontId="12" fillId="6" borderId="25" xfId="0" applyFont="1" applyFill="1" applyBorder="1" applyAlignment="1">
      <alignment horizontal="center" vertical="center" wrapText="1"/>
    </xf>
    <xf numFmtId="0" fontId="15" fillId="0" borderId="3" xfId="0" applyFont="1" applyBorder="1" applyAlignment="1">
      <alignment horizontal="center" vertical="center" wrapText="1"/>
    </xf>
    <xf numFmtId="0" fontId="12" fillId="6" borderId="3" xfId="0" applyFont="1" applyFill="1" applyBorder="1" applyAlignment="1">
      <alignment horizontal="center" vertical="center" wrapText="1"/>
    </xf>
    <xf numFmtId="0" fontId="12" fillId="0" borderId="50" xfId="0" applyFont="1" applyBorder="1" applyAlignment="1">
      <alignment horizontal="center"/>
    </xf>
    <xf numFmtId="0" fontId="15" fillId="0" borderId="18" xfId="0" applyFont="1" applyBorder="1" applyAlignment="1">
      <alignment horizontal="center" vertical="center" wrapText="1"/>
    </xf>
    <xf numFmtId="0" fontId="15" fillId="10" borderId="3" xfId="0" applyFont="1" applyFill="1" applyBorder="1" applyAlignment="1">
      <alignment horizontal="center" vertical="center"/>
    </xf>
    <xf numFmtId="0" fontId="12" fillId="6" borderId="3" xfId="0" applyFont="1" applyFill="1" applyBorder="1" applyAlignment="1">
      <alignment horizontal="center" vertical="center"/>
    </xf>
    <xf numFmtId="0" fontId="15" fillId="9" borderId="18" xfId="0" applyFont="1" applyFill="1" applyBorder="1" applyAlignment="1">
      <alignment horizontal="center" vertical="center"/>
    </xf>
    <xf numFmtId="0" fontId="15" fillId="9" borderId="4" xfId="0" applyFont="1" applyFill="1" applyBorder="1" applyAlignment="1">
      <alignment horizontal="center" vertical="center"/>
    </xf>
    <xf numFmtId="0" fontId="15" fillId="9" borderId="19" xfId="0" applyFont="1" applyFill="1" applyBorder="1" applyAlignment="1">
      <alignment horizontal="center" vertical="center"/>
    </xf>
    <xf numFmtId="0" fontId="15" fillId="10" borderId="18" xfId="0" applyFont="1" applyFill="1" applyBorder="1" applyAlignment="1">
      <alignment horizontal="center" vertical="center"/>
    </xf>
    <xf numFmtId="0" fontId="13" fillId="0" borderId="81" xfId="0" applyFont="1" applyBorder="1" applyAlignment="1">
      <alignment horizontal="left" vertical="center"/>
    </xf>
    <xf numFmtId="0" fontId="15" fillId="8" borderId="3" xfId="0" applyFont="1" applyFill="1" applyBorder="1" applyAlignment="1">
      <alignment horizontal="center" vertical="center"/>
    </xf>
    <xf numFmtId="0" fontId="12" fillId="0" borderId="0" xfId="0" applyFont="1" applyAlignment="1">
      <alignment horizontal="center"/>
    </xf>
    <xf numFmtId="0" fontId="12" fillId="6" borderId="18" xfId="0" applyFont="1" applyFill="1" applyBorder="1" applyAlignment="1">
      <alignment horizontal="center" vertical="center" wrapText="1"/>
    </xf>
    <xf numFmtId="0" fontId="15" fillId="6" borderId="3" xfId="0" applyFont="1" applyFill="1" applyBorder="1" applyAlignment="1">
      <alignment horizontal="center"/>
    </xf>
    <xf numFmtId="0" fontId="15" fillId="6" borderId="18" xfId="0" applyFont="1" applyFill="1" applyBorder="1" applyAlignment="1">
      <alignment horizontal="center"/>
    </xf>
    <xf numFmtId="0" fontId="12" fillId="2" borderId="50" xfId="0" applyFont="1" applyFill="1" applyBorder="1" applyAlignment="1">
      <alignment horizontal="center"/>
    </xf>
    <xf numFmtId="0" fontId="13" fillId="0" borderId="76" xfId="0" applyFont="1" applyBorder="1" applyAlignment="1">
      <alignment horizontal="left" vertical="center"/>
    </xf>
    <xf numFmtId="0" fontId="13" fillId="0" borderId="77" xfId="0" applyFont="1" applyBorder="1" applyAlignment="1">
      <alignment horizontal="left" vertical="center"/>
    </xf>
    <xf numFmtId="0" fontId="13" fillId="0" borderId="78" xfId="0" applyFont="1" applyBorder="1" applyAlignment="1">
      <alignment horizontal="left" vertical="center"/>
    </xf>
    <xf numFmtId="0" fontId="15" fillId="0" borderId="54" xfId="0" applyFont="1" applyBorder="1" applyAlignment="1">
      <alignment horizontal="left" vertical="center" wrapText="1"/>
    </xf>
    <xf numFmtId="0" fontId="15" fillId="0" borderId="56" xfId="0" applyFont="1" applyBorder="1" applyAlignment="1">
      <alignment horizontal="left" vertical="center" wrapText="1"/>
    </xf>
    <xf numFmtId="0" fontId="15" fillId="0" borderId="62" xfId="0" applyFont="1" applyBorder="1" applyAlignment="1">
      <alignment horizontal="left" vertical="center" wrapText="1"/>
    </xf>
    <xf numFmtId="0" fontId="15" fillId="0" borderId="61" xfId="0" applyFont="1" applyBorder="1" applyAlignment="1">
      <alignment horizontal="left" vertical="center" wrapText="1"/>
    </xf>
    <xf numFmtId="0" fontId="15" fillId="0" borderId="57" xfId="0" applyFont="1" applyBorder="1" applyAlignment="1">
      <alignment horizontal="left" vertical="center" wrapText="1"/>
    </xf>
    <xf numFmtId="0" fontId="15" fillId="0" borderId="58" xfId="0" applyFont="1" applyBorder="1" applyAlignment="1">
      <alignment horizontal="left" vertical="center" wrapText="1"/>
    </xf>
    <xf numFmtId="0" fontId="21" fillId="0" borderId="1" xfId="0" applyFont="1" applyBorder="1" applyAlignment="1">
      <alignment vertical="center" wrapText="1"/>
    </xf>
    <xf numFmtId="0" fontId="21" fillId="0" borderId="0" xfId="0" applyFont="1" applyAlignment="1">
      <alignment vertical="center" wrapText="1"/>
    </xf>
    <xf numFmtId="0" fontId="21" fillId="0" borderId="1" xfId="0" applyFont="1" applyBorder="1"/>
    <xf numFmtId="0" fontId="21" fillId="0" borderId="0" xfId="0" applyFont="1"/>
    <xf numFmtId="0" fontId="13" fillId="0" borderId="3" xfId="0" applyFont="1" applyBorder="1" applyAlignment="1">
      <alignment horizontal="center" vertical="center" wrapText="1"/>
    </xf>
    <xf numFmtId="0" fontId="15" fillId="0" borderId="3" xfId="0" applyFont="1" applyBorder="1" applyAlignment="1">
      <alignment horizontal="justify" vertical="center" wrapText="1"/>
    </xf>
    <xf numFmtId="0" fontId="9" fillId="2" borderId="47" xfId="0" applyFont="1" applyFill="1" applyBorder="1" applyAlignment="1">
      <alignment horizontal="left" vertical="top" wrapText="1"/>
    </xf>
    <xf numFmtId="0" fontId="9" fillId="2" borderId="48" xfId="0" applyFont="1" applyFill="1" applyBorder="1" applyAlignment="1">
      <alignment horizontal="left" vertical="top" wrapText="1"/>
    </xf>
    <xf numFmtId="0" fontId="9" fillId="2" borderId="49" xfId="0" applyFont="1" applyFill="1" applyBorder="1" applyAlignment="1">
      <alignment horizontal="left" vertical="top" wrapText="1"/>
    </xf>
    <xf numFmtId="0" fontId="12" fillId="0" borderId="1" xfId="0" applyFont="1" applyBorder="1" applyAlignment="1">
      <alignment horizontal="center" vertical="center"/>
    </xf>
    <xf numFmtId="0" fontId="12" fillId="0" borderId="0" xfId="0" applyFont="1" applyAlignment="1">
      <alignment horizontal="center" vertical="center"/>
    </xf>
    <xf numFmtId="0" fontId="12" fillId="0" borderId="2" xfId="0" applyFont="1" applyBorder="1" applyAlignment="1">
      <alignment horizontal="center" vertical="center"/>
    </xf>
    <xf numFmtId="0" fontId="15" fillId="0" borderId="33" xfId="0" applyFont="1" applyBorder="1" applyAlignment="1">
      <alignment horizontal="justify" vertical="center" wrapText="1"/>
    </xf>
    <xf numFmtId="0" fontId="16" fillId="4" borderId="29" xfId="0" applyFont="1" applyFill="1" applyBorder="1" applyAlignment="1">
      <alignment horizontal="justify" vertical="center" wrapText="1"/>
    </xf>
    <xf numFmtId="0" fontId="15" fillId="0" borderId="4" xfId="0" applyFont="1" applyBorder="1" applyAlignment="1">
      <alignment horizontal="justify" vertical="center" wrapText="1"/>
    </xf>
    <xf numFmtId="0" fontId="15" fillId="0" borderId="25" xfId="0" applyFont="1" applyBorder="1" applyAlignment="1">
      <alignment horizontal="justify" vertical="center" wrapText="1"/>
    </xf>
    <xf numFmtId="0" fontId="13" fillId="0" borderId="68"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9" xfId="0" applyFont="1" applyBorder="1" applyAlignment="1">
      <alignment horizontal="center" vertical="center" wrapText="1"/>
    </xf>
    <xf numFmtId="0" fontId="17" fillId="4" borderId="29" xfId="0" applyFont="1" applyFill="1" applyBorder="1" applyAlignment="1">
      <alignment horizontal="center" vertical="center" wrapText="1"/>
    </xf>
    <xf numFmtId="0" fontId="12" fillId="6" borderId="4" xfId="0" applyFont="1" applyFill="1" applyBorder="1" applyAlignment="1">
      <alignment horizontal="center" vertical="center"/>
    </xf>
    <xf numFmtId="0" fontId="12" fillId="6" borderId="25" xfId="0" applyFont="1" applyFill="1" applyBorder="1" applyAlignment="1">
      <alignment horizontal="center" vertical="center"/>
    </xf>
    <xf numFmtId="0" fontId="15" fillId="9" borderId="43" xfId="0" applyFont="1" applyFill="1" applyBorder="1" applyAlignment="1">
      <alignment horizontal="center" vertical="center"/>
    </xf>
    <xf numFmtId="0" fontId="15" fillId="9" borderId="25" xfId="0" applyFont="1" applyFill="1" applyBorder="1" applyAlignment="1">
      <alignment horizontal="center" vertical="center"/>
    </xf>
    <xf numFmtId="0" fontId="15" fillId="10" borderId="4" xfId="0" applyFont="1" applyFill="1" applyBorder="1" applyAlignment="1">
      <alignment horizontal="center" vertical="center"/>
    </xf>
    <xf numFmtId="0" fontId="15" fillId="10" borderId="25" xfId="0" applyFont="1" applyFill="1" applyBorder="1" applyAlignment="1">
      <alignment horizontal="center" vertical="center"/>
    </xf>
    <xf numFmtId="0" fontId="15" fillId="7" borderId="4" xfId="0" applyFont="1" applyFill="1" applyBorder="1" applyAlignment="1">
      <alignment horizontal="justify" vertical="center"/>
    </xf>
    <xf numFmtId="0" fontId="15" fillId="7" borderId="25" xfId="0" applyFont="1" applyFill="1" applyBorder="1" applyAlignment="1">
      <alignment horizontal="justify" vertical="center"/>
    </xf>
    <xf numFmtId="0" fontId="15" fillId="0" borderId="43" xfId="0" applyFont="1" applyBorder="1" applyAlignment="1">
      <alignment horizontal="center" vertical="center" wrapText="1"/>
    </xf>
    <xf numFmtId="0" fontId="15" fillId="8" borderId="4" xfId="0" applyFont="1" applyFill="1" applyBorder="1" applyAlignment="1">
      <alignment horizontal="justify" vertical="center"/>
    </xf>
    <xf numFmtId="0" fontId="15" fillId="8" borderId="25" xfId="0" applyFont="1" applyFill="1" applyBorder="1" applyAlignment="1">
      <alignment horizontal="justify" vertical="center"/>
    </xf>
    <xf numFmtId="0" fontId="15" fillId="8" borderId="4" xfId="0" applyFont="1" applyFill="1" applyBorder="1" applyAlignment="1">
      <alignment horizontal="center" vertical="center"/>
    </xf>
    <xf numFmtId="0" fontId="15" fillId="8" borderId="25" xfId="0" applyFont="1" applyFill="1" applyBorder="1" applyAlignment="1">
      <alignment horizontal="center" vertical="center"/>
    </xf>
    <xf numFmtId="0" fontId="15" fillId="7" borderId="59" xfId="0" applyFont="1" applyFill="1" applyBorder="1" applyAlignment="1">
      <alignment horizontal="center" vertical="center"/>
    </xf>
    <xf numFmtId="0" fontId="15" fillId="7" borderId="60" xfId="0" applyFont="1" applyFill="1" applyBorder="1" applyAlignment="1">
      <alignment horizontal="center" vertical="center"/>
    </xf>
    <xf numFmtId="0" fontId="12" fillId="6" borderId="43" xfId="0" applyFont="1" applyFill="1" applyBorder="1" applyAlignment="1">
      <alignment horizontal="center" vertical="center" wrapText="1"/>
    </xf>
    <xf numFmtId="0" fontId="15" fillId="8" borderId="43" xfId="0" applyFont="1" applyFill="1" applyBorder="1" applyAlignment="1">
      <alignment horizontal="center" vertical="center"/>
    </xf>
    <xf numFmtId="0" fontId="12" fillId="6" borderId="54" xfId="0" applyFont="1" applyFill="1" applyBorder="1" applyAlignment="1">
      <alignment horizontal="center" vertical="center" wrapText="1"/>
    </xf>
    <xf numFmtId="0" fontId="12" fillId="6" borderId="55" xfId="0" applyFont="1" applyFill="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12" fillId="6" borderId="50" xfId="0" applyFont="1" applyFill="1" applyBorder="1" applyAlignment="1">
      <alignment horizontal="center" vertical="center" wrapText="1"/>
    </xf>
    <xf numFmtId="0" fontId="12" fillId="6" borderId="58" xfId="0" applyFont="1" applyFill="1" applyBorder="1" applyAlignment="1">
      <alignment horizontal="center" vertical="center" wrapText="1"/>
    </xf>
    <xf numFmtId="0" fontId="12" fillId="6" borderId="46" xfId="0" applyFont="1" applyFill="1" applyBorder="1" applyAlignment="1">
      <alignment horizontal="center" vertical="center" wrapText="1"/>
    </xf>
    <xf numFmtId="0" fontId="12" fillId="6" borderId="27" xfId="0" applyFont="1" applyFill="1" applyBorder="1" applyAlignment="1">
      <alignment horizontal="center" vertical="center" wrapText="1"/>
    </xf>
    <xf numFmtId="0" fontId="15" fillId="6" borderId="4" xfId="0" applyFont="1" applyFill="1" applyBorder="1" applyAlignment="1">
      <alignment horizontal="center"/>
    </xf>
    <xf numFmtId="0" fontId="15" fillId="6" borderId="25" xfId="0" applyFont="1" applyFill="1" applyBorder="1" applyAlignment="1">
      <alignment horizontal="center"/>
    </xf>
    <xf numFmtId="0" fontId="15" fillId="9" borderId="4" xfId="0" applyFont="1" applyFill="1" applyBorder="1" applyAlignment="1">
      <alignment horizontal="justify" vertical="center"/>
    </xf>
    <xf numFmtId="0" fontId="15" fillId="9" borderId="25" xfId="0" applyFont="1" applyFill="1" applyBorder="1" applyAlignment="1">
      <alignment horizontal="justify" vertical="center"/>
    </xf>
    <xf numFmtId="0" fontId="15" fillId="7" borderId="4" xfId="0" applyFont="1" applyFill="1" applyBorder="1" applyAlignment="1">
      <alignment horizontal="center" vertical="center"/>
    </xf>
    <xf numFmtId="0" fontId="15" fillId="7" borderId="43" xfId="0" applyFont="1" applyFill="1" applyBorder="1" applyAlignment="1">
      <alignment horizontal="center" vertical="center"/>
    </xf>
    <xf numFmtId="0" fontId="15" fillId="7" borderId="25" xfId="0" applyFont="1" applyFill="1" applyBorder="1" applyAlignment="1">
      <alignment horizontal="center" vertical="center"/>
    </xf>
    <xf numFmtId="0" fontId="15" fillId="6" borderId="43" xfId="0" applyFont="1" applyFill="1" applyBorder="1" applyAlignment="1">
      <alignment horizontal="center"/>
    </xf>
    <xf numFmtId="0" fontId="12" fillId="6" borderId="4" xfId="0" applyFont="1" applyFill="1" applyBorder="1" applyAlignment="1">
      <alignment horizontal="justify" vertical="center"/>
    </xf>
    <xf numFmtId="0" fontId="12" fillId="6" borderId="25" xfId="0" applyFont="1" applyFill="1" applyBorder="1" applyAlignment="1">
      <alignment horizontal="justify" vertical="center"/>
    </xf>
    <xf numFmtId="0" fontId="15" fillId="6" borderId="4" xfId="0" applyFont="1" applyFill="1" applyBorder="1" applyAlignment="1">
      <alignment horizontal="justify" vertical="center"/>
    </xf>
    <xf numFmtId="0" fontId="15" fillId="6" borderId="25" xfId="0" applyFont="1" applyFill="1" applyBorder="1" applyAlignment="1">
      <alignment horizontal="justify" vertical="center"/>
    </xf>
    <xf numFmtId="0" fontId="12" fillId="6" borderId="43" xfId="0" applyFont="1" applyFill="1" applyBorder="1" applyAlignment="1">
      <alignment horizontal="center" vertical="center"/>
    </xf>
    <xf numFmtId="0" fontId="13" fillId="0" borderId="4"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25" xfId="0" applyFont="1" applyBorder="1" applyAlignment="1">
      <alignment horizontal="center" vertical="center" wrapText="1"/>
    </xf>
    <xf numFmtId="0" fontId="5" fillId="0" borderId="3" xfId="0" applyFont="1" applyBorder="1" applyAlignment="1">
      <alignment horizontal="center" vertical="center"/>
    </xf>
    <xf numFmtId="0" fontId="5" fillId="7" borderId="3" xfId="0" applyFont="1" applyFill="1" applyBorder="1" applyAlignment="1">
      <alignment horizontal="center" vertical="center"/>
    </xf>
    <xf numFmtId="0" fontId="5" fillId="10" borderId="3" xfId="0" applyFont="1" applyFill="1" applyBorder="1" applyAlignment="1">
      <alignment horizontal="center" vertical="center"/>
    </xf>
    <xf numFmtId="0" fontId="7" fillId="0" borderId="1" xfId="0" applyFont="1" applyBorder="1" applyAlignment="1">
      <alignment horizontal="center" vertical="top" wrapText="1"/>
    </xf>
    <xf numFmtId="0" fontId="7" fillId="0" borderId="0" xfId="0" applyFont="1" applyAlignment="1">
      <alignment horizontal="center" vertical="top" wrapText="1"/>
    </xf>
    <xf numFmtId="0" fontId="27" fillId="0" borderId="38" xfId="0" applyFont="1" applyBorder="1" applyAlignment="1">
      <alignment horizontal="left" vertical="top" wrapText="1"/>
    </xf>
    <xf numFmtId="0" fontId="27" fillId="0" borderId="39" xfId="0" applyFont="1" applyBorder="1" applyAlignment="1">
      <alignment horizontal="left" vertical="top" wrapText="1"/>
    </xf>
    <xf numFmtId="0" fontId="27" fillId="0" borderId="40" xfId="0" applyFont="1" applyBorder="1" applyAlignment="1">
      <alignment horizontal="left" vertical="top" wrapText="1"/>
    </xf>
    <xf numFmtId="0" fontId="7" fillId="2" borderId="0" xfId="0" applyFont="1" applyFill="1" applyAlignment="1">
      <alignment horizontal="center"/>
    </xf>
    <xf numFmtId="0" fontId="7" fillId="0" borderId="50" xfId="0" applyFont="1" applyBorder="1" applyAlignment="1">
      <alignment horizontal="center"/>
    </xf>
    <xf numFmtId="0" fontId="7" fillId="6" borderId="4" xfId="0" applyFont="1" applyFill="1" applyBorder="1" applyAlignment="1">
      <alignment horizontal="center" vertical="center"/>
    </xf>
    <xf numFmtId="0" fontId="7" fillId="6" borderId="25" xfId="0" applyFont="1" applyFill="1" applyBorder="1" applyAlignment="1">
      <alignment horizontal="center" vertical="center"/>
    </xf>
    <xf numFmtId="0" fontId="5" fillId="0" borderId="4" xfId="0" applyFont="1" applyBorder="1" applyAlignment="1">
      <alignment horizontal="center" vertical="center" wrapText="1"/>
    </xf>
    <xf numFmtId="0" fontId="5" fillId="0" borderId="25" xfId="0" applyFont="1" applyBorder="1" applyAlignment="1">
      <alignment horizontal="center" vertical="center" wrapText="1"/>
    </xf>
    <xf numFmtId="0" fontId="5" fillId="0" borderId="3" xfId="0" applyFont="1" applyBorder="1" applyAlignment="1">
      <alignment horizontal="center" vertical="center" wrapText="1"/>
    </xf>
    <xf numFmtId="0" fontId="7" fillId="6" borderId="3" xfId="0" applyFont="1" applyFill="1" applyBorder="1" applyAlignment="1">
      <alignment horizontal="center" vertical="center"/>
    </xf>
    <xf numFmtId="0" fontId="5" fillId="8" borderId="4" xfId="0" applyFont="1" applyFill="1" applyBorder="1" applyAlignment="1">
      <alignment horizontal="center" vertical="center"/>
    </xf>
    <xf numFmtId="0" fontId="5" fillId="8" borderId="25" xfId="0" applyFont="1" applyFill="1" applyBorder="1" applyAlignment="1">
      <alignment horizontal="center" vertical="center"/>
    </xf>
    <xf numFmtId="0" fontId="9" fillId="0" borderId="3" xfId="0" applyFont="1" applyBorder="1" applyAlignment="1">
      <alignment vertical="center"/>
    </xf>
    <xf numFmtId="0" fontId="9" fillId="0" borderId="3" xfId="0" applyFont="1" applyBorder="1" applyAlignment="1">
      <alignment horizontal="center" vertical="center"/>
    </xf>
    <xf numFmtId="0" fontId="7" fillId="6" borderId="3" xfId="0" applyFont="1" applyFill="1" applyBorder="1" applyAlignment="1">
      <alignment horizontal="center" vertical="center" wrapText="1"/>
    </xf>
    <xf numFmtId="0" fontId="5" fillId="6" borderId="4" xfId="0" applyFont="1" applyFill="1" applyBorder="1" applyAlignment="1">
      <alignment horizontal="center"/>
    </xf>
    <xf numFmtId="0" fontId="5" fillId="6" borderId="25" xfId="0" applyFont="1" applyFill="1" applyBorder="1" applyAlignment="1">
      <alignment horizontal="center"/>
    </xf>
    <xf numFmtId="0" fontId="5" fillId="6" borderId="3" xfId="0" applyFont="1" applyFill="1" applyBorder="1" applyAlignment="1">
      <alignment horizontal="center"/>
    </xf>
    <xf numFmtId="0" fontId="7" fillId="0" borderId="61" xfId="0" applyFont="1" applyBorder="1" applyAlignment="1">
      <alignment horizontal="right" vertical="center"/>
    </xf>
    <xf numFmtId="0" fontId="14" fillId="0" borderId="56" xfId="0" applyFont="1" applyBorder="1" applyAlignment="1">
      <alignment horizontal="left" vertical="center"/>
    </xf>
    <xf numFmtId="0" fontId="14" fillId="0" borderId="62" xfId="0" applyFont="1" applyBorder="1" applyAlignment="1">
      <alignment horizontal="left" vertical="center"/>
    </xf>
    <xf numFmtId="0" fontId="14" fillId="0" borderId="61" xfId="0" applyFont="1" applyBorder="1" applyAlignment="1">
      <alignment horizontal="left" vertical="center"/>
    </xf>
    <xf numFmtId="0" fontId="14" fillId="0" borderId="57" xfId="0" applyFont="1" applyBorder="1" applyAlignment="1">
      <alignment horizontal="left" vertical="center"/>
    </xf>
    <xf numFmtId="0" fontId="14" fillId="0" borderId="58" xfId="0" applyFont="1" applyBorder="1" applyAlignment="1">
      <alignment horizontal="left" vertical="center"/>
    </xf>
    <xf numFmtId="0" fontId="5" fillId="0" borderId="34" xfId="0" applyFont="1" applyBorder="1" applyAlignment="1">
      <alignment horizontal="center" vertical="center" wrapText="1"/>
    </xf>
    <xf numFmtId="0" fontId="5" fillId="0" borderId="18" xfId="0" applyFont="1" applyBorder="1" applyAlignment="1">
      <alignment horizontal="center" vertical="center" wrapText="1"/>
    </xf>
    <xf numFmtId="0" fontId="5" fillId="9" borderId="3" xfId="0" applyFont="1" applyFill="1" applyBorder="1" applyAlignment="1">
      <alignment horizontal="center" vertical="center"/>
    </xf>
    <xf numFmtId="0" fontId="5" fillId="9" borderId="4" xfId="0" applyFont="1" applyFill="1" applyBorder="1" applyAlignment="1">
      <alignment horizontal="center" vertical="center"/>
    </xf>
    <xf numFmtId="0" fontId="5" fillId="9" borderId="25" xfId="0" applyFont="1" applyFill="1" applyBorder="1" applyAlignment="1">
      <alignment horizontal="center" vertical="center"/>
    </xf>
    <xf numFmtId="0" fontId="5" fillId="7" borderId="4" xfId="0" applyFont="1" applyFill="1" applyBorder="1" applyAlignment="1">
      <alignment horizontal="center" vertical="center"/>
    </xf>
    <xf numFmtId="0" fontId="5" fillId="7" borderId="25" xfId="0" applyFont="1" applyFill="1" applyBorder="1" applyAlignment="1">
      <alignment horizontal="center" vertical="center"/>
    </xf>
    <xf numFmtId="0" fontId="5" fillId="8" borderId="3" xfId="0" applyFont="1" applyFill="1" applyBorder="1" applyAlignment="1">
      <alignment horizontal="center" vertical="center"/>
    </xf>
    <xf numFmtId="0" fontId="7" fillId="6" borderId="4" xfId="0" applyFont="1" applyFill="1" applyBorder="1" applyAlignment="1">
      <alignment horizontal="center" vertical="center" wrapText="1"/>
    </xf>
    <xf numFmtId="0" fontId="7" fillId="6" borderId="25" xfId="0" applyFont="1" applyFill="1" applyBorder="1" applyAlignment="1">
      <alignment horizontal="center" vertical="center" wrapText="1"/>
    </xf>
    <xf numFmtId="0" fontId="13" fillId="11" borderId="14" xfId="0" applyFont="1" applyFill="1" applyBorder="1" applyAlignment="1">
      <alignment vertical="center"/>
    </xf>
    <xf numFmtId="0" fontId="13" fillId="11" borderId="6" xfId="0" applyFont="1" applyFill="1" applyBorder="1" applyAlignment="1">
      <alignment vertical="center"/>
    </xf>
    <xf numFmtId="0" fontId="13" fillId="11" borderId="70" xfId="0" applyFont="1" applyFill="1" applyBorder="1" applyAlignment="1">
      <alignment horizontal="left" vertical="center"/>
    </xf>
    <xf numFmtId="0" fontId="14" fillId="11" borderId="32" xfId="0" applyFont="1" applyFill="1" applyBorder="1" applyAlignment="1">
      <alignment horizontal="center" vertical="center" wrapText="1"/>
    </xf>
    <xf numFmtId="0" fontId="13" fillId="11" borderId="3" xfId="0" applyFont="1" applyFill="1" applyBorder="1" applyAlignment="1">
      <alignment horizontal="center" vertical="center" wrapText="1"/>
    </xf>
    <xf numFmtId="0" fontId="15" fillId="11" borderId="4" xfId="0" applyFont="1" applyFill="1" applyBorder="1" applyAlignment="1">
      <alignment horizontal="justify" vertical="center" wrapText="1"/>
    </xf>
    <xf numFmtId="0" fontId="15" fillId="11" borderId="25" xfId="0" applyFont="1" applyFill="1" applyBorder="1" applyAlignment="1">
      <alignment horizontal="justify" vertical="center" wrapText="1"/>
    </xf>
    <xf numFmtId="0" fontId="14" fillId="11" borderId="33" xfId="0" applyFont="1" applyFill="1" applyBorder="1" applyAlignment="1">
      <alignment horizontal="center" vertical="center" wrapText="1"/>
    </xf>
    <xf numFmtId="0" fontId="14" fillId="11" borderId="3" xfId="0" applyFont="1" applyFill="1" applyBorder="1" applyAlignment="1">
      <alignment horizontal="center" vertical="center" wrapText="1"/>
    </xf>
    <xf numFmtId="0" fontId="19" fillId="11" borderId="3" xfId="0" applyFont="1" applyFill="1" applyBorder="1" applyAlignment="1">
      <alignment horizontal="center" vertical="center" wrapText="1"/>
    </xf>
    <xf numFmtId="0" fontId="15" fillId="11" borderId="33" xfId="0" applyFont="1" applyFill="1" applyBorder="1" applyAlignment="1">
      <alignment horizontal="center" vertical="center" wrapText="1"/>
    </xf>
    <xf numFmtId="0" fontId="15" fillId="11" borderId="18" xfId="0" applyFont="1" applyFill="1" applyBorder="1" applyAlignment="1">
      <alignment horizontal="center" vertical="center" wrapText="1"/>
    </xf>
    <xf numFmtId="0" fontId="5" fillId="11" borderId="33" xfId="0" applyFont="1" applyFill="1" applyBorder="1" applyAlignment="1">
      <alignment horizontal="center" vertical="center" wrapText="1"/>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lor indexed="11"/>
      </font>
      <fill>
        <patternFill patternType="solid"/>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lor indexed="11"/>
      </font>
      <fill>
        <patternFill patternType="solid"/>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lor indexed="11"/>
      </font>
      <fill>
        <patternFill patternType="solid"/>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xl/media/image1.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2" name="/xl/media/image1.png">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2</xdr:col>
      <xdr:colOff>1390650</xdr:colOff>
      <xdr:row>2</xdr:row>
      <xdr:rowOff>441325</xdr:rowOff>
    </xdr:to>
    <xdr:pic>
      <xdr:nvPicPr>
        <xdr:cNvPr id="2" name="/xl/media/image1.pn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2686050</xdr:colOff>
      <xdr:row>2</xdr:row>
      <xdr:rowOff>99332</xdr:rowOff>
    </xdr:to>
    <xdr:pic>
      <xdr:nvPicPr>
        <xdr:cNvPr id="2" name="/xl/media/image1.png">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566966</xdr:colOff>
      <xdr:row>1</xdr:row>
      <xdr:rowOff>27212</xdr:rowOff>
    </xdr:from>
    <xdr:to>
      <xdr:col>1</xdr:col>
      <xdr:colOff>1941286</xdr:colOff>
      <xdr:row>3</xdr:row>
      <xdr:rowOff>154214</xdr:rowOff>
    </xdr:to>
    <xdr:pic>
      <xdr:nvPicPr>
        <xdr:cNvPr id="2" name="/xl/media/image1.png">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opLeftCell="A18" zoomScale="85" zoomScaleNormal="85" workbookViewId="0">
      <selection activeCell="B8" sqref="B8:F8"/>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x14ac:dyDescent="0.2"/>
    <row r="2" spans="2:6" ht="84" customHeight="1" x14ac:dyDescent="0.2">
      <c r="B2" s="165"/>
      <c r="C2" s="182" t="s">
        <v>0</v>
      </c>
      <c r="D2" s="183"/>
      <c r="E2" s="184"/>
      <c r="F2" s="191" t="s">
        <v>1</v>
      </c>
    </row>
    <row r="3" spans="2:6" ht="42.75" customHeight="1" x14ac:dyDescent="0.2">
      <c r="B3" s="165"/>
      <c r="C3" s="185"/>
      <c r="D3" s="186"/>
      <c r="E3" s="187"/>
      <c r="F3" s="192"/>
    </row>
    <row r="4" spans="2:6" ht="41.25" customHeight="1" x14ac:dyDescent="0.2">
      <c r="B4" s="165"/>
      <c r="C4" s="188"/>
      <c r="D4" s="189"/>
      <c r="E4" s="190"/>
      <c r="F4" s="177"/>
    </row>
    <row r="5" spans="2:6" ht="37.5" customHeight="1" x14ac:dyDescent="0.2">
      <c r="B5" s="8"/>
      <c r="C5" s="9"/>
      <c r="D5" s="9"/>
      <c r="E5" s="9"/>
      <c r="F5" s="9"/>
    </row>
    <row r="6" spans="2:6" ht="21" customHeight="1" x14ac:dyDescent="0.25">
      <c r="B6" s="169" t="s">
        <v>2</v>
      </c>
      <c r="C6" s="170"/>
      <c r="D6" s="170"/>
      <c r="E6" s="170"/>
      <c r="F6" s="171"/>
    </row>
    <row r="7" spans="2:6" ht="78.75" customHeight="1" x14ac:dyDescent="0.2">
      <c r="B7" s="176" t="s">
        <v>3</v>
      </c>
      <c r="C7" s="177"/>
      <c r="D7" s="177"/>
      <c r="E7" s="177"/>
      <c r="F7" s="178"/>
    </row>
    <row r="8" spans="2:6" ht="37.35" customHeight="1" x14ac:dyDescent="0.2">
      <c r="B8" s="172" t="s">
        <v>4</v>
      </c>
      <c r="C8" s="173"/>
      <c r="D8" s="173"/>
      <c r="E8" s="173"/>
      <c r="F8" s="174"/>
    </row>
    <row r="9" spans="2:6" ht="34.5" customHeight="1" x14ac:dyDescent="0.2">
      <c r="B9" s="175" t="s">
        <v>5</v>
      </c>
      <c r="C9" s="167"/>
      <c r="D9" s="167"/>
      <c r="E9" s="167"/>
      <c r="F9" s="168"/>
    </row>
    <row r="10" spans="2:6" ht="36" customHeight="1" x14ac:dyDescent="0.2">
      <c r="B10" s="166" t="s">
        <v>6</v>
      </c>
      <c r="C10" s="167"/>
      <c r="D10" s="167"/>
      <c r="E10" s="167"/>
      <c r="F10" s="168"/>
    </row>
    <row r="11" spans="2:6" ht="44.25" customHeight="1" x14ac:dyDescent="0.2">
      <c r="B11" s="166" t="s">
        <v>7</v>
      </c>
      <c r="C11" s="167"/>
      <c r="D11" s="167"/>
      <c r="E11" s="167"/>
      <c r="F11" s="168"/>
    </row>
    <row r="12" spans="2:6" ht="34.5" customHeight="1" x14ac:dyDescent="0.2">
      <c r="B12" s="179" t="s">
        <v>8</v>
      </c>
      <c r="C12" s="180"/>
      <c r="D12" s="180"/>
      <c r="E12" s="180"/>
      <c r="F12" s="181"/>
    </row>
    <row r="13" spans="2:6" ht="44.25" customHeight="1" x14ac:dyDescent="0.2">
      <c r="B13" s="175" t="s">
        <v>9</v>
      </c>
      <c r="C13" s="167"/>
      <c r="D13" s="167"/>
      <c r="E13" s="167"/>
      <c r="F13" s="168"/>
    </row>
    <row r="14" spans="2:6" ht="26.25" customHeight="1" x14ac:dyDescent="0.2">
      <c r="B14" s="166" t="s">
        <v>10</v>
      </c>
      <c r="C14" s="167"/>
      <c r="D14" s="167"/>
      <c r="E14" s="167"/>
      <c r="F14" s="168"/>
    </row>
    <row r="15" spans="2:6" ht="22.5" customHeight="1" x14ac:dyDescent="0.2">
      <c r="B15" s="166" t="s">
        <v>11</v>
      </c>
      <c r="C15" s="167"/>
      <c r="D15" s="167"/>
      <c r="E15" s="167"/>
      <c r="F15" s="168"/>
    </row>
    <row r="16" spans="2:6" ht="33" customHeight="1" x14ac:dyDescent="0.2">
      <c r="B16" s="166" t="s">
        <v>12</v>
      </c>
      <c r="C16" s="167"/>
      <c r="D16" s="167"/>
      <c r="E16" s="167"/>
      <c r="F16" s="168"/>
    </row>
    <row r="17" spans="2:6" ht="36.75" customHeight="1" x14ac:dyDescent="0.2">
      <c r="B17" s="166" t="s">
        <v>13</v>
      </c>
      <c r="C17" s="167"/>
      <c r="D17" s="167"/>
      <c r="E17" s="167"/>
      <c r="F17" s="168"/>
    </row>
    <row r="18" spans="2:6" ht="227.1" customHeight="1" x14ac:dyDescent="0.2">
      <c r="B18" s="166" t="s">
        <v>14</v>
      </c>
      <c r="C18" s="167"/>
      <c r="D18" s="167"/>
      <c r="E18" s="167"/>
      <c r="F18" s="168"/>
    </row>
    <row r="19" spans="2:6" ht="27" customHeight="1" x14ac:dyDescent="0.2">
      <c r="B19" s="194" t="s">
        <v>15</v>
      </c>
      <c r="C19" s="195"/>
      <c r="D19" s="195"/>
      <c r="E19" s="195"/>
      <c r="F19" s="196"/>
    </row>
    <row r="20" spans="2:6" ht="14.25" customHeight="1" x14ac:dyDescent="0.2">
      <c r="B20" s="5"/>
    </row>
    <row r="21" spans="2:6" x14ac:dyDescent="0.2">
      <c r="B21" s="6"/>
    </row>
    <row r="22" spans="2:6" ht="17.25" customHeight="1" x14ac:dyDescent="0.2">
      <c r="B22" s="193"/>
      <c r="C22" s="193"/>
      <c r="D22" s="193"/>
      <c r="E22" s="193"/>
      <c r="F22" s="193"/>
    </row>
  </sheetData>
  <mergeCells count="18">
    <mergeCell ref="B22:F22"/>
    <mergeCell ref="B16:F16"/>
    <mergeCell ref="B17:F17"/>
    <mergeCell ref="B18:F18"/>
    <mergeCell ref="B19:F19"/>
    <mergeCell ref="B2:B4"/>
    <mergeCell ref="B15:F15"/>
    <mergeCell ref="B6:F6"/>
    <mergeCell ref="B8:F8"/>
    <mergeCell ref="B9:F9"/>
    <mergeCell ref="B7:F7"/>
    <mergeCell ref="B10:F10"/>
    <mergeCell ref="B11:F11"/>
    <mergeCell ref="B12:F12"/>
    <mergeCell ref="B13:F13"/>
    <mergeCell ref="B14:F14"/>
    <mergeCell ref="C2:E4"/>
    <mergeCell ref="F2:F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F67"/>
  <sheetViews>
    <sheetView showGridLines="0" topLeftCell="A27" workbookViewId="0">
      <selection activeCell="B38" sqref="B38:C38"/>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65"/>
      <c r="C2" s="182" t="s">
        <v>16</v>
      </c>
      <c r="D2" s="183"/>
      <c r="E2" s="184"/>
      <c r="F2" s="191" t="s">
        <v>1</v>
      </c>
    </row>
    <row r="3" spans="2:6" ht="51" customHeight="1" x14ac:dyDescent="0.2">
      <c r="B3" s="165"/>
      <c r="C3" s="185"/>
      <c r="D3" s="186"/>
      <c r="E3" s="187"/>
      <c r="F3" s="192"/>
    </row>
    <row r="4" spans="2:6" ht="54" customHeight="1" x14ac:dyDescent="0.2">
      <c r="B4" s="165"/>
      <c r="C4" s="188"/>
      <c r="D4" s="189"/>
      <c r="E4" s="190"/>
      <c r="F4" s="177"/>
    </row>
    <row r="5" spans="2:6" ht="24.75" customHeight="1" x14ac:dyDescent="0.2">
      <c r="B5" s="8"/>
      <c r="C5" s="9"/>
      <c r="D5" s="9"/>
      <c r="E5" s="9"/>
      <c r="F5" s="9"/>
    </row>
    <row r="6" spans="2:6" ht="18" customHeight="1" x14ac:dyDescent="0.2">
      <c r="B6" s="197" t="s">
        <v>17</v>
      </c>
      <c r="C6" s="198"/>
      <c r="D6" s="198"/>
      <c r="E6" s="198"/>
      <c r="F6" s="199"/>
    </row>
    <row r="7" spans="2:6" ht="42.75" customHeight="1" x14ac:dyDescent="0.2">
      <c r="B7" s="200" t="s">
        <v>18</v>
      </c>
      <c r="C7" s="200"/>
      <c r="D7" s="200"/>
      <c r="E7" s="200"/>
      <c r="F7" s="200"/>
    </row>
    <row r="8" spans="2:6" ht="63" customHeight="1" x14ac:dyDescent="0.2">
      <c r="B8" s="200"/>
      <c r="C8" s="200"/>
      <c r="D8" s="200"/>
      <c r="E8" s="200"/>
      <c r="F8" s="200"/>
    </row>
    <row r="9" spans="2:6" ht="37.5" customHeight="1" x14ac:dyDescent="0.2">
      <c r="B9" s="200"/>
      <c r="C9" s="200"/>
      <c r="D9" s="200"/>
      <c r="E9" s="200"/>
      <c r="F9" s="200"/>
    </row>
    <row r="10" spans="2:6" ht="43.5" customHeight="1" x14ac:dyDescent="0.2">
      <c r="B10" s="200"/>
      <c r="C10" s="200"/>
      <c r="D10" s="200"/>
      <c r="E10" s="200"/>
      <c r="F10" s="200"/>
    </row>
    <row r="11" spans="2:6" ht="58.5" customHeight="1" x14ac:dyDescent="0.2">
      <c r="B11" s="200"/>
      <c r="C11" s="200"/>
      <c r="D11" s="200"/>
      <c r="E11" s="200"/>
      <c r="F11" s="200"/>
    </row>
    <row r="12" spans="2:6" ht="46.5" customHeight="1" x14ac:dyDescent="0.2">
      <c r="B12" s="200"/>
      <c r="C12" s="200"/>
      <c r="D12" s="200"/>
      <c r="E12" s="200"/>
      <c r="F12" s="200"/>
    </row>
    <row r="13" spans="2:6" ht="47.25" customHeight="1" x14ac:dyDescent="0.2">
      <c r="B13" s="200"/>
      <c r="C13" s="200"/>
      <c r="D13" s="200"/>
      <c r="E13" s="200"/>
      <c r="F13" s="200"/>
    </row>
    <row r="14" spans="2:6" ht="22.5" customHeight="1" x14ac:dyDescent="0.2">
      <c r="B14" s="200"/>
      <c r="C14" s="200"/>
      <c r="D14" s="200"/>
      <c r="E14" s="200"/>
      <c r="F14" s="200"/>
    </row>
    <row r="15" spans="2:6" ht="16.5" customHeight="1" x14ac:dyDescent="0.2">
      <c r="B15" s="208" t="s">
        <v>19</v>
      </c>
      <c r="C15" s="209"/>
      <c r="D15" s="209"/>
      <c r="E15" s="209"/>
      <c r="F15" s="210"/>
    </row>
    <row r="16" spans="2:6" ht="127.5" customHeight="1" x14ac:dyDescent="0.2">
      <c r="B16" s="201" t="s">
        <v>20</v>
      </c>
      <c r="C16" s="202"/>
      <c r="D16" s="202"/>
      <c r="E16" s="202"/>
      <c r="F16" s="203"/>
    </row>
    <row r="17" spans="2:6" ht="19.5" customHeight="1" x14ac:dyDescent="0.2">
      <c r="B17" s="29"/>
      <c r="C17" s="30" t="s">
        <v>21</v>
      </c>
      <c r="D17" s="206" t="s">
        <v>22</v>
      </c>
      <c r="E17" s="206" t="s">
        <v>23</v>
      </c>
      <c r="F17" s="204" t="s">
        <v>24</v>
      </c>
    </row>
    <row r="18" spans="2:6" ht="21" customHeight="1" x14ac:dyDescent="0.2">
      <c r="B18" s="29"/>
      <c r="C18" s="30" t="s">
        <v>25</v>
      </c>
      <c r="D18" s="207"/>
      <c r="E18" s="207"/>
      <c r="F18" s="205"/>
    </row>
    <row r="19" spans="2:6" ht="18.75" customHeight="1" x14ac:dyDescent="0.2">
      <c r="B19" s="101" t="s">
        <v>26</v>
      </c>
      <c r="C19" s="102"/>
      <c r="D19" s="31" t="s">
        <v>27</v>
      </c>
      <c r="E19" s="32" t="s">
        <v>28</v>
      </c>
      <c r="F19" s="33" t="s">
        <v>29</v>
      </c>
    </row>
    <row r="20" spans="2:6" ht="18.75" customHeight="1" x14ac:dyDescent="0.2">
      <c r="B20" s="99" t="s">
        <v>30</v>
      </c>
      <c r="C20" s="100"/>
      <c r="D20" s="34" t="s">
        <v>31</v>
      </c>
      <c r="E20" s="35" t="s">
        <v>28</v>
      </c>
      <c r="F20" s="36" t="s">
        <v>29</v>
      </c>
    </row>
    <row r="21" spans="2:6" ht="24" customHeight="1" x14ac:dyDescent="0.2">
      <c r="B21" s="29"/>
      <c r="C21" s="30" t="s">
        <v>32</v>
      </c>
      <c r="D21" s="39"/>
      <c r="E21" s="39"/>
      <c r="F21" s="40"/>
    </row>
    <row r="22" spans="2:6" ht="24" customHeight="1" x14ac:dyDescent="0.2">
      <c r="B22" s="219" t="s">
        <v>33</v>
      </c>
      <c r="C22" s="220"/>
      <c r="D22" s="31" t="s">
        <v>27</v>
      </c>
      <c r="E22" s="32" t="s">
        <v>28</v>
      </c>
      <c r="F22" s="33" t="s">
        <v>34</v>
      </c>
    </row>
    <row r="23" spans="2:6" ht="19.5" customHeight="1" x14ac:dyDescent="0.2">
      <c r="B23" s="101" t="s">
        <v>35</v>
      </c>
      <c r="C23" s="41"/>
      <c r="D23" s="31" t="s">
        <v>27</v>
      </c>
      <c r="E23" s="32" t="s">
        <v>28</v>
      </c>
      <c r="F23" s="33" t="s">
        <v>29</v>
      </c>
    </row>
    <row r="24" spans="2:6" ht="19.5" customHeight="1" x14ac:dyDescent="0.2">
      <c r="B24" s="211" t="s">
        <v>36</v>
      </c>
      <c r="C24" s="212"/>
      <c r="D24" s="34" t="s">
        <v>27</v>
      </c>
      <c r="E24" s="35" t="s">
        <v>28</v>
      </c>
      <c r="F24" s="36" t="s">
        <v>29</v>
      </c>
    </row>
    <row r="25" spans="2:6" ht="19.5" customHeight="1" x14ac:dyDescent="0.2">
      <c r="B25" s="211" t="s">
        <v>37</v>
      </c>
      <c r="C25" s="212"/>
      <c r="D25" s="34" t="s">
        <v>27</v>
      </c>
      <c r="E25" s="35" t="s">
        <v>28</v>
      </c>
      <c r="F25" s="36" t="s">
        <v>29</v>
      </c>
    </row>
    <row r="26" spans="2:6" ht="19.5" customHeight="1" x14ac:dyDescent="0.2">
      <c r="B26" s="99" t="s">
        <v>38</v>
      </c>
      <c r="C26" s="42"/>
      <c r="D26" s="34" t="s">
        <v>27</v>
      </c>
      <c r="E26" s="35" t="s">
        <v>28</v>
      </c>
      <c r="F26" s="36" t="s">
        <v>29</v>
      </c>
    </row>
    <row r="27" spans="2:6" ht="19.5" customHeight="1" x14ac:dyDescent="0.2">
      <c r="B27" s="215" t="s">
        <v>39</v>
      </c>
      <c r="C27" s="216"/>
      <c r="D27" s="34" t="s">
        <v>27</v>
      </c>
      <c r="E27" s="35" t="s">
        <v>40</v>
      </c>
      <c r="F27" s="36" t="s">
        <v>29</v>
      </c>
    </row>
    <row r="28" spans="2:6" ht="19.5" customHeight="1" x14ac:dyDescent="0.2">
      <c r="B28" s="215" t="s">
        <v>41</v>
      </c>
      <c r="C28" s="216"/>
      <c r="D28" s="34" t="s">
        <v>27</v>
      </c>
      <c r="E28" s="35" t="s">
        <v>40</v>
      </c>
      <c r="F28" s="36" t="s">
        <v>29</v>
      </c>
    </row>
    <row r="29" spans="2:6" ht="19.5" customHeight="1" x14ac:dyDescent="0.2">
      <c r="B29" s="217" t="s">
        <v>42</v>
      </c>
      <c r="C29" s="218"/>
      <c r="D29" s="44" t="s">
        <v>27</v>
      </c>
      <c r="E29" s="37" t="s">
        <v>40</v>
      </c>
      <c r="F29" s="38" t="s">
        <v>29</v>
      </c>
    </row>
    <row r="30" spans="2:6" ht="23.25" customHeight="1" x14ac:dyDescent="0.2">
      <c r="B30" s="29"/>
      <c r="C30" s="30" t="s">
        <v>43</v>
      </c>
      <c r="D30" s="45"/>
      <c r="E30" s="45"/>
      <c r="F30" s="46"/>
    </row>
    <row r="31" spans="2:6" ht="19.5" customHeight="1" x14ac:dyDescent="0.2">
      <c r="B31" s="211" t="s">
        <v>44</v>
      </c>
      <c r="C31" s="212"/>
      <c r="D31" s="31" t="s">
        <v>27</v>
      </c>
      <c r="E31" s="32" t="s">
        <v>40</v>
      </c>
      <c r="F31" s="33" t="s">
        <v>29</v>
      </c>
    </row>
    <row r="32" spans="2:6" ht="19.5" customHeight="1" x14ac:dyDescent="0.2">
      <c r="B32" s="47" t="s">
        <v>45</v>
      </c>
      <c r="C32" s="213"/>
      <c r="D32" s="214"/>
      <c r="E32" s="35" t="s">
        <v>28</v>
      </c>
      <c r="F32" s="36" t="s">
        <v>29</v>
      </c>
    </row>
    <row r="33" spans="2:6" ht="19.5" customHeight="1" x14ac:dyDescent="0.2">
      <c r="B33" s="211" t="s">
        <v>46</v>
      </c>
      <c r="C33" s="212"/>
      <c r="D33" s="34" t="s">
        <v>27</v>
      </c>
      <c r="E33" s="35" t="s">
        <v>28</v>
      </c>
      <c r="F33" s="36" t="s">
        <v>29</v>
      </c>
    </row>
    <row r="34" spans="2:6" ht="19.5" customHeight="1" x14ac:dyDescent="0.2">
      <c r="B34" s="103" t="s">
        <v>47</v>
      </c>
      <c r="C34" s="43"/>
      <c r="D34" s="44" t="s">
        <v>27</v>
      </c>
      <c r="E34" s="37" t="s">
        <v>40</v>
      </c>
      <c r="F34" s="38" t="s">
        <v>29</v>
      </c>
    </row>
    <row r="35" spans="2:6" ht="23.25" customHeight="1" x14ac:dyDescent="0.2">
      <c r="B35" s="29"/>
      <c r="C35" s="30" t="s">
        <v>48</v>
      </c>
      <c r="D35" s="48"/>
      <c r="E35" s="48"/>
      <c r="F35" s="49"/>
    </row>
    <row r="36" spans="2:6" ht="19.5" customHeight="1" x14ac:dyDescent="0.2">
      <c r="B36" s="213" t="s">
        <v>49</v>
      </c>
      <c r="C36" s="214"/>
      <c r="D36" s="34" t="s">
        <v>27</v>
      </c>
      <c r="E36" s="32" t="s">
        <v>40</v>
      </c>
      <c r="F36" s="50" t="s">
        <v>50</v>
      </c>
    </row>
    <row r="37" spans="2:6" ht="19.5" customHeight="1" x14ac:dyDescent="0.2">
      <c r="B37" s="211" t="s">
        <v>51</v>
      </c>
      <c r="C37" s="212"/>
      <c r="D37" s="34" t="s">
        <v>27</v>
      </c>
      <c r="E37" s="35" t="s">
        <v>40</v>
      </c>
      <c r="F37" s="51" t="s">
        <v>50</v>
      </c>
    </row>
    <row r="38" spans="2:6" ht="19.5" customHeight="1" x14ac:dyDescent="0.2">
      <c r="B38" s="391" t="s">
        <v>284</v>
      </c>
      <c r="C38" s="392"/>
      <c r="D38" s="34" t="s">
        <v>27</v>
      </c>
      <c r="E38" s="35" t="s">
        <v>40</v>
      </c>
      <c r="F38" s="51" t="s">
        <v>50</v>
      </c>
    </row>
    <row r="39" spans="2:6" ht="19.5" customHeight="1" x14ac:dyDescent="0.2">
      <c r="B39" s="211" t="s">
        <v>52</v>
      </c>
      <c r="C39" s="212"/>
      <c r="D39" s="34" t="s">
        <v>53</v>
      </c>
      <c r="E39" s="35" t="s">
        <v>40</v>
      </c>
      <c r="F39" s="51" t="s">
        <v>54</v>
      </c>
    </row>
    <row r="40" spans="2:6" ht="19.5" customHeight="1" x14ac:dyDescent="0.2">
      <c r="B40" s="211" t="s">
        <v>55</v>
      </c>
      <c r="C40" s="212"/>
      <c r="D40" s="34" t="s">
        <v>27</v>
      </c>
      <c r="E40" s="35" t="s">
        <v>40</v>
      </c>
      <c r="F40" s="51" t="s">
        <v>50</v>
      </c>
    </row>
    <row r="41" spans="2:6" ht="19.5" customHeight="1" x14ac:dyDescent="0.2">
      <c r="B41" s="99" t="s">
        <v>56</v>
      </c>
      <c r="C41" s="42"/>
      <c r="D41" s="34" t="s">
        <v>27</v>
      </c>
      <c r="E41" s="35" t="s">
        <v>40</v>
      </c>
      <c r="F41" s="51" t="s">
        <v>50</v>
      </c>
    </row>
    <row r="42" spans="2:6" ht="21" customHeight="1" x14ac:dyDescent="0.2">
      <c r="B42" s="99" t="s">
        <v>57</v>
      </c>
      <c r="C42" s="42"/>
      <c r="D42" s="34" t="s">
        <v>27</v>
      </c>
      <c r="E42" s="35" t="s">
        <v>40</v>
      </c>
      <c r="F42" s="51" t="s">
        <v>50</v>
      </c>
    </row>
    <row r="43" spans="2:6" ht="19.5" customHeight="1" x14ac:dyDescent="0.2">
      <c r="B43" s="211" t="s">
        <v>58</v>
      </c>
      <c r="C43" s="212"/>
      <c r="D43" s="34" t="s">
        <v>27</v>
      </c>
      <c r="E43" s="35" t="s">
        <v>28</v>
      </c>
      <c r="F43" s="51" t="s">
        <v>50</v>
      </c>
    </row>
    <row r="44" spans="2:6" ht="19.5" customHeight="1" x14ac:dyDescent="0.2">
      <c r="B44" s="211" t="s">
        <v>59</v>
      </c>
      <c r="C44" s="212"/>
      <c r="D44" s="34" t="s">
        <v>31</v>
      </c>
      <c r="E44" s="35" t="s">
        <v>40</v>
      </c>
      <c r="F44" s="51" t="s">
        <v>29</v>
      </c>
    </row>
    <row r="45" spans="2:6" ht="19.5" customHeight="1" x14ac:dyDescent="0.2">
      <c r="B45" s="211" t="s">
        <v>60</v>
      </c>
      <c r="C45" s="212"/>
      <c r="D45" s="34" t="s">
        <v>31</v>
      </c>
      <c r="E45" s="35" t="s">
        <v>40</v>
      </c>
      <c r="F45" s="51" t="s">
        <v>29</v>
      </c>
    </row>
    <row r="46" spans="2:6" ht="19.5" customHeight="1" x14ac:dyDescent="0.2">
      <c r="B46" s="211" t="s">
        <v>61</v>
      </c>
      <c r="C46" s="212"/>
      <c r="D46" s="34" t="s">
        <v>53</v>
      </c>
      <c r="E46" s="35" t="s">
        <v>40</v>
      </c>
      <c r="F46" s="51" t="s">
        <v>29</v>
      </c>
    </row>
    <row r="47" spans="2:6" ht="19.5" customHeight="1" x14ac:dyDescent="0.2">
      <c r="B47" s="211" t="s">
        <v>62</v>
      </c>
      <c r="C47" s="212"/>
      <c r="D47" s="34" t="s">
        <v>27</v>
      </c>
      <c r="E47" s="35" t="s">
        <v>40</v>
      </c>
      <c r="F47" s="51" t="s">
        <v>34</v>
      </c>
    </row>
    <row r="48" spans="2:6" ht="19.5" customHeight="1" x14ac:dyDescent="0.2">
      <c r="B48" s="211" t="s">
        <v>63</v>
      </c>
      <c r="C48" s="212"/>
      <c r="D48" s="34" t="s">
        <v>27</v>
      </c>
      <c r="E48" s="35" t="s">
        <v>40</v>
      </c>
      <c r="F48" s="51" t="s">
        <v>34</v>
      </c>
    </row>
    <row r="49" spans="2:6" ht="19.5" customHeight="1" x14ac:dyDescent="0.2">
      <c r="B49" s="99" t="s">
        <v>64</v>
      </c>
      <c r="C49" s="42"/>
      <c r="D49" s="34" t="s">
        <v>27</v>
      </c>
      <c r="E49" s="35" t="s">
        <v>40</v>
      </c>
      <c r="F49" s="51" t="s">
        <v>34</v>
      </c>
    </row>
    <row r="50" spans="2:6" ht="19.5" customHeight="1" x14ac:dyDescent="0.2">
      <c r="B50" s="211" t="s">
        <v>65</v>
      </c>
      <c r="C50" s="212"/>
      <c r="D50" s="34" t="s">
        <v>27</v>
      </c>
      <c r="E50" s="35" t="s">
        <v>40</v>
      </c>
      <c r="F50" s="51" t="s">
        <v>66</v>
      </c>
    </row>
    <row r="51" spans="2:6" ht="19.5" customHeight="1" x14ac:dyDescent="0.2">
      <c r="B51" s="211" t="s">
        <v>67</v>
      </c>
      <c r="C51" s="212"/>
      <c r="D51" s="34" t="s">
        <v>27</v>
      </c>
      <c r="E51" s="35" t="s">
        <v>40</v>
      </c>
      <c r="F51" s="36" t="s">
        <v>66</v>
      </c>
    </row>
    <row r="52" spans="2:6" ht="19.5" customHeight="1" x14ac:dyDescent="0.2">
      <c r="B52" s="211" t="s">
        <v>68</v>
      </c>
      <c r="C52" s="212"/>
      <c r="D52" s="34" t="s">
        <v>27</v>
      </c>
      <c r="E52" s="35" t="s">
        <v>40</v>
      </c>
      <c r="F52" s="36" t="s">
        <v>29</v>
      </c>
    </row>
    <row r="53" spans="2:6" ht="19.5" customHeight="1" x14ac:dyDescent="0.2">
      <c r="B53" s="124" t="s">
        <v>69</v>
      </c>
      <c r="C53" s="139"/>
      <c r="D53" s="34" t="s">
        <v>31</v>
      </c>
      <c r="E53" s="35" t="s">
        <v>40</v>
      </c>
      <c r="F53" s="36" t="s">
        <v>29</v>
      </c>
    </row>
    <row r="54" spans="2:6" ht="19.5" customHeight="1" x14ac:dyDescent="0.2">
      <c r="B54" s="124" t="s">
        <v>70</v>
      </c>
      <c r="C54" s="139"/>
      <c r="D54" s="34" t="s">
        <v>27</v>
      </c>
      <c r="E54" s="35" t="s">
        <v>40</v>
      </c>
      <c r="F54" s="36" t="s">
        <v>29</v>
      </c>
    </row>
    <row r="55" spans="2:6" ht="19.5" customHeight="1" x14ac:dyDescent="0.2">
      <c r="B55" s="221" t="s">
        <v>71</v>
      </c>
      <c r="C55" s="222"/>
      <c r="D55" s="34" t="s">
        <v>27</v>
      </c>
      <c r="E55" s="35" t="s">
        <v>40</v>
      </c>
      <c r="F55" s="36" t="s">
        <v>54</v>
      </c>
    </row>
    <row r="56" spans="2:6" ht="19.5" customHeight="1" x14ac:dyDescent="0.2">
      <c r="B56" s="99" t="s">
        <v>72</v>
      </c>
      <c r="C56" s="42"/>
      <c r="D56" s="34" t="s">
        <v>27</v>
      </c>
      <c r="E56" s="35" t="s">
        <v>40</v>
      </c>
      <c r="F56" s="51" t="s">
        <v>73</v>
      </c>
    </row>
    <row r="57" spans="2:6" ht="19.5" customHeight="1" x14ac:dyDescent="0.2">
      <c r="B57" s="52" t="s">
        <v>74</v>
      </c>
      <c r="C57" s="53"/>
      <c r="D57" s="54" t="s">
        <v>27</v>
      </c>
      <c r="E57" s="55" t="s">
        <v>40</v>
      </c>
      <c r="F57" s="56" t="s">
        <v>75</v>
      </c>
    </row>
    <row r="62" spans="2:6" hidden="1" x14ac:dyDescent="0.2">
      <c r="B62" s="5" t="s">
        <v>27</v>
      </c>
    </row>
    <row r="63" spans="2:6" hidden="1" x14ac:dyDescent="0.2">
      <c r="B63" s="6" t="s">
        <v>53</v>
      </c>
    </row>
    <row r="64" spans="2:6" hidden="1" x14ac:dyDescent="0.2">
      <c r="B64" s="6" t="s">
        <v>31</v>
      </c>
    </row>
    <row r="65" spans="2:2" hidden="1" x14ac:dyDescent="0.2"/>
    <row r="66" spans="2:2" hidden="1" x14ac:dyDescent="0.2">
      <c r="B66" t="s">
        <v>28</v>
      </c>
    </row>
    <row r="67" spans="2:2" hidden="1" x14ac:dyDescent="0.2">
      <c r="B67" t="s">
        <v>40</v>
      </c>
    </row>
  </sheetData>
  <mergeCells count="34">
    <mergeCell ref="B51:C51"/>
    <mergeCell ref="B52:C52"/>
    <mergeCell ref="B55:C55"/>
    <mergeCell ref="B38:C38"/>
    <mergeCell ref="B39:C39"/>
    <mergeCell ref="B40:C40"/>
    <mergeCell ref="B43:C43"/>
    <mergeCell ref="B44:C44"/>
    <mergeCell ref="B45:C45"/>
    <mergeCell ref="B46:C46"/>
    <mergeCell ref="B47:C47"/>
    <mergeCell ref="B48:C48"/>
    <mergeCell ref="B50:C50"/>
    <mergeCell ref="F17:F18"/>
    <mergeCell ref="E17:E18"/>
    <mergeCell ref="D17:D18"/>
    <mergeCell ref="B15:F15"/>
    <mergeCell ref="B37:C37"/>
    <mergeCell ref="B36:C36"/>
    <mergeCell ref="B33:C33"/>
    <mergeCell ref="B31:C31"/>
    <mergeCell ref="B24:C24"/>
    <mergeCell ref="B25:C25"/>
    <mergeCell ref="B28:C28"/>
    <mergeCell ref="B29:C29"/>
    <mergeCell ref="B27:C27"/>
    <mergeCell ref="B22:C22"/>
    <mergeCell ref="C32:D32"/>
    <mergeCell ref="B6:F6"/>
    <mergeCell ref="B7:F14"/>
    <mergeCell ref="B16:F16"/>
    <mergeCell ref="C2:E4"/>
    <mergeCell ref="F2:F4"/>
    <mergeCell ref="B2:B4"/>
  </mergeCells>
  <dataValidations count="4">
    <dataValidation type="list" allowBlank="1" showInputMessage="1" showErrorMessage="1" sqref="D23:D29 D19:D20 D31:D34 D36:D57" xr:uid="{00000000-0002-0000-0100-000000000000}">
      <formula1>$B$62:$B$64</formula1>
    </dataValidation>
    <dataValidation type="list" allowBlank="1" showInputMessage="1" showErrorMessage="1" sqref="E23:E29 E19:E20 E31:E34 E36:E57" xr:uid="{00000000-0002-0000-0100-000001000000}">
      <formula1>$B$66:$B$67</formula1>
    </dataValidation>
    <dataValidation type="list" allowBlank="1" showInputMessage="1" showErrorMessage="1" sqref="D22" xr:uid="{00000000-0002-0000-0100-000002000000}">
      <formula1>$B$56:$B$58</formula1>
    </dataValidation>
    <dataValidation type="list" allowBlank="1" showInputMessage="1" showErrorMessage="1" sqref="E22" xr:uid="{00000000-0002-0000-0100-000003000000}">
      <formula1>$B$60:$B$61</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Q84"/>
  <sheetViews>
    <sheetView showGridLines="0" topLeftCell="A25" zoomScale="70" zoomScaleNormal="70" workbookViewId="0">
      <selection activeCell="C33" sqref="C33:G33"/>
    </sheetView>
  </sheetViews>
  <sheetFormatPr baseColWidth="10" defaultColWidth="11.42578125" defaultRowHeight="12.75" x14ac:dyDescent="0.2"/>
  <cols>
    <col min="1" max="1" width="4.140625" customWidth="1"/>
    <col min="2" max="2" width="19" customWidth="1"/>
    <col min="3" max="3" width="25.140625" customWidth="1"/>
    <col min="4" max="4" width="14.7109375" customWidth="1"/>
    <col min="5" max="5" width="12.42578125" customWidth="1"/>
    <col min="6" max="6" width="18.28515625" customWidth="1"/>
    <col min="7" max="7" width="24.85546875" customWidth="1"/>
    <col min="8" max="8" width="42.42578125" style="58" customWidth="1"/>
    <col min="9" max="9" width="14.7109375" customWidth="1"/>
    <col min="10" max="10" width="11.85546875" customWidth="1"/>
    <col min="11" max="11" width="14" customWidth="1"/>
    <col min="12" max="12" width="32.28515625" style="3" customWidth="1"/>
    <col min="13" max="13" width="7.7109375" customWidth="1"/>
  </cols>
  <sheetData>
    <row r="1" spans="2:17" ht="48" customHeight="1" x14ac:dyDescent="0.2">
      <c r="L1"/>
    </row>
    <row r="2" spans="2:17" ht="48" customHeight="1" x14ac:dyDescent="0.2">
      <c r="B2" s="165"/>
      <c r="C2" s="182" t="s">
        <v>16</v>
      </c>
      <c r="D2" s="183"/>
      <c r="E2" s="183"/>
      <c r="F2" s="183"/>
      <c r="G2" s="183"/>
      <c r="H2" s="183"/>
      <c r="I2" s="183"/>
      <c r="J2" s="184"/>
      <c r="K2" s="235" t="s">
        <v>1</v>
      </c>
      <c r="L2" s="236"/>
    </row>
    <row r="3" spans="2:17" ht="48" customHeight="1" x14ac:dyDescent="0.2">
      <c r="B3" s="165"/>
      <c r="C3" s="185"/>
      <c r="D3" s="186"/>
      <c r="E3" s="186"/>
      <c r="F3" s="186"/>
      <c r="G3" s="186"/>
      <c r="H3" s="186"/>
      <c r="I3" s="186"/>
      <c r="J3" s="187"/>
      <c r="K3" s="237"/>
      <c r="L3" s="238"/>
    </row>
    <row r="4" spans="2:17" ht="48" customHeight="1" x14ac:dyDescent="0.2">
      <c r="B4" s="165"/>
      <c r="C4" s="188"/>
      <c r="D4" s="189"/>
      <c r="E4" s="189"/>
      <c r="F4" s="189"/>
      <c r="G4" s="189"/>
      <c r="H4" s="189"/>
      <c r="I4" s="189"/>
      <c r="J4" s="190"/>
      <c r="K4" s="239"/>
      <c r="L4" s="240"/>
    </row>
    <row r="5" spans="2:17" ht="48" customHeight="1" x14ac:dyDescent="0.2">
      <c r="C5" s="8"/>
      <c r="D5" s="9"/>
      <c r="E5" s="9"/>
      <c r="F5" s="9"/>
      <c r="G5" s="9"/>
      <c r="L5"/>
    </row>
    <row r="6" spans="2:17" ht="76.349999999999994" customHeight="1" x14ac:dyDescent="0.2">
      <c r="B6" s="226" t="s">
        <v>76</v>
      </c>
      <c r="C6" s="227"/>
      <c r="D6" s="227"/>
      <c r="E6" s="227"/>
      <c r="F6" s="227"/>
      <c r="G6" s="227"/>
      <c r="H6" s="227"/>
      <c r="I6" s="227"/>
      <c r="J6" s="227"/>
      <c r="K6" s="227"/>
      <c r="L6" s="228"/>
      <c r="M6" s="1"/>
      <c r="N6" s="1"/>
      <c r="O6" s="1"/>
      <c r="P6" s="1"/>
      <c r="Q6" s="1"/>
    </row>
    <row r="7" spans="2:17" ht="48" customHeight="1" x14ac:dyDescent="0.2">
      <c r="B7" s="232" t="s">
        <v>19</v>
      </c>
      <c r="C7" s="233"/>
      <c r="D7" s="233"/>
      <c r="E7" s="233"/>
      <c r="F7" s="233"/>
      <c r="G7" s="233"/>
      <c r="H7" s="233"/>
      <c r="I7" s="233"/>
      <c r="J7" s="233"/>
      <c r="K7" s="233"/>
      <c r="L7" s="234"/>
    </row>
    <row r="8" spans="2:17" ht="48" customHeight="1" x14ac:dyDescent="0.25">
      <c r="B8" s="93" t="s">
        <v>77</v>
      </c>
      <c r="C8" s="94"/>
      <c r="D8" s="94"/>
      <c r="E8" s="94"/>
      <c r="F8" s="94"/>
      <c r="G8" s="94"/>
      <c r="H8" s="153"/>
      <c r="I8" s="94"/>
      <c r="J8" s="94"/>
      <c r="K8" s="94"/>
      <c r="L8" s="95"/>
    </row>
    <row r="9" spans="2:17" ht="48" customHeight="1" x14ac:dyDescent="0.25">
      <c r="B9" s="93" t="s">
        <v>78</v>
      </c>
      <c r="C9" s="96"/>
      <c r="D9" s="96"/>
      <c r="E9" s="96"/>
      <c r="F9" s="96"/>
      <c r="G9" s="96"/>
      <c r="H9" s="154"/>
      <c r="I9" s="97"/>
      <c r="J9" s="96"/>
      <c r="K9" s="96"/>
      <c r="L9" s="98"/>
    </row>
    <row r="10" spans="2:17" ht="48" customHeight="1" x14ac:dyDescent="0.25">
      <c r="B10" s="93" t="s">
        <v>79</v>
      </c>
      <c r="C10" s="96"/>
      <c r="D10" s="96"/>
      <c r="E10" s="96"/>
      <c r="F10" s="96"/>
      <c r="G10" s="96"/>
      <c r="H10" s="154"/>
      <c r="I10" s="96"/>
      <c r="J10" s="96"/>
      <c r="K10" s="96"/>
      <c r="L10" s="98"/>
    </row>
    <row r="11" spans="2:17" ht="48" customHeight="1" x14ac:dyDescent="0.25">
      <c r="B11" s="93" t="s">
        <v>80</v>
      </c>
      <c r="C11" s="96"/>
      <c r="D11" s="96"/>
      <c r="E11" s="96"/>
      <c r="F11" s="96"/>
      <c r="G11" s="96"/>
      <c r="H11" s="154"/>
      <c r="I11" s="96"/>
      <c r="J11" s="96"/>
      <c r="K11" s="96"/>
      <c r="L11" s="98"/>
    </row>
    <row r="12" spans="2:17" ht="48" customHeight="1" x14ac:dyDescent="0.2">
      <c r="B12" s="229" t="s">
        <v>81</v>
      </c>
      <c r="C12" s="230"/>
      <c r="D12" s="230"/>
      <c r="E12" s="230"/>
      <c r="F12" s="230"/>
      <c r="G12" s="230"/>
      <c r="H12" s="230"/>
      <c r="I12" s="230"/>
      <c r="J12" s="230"/>
      <c r="K12" s="230"/>
      <c r="L12" s="231"/>
    </row>
    <row r="13" spans="2:17" ht="48" customHeight="1" x14ac:dyDescent="0.25">
      <c r="B13" s="93" t="s">
        <v>82</v>
      </c>
      <c r="C13" s="96"/>
      <c r="D13" s="96"/>
      <c r="E13" s="96"/>
      <c r="F13" s="96"/>
      <c r="G13" s="96"/>
      <c r="H13" s="154"/>
      <c r="I13" s="96"/>
      <c r="J13" s="96"/>
      <c r="K13" s="96"/>
      <c r="L13" s="98"/>
    </row>
    <row r="14" spans="2:17" ht="48" customHeight="1" x14ac:dyDescent="0.2">
      <c r="B14" s="60"/>
      <c r="C14" s="61"/>
      <c r="D14" s="61"/>
      <c r="E14" s="61"/>
      <c r="F14" s="61"/>
      <c r="G14" s="61"/>
      <c r="H14" s="61"/>
      <c r="I14" s="61"/>
      <c r="J14" s="61"/>
      <c r="K14" s="61"/>
      <c r="L14" s="62"/>
    </row>
    <row r="15" spans="2:17" ht="48" customHeight="1" x14ac:dyDescent="0.2">
      <c r="B15" s="244" t="s">
        <v>83</v>
      </c>
      <c r="C15" s="245"/>
      <c r="D15" s="245"/>
      <c r="E15" s="245"/>
      <c r="F15" s="245"/>
      <c r="G15" s="246"/>
      <c r="H15" s="243" t="s">
        <v>84</v>
      </c>
      <c r="I15" s="198"/>
      <c r="J15" s="198"/>
      <c r="K15" s="198"/>
      <c r="L15" s="199"/>
    </row>
    <row r="16" spans="2:17" ht="48" customHeight="1" x14ac:dyDescent="0.2">
      <c r="B16" s="63" t="s">
        <v>85</v>
      </c>
      <c r="C16" s="241" t="s">
        <v>86</v>
      </c>
      <c r="D16" s="241"/>
      <c r="E16" s="241"/>
      <c r="F16" s="241"/>
      <c r="G16" s="241"/>
      <c r="H16" s="113" t="s">
        <v>87</v>
      </c>
      <c r="I16" s="113" t="s">
        <v>88</v>
      </c>
      <c r="J16" s="113" t="s">
        <v>89</v>
      </c>
      <c r="K16" s="113" t="s">
        <v>90</v>
      </c>
      <c r="L16" s="64" t="s">
        <v>91</v>
      </c>
    </row>
    <row r="17" spans="2:12" ht="48" customHeight="1" x14ac:dyDescent="0.2">
      <c r="B17" s="65" t="s">
        <v>25</v>
      </c>
      <c r="C17" s="247" t="s">
        <v>26</v>
      </c>
      <c r="D17" s="248"/>
      <c r="E17" s="248"/>
      <c r="F17" s="248"/>
      <c r="G17" s="249"/>
      <c r="H17" s="66" t="s">
        <v>92</v>
      </c>
      <c r="I17" s="67">
        <v>1</v>
      </c>
      <c r="J17" s="68">
        <v>3</v>
      </c>
      <c r="K17" s="68">
        <f>I17+J17</f>
        <v>4</v>
      </c>
      <c r="L17" s="69" t="str">
        <f t="shared" ref="L17:L52" si="0">IF(K17&lt;=4,"BAJO",IF(K17=5,"MEDIO",IF(K17=6,"ALTO",IF(K17=7,"ALTO","EXTREMO"))))</f>
        <v>BAJO</v>
      </c>
    </row>
    <row r="18" spans="2:12" ht="48" customHeight="1" x14ac:dyDescent="0.2">
      <c r="B18" s="65" t="s">
        <v>25</v>
      </c>
      <c r="C18" s="242" t="s">
        <v>30</v>
      </c>
      <c r="D18" s="242"/>
      <c r="E18" s="242"/>
      <c r="F18" s="242"/>
      <c r="G18" s="242"/>
      <c r="H18" s="71" t="s">
        <v>93</v>
      </c>
      <c r="I18" s="67">
        <v>1</v>
      </c>
      <c r="J18" s="68">
        <v>3</v>
      </c>
      <c r="K18" s="68">
        <f t="shared" ref="K18:K52" si="1">+I18+J18</f>
        <v>4</v>
      </c>
      <c r="L18" s="72" t="str">
        <f t="shared" si="0"/>
        <v>BAJO</v>
      </c>
    </row>
    <row r="19" spans="2:12" ht="48" customHeight="1" x14ac:dyDescent="0.2">
      <c r="B19" s="70" t="s">
        <v>32</v>
      </c>
      <c r="C19" s="242" t="s">
        <v>33</v>
      </c>
      <c r="D19" s="242"/>
      <c r="E19" s="242"/>
      <c r="F19" s="242"/>
      <c r="G19" s="242"/>
      <c r="H19" s="71" t="s">
        <v>94</v>
      </c>
      <c r="I19" s="67">
        <v>1</v>
      </c>
      <c r="J19" s="68">
        <v>5</v>
      </c>
      <c r="K19" s="68">
        <f t="shared" si="1"/>
        <v>6</v>
      </c>
      <c r="L19" s="72" t="str">
        <f t="shared" si="0"/>
        <v>ALTO</v>
      </c>
    </row>
    <row r="20" spans="2:12" ht="48" customHeight="1" x14ac:dyDescent="0.2">
      <c r="B20" s="70" t="s">
        <v>32</v>
      </c>
      <c r="C20" s="242" t="s">
        <v>35</v>
      </c>
      <c r="D20" s="242"/>
      <c r="E20" s="242"/>
      <c r="F20" s="242"/>
      <c r="G20" s="242"/>
      <c r="H20" s="71" t="s">
        <v>95</v>
      </c>
      <c r="I20" s="67">
        <v>1</v>
      </c>
      <c r="J20" s="68">
        <v>4</v>
      </c>
      <c r="K20" s="68">
        <f t="shared" si="1"/>
        <v>5</v>
      </c>
      <c r="L20" s="72" t="str">
        <f t="shared" si="0"/>
        <v>MEDIO</v>
      </c>
    </row>
    <row r="21" spans="2:12" ht="48" customHeight="1" x14ac:dyDescent="0.2">
      <c r="B21" s="70" t="s">
        <v>32</v>
      </c>
      <c r="C21" s="251" t="s">
        <v>36</v>
      </c>
      <c r="D21" s="252"/>
      <c r="E21" s="252"/>
      <c r="F21" s="252"/>
      <c r="G21" s="253"/>
      <c r="H21" s="71" t="s">
        <v>96</v>
      </c>
      <c r="I21" s="67">
        <v>2</v>
      </c>
      <c r="J21" s="68">
        <v>4</v>
      </c>
      <c r="K21" s="68">
        <f t="shared" si="1"/>
        <v>6</v>
      </c>
      <c r="L21" s="72" t="str">
        <f t="shared" si="0"/>
        <v>ALTO</v>
      </c>
    </row>
    <row r="22" spans="2:12" ht="48" customHeight="1" x14ac:dyDescent="0.2">
      <c r="B22" s="126" t="s">
        <v>32</v>
      </c>
      <c r="C22" s="254" t="s">
        <v>37</v>
      </c>
      <c r="D22" s="254"/>
      <c r="E22" s="254"/>
      <c r="F22" s="254"/>
      <c r="G22" s="254"/>
      <c r="H22" s="127" t="s">
        <v>97</v>
      </c>
      <c r="I22" s="67">
        <v>2</v>
      </c>
      <c r="J22" s="68">
        <v>3</v>
      </c>
      <c r="K22" s="68">
        <f t="shared" si="1"/>
        <v>5</v>
      </c>
      <c r="L22" s="72" t="str">
        <f t="shared" si="0"/>
        <v>MEDIO</v>
      </c>
    </row>
    <row r="23" spans="2:12" ht="48" customHeight="1" x14ac:dyDescent="0.2">
      <c r="B23" s="126" t="s">
        <v>32</v>
      </c>
      <c r="C23" s="124" t="s">
        <v>38</v>
      </c>
      <c r="D23" s="124"/>
      <c r="E23" s="125"/>
      <c r="F23" s="125"/>
      <c r="G23" s="125"/>
      <c r="H23" s="127" t="s">
        <v>98</v>
      </c>
      <c r="I23" s="67">
        <v>1</v>
      </c>
      <c r="J23" s="68">
        <v>3</v>
      </c>
      <c r="K23" s="68">
        <f t="shared" si="1"/>
        <v>4</v>
      </c>
      <c r="L23" s="72" t="str">
        <f t="shared" si="0"/>
        <v>BAJO</v>
      </c>
    </row>
    <row r="24" spans="2:12" ht="48" customHeight="1" x14ac:dyDescent="0.2">
      <c r="B24" s="126" t="s">
        <v>32</v>
      </c>
      <c r="C24" s="254" t="s">
        <v>39</v>
      </c>
      <c r="D24" s="254"/>
      <c r="E24" s="254"/>
      <c r="F24" s="254"/>
      <c r="G24" s="254"/>
      <c r="H24" s="71" t="s">
        <v>99</v>
      </c>
      <c r="I24" s="67">
        <v>1</v>
      </c>
      <c r="J24" s="68">
        <v>4</v>
      </c>
      <c r="K24" s="68">
        <f t="shared" si="1"/>
        <v>5</v>
      </c>
      <c r="L24" s="72" t="str">
        <f t="shared" si="0"/>
        <v>MEDIO</v>
      </c>
    </row>
    <row r="25" spans="2:12" ht="48" customHeight="1" x14ac:dyDescent="0.2">
      <c r="B25" s="126" t="s">
        <v>32</v>
      </c>
      <c r="C25" s="254" t="s">
        <v>41</v>
      </c>
      <c r="D25" s="254"/>
      <c r="E25" s="254"/>
      <c r="F25" s="254"/>
      <c r="G25" s="254"/>
      <c r="H25" s="71" t="s">
        <v>100</v>
      </c>
      <c r="I25" s="67">
        <v>2</v>
      </c>
      <c r="J25" s="68">
        <v>4</v>
      </c>
      <c r="K25" s="68">
        <f t="shared" si="1"/>
        <v>6</v>
      </c>
      <c r="L25" s="72" t="str">
        <f t="shared" si="0"/>
        <v>ALTO</v>
      </c>
    </row>
    <row r="26" spans="2:12" ht="48" customHeight="1" x14ac:dyDescent="0.2">
      <c r="B26" s="126" t="s">
        <v>32</v>
      </c>
      <c r="C26" s="254" t="s">
        <v>42</v>
      </c>
      <c r="D26" s="254"/>
      <c r="E26" s="254"/>
      <c r="F26" s="254"/>
      <c r="G26" s="254"/>
      <c r="H26" s="71" t="s">
        <v>101</v>
      </c>
      <c r="I26" s="67">
        <v>1</v>
      </c>
      <c r="J26" s="68">
        <v>1</v>
      </c>
      <c r="K26" s="68">
        <f t="shared" si="1"/>
        <v>2</v>
      </c>
      <c r="L26" s="72" t="str">
        <f t="shared" si="0"/>
        <v>BAJO</v>
      </c>
    </row>
    <row r="27" spans="2:12" ht="48" customHeight="1" x14ac:dyDescent="0.2">
      <c r="B27" s="70" t="s">
        <v>43</v>
      </c>
      <c r="C27" s="258" t="s">
        <v>44</v>
      </c>
      <c r="D27" s="259"/>
      <c r="E27" s="259"/>
      <c r="F27" s="259"/>
      <c r="G27" s="260"/>
      <c r="H27" s="71" t="s">
        <v>102</v>
      </c>
      <c r="I27" s="67">
        <v>1</v>
      </c>
      <c r="J27" s="68">
        <v>3</v>
      </c>
      <c r="K27" s="68">
        <f t="shared" si="1"/>
        <v>4</v>
      </c>
      <c r="L27" s="72" t="str">
        <f t="shared" si="0"/>
        <v>BAJO</v>
      </c>
    </row>
    <row r="28" spans="2:12" ht="48" customHeight="1" x14ac:dyDescent="0.2">
      <c r="B28" s="70" t="s">
        <v>43</v>
      </c>
      <c r="C28" s="47" t="s">
        <v>45</v>
      </c>
      <c r="D28" s="42"/>
      <c r="E28" s="123"/>
      <c r="F28" s="123"/>
      <c r="G28" s="123"/>
      <c r="H28" s="71" t="s">
        <v>103</v>
      </c>
      <c r="I28" s="67">
        <v>1</v>
      </c>
      <c r="J28" s="68">
        <v>4</v>
      </c>
      <c r="K28" s="68">
        <f t="shared" si="1"/>
        <v>5</v>
      </c>
      <c r="L28" s="72" t="str">
        <f t="shared" si="0"/>
        <v>MEDIO</v>
      </c>
    </row>
    <row r="29" spans="2:12" ht="48" customHeight="1" x14ac:dyDescent="0.2">
      <c r="B29" s="70" t="s">
        <v>43</v>
      </c>
      <c r="C29" s="223" t="s">
        <v>46</v>
      </c>
      <c r="D29" s="224"/>
      <c r="E29" s="224"/>
      <c r="F29" s="224"/>
      <c r="G29" s="225"/>
      <c r="H29" s="71" t="s">
        <v>104</v>
      </c>
      <c r="I29" s="67">
        <v>1</v>
      </c>
      <c r="J29" s="68">
        <v>2</v>
      </c>
      <c r="K29" s="68">
        <f t="shared" si="1"/>
        <v>3</v>
      </c>
      <c r="L29" s="72" t="str">
        <f t="shared" si="0"/>
        <v>BAJO</v>
      </c>
    </row>
    <row r="30" spans="2:12" ht="48" customHeight="1" x14ac:dyDescent="0.2">
      <c r="B30" s="70" t="s">
        <v>43</v>
      </c>
      <c r="C30" s="130" t="s">
        <v>47</v>
      </c>
      <c r="D30" s="131"/>
      <c r="E30" s="128"/>
      <c r="F30" s="128"/>
      <c r="G30" s="128"/>
      <c r="H30" s="155" t="s">
        <v>105</v>
      </c>
      <c r="I30" s="67">
        <v>4</v>
      </c>
      <c r="J30" s="68">
        <v>3</v>
      </c>
      <c r="K30" s="68">
        <f t="shared" si="1"/>
        <v>7</v>
      </c>
      <c r="L30" s="72" t="str">
        <f t="shared" si="0"/>
        <v>ALTO</v>
      </c>
    </row>
    <row r="31" spans="2:12" ht="48" customHeight="1" x14ac:dyDescent="0.2">
      <c r="B31" s="126" t="s">
        <v>48</v>
      </c>
      <c r="C31" s="274" t="s">
        <v>49</v>
      </c>
      <c r="D31" s="274"/>
      <c r="E31" s="274"/>
      <c r="F31" s="274"/>
      <c r="G31" s="274"/>
      <c r="H31" s="148" t="s">
        <v>106</v>
      </c>
      <c r="I31" s="136">
        <v>3</v>
      </c>
      <c r="J31" s="68">
        <v>3</v>
      </c>
      <c r="K31" s="68">
        <f t="shared" ref="K31:K34" si="2">+I31+J31</f>
        <v>6</v>
      </c>
      <c r="L31" s="72" t="str">
        <f t="shared" ref="L31:L34" si="3">IF(K31&lt;=4,"BAJO",IF(K31=5,"MEDIO",IF(K31=6,"ALTO",IF(K31=7,"ALTO","EXTREMO"))))</f>
        <v>ALTO</v>
      </c>
    </row>
    <row r="32" spans="2:12" ht="48" customHeight="1" x14ac:dyDescent="0.2">
      <c r="B32" s="126" t="s">
        <v>48</v>
      </c>
      <c r="C32" s="254" t="s">
        <v>51</v>
      </c>
      <c r="D32" s="254"/>
      <c r="E32" s="254"/>
      <c r="F32" s="254"/>
      <c r="G32" s="254"/>
      <c r="H32" s="150" t="s">
        <v>107</v>
      </c>
      <c r="I32" s="142">
        <v>1</v>
      </c>
      <c r="J32" s="68">
        <v>4</v>
      </c>
      <c r="K32" s="68">
        <f t="shared" si="2"/>
        <v>5</v>
      </c>
      <c r="L32" s="72" t="str">
        <f t="shared" si="3"/>
        <v>MEDIO</v>
      </c>
    </row>
    <row r="33" spans="2:12" ht="48" customHeight="1" x14ac:dyDescent="0.2">
      <c r="B33" s="126" t="s">
        <v>48</v>
      </c>
      <c r="C33" s="393" t="s">
        <v>284</v>
      </c>
      <c r="D33" s="393"/>
      <c r="E33" s="393"/>
      <c r="F33" s="393"/>
      <c r="G33" s="393"/>
      <c r="H33" s="148" t="s">
        <v>285</v>
      </c>
      <c r="I33" s="140">
        <v>2</v>
      </c>
      <c r="J33" s="141">
        <v>4</v>
      </c>
      <c r="K33" s="68">
        <f t="shared" si="2"/>
        <v>6</v>
      </c>
      <c r="L33" s="72" t="str">
        <f t="shared" si="3"/>
        <v>ALTO</v>
      </c>
    </row>
    <row r="34" spans="2:12" ht="48" customHeight="1" x14ac:dyDescent="0.2">
      <c r="B34" s="126" t="s">
        <v>48</v>
      </c>
      <c r="C34" s="254" t="s">
        <v>52</v>
      </c>
      <c r="D34" s="254"/>
      <c r="E34" s="254"/>
      <c r="F34" s="254"/>
      <c r="G34" s="254"/>
      <c r="H34" s="148" t="s">
        <v>108</v>
      </c>
      <c r="I34" s="140">
        <v>3</v>
      </c>
      <c r="J34" s="141">
        <v>3</v>
      </c>
      <c r="K34" s="68">
        <f t="shared" si="2"/>
        <v>6</v>
      </c>
      <c r="L34" s="72" t="str">
        <f t="shared" si="3"/>
        <v>ALTO</v>
      </c>
    </row>
    <row r="35" spans="2:12" ht="48" customHeight="1" x14ac:dyDescent="0.2">
      <c r="B35" s="126" t="s">
        <v>48</v>
      </c>
      <c r="C35" s="254" t="s">
        <v>109</v>
      </c>
      <c r="D35" s="254"/>
      <c r="E35" s="254"/>
      <c r="F35" s="254"/>
      <c r="G35" s="254"/>
      <c r="H35" s="137" t="s">
        <v>110</v>
      </c>
      <c r="I35" s="143">
        <v>2</v>
      </c>
      <c r="J35" s="68">
        <v>4</v>
      </c>
      <c r="K35" s="68">
        <f t="shared" ref="K35:K49" si="4">+I35+J35</f>
        <v>6</v>
      </c>
      <c r="L35" s="72" t="str">
        <f t="shared" ref="L35:L49" si="5">IF(K35&lt;=4,"BAJO",IF(K35=5,"MEDIO",IF(K35=6,"ALTO",IF(K35=7,"ALTO","EXTREMO"))))</f>
        <v>ALTO</v>
      </c>
    </row>
    <row r="36" spans="2:12" ht="48" customHeight="1" x14ac:dyDescent="0.2">
      <c r="B36" s="126" t="s">
        <v>48</v>
      </c>
      <c r="C36" s="149" t="s">
        <v>56</v>
      </c>
      <c r="D36" s="124"/>
      <c r="E36" s="124"/>
      <c r="F36" s="124"/>
      <c r="G36" s="124"/>
      <c r="H36" s="137" t="s">
        <v>111</v>
      </c>
      <c r="I36" s="67">
        <v>1</v>
      </c>
      <c r="J36" s="68">
        <v>3</v>
      </c>
      <c r="K36" s="68">
        <f t="shared" si="4"/>
        <v>4</v>
      </c>
      <c r="L36" s="72" t="str">
        <f t="shared" si="5"/>
        <v>BAJO</v>
      </c>
    </row>
    <row r="37" spans="2:12" ht="48" customHeight="1" x14ac:dyDescent="0.2">
      <c r="B37" s="126" t="s">
        <v>48</v>
      </c>
      <c r="C37" s="149" t="s">
        <v>57</v>
      </c>
      <c r="D37" s="124"/>
      <c r="E37" s="124"/>
      <c r="F37" s="124"/>
      <c r="G37" s="124"/>
      <c r="H37" s="137" t="s">
        <v>112</v>
      </c>
      <c r="I37" s="67">
        <v>2</v>
      </c>
      <c r="J37" s="68">
        <v>4</v>
      </c>
      <c r="K37" s="68">
        <f t="shared" ref="K37" si="6">+I37+J37</f>
        <v>6</v>
      </c>
      <c r="L37" s="72" t="str">
        <f t="shared" ref="L37" si="7">IF(K37&lt;=4,"BAJO",IF(K37=5,"MEDIO",IF(K37=6,"ALTO",IF(K37=7,"ALTO","EXTREMO"))))</f>
        <v>ALTO</v>
      </c>
    </row>
    <row r="38" spans="2:12" ht="48" customHeight="1" x14ac:dyDescent="0.2">
      <c r="B38" s="126" t="s">
        <v>48</v>
      </c>
      <c r="C38" s="254" t="s">
        <v>58</v>
      </c>
      <c r="D38" s="254"/>
      <c r="E38" s="254"/>
      <c r="F38" s="254"/>
      <c r="G38" s="254"/>
      <c r="H38" s="137" t="s">
        <v>113</v>
      </c>
      <c r="I38" s="67">
        <v>2</v>
      </c>
      <c r="J38" s="68">
        <v>3</v>
      </c>
      <c r="K38" s="68">
        <f t="shared" ref="K38:K40" si="8">+I38+J38</f>
        <v>5</v>
      </c>
      <c r="L38" s="72" t="str">
        <f t="shared" ref="L38:L40" si="9">IF(K38&lt;=4,"BAJO",IF(K38=5,"MEDIO",IF(K38=6,"ALTO",IF(K38=7,"ALTO","EXTREMO"))))</f>
        <v>MEDIO</v>
      </c>
    </row>
    <row r="39" spans="2:12" ht="48" customHeight="1" x14ac:dyDescent="0.2">
      <c r="B39" s="126" t="s">
        <v>48</v>
      </c>
      <c r="C39" s="254" t="s">
        <v>59</v>
      </c>
      <c r="D39" s="254"/>
      <c r="E39" s="254"/>
      <c r="F39" s="254"/>
      <c r="G39" s="254"/>
      <c r="H39" s="137" t="s">
        <v>114</v>
      </c>
      <c r="I39" s="67">
        <v>2</v>
      </c>
      <c r="J39" s="68">
        <v>3</v>
      </c>
      <c r="K39" s="68">
        <f t="shared" si="8"/>
        <v>5</v>
      </c>
      <c r="L39" s="72" t="str">
        <f t="shared" si="9"/>
        <v>MEDIO</v>
      </c>
    </row>
    <row r="40" spans="2:12" ht="48" customHeight="1" x14ac:dyDescent="0.2">
      <c r="B40" s="126" t="s">
        <v>48</v>
      </c>
      <c r="C40" s="254" t="s">
        <v>60</v>
      </c>
      <c r="D40" s="254"/>
      <c r="E40" s="254"/>
      <c r="F40" s="254"/>
      <c r="G40" s="254"/>
      <c r="H40" s="137" t="s">
        <v>115</v>
      </c>
      <c r="I40" s="67">
        <v>2</v>
      </c>
      <c r="J40" s="68">
        <v>3</v>
      </c>
      <c r="K40" s="68">
        <f t="shared" si="8"/>
        <v>5</v>
      </c>
      <c r="L40" s="72" t="str">
        <f t="shared" si="9"/>
        <v>MEDIO</v>
      </c>
    </row>
    <row r="41" spans="2:12" ht="48" customHeight="1" x14ac:dyDescent="0.2">
      <c r="B41" s="126" t="s">
        <v>48</v>
      </c>
      <c r="C41" s="281" t="s">
        <v>61</v>
      </c>
      <c r="D41" s="282"/>
      <c r="E41" s="282"/>
      <c r="F41" s="282"/>
      <c r="G41" s="283"/>
      <c r="H41" s="137" t="s">
        <v>116</v>
      </c>
      <c r="I41" s="67">
        <v>2</v>
      </c>
      <c r="J41" s="68">
        <v>3</v>
      </c>
      <c r="K41" s="68">
        <f t="shared" ref="K41" si="10">+I41+J41</f>
        <v>5</v>
      </c>
      <c r="L41" s="72" t="str">
        <f t="shared" ref="L41" si="11">IF(K41&lt;=4,"BAJO",IF(K41=5,"MEDIO",IF(K41=6,"ALTO",IF(K41=7,"ALTO","EXTREMO"))))</f>
        <v>MEDIO</v>
      </c>
    </row>
    <row r="42" spans="2:12" ht="48" customHeight="1" x14ac:dyDescent="0.2">
      <c r="B42" s="126" t="s">
        <v>48</v>
      </c>
      <c r="C42" s="254" t="s">
        <v>67</v>
      </c>
      <c r="D42" s="254"/>
      <c r="E42" s="254"/>
      <c r="F42" s="254"/>
      <c r="G42" s="254"/>
      <c r="H42" s="127" t="s">
        <v>117</v>
      </c>
      <c r="I42" s="67">
        <v>3</v>
      </c>
      <c r="J42" s="68">
        <v>5</v>
      </c>
      <c r="K42" s="68">
        <f t="shared" si="4"/>
        <v>8</v>
      </c>
      <c r="L42" s="72" t="str">
        <f t="shared" si="5"/>
        <v>EXTREMO</v>
      </c>
    </row>
    <row r="43" spans="2:12" ht="48" customHeight="1" x14ac:dyDescent="0.2">
      <c r="B43" s="126" t="s">
        <v>48</v>
      </c>
      <c r="C43" s="254" t="s">
        <v>62</v>
      </c>
      <c r="D43" s="254"/>
      <c r="E43" s="254"/>
      <c r="F43" s="254"/>
      <c r="G43" s="254"/>
      <c r="H43" s="127" t="s">
        <v>118</v>
      </c>
      <c r="I43" s="67">
        <v>3</v>
      </c>
      <c r="J43" s="68">
        <v>3</v>
      </c>
      <c r="K43" s="68">
        <f t="shared" si="4"/>
        <v>6</v>
      </c>
      <c r="L43" s="72" t="str">
        <f t="shared" si="5"/>
        <v>ALTO</v>
      </c>
    </row>
    <row r="44" spans="2:12" ht="48" customHeight="1" x14ac:dyDescent="0.2">
      <c r="B44" s="126" t="s">
        <v>48</v>
      </c>
      <c r="C44" s="254" t="s">
        <v>63</v>
      </c>
      <c r="D44" s="254"/>
      <c r="E44" s="254"/>
      <c r="F44" s="254"/>
      <c r="G44" s="254"/>
      <c r="H44" s="127" t="s">
        <v>119</v>
      </c>
      <c r="I44" s="67">
        <v>3</v>
      </c>
      <c r="J44" s="68">
        <v>3</v>
      </c>
      <c r="K44" s="68">
        <f t="shared" si="4"/>
        <v>6</v>
      </c>
      <c r="L44" s="72" t="str">
        <f t="shared" si="5"/>
        <v>ALTO</v>
      </c>
    </row>
    <row r="45" spans="2:12" ht="48" customHeight="1" x14ac:dyDescent="0.2">
      <c r="B45" s="126" t="s">
        <v>48</v>
      </c>
      <c r="C45" s="149" t="s">
        <v>64</v>
      </c>
      <c r="D45" s="149"/>
      <c r="E45" s="124"/>
      <c r="F45" s="124"/>
      <c r="G45" s="124"/>
      <c r="H45" s="127" t="s">
        <v>120</v>
      </c>
      <c r="I45" s="67">
        <v>1</v>
      </c>
      <c r="J45" s="68">
        <v>3</v>
      </c>
      <c r="K45" s="68">
        <f t="shared" si="4"/>
        <v>4</v>
      </c>
      <c r="L45" s="72" t="str">
        <f t="shared" si="5"/>
        <v>BAJO</v>
      </c>
    </row>
    <row r="46" spans="2:12" ht="48" customHeight="1" x14ac:dyDescent="0.2">
      <c r="B46" s="126" t="s">
        <v>48</v>
      </c>
      <c r="C46" s="254" t="s">
        <v>65</v>
      </c>
      <c r="D46" s="254"/>
      <c r="E46" s="254"/>
      <c r="F46" s="254"/>
      <c r="G46" s="254"/>
      <c r="H46" s="127" t="s">
        <v>121</v>
      </c>
      <c r="I46" s="67">
        <v>3</v>
      </c>
      <c r="J46" s="68">
        <v>4</v>
      </c>
      <c r="K46" s="68">
        <f t="shared" si="4"/>
        <v>7</v>
      </c>
      <c r="L46" s="72" t="str">
        <f t="shared" si="5"/>
        <v>ALTO</v>
      </c>
    </row>
    <row r="47" spans="2:12" ht="48" customHeight="1" x14ac:dyDescent="0.2">
      <c r="B47" s="126" t="s">
        <v>48</v>
      </c>
      <c r="C47" s="124" t="s">
        <v>69</v>
      </c>
      <c r="D47" s="124"/>
      <c r="E47" s="124"/>
      <c r="F47" s="124"/>
      <c r="G47" s="124"/>
      <c r="H47" s="127" t="s">
        <v>122</v>
      </c>
      <c r="I47" s="67">
        <v>3</v>
      </c>
      <c r="J47" s="68">
        <v>4</v>
      </c>
      <c r="K47" s="68">
        <f t="shared" si="4"/>
        <v>7</v>
      </c>
      <c r="L47" s="72" t="str">
        <f t="shared" si="5"/>
        <v>ALTO</v>
      </c>
    </row>
    <row r="48" spans="2:12" ht="48" customHeight="1" x14ac:dyDescent="0.2">
      <c r="B48" s="126" t="s">
        <v>48</v>
      </c>
      <c r="C48" s="254" t="s">
        <v>68</v>
      </c>
      <c r="D48" s="254"/>
      <c r="E48" s="254"/>
      <c r="F48" s="254"/>
      <c r="G48" s="254"/>
      <c r="H48" s="127" t="s">
        <v>123</v>
      </c>
      <c r="I48" s="67">
        <v>2</v>
      </c>
      <c r="J48" s="68">
        <v>5</v>
      </c>
      <c r="K48" s="68">
        <f t="shared" si="4"/>
        <v>7</v>
      </c>
      <c r="L48" s="72" t="str">
        <f t="shared" si="5"/>
        <v>ALTO</v>
      </c>
    </row>
    <row r="49" spans="2:14" ht="48" customHeight="1" x14ac:dyDescent="0.2">
      <c r="B49" s="126" t="s">
        <v>48</v>
      </c>
      <c r="C49" s="254" t="s">
        <v>74</v>
      </c>
      <c r="D49" s="254"/>
      <c r="E49" s="254"/>
      <c r="F49" s="254"/>
      <c r="G49" s="254"/>
      <c r="H49" s="127" t="s">
        <v>124</v>
      </c>
      <c r="I49" s="67">
        <v>2</v>
      </c>
      <c r="J49" s="68">
        <v>3</v>
      </c>
      <c r="K49" s="68">
        <f t="shared" si="4"/>
        <v>5</v>
      </c>
      <c r="L49" s="72" t="str">
        <f t="shared" si="5"/>
        <v>MEDIO</v>
      </c>
    </row>
    <row r="50" spans="2:14" ht="48" customHeight="1" x14ac:dyDescent="0.2">
      <c r="B50" s="126" t="s">
        <v>48</v>
      </c>
      <c r="C50" s="254" t="s">
        <v>125</v>
      </c>
      <c r="D50" s="254"/>
      <c r="E50" s="254"/>
      <c r="F50" s="254"/>
      <c r="G50" s="254"/>
      <c r="H50" s="127" t="s">
        <v>126</v>
      </c>
      <c r="I50" s="67">
        <v>2</v>
      </c>
      <c r="J50" s="68">
        <v>4</v>
      </c>
      <c r="K50" s="68">
        <f t="shared" si="1"/>
        <v>6</v>
      </c>
      <c r="L50" s="72" t="str">
        <f t="shared" si="0"/>
        <v>ALTO</v>
      </c>
    </row>
    <row r="51" spans="2:14" ht="48" customHeight="1" x14ac:dyDescent="0.2">
      <c r="B51" s="126" t="s">
        <v>48</v>
      </c>
      <c r="C51" s="254" t="s">
        <v>72</v>
      </c>
      <c r="D51" s="254"/>
      <c r="E51" s="254"/>
      <c r="F51" s="254"/>
      <c r="G51" s="254"/>
      <c r="H51" s="127" t="s">
        <v>127</v>
      </c>
      <c r="I51" s="67">
        <v>3</v>
      </c>
      <c r="J51" s="68">
        <v>4</v>
      </c>
      <c r="K51" s="68">
        <f>+I51+J51</f>
        <v>7</v>
      </c>
      <c r="L51" s="72" t="str">
        <f>IF(K51&lt;=4,"BAJO",IF(K51=5,"MEDIO",IF(K51=6,"ALTO",IF(K51=7,"ALTO","EXTREMO"))))</f>
        <v>ALTO</v>
      </c>
    </row>
    <row r="52" spans="2:14" ht="48" customHeight="1" x14ac:dyDescent="0.2">
      <c r="B52" s="126" t="s">
        <v>48</v>
      </c>
      <c r="C52" s="124" t="s">
        <v>71</v>
      </c>
      <c r="D52" s="124"/>
      <c r="E52" s="124"/>
      <c r="F52" s="124"/>
      <c r="G52" s="124"/>
      <c r="H52" s="129" t="s">
        <v>128</v>
      </c>
      <c r="I52" s="73">
        <v>3</v>
      </c>
      <c r="J52" s="74">
        <v>2</v>
      </c>
      <c r="K52" s="74">
        <f t="shared" si="1"/>
        <v>5</v>
      </c>
      <c r="L52" s="75" t="str">
        <f t="shared" si="0"/>
        <v>MEDIO</v>
      </c>
    </row>
    <row r="53" spans="2:14" ht="48" customHeight="1" x14ac:dyDescent="0.2">
      <c r="B53" s="76"/>
      <c r="C53" s="58"/>
      <c r="D53" s="58"/>
      <c r="E53" s="58"/>
      <c r="F53" s="58"/>
      <c r="G53" s="58"/>
      <c r="H53" s="77"/>
      <c r="I53" s="77"/>
      <c r="J53" s="77"/>
      <c r="K53" s="77"/>
      <c r="L53" s="78"/>
    </row>
    <row r="54" spans="2:14" ht="48" customHeight="1" x14ac:dyDescent="0.2">
      <c r="B54" s="57"/>
      <c r="C54" s="280"/>
      <c r="D54" s="280"/>
      <c r="E54" s="280"/>
      <c r="F54" s="58"/>
      <c r="G54" s="58"/>
      <c r="H54" s="266"/>
      <c r="I54" s="266"/>
      <c r="J54" s="58"/>
      <c r="K54" s="58"/>
      <c r="L54" s="59"/>
    </row>
    <row r="55" spans="2:14" ht="48" customHeight="1" x14ac:dyDescent="0.2">
      <c r="B55" s="261" t="s">
        <v>129</v>
      </c>
      <c r="C55" s="262" t="s">
        <v>130</v>
      </c>
      <c r="D55" s="263"/>
      <c r="E55" s="79" t="s">
        <v>131</v>
      </c>
      <c r="F55" s="58"/>
      <c r="G55" s="257" t="s">
        <v>89</v>
      </c>
      <c r="H55" s="105" t="s">
        <v>132</v>
      </c>
      <c r="I55" s="105" t="s">
        <v>131</v>
      </c>
      <c r="J55" s="58"/>
      <c r="K55" s="58"/>
      <c r="L55" s="59"/>
    </row>
    <row r="56" spans="2:14" ht="48" customHeight="1" x14ac:dyDescent="0.2">
      <c r="B56" s="261"/>
      <c r="C56" s="255" t="s">
        <v>133</v>
      </c>
      <c r="D56" s="256"/>
      <c r="E56" s="104">
        <v>1</v>
      </c>
      <c r="F56" s="58"/>
      <c r="G56" s="257"/>
      <c r="H56" s="104" t="s">
        <v>134</v>
      </c>
      <c r="I56" s="80">
        <v>1</v>
      </c>
      <c r="J56" s="58"/>
      <c r="K56" s="58"/>
      <c r="L56" s="59"/>
    </row>
    <row r="57" spans="2:14" ht="48" customHeight="1" x14ac:dyDescent="0.2">
      <c r="B57" s="261"/>
      <c r="C57" s="255" t="s">
        <v>135</v>
      </c>
      <c r="D57" s="256"/>
      <c r="E57" s="104">
        <v>2</v>
      </c>
      <c r="F57" s="58"/>
      <c r="G57" s="257"/>
      <c r="H57" s="104" t="s">
        <v>136</v>
      </c>
      <c r="I57" s="80">
        <v>2</v>
      </c>
      <c r="J57" s="58"/>
      <c r="K57" s="58"/>
      <c r="L57" s="59"/>
      <c r="N57" s="4"/>
    </row>
    <row r="58" spans="2:14" ht="48" customHeight="1" x14ac:dyDescent="0.2">
      <c r="B58" s="261"/>
      <c r="C58" s="255" t="s">
        <v>137</v>
      </c>
      <c r="D58" s="256"/>
      <c r="E58" s="104">
        <v>3</v>
      </c>
      <c r="F58" s="58"/>
      <c r="G58" s="257"/>
      <c r="H58" s="104" t="s">
        <v>138</v>
      </c>
      <c r="I58" s="80">
        <v>3</v>
      </c>
      <c r="J58" s="58"/>
      <c r="K58" s="58"/>
      <c r="L58" s="59"/>
    </row>
    <row r="59" spans="2:14" ht="48" customHeight="1" x14ac:dyDescent="0.2">
      <c r="B59" s="261"/>
      <c r="C59" s="255" t="s">
        <v>139</v>
      </c>
      <c r="D59" s="256"/>
      <c r="E59" s="104">
        <v>4</v>
      </c>
      <c r="F59" s="58"/>
      <c r="G59" s="257"/>
      <c r="H59" s="104" t="s">
        <v>140</v>
      </c>
      <c r="I59" s="80">
        <v>4</v>
      </c>
      <c r="J59" s="58"/>
      <c r="K59" s="58"/>
      <c r="L59" s="59"/>
    </row>
    <row r="60" spans="2:14" ht="48" customHeight="1" x14ac:dyDescent="0.2">
      <c r="B60" s="261"/>
      <c r="C60" s="255" t="s">
        <v>141</v>
      </c>
      <c r="D60" s="256"/>
      <c r="E60" s="104">
        <v>5</v>
      </c>
      <c r="F60" s="58"/>
      <c r="G60" s="257"/>
      <c r="H60" s="104" t="s">
        <v>142</v>
      </c>
      <c r="I60" s="80">
        <v>5</v>
      </c>
      <c r="J60" s="58"/>
      <c r="K60" s="58"/>
      <c r="L60" s="59"/>
    </row>
    <row r="61" spans="2:14" ht="48" customHeight="1" x14ac:dyDescent="0.2">
      <c r="B61" s="81"/>
      <c r="C61" s="82"/>
      <c r="D61" s="82"/>
      <c r="E61" s="82"/>
      <c r="F61" s="58"/>
      <c r="G61" s="82"/>
      <c r="H61" s="82"/>
      <c r="I61" s="82"/>
      <c r="J61" s="82"/>
      <c r="K61" s="82"/>
      <c r="L61" s="59"/>
    </row>
    <row r="62" spans="2:14" ht="48" customHeight="1" x14ac:dyDescent="0.2">
      <c r="B62" s="81"/>
      <c r="C62" s="266" t="s">
        <v>143</v>
      </c>
      <c r="D62" s="266"/>
      <c r="E62" s="266"/>
      <c r="F62" s="266"/>
      <c r="G62" s="266"/>
      <c r="H62" s="276"/>
      <c r="I62" s="276"/>
      <c r="J62" s="276"/>
      <c r="K62" s="276"/>
      <c r="L62" s="59"/>
    </row>
    <row r="63" spans="2:14" ht="48" customHeight="1" x14ac:dyDescent="0.2">
      <c r="B63" s="81"/>
      <c r="C63" s="264" t="s">
        <v>144</v>
      </c>
      <c r="D63" s="264"/>
      <c r="E63" s="264"/>
      <c r="F63" s="104" t="s">
        <v>145</v>
      </c>
      <c r="G63" s="104" t="s">
        <v>146</v>
      </c>
      <c r="H63" s="104" t="s">
        <v>147</v>
      </c>
      <c r="I63" s="264" t="s">
        <v>148</v>
      </c>
      <c r="J63" s="264"/>
      <c r="K63" s="264" t="s">
        <v>149</v>
      </c>
      <c r="L63" s="267"/>
    </row>
    <row r="64" spans="2:14" ht="48" customHeight="1" x14ac:dyDescent="0.2">
      <c r="B64" s="81"/>
      <c r="C64" s="264" t="s">
        <v>150</v>
      </c>
      <c r="D64" s="264"/>
      <c r="E64" s="264"/>
      <c r="F64" s="104" t="s">
        <v>151</v>
      </c>
      <c r="G64" s="104" t="s">
        <v>152</v>
      </c>
      <c r="H64" s="104" t="s">
        <v>153</v>
      </c>
      <c r="I64" s="264" t="s">
        <v>154</v>
      </c>
      <c r="J64" s="264"/>
      <c r="K64" s="264" t="s">
        <v>155</v>
      </c>
      <c r="L64" s="267"/>
    </row>
    <row r="65" spans="2:12" ht="48" customHeight="1" x14ac:dyDescent="0.2">
      <c r="B65" s="57"/>
      <c r="C65" s="265" t="s">
        <v>156</v>
      </c>
      <c r="D65" s="265"/>
      <c r="E65" s="265" t="s">
        <v>131</v>
      </c>
      <c r="F65" s="111" t="s">
        <v>134</v>
      </c>
      <c r="G65" s="111" t="s">
        <v>136</v>
      </c>
      <c r="H65" s="83" t="s">
        <v>138</v>
      </c>
      <c r="I65" s="269" t="s">
        <v>140</v>
      </c>
      <c r="J65" s="269"/>
      <c r="K65" s="265" t="s">
        <v>142</v>
      </c>
      <c r="L65" s="277"/>
    </row>
    <row r="66" spans="2:12" ht="48" customHeight="1" x14ac:dyDescent="0.2">
      <c r="B66" s="57"/>
      <c r="C66" s="265"/>
      <c r="D66" s="265"/>
      <c r="E66" s="265"/>
      <c r="F66" s="106">
        <v>1</v>
      </c>
      <c r="G66" s="106">
        <v>2</v>
      </c>
      <c r="H66" s="106">
        <v>3</v>
      </c>
      <c r="I66" s="278">
        <v>4</v>
      </c>
      <c r="J66" s="278"/>
      <c r="K66" s="278">
        <v>5</v>
      </c>
      <c r="L66" s="279"/>
    </row>
    <row r="67" spans="2:12" ht="48" customHeight="1" x14ac:dyDescent="0.2">
      <c r="B67" s="57"/>
      <c r="C67" s="264" t="s">
        <v>133</v>
      </c>
      <c r="D67" s="264"/>
      <c r="E67" s="112">
        <v>1</v>
      </c>
      <c r="F67" s="84">
        <v>2</v>
      </c>
      <c r="G67" s="84">
        <v>3</v>
      </c>
      <c r="H67" s="84">
        <v>4</v>
      </c>
      <c r="I67" s="275">
        <v>5</v>
      </c>
      <c r="J67" s="275"/>
      <c r="K67" s="250">
        <v>6</v>
      </c>
      <c r="L67" s="270"/>
    </row>
    <row r="68" spans="2:12" ht="48" customHeight="1" x14ac:dyDescent="0.2">
      <c r="B68" s="57"/>
      <c r="C68" s="264" t="s">
        <v>135</v>
      </c>
      <c r="D68" s="264"/>
      <c r="E68" s="112">
        <v>2</v>
      </c>
      <c r="F68" s="84">
        <v>3</v>
      </c>
      <c r="G68" s="84">
        <v>4</v>
      </c>
      <c r="H68" s="107">
        <v>5</v>
      </c>
      <c r="I68" s="250">
        <v>6</v>
      </c>
      <c r="J68" s="250"/>
      <c r="K68" s="271">
        <v>7</v>
      </c>
      <c r="L68" s="272"/>
    </row>
    <row r="69" spans="2:12" ht="48" customHeight="1" x14ac:dyDescent="0.2">
      <c r="B69" s="57"/>
      <c r="C69" s="264" t="s">
        <v>137</v>
      </c>
      <c r="D69" s="264"/>
      <c r="E69" s="112">
        <v>3</v>
      </c>
      <c r="F69" s="84">
        <v>4</v>
      </c>
      <c r="G69" s="107">
        <v>5</v>
      </c>
      <c r="H69" s="108">
        <v>6</v>
      </c>
      <c r="I69" s="250">
        <v>7</v>
      </c>
      <c r="J69" s="250"/>
      <c r="K69" s="268">
        <v>8</v>
      </c>
      <c r="L69" s="273"/>
    </row>
    <row r="70" spans="2:12" ht="48" customHeight="1" x14ac:dyDescent="0.2">
      <c r="B70" s="57"/>
      <c r="C70" s="264" t="s">
        <v>139</v>
      </c>
      <c r="D70" s="264"/>
      <c r="E70" s="112">
        <v>4</v>
      </c>
      <c r="F70" s="107">
        <v>5</v>
      </c>
      <c r="G70" s="108">
        <v>6</v>
      </c>
      <c r="H70" s="108">
        <v>7</v>
      </c>
      <c r="I70" s="268">
        <v>8</v>
      </c>
      <c r="J70" s="268"/>
      <c r="K70" s="268">
        <v>9</v>
      </c>
      <c r="L70" s="273"/>
    </row>
    <row r="71" spans="2:12" ht="48" customHeight="1" x14ac:dyDescent="0.2">
      <c r="B71" s="57"/>
      <c r="C71" s="264" t="s">
        <v>141</v>
      </c>
      <c r="D71" s="264"/>
      <c r="E71" s="112">
        <v>5</v>
      </c>
      <c r="F71" s="108">
        <v>6</v>
      </c>
      <c r="G71" s="108">
        <v>7</v>
      </c>
      <c r="H71" s="110">
        <v>8</v>
      </c>
      <c r="I71" s="268">
        <v>9</v>
      </c>
      <c r="J71" s="268"/>
      <c r="K71" s="268">
        <v>10</v>
      </c>
      <c r="L71" s="273"/>
    </row>
    <row r="72" spans="2:12" ht="48" customHeight="1" x14ac:dyDescent="0.2">
      <c r="B72" s="57"/>
      <c r="C72" s="58"/>
      <c r="D72" s="58"/>
      <c r="E72" s="58"/>
      <c r="F72" s="58"/>
      <c r="G72" s="58"/>
      <c r="I72" s="58"/>
      <c r="J72" s="58"/>
      <c r="K72" s="58"/>
      <c r="L72" s="59"/>
    </row>
    <row r="73" spans="2:12" ht="48" customHeight="1" x14ac:dyDescent="0.2">
      <c r="B73" s="57"/>
      <c r="C73" s="58"/>
      <c r="D73" s="58"/>
      <c r="E73" s="58"/>
      <c r="F73" s="58"/>
      <c r="G73" s="266" t="s">
        <v>157</v>
      </c>
      <c r="H73" s="266"/>
      <c r="I73" s="58"/>
      <c r="J73" s="58"/>
      <c r="K73" s="58"/>
      <c r="L73" s="59"/>
    </row>
    <row r="74" spans="2:12" ht="48" customHeight="1" x14ac:dyDescent="0.2">
      <c r="B74" s="57"/>
      <c r="C74" s="58"/>
      <c r="D74" s="58"/>
      <c r="E74" s="58"/>
      <c r="F74" s="58"/>
      <c r="G74" s="111" t="s">
        <v>143</v>
      </c>
      <c r="H74" s="85" t="s">
        <v>156</v>
      </c>
      <c r="I74" s="58"/>
      <c r="J74" s="58"/>
      <c r="K74" s="58"/>
      <c r="L74" s="59"/>
    </row>
    <row r="75" spans="2:12" ht="48" customHeight="1" x14ac:dyDescent="0.2">
      <c r="B75" s="57"/>
      <c r="C75" s="58"/>
      <c r="D75" s="58"/>
      <c r="E75" s="58"/>
      <c r="F75" s="58"/>
      <c r="G75" s="110" t="s">
        <v>158</v>
      </c>
      <c r="H75" s="86" t="s">
        <v>159</v>
      </c>
      <c r="I75" s="58"/>
      <c r="J75" s="58"/>
      <c r="K75" s="58"/>
      <c r="L75" s="59"/>
    </row>
    <row r="76" spans="2:12" ht="48" customHeight="1" x14ac:dyDescent="0.2">
      <c r="B76" s="57"/>
      <c r="C76" s="58"/>
      <c r="D76" s="58"/>
      <c r="E76" s="58"/>
      <c r="F76" s="58"/>
      <c r="G76" s="108" t="s">
        <v>160</v>
      </c>
      <c r="H76" s="86" t="s">
        <v>161</v>
      </c>
      <c r="I76" s="58"/>
      <c r="J76" s="58"/>
      <c r="K76" s="58"/>
      <c r="L76" s="59"/>
    </row>
    <row r="77" spans="2:12" ht="48" customHeight="1" x14ac:dyDescent="0.2">
      <c r="B77" s="57"/>
      <c r="C77" s="58"/>
      <c r="D77" s="58"/>
      <c r="E77" s="58"/>
      <c r="F77" s="58"/>
      <c r="G77" s="107">
        <v>5</v>
      </c>
      <c r="H77" s="86" t="s">
        <v>162</v>
      </c>
      <c r="I77" s="58"/>
      <c r="J77" s="58"/>
      <c r="K77" s="58"/>
      <c r="L77" s="59"/>
    </row>
    <row r="78" spans="2:12" ht="48" customHeight="1" x14ac:dyDescent="0.2">
      <c r="B78" s="57"/>
      <c r="C78" s="58"/>
      <c r="D78" s="58"/>
      <c r="E78" s="58"/>
      <c r="F78" s="58"/>
      <c r="G78" s="84" t="s">
        <v>163</v>
      </c>
      <c r="H78" s="86" t="s">
        <v>164</v>
      </c>
      <c r="I78" s="58"/>
      <c r="J78" s="58"/>
      <c r="K78" s="58"/>
      <c r="L78" s="59"/>
    </row>
    <row r="79" spans="2:12" ht="48" customHeight="1" x14ac:dyDescent="0.2">
      <c r="B79" s="60"/>
      <c r="C79" s="61"/>
      <c r="D79" s="61"/>
      <c r="E79" s="61"/>
      <c r="F79" s="61"/>
      <c r="G79" s="61"/>
      <c r="H79" s="61"/>
      <c r="I79" s="61"/>
      <c r="J79" s="61"/>
      <c r="K79" s="61"/>
      <c r="L79" s="62"/>
    </row>
    <row r="83" spans="2:2" ht="48" customHeight="1" x14ac:dyDescent="0.2">
      <c r="B83" s="6" t="s">
        <v>84</v>
      </c>
    </row>
    <row r="84" spans="2:2" ht="48" customHeight="1" x14ac:dyDescent="0.2">
      <c r="B84" s="6" t="s">
        <v>165</v>
      </c>
    </row>
  </sheetData>
  <mergeCells count="76">
    <mergeCell ref="C44:G44"/>
    <mergeCell ref="C46:G46"/>
    <mergeCell ref="C48:G48"/>
    <mergeCell ref="C41:G41"/>
    <mergeCell ref="C33:G33"/>
    <mergeCell ref="C34:G34"/>
    <mergeCell ref="C38:G38"/>
    <mergeCell ref="C39:G39"/>
    <mergeCell ref="C40:G40"/>
    <mergeCell ref="C31:G31"/>
    <mergeCell ref="C32:G32"/>
    <mergeCell ref="H54:I54"/>
    <mergeCell ref="C64:E64"/>
    <mergeCell ref="C67:D67"/>
    <mergeCell ref="I67:J67"/>
    <mergeCell ref="C60:D60"/>
    <mergeCell ref="C63:E63"/>
    <mergeCell ref="E65:E66"/>
    <mergeCell ref="C62:K62"/>
    <mergeCell ref="K65:L65"/>
    <mergeCell ref="K66:L66"/>
    <mergeCell ref="K64:L64"/>
    <mergeCell ref="C54:E54"/>
    <mergeCell ref="I66:J66"/>
    <mergeCell ref="C43:G43"/>
    <mergeCell ref="G73:H73"/>
    <mergeCell ref="C68:D68"/>
    <mergeCell ref="K63:L63"/>
    <mergeCell ref="C71:D71"/>
    <mergeCell ref="C70:D70"/>
    <mergeCell ref="I71:J71"/>
    <mergeCell ref="I65:J65"/>
    <mergeCell ref="I63:J63"/>
    <mergeCell ref="I64:J64"/>
    <mergeCell ref="K67:L67"/>
    <mergeCell ref="K68:L68"/>
    <mergeCell ref="K69:L69"/>
    <mergeCell ref="K70:L70"/>
    <mergeCell ref="K71:L71"/>
    <mergeCell ref="I70:J70"/>
    <mergeCell ref="I69:J69"/>
    <mergeCell ref="B55:B60"/>
    <mergeCell ref="C55:D55"/>
    <mergeCell ref="C56:D56"/>
    <mergeCell ref="C69:D69"/>
    <mergeCell ref="C65:D66"/>
    <mergeCell ref="I68:J68"/>
    <mergeCell ref="C21:G21"/>
    <mergeCell ref="C22:G22"/>
    <mergeCell ref="C50:G50"/>
    <mergeCell ref="C51:G51"/>
    <mergeCell ref="C49:G49"/>
    <mergeCell ref="C24:G24"/>
    <mergeCell ref="C25:G25"/>
    <mergeCell ref="C35:G35"/>
    <mergeCell ref="C42:G42"/>
    <mergeCell ref="C57:D57"/>
    <mergeCell ref="C58:D58"/>
    <mergeCell ref="C59:D59"/>
    <mergeCell ref="G55:G60"/>
    <mergeCell ref="C26:G26"/>
    <mergeCell ref="C27:G27"/>
    <mergeCell ref="C29:G29"/>
    <mergeCell ref="B6:L6"/>
    <mergeCell ref="B2:B4"/>
    <mergeCell ref="B12:L12"/>
    <mergeCell ref="B7:L7"/>
    <mergeCell ref="C2:J4"/>
    <mergeCell ref="K2:L4"/>
    <mergeCell ref="C16:G16"/>
    <mergeCell ref="C18:G18"/>
    <mergeCell ref="C19:G19"/>
    <mergeCell ref="C20:G20"/>
    <mergeCell ref="H15:L15"/>
    <mergeCell ref="B15:G15"/>
    <mergeCell ref="C17:G17"/>
  </mergeCells>
  <conditionalFormatting sqref="J17:K52">
    <cfRule type="expression" dxfId="18" priority="1" stopIfTrue="1">
      <formula>"""bajo"""</formula>
    </cfRule>
  </conditionalFormatting>
  <conditionalFormatting sqref="L17:L52">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13">
    <dataValidation type="list" allowBlank="1" showInputMessage="1" showErrorMessage="1" sqref="H15" xr:uid="{00000000-0002-0000-0200-000000000000}">
      <formula1>$B$83:$B$84</formula1>
    </dataValidation>
    <dataValidation type="list" allowBlank="1" showInputMessage="1" showErrorMessage="1" sqref="C17:G17" xr:uid="{00000000-0002-0000-0200-000001000000}">
      <formula1>INDIRECT($B$17)</formula1>
    </dataValidation>
    <dataValidation type="list" allowBlank="1" showInputMessage="1" showErrorMessage="1" sqref="C18:G20" xr:uid="{00000000-0002-0000-0200-000002000000}">
      <formula1>INDIRECT($B$18)</formula1>
    </dataValidation>
    <dataValidation type="list" allowBlank="1" showInputMessage="1" showErrorMessage="1" sqref="E23:G23" xr:uid="{00000000-0002-0000-0200-000003000000}">
      <formula1>INDIRECT($B$20)</formula1>
    </dataValidation>
    <dataValidation type="list" allowBlank="1" showInputMessage="1" showErrorMessage="1" sqref="E28:G28" xr:uid="{00000000-0002-0000-0200-000004000000}">
      <formula1>INDIRECT($B$25)</formula1>
    </dataValidation>
    <dataValidation type="list" allowBlank="1" showInputMessage="1" showErrorMessage="1" sqref="E30:G30" xr:uid="{00000000-0002-0000-0200-000005000000}">
      <formula1>INDIRECT($B$27)</formula1>
    </dataValidation>
    <dataValidation type="list" allowBlank="1" showInputMessage="1" showErrorMessage="1" sqref="C49" xr:uid="{00000000-0002-0000-0200-000006000000}">
      <formula1>INDIRECT($B$28)</formula1>
    </dataValidation>
    <dataValidation type="list" allowBlank="1" showInputMessage="1" showErrorMessage="1" sqref="C50" xr:uid="{00000000-0002-0000-0200-000007000000}">
      <formula1>INDIRECT($B$29)</formula1>
    </dataValidation>
    <dataValidation type="list" allowBlank="1" showInputMessage="1" showErrorMessage="1" sqref="C51" xr:uid="{00000000-0002-0000-0200-000008000000}">
      <formula1>INDIRECT($B$30)</formula1>
    </dataValidation>
    <dataValidation type="list" allowBlank="1" showInputMessage="1" showErrorMessage="1" sqref="C52" xr:uid="{00000000-0002-0000-0200-000009000000}">
      <formula1>INDIRECT($B$52)</formula1>
    </dataValidation>
    <dataValidation type="list" allowBlank="1" showInputMessage="1" showErrorMessage="1" sqref="I17:I52" xr:uid="{00000000-0002-0000-0200-00000A000000}">
      <formula1>$E$56:$E$60</formula1>
    </dataValidation>
    <dataValidation type="list" allowBlank="1" showInputMessage="1" showErrorMessage="1" sqref="J17:J52" xr:uid="{00000000-0002-0000-0200-00000B000000}">
      <formula1>$I$56:$I$60</formula1>
    </dataValidation>
    <dataValidation type="list" allowBlank="1" showInputMessage="1" showErrorMessage="1" sqref="B17:B52" xr:uid="{00000000-0002-0000-0200-00000C000000}">
      <formula1>"PLANEACIÓN,SELECCIÓN,CONTRATACIÓN,EJECUCIÓN"</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72"/>
  <sheetViews>
    <sheetView showGridLines="0" topLeftCell="L30" zoomScale="85" zoomScaleNormal="85" workbookViewId="0">
      <selection activeCell="P33" sqref="P33"/>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46.85546875" style="159" customWidth="1"/>
    <col min="8" max="8" width="45.140625" style="159" customWidth="1"/>
    <col min="9" max="9" width="15.85546875" customWidth="1"/>
    <col min="10" max="10" width="9.42578125" customWidth="1"/>
    <col min="11" max="16" width="14" customWidth="1"/>
    <col min="17" max="17" width="40.7109375" style="58" customWidth="1"/>
    <col min="18" max="18" width="41.7109375" style="156" customWidth="1"/>
  </cols>
  <sheetData>
    <row r="2" spans="2:26" ht="72" customHeight="1" x14ac:dyDescent="0.2">
      <c r="B2" s="165"/>
      <c r="C2" s="182" t="s">
        <v>16</v>
      </c>
      <c r="D2" s="183"/>
      <c r="E2" s="183"/>
      <c r="F2" s="183"/>
      <c r="G2" s="183"/>
      <c r="H2" s="183"/>
      <c r="I2" s="183"/>
      <c r="J2" s="183"/>
      <c r="K2" s="183"/>
      <c r="L2" s="183"/>
      <c r="M2" s="183"/>
      <c r="N2" s="183"/>
      <c r="O2" s="183"/>
      <c r="P2" s="184"/>
      <c r="Q2" s="284" t="s">
        <v>1</v>
      </c>
      <c r="R2" s="285"/>
    </row>
    <row r="3" spans="2:26" ht="72" customHeight="1" x14ac:dyDescent="0.2">
      <c r="B3" s="165"/>
      <c r="C3" s="185"/>
      <c r="D3" s="186"/>
      <c r="E3" s="186"/>
      <c r="F3" s="186"/>
      <c r="G3" s="186"/>
      <c r="H3" s="186"/>
      <c r="I3" s="186"/>
      <c r="J3" s="186"/>
      <c r="K3" s="186"/>
      <c r="L3" s="186"/>
      <c r="M3" s="186"/>
      <c r="N3" s="186"/>
      <c r="O3" s="186"/>
      <c r="P3" s="187"/>
      <c r="Q3" s="286"/>
      <c r="R3" s="287"/>
    </row>
    <row r="4" spans="2:26" ht="72" customHeight="1" x14ac:dyDescent="0.2">
      <c r="B4" s="165"/>
      <c r="C4" s="188"/>
      <c r="D4" s="189"/>
      <c r="E4" s="189"/>
      <c r="F4" s="189"/>
      <c r="G4" s="189"/>
      <c r="H4" s="189"/>
      <c r="I4" s="189"/>
      <c r="J4" s="189"/>
      <c r="K4" s="189"/>
      <c r="L4" s="189"/>
      <c r="M4" s="189"/>
      <c r="N4" s="189"/>
      <c r="O4" s="189"/>
      <c r="P4" s="190"/>
      <c r="Q4" s="288"/>
      <c r="R4" s="289"/>
    </row>
    <row r="5" spans="2:26" ht="72" customHeight="1" x14ac:dyDescent="0.2"/>
    <row r="6" spans="2:26" ht="72" customHeight="1" x14ac:dyDescent="0.2">
      <c r="B6" s="296" t="str">
        <f>+EVALUACION!B6</f>
        <v>Prestar los servicios logísticos para apoyar la planeación, organización y realización de las actividades y eventos culturales, artísticos y comunitarios que se desarrollen en la localidad de Puente Aranda</v>
      </c>
      <c r="C6" s="297"/>
      <c r="D6" s="297"/>
      <c r="E6" s="297"/>
      <c r="F6" s="297"/>
      <c r="G6" s="297"/>
      <c r="H6" s="297"/>
      <c r="I6" s="297"/>
      <c r="J6" s="297"/>
      <c r="K6" s="297"/>
      <c r="L6" s="297"/>
      <c r="M6" s="297"/>
      <c r="N6" s="297"/>
      <c r="O6" s="297"/>
      <c r="P6" s="297"/>
      <c r="Q6" s="297"/>
      <c r="R6" s="298"/>
      <c r="S6" s="1"/>
      <c r="T6" s="1"/>
      <c r="U6" s="1"/>
      <c r="V6" s="1"/>
      <c r="W6" s="1"/>
      <c r="X6" s="1"/>
      <c r="Y6" s="1"/>
      <c r="Z6" s="1"/>
    </row>
    <row r="7" spans="2:26" ht="30" customHeight="1" x14ac:dyDescent="0.2">
      <c r="B7" s="299" t="s">
        <v>19</v>
      </c>
      <c r="C7" s="300"/>
      <c r="D7" s="300"/>
      <c r="E7" s="300"/>
      <c r="F7" s="300"/>
      <c r="G7" s="300"/>
      <c r="H7" s="300"/>
      <c r="I7" s="300"/>
      <c r="J7" s="300"/>
      <c r="K7" s="300"/>
      <c r="L7" s="300"/>
      <c r="M7" s="300"/>
      <c r="N7" s="300"/>
      <c r="O7" s="300"/>
      <c r="P7" s="300"/>
      <c r="Q7" s="300"/>
      <c r="R7" s="301"/>
    </row>
    <row r="8" spans="2:26" ht="30" customHeight="1" x14ac:dyDescent="0.25">
      <c r="B8" s="292" t="s">
        <v>166</v>
      </c>
      <c r="C8" s="293"/>
      <c r="D8" s="293"/>
      <c r="E8" s="293"/>
      <c r="F8" s="293"/>
      <c r="G8" s="293"/>
      <c r="H8" s="293"/>
      <c r="I8" s="293"/>
      <c r="J8" s="293"/>
      <c r="K8" s="293"/>
      <c r="L8" s="293"/>
      <c r="M8" s="293"/>
      <c r="N8" s="293"/>
      <c r="O8" s="293"/>
      <c r="P8" s="293"/>
      <c r="Q8" s="293"/>
      <c r="R8" s="293"/>
    </row>
    <row r="9" spans="2:26" ht="30" customHeight="1" x14ac:dyDescent="0.2">
      <c r="B9" s="290" t="s">
        <v>167</v>
      </c>
      <c r="C9" s="291"/>
      <c r="D9" s="291"/>
      <c r="E9" s="291"/>
      <c r="F9" s="291"/>
      <c r="G9" s="291"/>
      <c r="H9" s="291"/>
      <c r="I9" s="291"/>
      <c r="J9" s="291"/>
      <c r="K9" s="291"/>
      <c r="L9" s="291"/>
      <c r="M9" s="291"/>
      <c r="N9" s="291"/>
      <c r="O9" s="291"/>
      <c r="P9" s="291"/>
      <c r="Q9" s="291"/>
      <c r="R9" s="291"/>
    </row>
    <row r="10" spans="2:26" ht="30" customHeight="1" x14ac:dyDescent="0.25">
      <c r="B10" s="292" t="s">
        <v>168</v>
      </c>
      <c r="C10" s="293"/>
      <c r="D10" s="293"/>
      <c r="E10" s="293"/>
      <c r="F10" s="293"/>
      <c r="G10" s="293"/>
      <c r="H10" s="293"/>
      <c r="I10" s="293"/>
      <c r="J10" s="293"/>
      <c r="K10" s="293"/>
      <c r="L10" s="293"/>
      <c r="M10" s="293"/>
      <c r="N10" s="293"/>
      <c r="O10" s="293"/>
      <c r="P10" s="293"/>
      <c r="Q10" s="293"/>
      <c r="R10" s="293"/>
    </row>
    <row r="11" spans="2:26" ht="30" customHeight="1" x14ac:dyDescent="0.2">
      <c r="B11" s="57"/>
      <c r="R11" s="59"/>
    </row>
    <row r="12" spans="2:26" ht="30" customHeight="1" x14ac:dyDescent="0.2">
      <c r="B12" s="7"/>
      <c r="R12" s="59"/>
    </row>
    <row r="13" spans="2:26" ht="30" customHeight="1" x14ac:dyDescent="0.2">
      <c r="B13" s="7"/>
      <c r="R13" s="59"/>
    </row>
    <row r="14" spans="2:26" ht="30" customHeight="1" x14ac:dyDescent="0.2">
      <c r="B14" s="2"/>
      <c r="R14" s="59"/>
    </row>
    <row r="15" spans="2:26" ht="72" customHeight="1" x14ac:dyDescent="0.2">
      <c r="B15" s="87" t="s">
        <v>85</v>
      </c>
      <c r="C15" s="309" t="s">
        <v>86</v>
      </c>
      <c r="D15" s="309"/>
      <c r="E15" s="309"/>
      <c r="F15" s="309"/>
      <c r="G15" s="303" t="s">
        <v>169</v>
      </c>
      <c r="H15" s="303"/>
      <c r="I15" s="113" t="s">
        <v>88</v>
      </c>
      <c r="J15" s="113" t="s">
        <v>89</v>
      </c>
      <c r="K15" s="113" t="s">
        <v>90</v>
      </c>
      <c r="L15" s="113" t="s">
        <v>91</v>
      </c>
      <c r="M15" s="113" t="s">
        <v>170</v>
      </c>
      <c r="N15" s="113" t="s">
        <v>171</v>
      </c>
      <c r="O15" s="113" t="s">
        <v>172</v>
      </c>
      <c r="P15" s="113" t="s">
        <v>173</v>
      </c>
      <c r="Q15" s="113" t="s">
        <v>174</v>
      </c>
      <c r="R15" s="64" t="s">
        <v>175</v>
      </c>
    </row>
    <row r="16" spans="2:26" s="18" customFormat="1" ht="105" customHeight="1" x14ac:dyDescent="0.2">
      <c r="B16" s="88" t="str">
        <f>+EVALUACION!B17</f>
        <v>PLANEACIÓN</v>
      </c>
      <c r="C16" s="306" t="str">
        <f>+EVALUACION!C17</f>
        <v>Inadecuada escogencia de la tipología de contratación</v>
      </c>
      <c r="D16" s="307"/>
      <c r="E16" s="307"/>
      <c r="F16" s="308"/>
      <c r="G16" s="302" t="s">
        <v>176</v>
      </c>
      <c r="H16" s="302"/>
      <c r="I16" s="89">
        <f>+EVALUACION!I17</f>
        <v>1</v>
      </c>
      <c r="J16" s="89">
        <f>+EVALUACION!J17</f>
        <v>3</v>
      </c>
      <c r="K16" s="89">
        <f>+I16+J16</f>
        <v>4</v>
      </c>
      <c r="L16" s="89" t="str">
        <f>IF(K16&lt;=4,"BAJO",IF(K16=5,"MEDIO",IF(K16=6,"ALTO",IF(K16=7,"ALTO","EXTREMO"))))</f>
        <v>BAJO</v>
      </c>
      <c r="M16" s="89" t="s">
        <v>177</v>
      </c>
      <c r="N16" s="90" t="s">
        <v>178</v>
      </c>
      <c r="O16" s="90" t="s">
        <v>179</v>
      </c>
      <c r="P16" s="90" t="s">
        <v>180</v>
      </c>
      <c r="Q16" s="152" t="s">
        <v>181</v>
      </c>
      <c r="R16" s="152" t="s">
        <v>182</v>
      </c>
    </row>
    <row r="17" spans="2:18" s="18" customFormat="1" ht="145.5" customHeight="1" x14ac:dyDescent="0.2">
      <c r="B17" s="88" t="str">
        <f>+EVALUACION!B18</f>
        <v>PLANEACIÓN</v>
      </c>
      <c r="C17" s="294" t="str">
        <f>+EVALUACION!C18</f>
        <v xml:space="preserve">Requisitos ponderantes inapropiados para el proceso de selección </v>
      </c>
      <c r="D17" s="294"/>
      <c r="E17" s="294"/>
      <c r="F17" s="294"/>
      <c r="G17" s="295" t="s">
        <v>183</v>
      </c>
      <c r="H17" s="295"/>
      <c r="I17" s="89">
        <f>+EVALUACION!I18</f>
        <v>1</v>
      </c>
      <c r="J17" s="89">
        <f>+EVALUACION!J18</f>
        <v>3</v>
      </c>
      <c r="K17" s="67">
        <f>+I17+J17</f>
        <v>4</v>
      </c>
      <c r="L17" s="67" t="str">
        <f>IF(K17&lt;=4,"BAJO",IF(K17=5,"MEDIO",IF(K17=6,"ALTO",IF(K17=7,"ALTO","EXTREMO"))))</f>
        <v>BAJO</v>
      </c>
      <c r="M17" s="67" t="s">
        <v>177</v>
      </c>
      <c r="N17" s="90" t="s">
        <v>184</v>
      </c>
      <c r="O17" s="90" t="s">
        <v>185</v>
      </c>
      <c r="P17" s="90" t="s">
        <v>186</v>
      </c>
      <c r="Q17" s="152" t="s">
        <v>181</v>
      </c>
      <c r="R17" s="152" t="s">
        <v>187</v>
      </c>
    </row>
    <row r="18" spans="2:18" s="18" customFormat="1" ht="112.5" customHeight="1" x14ac:dyDescent="0.2">
      <c r="B18" s="88" t="str">
        <f>+EVALUACION!B19</f>
        <v>SELECCIÓN</v>
      </c>
      <c r="C18" s="294" t="str">
        <f>+EVALUACION!C19</f>
        <v>Suspensión del Proceso de selección</v>
      </c>
      <c r="D18" s="294"/>
      <c r="E18" s="294"/>
      <c r="F18" s="294"/>
      <c r="G18" s="295" t="s">
        <v>188</v>
      </c>
      <c r="H18" s="295"/>
      <c r="I18" s="89">
        <f>+EVALUACION!I19</f>
        <v>1</v>
      </c>
      <c r="J18" s="89">
        <f>+EVALUACION!J19</f>
        <v>5</v>
      </c>
      <c r="K18" s="67">
        <f t="shared" ref="K18:K28" si="0">+I18+J18</f>
        <v>6</v>
      </c>
      <c r="L18" s="67" t="str">
        <f t="shared" ref="L18:L51" si="1">IF(K18&lt;=4,"BAJO",IF(K18=5,"MEDIO",IF(K18=6,"ALTO",IF(K18=7,"ALTO","EXTREMO"))))</f>
        <v>ALTO</v>
      </c>
      <c r="M18" s="67" t="s">
        <v>177</v>
      </c>
      <c r="N18" s="91" t="s">
        <v>189</v>
      </c>
      <c r="O18" s="91" t="s">
        <v>190</v>
      </c>
      <c r="P18" s="91" t="s">
        <v>191</v>
      </c>
      <c r="Q18" s="152" t="s">
        <v>181</v>
      </c>
      <c r="R18" s="132" t="s">
        <v>190</v>
      </c>
    </row>
    <row r="19" spans="2:18" s="18" customFormat="1" ht="123" customHeight="1" x14ac:dyDescent="0.2">
      <c r="B19" s="88" t="str">
        <f>+EVALUACION!B20</f>
        <v>SELECCIÓN</v>
      </c>
      <c r="C19" s="294" t="str">
        <f>+EVALUACION!C20</f>
        <v>Inadecuada evaluación de las ofertas y/o verificación de requisitos habilitantes</v>
      </c>
      <c r="D19" s="294"/>
      <c r="E19" s="294"/>
      <c r="F19" s="294"/>
      <c r="G19" s="295" t="s">
        <v>192</v>
      </c>
      <c r="H19" s="295"/>
      <c r="I19" s="89">
        <f>+EVALUACION!I20</f>
        <v>1</v>
      </c>
      <c r="J19" s="89">
        <f>+EVALUACION!J20</f>
        <v>4</v>
      </c>
      <c r="K19" s="67">
        <f t="shared" si="0"/>
        <v>5</v>
      </c>
      <c r="L19" s="67" t="str">
        <f t="shared" si="1"/>
        <v>MEDIO</v>
      </c>
      <c r="M19" s="67" t="s">
        <v>177</v>
      </c>
      <c r="N19" s="91" t="s">
        <v>193</v>
      </c>
      <c r="O19" s="91" t="s">
        <v>194</v>
      </c>
      <c r="P19" s="91" t="s">
        <v>195</v>
      </c>
      <c r="Q19" s="152" t="s">
        <v>181</v>
      </c>
      <c r="R19" s="132" t="s">
        <v>196</v>
      </c>
    </row>
    <row r="20" spans="2:18" s="18" customFormat="1" ht="133.5" customHeight="1" x14ac:dyDescent="0.2">
      <c r="B20" s="88" t="str">
        <f>+EVALUACION!B21</f>
        <v>SELECCIÓN</v>
      </c>
      <c r="C20" s="294" t="str">
        <f>+EVALUACION!C21</f>
        <v>Inadecuado manejo administrativo del proceso contractual</v>
      </c>
      <c r="D20" s="294"/>
      <c r="E20" s="294"/>
      <c r="F20" s="294"/>
      <c r="G20" s="295" t="s">
        <v>197</v>
      </c>
      <c r="H20" s="295"/>
      <c r="I20" s="89">
        <f>+EVALUACION!I21</f>
        <v>2</v>
      </c>
      <c r="J20" s="89">
        <f>+EVALUACION!J21</f>
        <v>4</v>
      </c>
      <c r="K20" s="67">
        <f t="shared" si="0"/>
        <v>6</v>
      </c>
      <c r="L20" s="67" t="str">
        <f t="shared" si="1"/>
        <v>ALTO</v>
      </c>
      <c r="M20" s="67" t="s">
        <v>177</v>
      </c>
      <c r="N20" s="91" t="s">
        <v>198</v>
      </c>
      <c r="O20" s="91" t="s">
        <v>199</v>
      </c>
      <c r="P20" s="91" t="s">
        <v>200</v>
      </c>
      <c r="Q20" s="152" t="s">
        <v>181</v>
      </c>
      <c r="R20" s="132" t="s">
        <v>196</v>
      </c>
    </row>
    <row r="21" spans="2:18" s="18" customFormat="1" ht="117.75" customHeight="1" x14ac:dyDescent="0.2">
      <c r="B21" s="88" t="str">
        <f>+EVALUACION!B22</f>
        <v>SELECCIÓN</v>
      </c>
      <c r="C21" s="294" t="str">
        <f>+EVALUACION!C22</f>
        <v>Falta de claridad en la elaboración de los actos administrativos</v>
      </c>
      <c r="D21" s="294"/>
      <c r="E21" s="294"/>
      <c r="F21" s="294"/>
      <c r="G21" s="295" t="s">
        <v>201</v>
      </c>
      <c r="H21" s="295"/>
      <c r="I21" s="89">
        <f>+EVALUACION!I22</f>
        <v>2</v>
      </c>
      <c r="J21" s="89">
        <f>+EVALUACION!J22</f>
        <v>3</v>
      </c>
      <c r="K21" s="67">
        <f t="shared" si="0"/>
        <v>5</v>
      </c>
      <c r="L21" s="67" t="str">
        <f t="shared" si="1"/>
        <v>MEDIO</v>
      </c>
      <c r="M21" s="67" t="s">
        <v>177</v>
      </c>
      <c r="N21" s="91" t="s">
        <v>202</v>
      </c>
      <c r="O21" s="91" t="s">
        <v>203</v>
      </c>
      <c r="P21" s="91" t="s">
        <v>204</v>
      </c>
      <c r="Q21" s="152" t="s">
        <v>181</v>
      </c>
      <c r="R21" s="132" t="s">
        <v>205</v>
      </c>
    </row>
    <row r="22" spans="2:18" s="18" customFormat="1" ht="128.25" customHeight="1" x14ac:dyDescent="0.2">
      <c r="B22" s="88" t="str">
        <f>+EVALUACION!B23</f>
        <v>SELECCIÓN</v>
      </c>
      <c r="C22" s="294" t="str">
        <f>+EVALUACION!C23</f>
        <v>Contestación inoportuna a todas las observaciones formuladas a los documentos de la contratación</v>
      </c>
      <c r="D22" s="294"/>
      <c r="E22" s="294"/>
      <c r="F22" s="294"/>
      <c r="G22" s="295" t="s">
        <v>206</v>
      </c>
      <c r="H22" s="295"/>
      <c r="I22" s="89">
        <f>+EVALUACION!I23</f>
        <v>1</v>
      </c>
      <c r="J22" s="89">
        <f>+EVALUACION!J23</f>
        <v>3</v>
      </c>
      <c r="K22" s="67">
        <f t="shared" si="0"/>
        <v>4</v>
      </c>
      <c r="L22" s="67" t="str">
        <f t="shared" si="1"/>
        <v>BAJO</v>
      </c>
      <c r="M22" s="67" t="s">
        <v>177</v>
      </c>
      <c r="N22" s="91" t="s">
        <v>189</v>
      </c>
      <c r="O22" s="91" t="s">
        <v>199</v>
      </c>
      <c r="P22" s="91" t="s">
        <v>200</v>
      </c>
      <c r="Q22" s="152" t="s">
        <v>181</v>
      </c>
      <c r="R22" s="132" t="s">
        <v>207</v>
      </c>
    </row>
    <row r="23" spans="2:18" s="18" customFormat="1" ht="148.5" customHeight="1" x14ac:dyDescent="0.2">
      <c r="B23" s="88" t="str">
        <f>+EVALUACION!B24</f>
        <v>SELECCIÓN</v>
      </c>
      <c r="C23" s="294" t="str">
        <f>+EVALUACION!C24</f>
        <v>Declaratoria de desierta del Proceso de selección</v>
      </c>
      <c r="D23" s="294"/>
      <c r="E23" s="294"/>
      <c r="F23" s="294"/>
      <c r="G23" s="295" t="s">
        <v>208</v>
      </c>
      <c r="H23" s="295"/>
      <c r="I23" s="89">
        <f>+EVALUACION!I24</f>
        <v>1</v>
      </c>
      <c r="J23" s="89">
        <f>+EVALUACION!J24</f>
        <v>4</v>
      </c>
      <c r="K23" s="67">
        <f t="shared" si="0"/>
        <v>5</v>
      </c>
      <c r="L23" s="67" t="str">
        <f t="shared" si="1"/>
        <v>MEDIO</v>
      </c>
      <c r="M23" s="67" t="s">
        <v>209</v>
      </c>
      <c r="N23" s="91" t="s">
        <v>198</v>
      </c>
      <c r="O23" s="91" t="s">
        <v>199</v>
      </c>
      <c r="P23" s="91" t="s">
        <v>200</v>
      </c>
      <c r="Q23" s="152" t="s">
        <v>181</v>
      </c>
      <c r="R23" s="132" t="s">
        <v>210</v>
      </c>
    </row>
    <row r="24" spans="2:18" s="18" customFormat="1" ht="115.5" customHeight="1" x14ac:dyDescent="0.2">
      <c r="B24" s="88" t="str">
        <f>+EVALUACION!B25</f>
        <v>SELECCIÓN</v>
      </c>
      <c r="C24" s="294" t="str">
        <f>+EVALUACION!C25</f>
        <v>Selección de contratista que no cuente con la capacidad financiera y/o técnica y/o jurídicas necesarias para la ejecución del contrato.</v>
      </c>
      <c r="D24" s="294"/>
      <c r="E24" s="294"/>
      <c r="F24" s="294"/>
      <c r="G24" s="295" t="s">
        <v>192</v>
      </c>
      <c r="H24" s="295"/>
      <c r="I24" s="89">
        <f>+EVALUACION!I25</f>
        <v>2</v>
      </c>
      <c r="J24" s="89">
        <f>+EVALUACION!J25</f>
        <v>4</v>
      </c>
      <c r="K24" s="67">
        <f t="shared" si="0"/>
        <v>6</v>
      </c>
      <c r="L24" s="67" t="str">
        <f t="shared" si="1"/>
        <v>ALTO</v>
      </c>
      <c r="M24" s="67" t="s">
        <v>209</v>
      </c>
      <c r="N24" s="91" t="s">
        <v>211</v>
      </c>
      <c r="O24" s="133" t="s">
        <v>212</v>
      </c>
      <c r="P24" s="91" t="s">
        <v>213</v>
      </c>
      <c r="Q24" s="152" t="s">
        <v>181</v>
      </c>
      <c r="R24" s="134" t="s">
        <v>214</v>
      </c>
    </row>
    <row r="25" spans="2:18" s="18" customFormat="1" ht="114.75" customHeight="1" x14ac:dyDescent="0.2">
      <c r="B25" s="88" t="str">
        <f>+EVALUACION!B26</f>
        <v>SELECCIÓN</v>
      </c>
      <c r="C25" s="294" t="str">
        <f>+EVALUACION!C26</f>
        <v>Aceptación viciada por error</v>
      </c>
      <c r="D25" s="294"/>
      <c r="E25" s="294"/>
      <c r="F25" s="294"/>
      <c r="G25" s="295" t="s">
        <v>215</v>
      </c>
      <c r="H25" s="295"/>
      <c r="I25" s="89">
        <f>+EVALUACION!I26</f>
        <v>1</v>
      </c>
      <c r="J25" s="89">
        <f>+EVALUACION!J26</f>
        <v>1</v>
      </c>
      <c r="K25" s="67">
        <f t="shared" si="0"/>
        <v>2</v>
      </c>
      <c r="L25" s="67" t="str">
        <f t="shared" si="1"/>
        <v>BAJO</v>
      </c>
      <c r="M25" s="67" t="s">
        <v>209</v>
      </c>
      <c r="N25" s="91" t="s">
        <v>216</v>
      </c>
      <c r="O25" s="133" t="s">
        <v>217</v>
      </c>
      <c r="P25" s="91" t="s">
        <v>213</v>
      </c>
      <c r="Q25" s="152" t="s">
        <v>181</v>
      </c>
      <c r="R25" s="134" t="s">
        <v>218</v>
      </c>
    </row>
    <row r="26" spans="2:18" s="18" customFormat="1" ht="115.5" customHeight="1" x14ac:dyDescent="0.2">
      <c r="B26" s="88" t="str">
        <f>+EVALUACION!B27</f>
        <v>CONTRATACIÓN</v>
      </c>
      <c r="C26" s="294" t="str">
        <f>+EVALUACION!C27</f>
        <v xml:space="preserve">Riesgo de que no se firme el contrato. </v>
      </c>
      <c r="D26" s="294"/>
      <c r="E26" s="294"/>
      <c r="F26" s="294"/>
      <c r="G26" s="295" t="s">
        <v>219</v>
      </c>
      <c r="H26" s="295"/>
      <c r="I26" s="89">
        <f>+EVALUACION!I27</f>
        <v>1</v>
      </c>
      <c r="J26" s="89">
        <f>+EVALUACION!J27</f>
        <v>3</v>
      </c>
      <c r="K26" s="67">
        <f t="shared" si="0"/>
        <v>4</v>
      </c>
      <c r="L26" s="67" t="str">
        <f t="shared" si="1"/>
        <v>BAJO</v>
      </c>
      <c r="M26" s="67" t="s">
        <v>209</v>
      </c>
      <c r="N26" s="91" t="s">
        <v>216</v>
      </c>
      <c r="O26" s="91" t="s">
        <v>220</v>
      </c>
      <c r="P26" s="91" t="s">
        <v>221</v>
      </c>
      <c r="Q26" s="152" t="s">
        <v>181</v>
      </c>
      <c r="R26" s="134" t="s">
        <v>222</v>
      </c>
    </row>
    <row r="27" spans="2:18" s="18" customFormat="1" ht="72" customHeight="1" x14ac:dyDescent="0.2">
      <c r="B27" s="88" t="str">
        <f>+EVALUACION!B28</f>
        <v>CONTRATACIÓN</v>
      </c>
      <c r="C27" s="294" t="str">
        <f>+EVALUACION!C28</f>
        <v>Falta de constitución o constitución tardía de la garantía única. Aceptación de garantías que no se ajustan a lo contemplado en el contrato</v>
      </c>
      <c r="D27" s="294"/>
      <c r="E27" s="294"/>
      <c r="F27" s="294"/>
      <c r="G27" s="304" t="s">
        <v>223</v>
      </c>
      <c r="H27" s="305"/>
      <c r="I27" s="89">
        <f>+EVALUACION!I28</f>
        <v>1</v>
      </c>
      <c r="J27" s="89">
        <f>+EVALUACION!J28</f>
        <v>4</v>
      </c>
      <c r="K27" s="67">
        <f t="shared" si="0"/>
        <v>5</v>
      </c>
      <c r="L27" s="67" t="str">
        <f t="shared" si="1"/>
        <v>MEDIO</v>
      </c>
      <c r="M27" s="67" t="s">
        <v>209</v>
      </c>
      <c r="N27" s="91" t="s">
        <v>216</v>
      </c>
      <c r="O27" s="91" t="s">
        <v>224</v>
      </c>
      <c r="P27" s="91" t="s">
        <v>225</v>
      </c>
      <c r="Q27" s="152" t="s">
        <v>181</v>
      </c>
      <c r="R27" s="134" t="s">
        <v>226</v>
      </c>
    </row>
    <row r="28" spans="2:18" s="18" customFormat="1" ht="114.75" customHeight="1" x14ac:dyDescent="0.2">
      <c r="B28" s="88" t="str">
        <f>+EVALUACION!B29</f>
        <v>CONTRATACIÓN</v>
      </c>
      <c r="C28" s="294" t="str">
        <f>+EVALUACION!C29</f>
        <v>Falta de solicitud o solicitud tardía del registro  presupuestal</v>
      </c>
      <c r="D28" s="294"/>
      <c r="E28" s="294"/>
      <c r="F28" s="294"/>
      <c r="G28" s="304" t="s">
        <v>227</v>
      </c>
      <c r="H28" s="305"/>
      <c r="I28" s="89">
        <f>+EVALUACION!I29</f>
        <v>1</v>
      </c>
      <c r="J28" s="89">
        <f>+EVALUACION!J29</f>
        <v>2</v>
      </c>
      <c r="K28" s="67">
        <f t="shared" si="0"/>
        <v>3</v>
      </c>
      <c r="L28" s="67" t="str">
        <f t="shared" si="1"/>
        <v>BAJO</v>
      </c>
      <c r="M28" s="67" t="s">
        <v>209</v>
      </c>
      <c r="N28" s="91" t="s">
        <v>228</v>
      </c>
      <c r="O28" s="91" t="s">
        <v>224</v>
      </c>
      <c r="P28" s="91" t="s">
        <v>229</v>
      </c>
      <c r="Q28" s="152" t="s">
        <v>181</v>
      </c>
      <c r="R28" s="134" t="s">
        <v>226</v>
      </c>
    </row>
    <row r="29" spans="2:18" s="18" customFormat="1" ht="72" customHeight="1" x14ac:dyDescent="0.2">
      <c r="B29" s="88" t="str">
        <f>+EVALUACION!B30</f>
        <v>CONTRATACIÓN</v>
      </c>
      <c r="C29" s="294" t="str">
        <f>+EVALUACION!C30</f>
        <v>Presentación de reclamos de terceros sobre la selección del oferente que retrasen el perfeccionamiento del contrato.</v>
      </c>
      <c r="D29" s="294"/>
      <c r="E29" s="294"/>
      <c r="F29" s="294"/>
      <c r="G29" s="304" t="s">
        <v>230</v>
      </c>
      <c r="H29" s="305"/>
      <c r="I29" s="89">
        <f>+EVALUACION!I30</f>
        <v>4</v>
      </c>
      <c r="J29" s="89">
        <f>+EVALUACION!J30</f>
        <v>3</v>
      </c>
      <c r="K29" s="67">
        <f t="shared" ref="K29:K51" si="2">+I29+J29</f>
        <v>7</v>
      </c>
      <c r="L29" s="67" t="str">
        <f t="shared" si="1"/>
        <v>ALTO</v>
      </c>
      <c r="M29" s="67" t="s">
        <v>177</v>
      </c>
      <c r="N29" s="91" t="s">
        <v>216</v>
      </c>
      <c r="O29" s="91" t="s">
        <v>231</v>
      </c>
      <c r="P29" s="91" t="s">
        <v>232</v>
      </c>
      <c r="Q29" s="152" t="s">
        <v>181</v>
      </c>
      <c r="R29" s="134" t="s">
        <v>222</v>
      </c>
    </row>
    <row r="30" spans="2:18" s="18" customFormat="1" ht="72" customHeight="1" x14ac:dyDescent="0.2">
      <c r="B30" s="88" t="str">
        <f>+EVALUACION!B31</f>
        <v>EJECUCIÓN</v>
      </c>
      <c r="C30" s="294" t="str">
        <f>+EVALUACION!C31</f>
        <v>Fluctuaciones del valor de la moneda</v>
      </c>
      <c r="D30" s="294"/>
      <c r="E30" s="294"/>
      <c r="F30" s="294"/>
      <c r="G30" s="304" t="s">
        <v>233</v>
      </c>
      <c r="H30" s="305"/>
      <c r="I30" s="89">
        <f>+EVALUACION!I31</f>
        <v>3</v>
      </c>
      <c r="J30" s="89">
        <f>+EVALUACION!J31</f>
        <v>3</v>
      </c>
      <c r="K30" s="67">
        <f t="shared" si="2"/>
        <v>6</v>
      </c>
      <c r="L30" s="67" t="str">
        <f t="shared" si="1"/>
        <v>ALTO</v>
      </c>
      <c r="M30" s="67" t="s">
        <v>209</v>
      </c>
      <c r="N30" s="91" t="s">
        <v>234</v>
      </c>
      <c r="O30" s="91" t="s">
        <v>235</v>
      </c>
      <c r="P30" s="91" t="s">
        <v>236</v>
      </c>
      <c r="Q30" s="152" t="s">
        <v>181</v>
      </c>
      <c r="R30" s="151" t="s">
        <v>237</v>
      </c>
    </row>
    <row r="31" spans="2:18" s="18" customFormat="1" ht="72" customHeight="1" x14ac:dyDescent="0.2">
      <c r="B31" s="88" t="str">
        <f>+EVALUACION!B32</f>
        <v>EJECUCIÓN</v>
      </c>
      <c r="C31" s="294" t="str">
        <f>+EVALUACION!C32</f>
        <v>Cambio de precios en factores de producción.</v>
      </c>
      <c r="D31" s="294"/>
      <c r="E31" s="294"/>
      <c r="F31" s="294"/>
      <c r="G31" s="304" t="s">
        <v>238</v>
      </c>
      <c r="H31" s="305"/>
      <c r="I31" s="89">
        <f>+EVALUACION!I32</f>
        <v>1</v>
      </c>
      <c r="J31" s="89">
        <f>+EVALUACION!J32</f>
        <v>4</v>
      </c>
      <c r="K31" s="67">
        <f t="shared" si="2"/>
        <v>5</v>
      </c>
      <c r="L31" s="67" t="str">
        <f t="shared" si="1"/>
        <v>MEDIO</v>
      </c>
      <c r="M31" s="67" t="s">
        <v>209</v>
      </c>
      <c r="N31" s="91" t="s">
        <v>239</v>
      </c>
      <c r="O31" s="91" t="s">
        <v>240</v>
      </c>
      <c r="P31" s="91" t="s">
        <v>241</v>
      </c>
      <c r="Q31" s="152" t="s">
        <v>181</v>
      </c>
      <c r="R31" s="151" t="s">
        <v>237</v>
      </c>
    </row>
    <row r="32" spans="2:18" s="18" customFormat="1" ht="72" customHeight="1" x14ac:dyDescent="0.2">
      <c r="B32" s="394" t="str">
        <f>+EVALUACION!B33</f>
        <v>EJECUCIÓN</v>
      </c>
      <c r="C32" s="395" t="str">
        <f>+EVALUACION!C33</f>
        <v>Variación significativa de los precios de mercado de los bienes y servicios requeridos para la ejecución, especialmente aquellos adquiridos con cargo a bolsas a monto agotable, que pueda generar el agotamiento anticipado de los recursos disponibles.</v>
      </c>
      <c r="D32" s="395"/>
      <c r="E32" s="395"/>
      <c r="F32" s="395"/>
      <c r="G32" s="396" t="s">
        <v>286</v>
      </c>
      <c r="H32" s="397"/>
      <c r="I32" s="398">
        <f>+EVALUACION!I33</f>
        <v>2</v>
      </c>
      <c r="J32" s="398">
        <f>+EVALUACION!J33</f>
        <v>4</v>
      </c>
      <c r="K32" s="399">
        <f t="shared" si="2"/>
        <v>6</v>
      </c>
      <c r="L32" s="399" t="str">
        <f t="shared" si="1"/>
        <v>ALTO</v>
      </c>
      <c r="M32" s="399" t="s">
        <v>209</v>
      </c>
      <c r="N32" s="400" t="s">
        <v>287</v>
      </c>
      <c r="O32" s="400" t="s">
        <v>240</v>
      </c>
      <c r="P32" s="400" t="s">
        <v>288</v>
      </c>
      <c r="Q32" s="401" t="s">
        <v>289</v>
      </c>
      <c r="R32" s="402" t="s">
        <v>290</v>
      </c>
    </row>
    <row r="33" spans="2:18" s="18" customFormat="1" ht="72" customHeight="1" x14ac:dyDescent="0.2">
      <c r="B33" s="88" t="str">
        <f>+EVALUACION!B34</f>
        <v>EJECUCIÓN</v>
      </c>
      <c r="C33" s="294" t="str">
        <f>+EVALUACION!C34</f>
        <v>Factores políticos o macroeconómicos.</v>
      </c>
      <c r="D33" s="294"/>
      <c r="E33" s="294"/>
      <c r="F33" s="294"/>
      <c r="G33" s="304" t="s">
        <v>242</v>
      </c>
      <c r="H33" s="305"/>
      <c r="I33" s="89">
        <f>+EVALUACION!I34</f>
        <v>3</v>
      </c>
      <c r="J33" s="89">
        <f>+EVALUACION!J34</f>
        <v>3</v>
      </c>
      <c r="K33" s="67">
        <f t="shared" si="2"/>
        <v>6</v>
      </c>
      <c r="L33" s="67" t="str">
        <f t="shared" si="1"/>
        <v>ALTO</v>
      </c>
      <c r="M33" s="67" t="s">
        <v>177</v>
      </c>
      <c r="N33" s="91" t="s">
        <v>239</v>
      </c>
      <c r="O33" s="91" t="s">
        <v>240</v>
      </c>
      <c r="P33" s="91" t="s">
        <v>241</v>
      </c>
      <c r="Q33" s="152" t="s">
        <v>181</v>
      </c>
      <c r="R33" s="151" t="s">
        <v>237</v>
      </c>
    </row>
    <row r="34" spans="2:18" s="18" customFormat="1" ht="90.75" customHeight="1" x14ac:dyDescent="0.2">
      <c r="B34" s="88" t="str">
        <f>+EVALUACION!B35</f>
        <v>EJECUCIÓN</v>
      </c>
      <c r="C34" s="294" t="str">
        <f>+EVALUACION!C35</f>
        <v>Incumplimiento del objeto o de las obligaciones contractuales</v>
      </c>
      <c r="D34" s="294"/>
      <c r="E34" s="294"/>
      <c r="F34" s="294"/>
      <c r="G34" s="304" t="s">
        <v>243</v>
      </c>
      <c r="H34" s="305"/>
      <c r="I34" s="89">
        <f>+EVALUACION!I35</f>
        <v>2</v>
      </c>
      <c r="J34" s="89">
        <f>+EVALUACION!J35</f>
        <v>4</v>
      </c>
      <c r="K34" s="67">
        <f t="shared" si="2"/>
        <v>6</v>
      </c>
      <c r="L34" s="67" t="str">
        <f t="shared" si="1"/>
        <v>ALTO</v>
      </c>
      <c r="M34" s="146" t="s">
        <v>209</v>
      </c>
      <c r="N34" s="147" t="s">
        <v>244</v>
      </c>
      <c r="O34" s="91" t="s">
        <v>240</v>
      </c>
      <c r="P34" s="147" t="s">
        <v>245</v>
      </c>
      <c r="Q34" s="152" t="s">
        <v>181</v>
      </c>
      <c r="R34" s="151" t="s">
        <v>237</v>
      </c>
    </row>
    <row r="35" spans="2:18" s="18" customFormat="1" ht="87.75" customHeight="1" x14ac:dyDescent="0.2">
      <c r="B35" s="88" t="str">
        <f>+EVALUACION!B36</f>
        <v>EJECUCIÓN</v>
      </c>
      <c r="C35" s="294" t="str">
        <f>+EVALUACION!C36</f>
        <v>Variación en la disponibilidad o en el costo de los insumos necesarios para prestar los servicios.</v>
      </c>
      <c r="D35" s="294"/>
      <c r="E35" s="294"/>
      <c r="F35" s="294"/>
      <c r="G35" s="304" t="s">
        <v>246</v>
      </c>
      <c r="H35" s="305"/>
      <c r="I35" s="89">
        <f>+EVALUACION!I36</f>
        <v>1</v>
      </c>
      <c r="J35" s="89">
        <f>+EVALUACION!J36</f>
        <v>3</v>
      </c>
      <c r="K35" s="67">
        <f t="shared" si="2"/>
        <v>4</v>
      </c>
      <c r="L35" s="67" t="str">
        <f t="shared" si="1"/>
        <v>BAJO</v>
      </c>
      <c r="M35" s="146" t="s">
        <v>209</v>
      </c>
      <c r="N35" s="147" t="s">
        <v>244</v>
      </c>
      <c r="O35" s="91" t="s">
        <v>240</v>
      </c>
      <c r="P35" s="147" t="s">
        <v>245</v>
      </c>
      <c r="Q35" s="152" t="s">
        <v>181</v>
      </c>
      <c r="R35" s="151" t="s">
        <v>237</v>
      </c>
    </row>
    <row r="36" spans="2:18" s="18" customFormat="1" ht="72" customHeight="1" x14ac:dyDescent="0.2">
      <c r="B36" s="88" t="str">
        <f>+EVALUACION!B37</f>
        <v>EJECUCIÓN</v>
      </c>
      <c r="C36" s="294" t="str">
        <f>+EVALUACION!C37</f>
        <v>Incumplimiento de compromisos adquiridos por el contratista seleccionado con sus subcontratistas, suministradores de bienes y servicios.</v>
      </c>
      <c r="D36" s="294"/>
      <c r="E36" s="294"/>
      <c r="F36" s="294"/>
      <c r="G36" s="304" t="s">
        <v>247</v>
      </c>
      <c r="H36" s="305"/>
      <c r="I36" s="89">
        <f>+EVALUACION!I37</f>
        <v>2</v>
      </c>
      <c r="J36" s="89">
        <f>+EVALUACION!J37</f>
        <v>4</v>
      </c>
      <c r="K36" s="67">
        <f t="shared" si="2"/>
        <v>6</v>
      </c>
      <c r="L36" s="67" t="str">
        <f t="shared" si="1"/>
        <v>ALTO</v>
      </c>
      <c r="M36" s="146" t="s">
        <v>209</v>
      </c>
      <c r="N36" s="147" t="s">
        <v>244</v>
      </c>
      <c r="O36" s="91" t="s">
        <v>240</v>
      </c>
      <c r="P36" s="147" t="s">
        <v>245</v>
      </c>
      <c r="Q36" s="152" t="s">
        <v>181</v>
      </c>
      <c r="R36" s="151" t="s">
        <v>237</v>
      </c>
    </row>
    <row r="37" spans="2:18" s="18" customFormat="1" ht="93.75" customHeight="1" x14ac:dyDescent="0.2">
      <c r="B37" s="88" t="str">
        <f>+EVALUACION!B38</f>
        <v>EJECUCIÓN</v>
      </c>
      <c r="C37" s="348" t="str">
        <f>+EVALUACION!C38</f>
        <v>Incumplimiento de la administración en los pagos.</v>
      </c>
      <c r="D37" s="349"/>
      <c r="E37" s="349"/>
      <c r="F37" s="350"/>
      <c r="G37" s="304" t="s">
        <v>248</v>
      </c>
      <c r="H37" s="305"/>
      <c r="I37" s="89">
        <f>+EVALUACION!I38</f>
        <v>2</v>
      </c>
      <c r="J37" s="89">
        <f>+EVALUACION!J38</f>
        <v>3</v>
      </c>
      <c r="K37" s="67">
        <f t="shared" si="2"/>
        <v>5</v>
      </c>
      <c r="L37" s="67" t="str">
        <f t="shared" si="1"/>
        <v>MEDIO</v>
      </c>
      <c r="M37" s="146" t="s">
        <v>209</v>
      </c>
      <c r="N37" s="147" t="s">
        <v>244</v>
      </c>
      <c r="O37" s="91" t="s">
        <v>240</v>
      </c>
      <c r="P37" s="147" t="s">
        <v>245</v>
      </c>
      <c r="Q37" s="152" t="s">
        <v>181</v>
      </c>
      <c r="R37" s="157" t="s">
        <v>237</v>
      </c>
    </row>
    <row r="38" spans="2:18" s="18" customFormat="1" ht="72" customHeight="1" x14ac:dyDescent="0.2">
      <c r="B38" s="88" t="str">
        <f>+EVALUACION!B39</f>
        <v>EJECUCIÓN</v>
      </c>
      <c r="C38" s="294" t="str">
        <f>+EVALUACION!C39</f>
        <v>Defecto en la instalación de equipos</v>
      </c>
      <c r="D38" s="294"/>
      <c r="E38" s="294"/>
      <c r="F38" s="294"/>
      <c r="G38" s="304" t="s">
        <v>249</v>
      </c>
      <c r="H38" s="305"/>
      <c r="I38" s="89">
        <f>+EVALUACION!I39</f>
        <v>2</v>
      </c>
      <c r="J38" s="89">
        <f>+EVALUACION!J39</f>
        <v>3</v>
      </c>
      <c r="K38" s="67">
        <f t="shared" si="2"/>
        <v>5</v>
      </c>
      <c r="L38" s="67" t="str">
        <f t="shared" si="1"/>
        <v>MEDIO</v>
      </c>
      <c r="M38" s="146" t="s">
        <v>177</v>
      </c>
      <c r="N38" s="147" t="s">
        <v>250</v>
      </c>
      <c r="O38" s="91" t="s">
        <v>240</v>
      </c>
      <c r="P38" s="147" t="s">
        <v>245</v>
      </c>
      <c r="Q38" s="152" t="s">
        <v>181</v>
      </c>
      <c r="R38" s="157" t="s">
        <v>237</v>
      </c>
    </row>
    <row r="39" spans="2:18" s="18" customFormat="1" ht="72" customHeight="1" x14ac:dyDescent="0.2">
      <c r="B39" s="88" t="str">
        <f>+EVALUACION!B40</f>
        <v>EJECUCIÓN</v>
      </c>
      <c r="C39" s="294" t="str">
        <f>+EVALUACION!C40</f>
        <v>Defectos en los equipos.</v>
      </c>
      <c r="D39" s="294"/>
      <c r="E39" s="294"/>
      <c r="F39" s="294"/>
      <c r="G39" s="304" t="s">
        <v>251</v>
      </c>
      <c r="H39" s="305"/>
      <c r="I39" s="89">
        <f>+EVALUACION!I40</f>
        <v>2</v>
      </c>
      <c r="J39" s="89">
        <f>+EVALUACION!J40</f>
        <v>3</v>
      </c>
      <c r="K39" s="67">
        <f t="shared" si="2"/>
        <v>5</v>
      </c>
      <c r="L39" s="67" t="str">
        <f t="shared" si="1"/>
        <v>MEDIO</v>
      </c>
      <c r="M39" s="146" t="s">
        <v>177</v>
      </c>
      <c r="N39" s="147" t="s">
        <v>250</v>
      </c>
      <c r="O39" s="91" t="s">
        <v>240</v>
      </c>
      <c r="P39" s="147" t="s">
        <v>245</v>
      </c>
      <c r="Q39" s="152" t="s">
        <v>181</v>
      </c>
      <c r="R39" s="157" t="s">
        <v>237</v>
      </c>
    </row>
    <row r="40" spans="2:18" s="18" customFormat="1" ht="72" customHeight="1" x14ac:dyDescent="0.2">
      <c r="B40" s="88" t="str">
        <f>+EVALUACION!B41</f>
        <v>EJECUCIÓN</v>
      </c>
      <c r="C40" s="294" t="str">
        <f>+EVALUACION!C41</f>
        <v>Daños a los equipos objeto de mantenimiento y/o otros bienes</v>
      </c>
      <c r="D40" s="294"/>
      <c r="E40" s="294"/>
      <c r="F40" s="294"/>
      <c r="G40" s="304" t="s">
        <v>252</v>
      </c>
      <c r="H40" s="305"/>
      <c r="I40" s="89">
        <f>+EVALUACION!I41</f>
        <v>2</v>
      </c>
      <c r="J40" s="89">
        <f>+EVALUACION!J41</f>
        <v>3</v>
      </c>
      <c r="K40" s="67">
        <f t="shared" si="2"/>
        <v>5</v>
      </c>
      <c r="L40" s="67" t="str">
        <f t="shared" si="1"/>
        <v>MEDIO</v>
      </c>
      <c r="M40" s="146" t="s">
        <v>177</v>
      </c>
      <c r="N40" s="147" t="s">
        <v>250</v>
      </c>
      <c r="O40" s="91" t="s">
        <v>240</v>
      </c>
      <c r="P40" s="147" t="s">
        <v>245</v>
      </c>
      <c r="Q40" s="152" t="s">
        <v>181</v>
      </c>
      <c r="R40" s="157" t="s">
        <v>253</v>
      </c>
    </row>
    <row r="41" spans="2:18" s="18" customFormat="1" ht="72" customHeight="1" x14ac:dyDescent="0.2">
      <c r="B41" s="88" t="str">
        <f>+EVALUACION!B42</f>
        <v>EJECUCIÓN</v>
      </c>
      <c r="C41" s="294" t="str">
        <f>+EVALUACION!C42</f>
        <v>Desequilibrio económico del contrato</v>
      </c>
      <c r="D41" s="294"/>
      <c r="E41" s="294"/>
      <c r="F41" s="294"/>
      <c r="G41" s="304" t="s">
        <v>254</v>
      </c>
      <c r="H41" s="305"/>
      <c r="I41" s="89">
        <f>+EVALUACION!I42</f>
        <v>3</v>
      </c>
      <c r="J41" s="89">
        <f>+EVALUACION!J42</f>
        <v>5</v>
      </c>
      <c r="K41" s="67">
        <f t="shared" si="2"/>
        <v>8</v>
      </c>
      <c r="L41" s="67" t="str">
        <f t="shared" si="1"/>
        <v>EXTREMO</v>
      </c>
      <c r="M41" s="146" t="s">
        <v>209</v>
      </c>
      <c r="N41" s="147" t="s">
        <v>244</v>
      </c>
      <c r="O41" s="91" t="s">
        <v>240</v>
      </c>
      <c r="P41" s="147" t="s">
        <v>245</v>
      </c>
      <c r="Q41" s="152" t="s">
        <v>181</v>
      </c>
      <c r="R41" s="157" t="s">
        <v>237</v>
      </c>
    </row>
    <row r="42" spans="2:18" s="18" customFormat="1" ht="72" customHeight="1" x14ac:dyDescent="0.2">
      <c r="B42" s="88" t="str">
        <f>+EVALUACION!B43</f>
        <v>EJECUCIÓN</v>
      </c>
      <c r="C42" s="294" t="str">
        <f>+EVALUACION!C43</f>
        <v>Imposición de nuevos tributos</v>
      </c>
      <c r="D42" s="294"/>
      <c r="E42" s="294"/>
      <c r="F42" s="294"/>
      <c r="G42" s="304" t="s">
        <v>255</v>
      </c>
      <c r="H42" s="305"/>
      <c r="I42" s="89">
        <f>+EVALUACION!I43</f>
        <v>3</v>
      </c>
      <c r="J42" s="89">
        <f>+EVALUACION!J43</f>
        <v>3</v>
      </c>
      <c r="K42" s="67">
        <f t="shared" si="2"/>
        <v>6</v>
      </c>
      <c r="L42" s="67" t="str">
        <f t="shared" si="1"/>
        <v>ALTO</v>
      </c>
      <c r="M42" s="146" t="s">
        <v>209</v>
      </c>
      <c r="N42" s="147" t="s">
        <v>244</v>
      </c>
      <c r="O42" s="91" t="s">
        <v>240</v>
      </c>
      <c r="P42" s="147" t="s">
        <v>245</v>
      </c>
      <c r="Q42" s="152" t="s">
        <v>181</v>
      </c>
      <c r="R42" s="157" t="s">
        <v>237</v>
      </c>
    </row>
    <row r="43" spans="2:18" s="18" customFormat="1" ht="72" customHeight="1" x14ac:dyDescent="0.2">
      <c r="B43" s="88" t="str">
        <f>+EVALUACION!B44</f>
        <v>EJECUCIÓN</v>
      </c>
      <c r="C43" s="294" t="str">
        <f>+EVALUACION!C44</f>
        <v>Imposición de nuevos trámites o permisos</v>
      </c>
      <c r="D43" s="294"/>
      <c r="E43" s="294"/>
      <c r="F43" s="294"/>
      <c r="G43" s="304" t="s">
        <v>256</v>
      </c>
      <c r="H43" s="305"/>
      <c r="I43" s="89">
        <f>+EVALUACION!I44</f>
        <v>3</v>
      </c>
      <c r="J43" s="89">
        <f>+EVALUACION!J44</f>
        <v>3</v>
      </c>
      <c r="K43" s="67">
        <f t="shared" si="2"/>
        <v>6</v>
      </c>
      <c r="L43" s="67" t="str">
        <f t="shared" si="1"/>
        <v>ALTO</v>
      </c>
      <c r="M43" s="146" t="s">
        <v>209</v>
      </c>
      <c r="N43" s="147" t="s">
        <v>244</v>
      </c>
      <c r="O43" s="91" t="s">
        <v>240</v>
      </c>
      <c r="P43" s="147" t="s">
        <v>245</v>
      </c>
      <c r="Q43" s="152" t="s">
        <v>181</v>
      </c>
      <c r="R43" s="157" t="s">
        <v>237</v>
      </c>
    </row>
    <row r="44" spans="2:18" s="18" customFormat="1" ht="72" customHeight="1" x14ac:dyDescent="0.2">
      <c r="B44" s="88" t="str">
        <f>+EVALUACION!B45</f>
        <v>EJECUCIÓN</v>
      </c>
      <c r="C44" s="294" t="str">
        <f>+EVALUACION!C45</f>
        <v>Cambios en el marco regulatorio o normatividad aplicable al proyecto.</v>
      </c>
      <c r="D44" s="294"/>
      <c r="E44" s="294"/>
      <c r="F44" s="294"/>
      <c r="G44" s="304" t="s">
        <v>257</v>
      </c>
      <c r="H44" s="305"/>
      <c r="I44" s="89">
        <f>+EVALUACION!I45</f>
        <v>1</v>
      </c>
      <c r="J44" s="89">
        <f>+EVALUACION!J45</f>
        <v>3</v>
      </c>
      <c r="K44" s="67">
        <f t="shared" si="2"/>
        <v>4</v>
      </c>
      <c r="L44" s="67" t="str">
        <f t="shared" si="1"/>
        <v>BAJO</v>
      </c>
      <c r="M44" s="146" t="s">
        <v>177</v>
      </c>
      <c r="N44" s="147" t="s">
        <v>244</v>
      </c>
      <c r="O44" s="91" t="s">
        <v>240</v>
      </c>
      <c r="P44" s="147" t="s">
        <v>245</v>
      </c>
      <c r="Q44" s="152" t="s">
        <v>181</v>
      </c>
      <c r="R44" s="157" t="s">
        <v>237</v>
      </c>
    </row>
    <row r="45" spans="2:18" s="18" customFormat="1" ht="72" customHeight="1" x14ac:dyDescent="0.2">
      <c r="B45" s="88" t="str">
        <f>+EVALUACION!B46</f>
        <v>EJECUCIÓN</v>
      </c>
      <c r="C45" s="294" t="str">
        <f>+EVALUACION!C46</f>
        <v>Variación de tasas o tarifas</v>
      </c>
      <c r="D45" s="294"/>
      <c r="E45" s="294"/>
      <c r="F45" s="294"/>
      <c r="G45" s="304" t="s">
        <v>258</v>
      </c>
      <c r="H45" s="305"/>
      <c r="I45" s="89">
        <f>+EVALUACION!I46</f>
        <v>3</v>
      </c>
      <c r="J45" s="89">
        <f>+EVALUACION!J46</f>
        <v>4</v>
      </c>
      <c r="K45" s="67">
        <f t="shared" si="2"/>
        <v>7</v>
      </c>
      <c r="L45" s="67" t="str">
        <f t="shared" si="1"/>
        <v>ALTO</v>
      </c>
      <c r="M45" s="146" t="s">
        <v>209</v>
      </c>
      <c r="N45" s="147" t="s">
        <v>244</v>
      </c>
      <c r="O45" s="91" t="s">
        <v>240</v>
      </c>
      <c r="P45" s="147" t="s">
        <v>245</v>
      </c>
      <c r="Q45" s="152" t="s">
        <v>181</v>
      </c>
      <c r="R45" s="157" t="s">
        <v>237</v>
      </c>
    </row>
    <row r="46" spans="2:18" s="18" customFormat="1" ht="81.75" customHeight="1" x14ac:dyDescent="0.2">
      <c r="B46" s="88" t="str">
        <f>+EVALUACION!B47</f>
        <v>EJECUCIÓN</v>
      </c>
      <c r="C46" s="294" t="str">
        <f>+EVALUACION!C47</f>
        <v>Ejecución en tiempos distintos a los inicialmente programados por circunstancias no imputables a las partes.</v>
      </c>
      <c r="D46" s="294"/>
      <c r="E46" s="294"/>
      <c r="F46" s="294"/>
      <c r="G46" s="304" t="s">
        <v>259</v>
      </c>
      <c r="H46" s="305"/>
      <c r="I46" s="89">
        <f>+EVALUACION!I47</f>
        <v>3</v>
      </c>
      <c r="J46" s="89">
        <f>+EVALUACION!J47</f>
        <v>4</v>
      </c>
      <c r="K46" s="67">
        <f t="shared" si="2"/>
        <v>7</v>
      </c>
      <c r="L46" s="67" t="str">
        <f t="shared" si="1"/>
        <v>ALTO</v>
      </c>
      <c r="M46" s="146" t="s">
        <v>209</v>
      </c>
      <c r="N46" s="147" t="s">
        <v>244</v>
      </c>
      <c r="O46" s="91" t="s">
        <v>240</v>
      </c>
      <c r="P46" s="147" t="s">
        <v>245</v>
      </c>
      <c r="Q46" s="152" t="s">
        <v>181</v>
      </c>
      <c r="R46" s="157" t="s">
        <v>260</v>
      </c>
    </row>
    <row r="47" spans="2:18" s="18" customFormat="1" ht="100.5" customHeight="1" x14ac:dyDescent="0.2">
      <c r="B47" s="88" t="str">
        <f>+EVALUACION!B48</f>
        <v>EJECUCIÓN</v>
      </c>
      <c r="C47" s="294" t="str">
        <f>+EVALUACION!C48</f>
        <v xml:space="preserve">Eventos de baja Calidad  en la ejecución </v>
      </c>
      <c r="D47" s="294"/>
      <c r="E47" s="294"/>
      <c r="F47" s="294"/>
      <c r="G47" s="304" t="s">
        <v>261</v>
      </c>
      <c r="H47" s="305"/>
      <c r="I47" s="89">
        <f>+EVALUACION!I48</f>
        <v>2</v>
      </c>
      <c r="J47" s="89">
        <f>+EVALUACION!J48</f>
        <v>5</v>
      </c>
      <c r="K47" s="67">
        <f t="shared" si="2"/>
        <v>7</v>
      </c>
      <c r="L47" s="67" t="str">
        <f t="shared" si="1"/>
        <v>ALTO</v>
      </c>
      <c r="M47" s="146" t="s">
        <v>177</v>
      </c>
      <c r="N47" s="147" t="s">
        <v>244</v>
      </c>
      <c r="O47" s="91" t="s">
        <v>240</v>
      </c>
      <c r="P47" s="147" t="s">
        <v>245</v>
      </c>
      <c r="Q47" s="152" t="s">
        <v>181</v>
      </c>
      <c r="R47" s="157" t="s">
        <v>262</v>
      </c>
    </row>
    <row r="48" spans="2:18" s="18" customFormat="1" ht="132.75" customHeight="1" x14ac:dyDescent="0.2">
      <c r="B48" s="88" t="str">
        <f>+EVALUACION!B49</f>
        <v>EJECUCIÓN</v>
      </c>
      <c r="C48" s="294" t="str">
        <f>+EVALUACION!C49</f>
        <v>Incumplimiento derivado del trámite de los permisos con autoridades ambientales, la obtención de los mismos, paz y salvos</v>
      </c>
      <c r="D48" s="294"/>
      <c r="E48" s="294"/>
      <c r="F48" s="294"/>
      <c r="G48" s="304" t="s">
        <v>263</v>
      </c>
      <c r="H48" s="305"/>
      <c r="I48" s="89">
        <f>+EVALUACION!I49</f>
        <v>2</v>
      </c>
      <c r="J48" s="89">
        <f>+EVALUACION!J49</f>
        <v>3</v>
      </c>
      <c r="K48" s="67">
        <f t="shared" si="2"/>
        <v>5</v>
      </c>
      <c r="L48" s="67" t="str">
        <f t="shared" si="1"/>
        <v>MEDIO</v>
      </c>
      <c r="M48" s="146" t="s">
        <v>209</v>
      </c>
      <c r="N48" s="147" t="s">
        <v>244</v>
      </c>
      <c r="O48" s="91" t="s">
        <v>240</v>
      </c>
      <c r="P48" s="147" t="s">
        <v>245</v>
      </c>
      <c r="Q48" s="152" t="s">
        <v>181</v>
      </c>
      <c r="R48" s="157" t="s">
        <v>262</v>
      </c>
    </row>
    <row r="49" spans="2:23" s="18" customFormat="1" ht="72" customHeight="1" x14ac:dyDescent="0.2">
      <c r="B49" s="88" t="str">
        <f>+EVALUACION!B50</f>
        <v>EJECUCIÓN</v>
      </c>
      <c r="C49" s="294" t="str">
        <f>+EVALUACION!C50</f>
        <v>Insolvencia del contratista</v>
      </c>
      <c r="D49" s="294"/>
      <c r="E49" s="294"/>
      <c r="F49" s="294"/>
      <c r="G49" s="304" t="s">
        <v>264</v>
      </c>
      <c r="H49" s="305"/>
      <c r="I49" s="89">
        <f>+EVALUACION!I50</f>
        <v>2</v>
      </c>
      <c r="J49" s="89">
        <f>+EVALUACION!J50</f>
        <v>4</v>
      </c>
      <c r="K49" s="67">
        <f t="shared" si="2"/>
        <v>6</v>
      </c>
      <c r="L49" s="67" t="str">
        <f t="shared" si="1"/>
        <v>ALTO</v>
      </c>
      <c r="M49" s="146" t="s">
        <v>209</v>
      </c>
      <c r="N49" s="147" t="s">
        <v>244</v>
      </c>
      <c r="O49" s="91" t="s">
        <v>240</v>
      </c>
      <c r="P49" s="147" t="s">
        <v>245</v>
      </c>
      <c r="Q49" s="152" t="s">
        <v>181</v>
      </c>
      <c r="R49" s="157" t="s">
        <v>237</v>
      </c>
    </row>
    <row r="50" spans="2:23" s="18" customFormat="1" ht="72" customHeight="1" x14ac:dyDescent="0.2">
      <c r="B50" s="88" t="str">
        <f>+EVALUACION!B51</f>
        <v>EJECUCIÓN</v>
      </c>
      <c r="C50" s="294" t="str">
        <f>+EVALUACION!C51</f>
        <v>Eventos naturales tales como lluvias, inundaciones y sequias entre otros</v>
      </c>
      <c r="D50" s="294"/>
      <c r="E50" s="294"/>
      <c r="F50" s="294"/>
      <c r="G50" s="304" t="s">
        <v>265</v>
      </c>
      <c r="H50" s="305"/>
      <c r="I50" s="89">
        <f>+EVALUACION!I51</f>
        <v>3</v>
      </c>
      <c r="J50" s="89">
        <f>+EVALUACION!J51</f>
        <v>4</v>
      </c>
      <c r="K50" s="67">
        <f t="shared" si="2"/>
        <v>7</v>
      </c>
      <c r="L50" s="67" t="str">
        <f t="shared" si="1"/>
        <v>ALTO</v>
      </c>
      <c r="M50" s="146" t="s">
        <v>209</v>
      </c>
      <c r="N50" s="147" t="s">
        <v>244</v>
      </c>
      <c r="O50" s="91" t="s">
        <v>240</v>
      </c>
      <c r="P50" s="147" t="s">
        <v>245</v>
      </c>
      <c r="Q50" s="152" t="s">
        <v>181</v>
      </c>
      <c r="R50" s="157" t="s">
        <v>266</v>
      </c>
    </row>
    <row r="51" spans="2:23" s="18" customFormat="1" ht="72" customHeight="1" x14ac:dyDescent="0.2">
      <c r="B51" s="88" t="str">
        <f>+EVALUACION!B52</f>
        <v>EJECUCIÓN</v>
      </c>
      <c r="C51" s="294" t="str">
        <f>+EVALUACION!C52</f>
        <v>Deterioro de las condiciones de seguridad y orden público que impidan el transporte de los funcionarios o el aplazamiento de recorridos</v>
      </c>
      <c r="D51" s="294"/>
      <c r="E51" s="294"/>
      <c r="F51" s="294"/>
      <c r="G51" s="304" t="s">
        <v>267</v>
      </c>
      <c r="H51" s="305"/>
      <c r="I51" s="89">
        <f>+EVALUACION!I52</f>
        <v>3</v>
      </c>
      <c r="J51" s="89">
        <f>+EVALUACION!J52</f>
        <v>2</v>
      </c>
      <c r="K51" s="67">
        <f t="shared" si="2"/>
        <v>5</v>
      </c>
      <c r="L51" s="67" t="str">
        <f t="shared" si="1"/>
        <v>MEDIO</v>
      </c>
      <c r="M51" s="146" t="s">
        <v>209</v>
      </c>
      <c r="N51" s="147" t="s">
        <v>244</v>
      </c>
      <c r="O51" s="91" t="s">
        <v>240</v>
      </c>
      <c r="P51" s="147" t="s">
        <v>245</v>
      </c>
      <c r="Q51" s="152" t="s">
        <v>181</v>
      </c>
      <c r="R51" s="157" t="s">
        <v>268</v>
      </c>
    </row>
    <row r="52" spans="2:23" s="18" customFormat="1" ht="72" customHeight="1" x14ac:dyDescent="0.2">
      <c r="B52" s="144"/>
      <c r="C52" s="135"/>
      <c r="D52" s="135"/>
      <c r="E52" s="135"/>
      <c r="F52" s="135"/>
      <c r="G52" s="160"/>
      <c r="H52" s="160"/>
      <c r="I52" s="138"/>
      <c r="J52" s="138"/>
      <c r="K52" s="138"/>
      <c r="L52" s="138"/>
      <c r="M52" s="138"/>
      <c r="N52" s="145"/>
      <c r="O52" s="145"/>
      <c r="P52" s="145"/>
      <c r="Q52" s="82"/>
      <c r="R52" s="158"/>
    </row>
    <row r="53" spans="2:23" ht="72" customHeight="1" x14ac:dyDescent="0.2">
      <c r="B53" s="57"/>
      <c r="C53" s="58"/>
      <c r="D53" s="58"/>
      <c r="E53" s="58"/>
      <c r="F53" s="58"/>
      <c r="G53" s="164"/>
      <c r="H53" s="161"/>
      <c r="I53" s="58"/>
      <c r="J53" s="58"/>
      <c r="K53" s="58"/>
      <c r="L53" s="58"/>
      <c r="M53" s="58"/>
      <c r="N53" s="58"/>
      <c r="O53" s="58"/>
      <c r="P53" s="58"/>
      <c r="R53" s="59"/>
    </row>
    <row r="54" spans="2:23" ht="72" customHeight="1" x14ac:dyDescent="0.2">
      <c r="B54" s="57"/>
      <c r="C54" s="280" t="s">
        <v>157</v>
      </c>
      <c r="D54" s="280"/>
      <c r="E54" s="280"/>
      <c r="F54" s="280"/>
      <c r="G54" s="161"/>
      <c r="H54" s="266" t="s">
        <v>269</v>
      </c>
      <c r="I54" s="266"/>
      <c r="J54" s="266"/>
      <c r="K54" s="266"/>
      <c r="L54" s="109"/>
      <c r="M54" s="109"/>
      <c r="N54" s="109"/>
      <c r="O54" s="109"/>
      <c r="P54" s="109"/>
      <c r="Q54" s="109"/>
      <c r="R54" s="59"/>
    </row>
    <row r="55" spans="2:23" ht="72" customHeight="1" x14ac:dyDescent="0.2">
      <c r="B55" s="261" t="s">
        <v>129</v>
      </c>
      <c r="C55" s="262" t="s">
        <v>130</v>
      </c>
      <c r="D55" s="325"/>
      <c r="E55" s="263"/>
      <c r="F55" s="79" t="s">
        <v>131</v>
      </c>
      <c r="G55" s="161"/>
      <c r="H55" s="262" t="s">
        <v>132</v>
      </c>
      <c r="I55" s="263"/>
      <c r="J55" s="262" t="s">
        <v>131</v>
      </c>
      <c r="K55" s="263"/>
      <c r="L55" s="82"/>
      <c r="M55" s="82"/>
      <c r="N55" s="266" t="s">
        <v>157</v>
      </c>
      <c r="O55" s="266"/>
      <c r="P55" s="266"/>
      <c r="Q55" s="82"/>
      <c r="R55" s="59"/>
    </row>
    <row r="56" spans="2:23" ht="72" customHeight="1" x14ac:dyDescent="0.2">
      <c r="B56" s="261"/>
      <c r="C56" s="255" t="s">
        <v>133</v>
      </c>
      <c r="D56" s="318"/>
      <c r="E56" s="256"/>
      <c r="F56" s="104">
        <v>1</v>
      </c>
      <c r="G56" s="161"/>
      <c r="H56" s="255" t="s">
        <v>134</v>
      </c>
      <c r="I56" s="256"/>
      <c r="J56" s="255">
        <v>1</v>
      </c>
      <c r="K56" s="256"/>
      <c r="L56" s="82"/>
      <c r="M56" s="82"/>
      <c r="N56" s="310" t="s">
        <v>143</v>
      </c>
      <c r="O56" s="311"/>
      <c r="P56" s="85" t="s">
        <v>156</v>
      </c>
      <c r="Q56" s="82"/>
      <c r="R56" s="59"/>
    </row>
    <row r="57" spans="2:23" ht="72" customHeight="1" x14ac:dyDescent="0.2">
      <c r="B57" s="261"/>
      <c r="C57" s="255" t="s">
        <v>135</v>
      </c>
      <c r="D57" s="318"/>
      <c r="E57" s="256"/>
      <c r="F57" s="104">
        <v>2</v>
      </c>
      <c r="G57" s="161"/>
      <c r="H57" s="255" t="s">
        <v>136</v>
      </c>
      <c r="I57" s="256"/>
      <c r="J57" s="255">
        <v>2</v>
      </c>
      <c r="K57" s="256"/>
      <c r="L57" s="82"/>
      <c r="M57" s="82"/>
      <c r="N57" s="314" t="s">
        <v>158</v>
      </c>
      <c r="O57" s="315"/>
      <c r="P57" s="86" t="s">
        <v>159</v>
      </c>
      <c r="Q57" s="82"/>
      <c r="R57" s="59"/>
      <c r="T57" s="4"/>
      <c r="U57" s="4"/>
      <c r="V57" s="4"/>
      <c r="W57" s="4"/>
    </row>
    <row r="58" spans="2:23" ht="72" customHeight="1" x14ac:dyDescent="0.2">
      <c r="B58" s="261"/>
      <c r="C58" s="255" t="s">
        <v>137</v>
      </c>
      <c r="D58" s="318"/>
      <c r="E58" s="256"/>
      <c r="F58" s="104">
        <v>3</v>
      </c>
      <c r="G58" s="161"/>
      <c r="H58" s="255" t="s">
        <v>138</v>
      </c>
      <c r="I58" s="256"/>
      <c r="J58" s="255">
        <v>3</v>
      </c>
      <c r="K58" s="256"/>
      <c r="L58" s="82"/>
      <c r="M58" s="82"/>
      <c r="N58" s="271" t="s">
        <v>160</v>
      </c>
      <c r="O58" s="313"/>
      <c r="P58" s="86" t="s">
        <v>161</v>
      </c>
      <c r="Q58" s="82"/>
      <c r="R58" s="59"/>
    </row>
    <row r="59" spans="2:23" ht="72" customHeight="1" x14ac:dyDescent="0.2">
      <c r="B59" s="261"/>
      <c r="C59" s="255" t="s">
        <v>139</v>
      </c>
      <c r="D59" s="318"/>
      <c r="E59" s="256"/>
      <c r="F59" s="104">
        <v>4</v>
      </c>
      <c r="G59" s="161"/>
      <c r="H59" s="255" t="s">
        <v>140</v>
      </c>
      <c r="I59" s="256"/>
      <c r="J59" s="255">
        <v>4</v>
      </c>
      <c r="K59" s="256"/>
      <c r="L59" s="82"/>
      <c r="M59" s="82"/>
      <c r="N59" s="321">
        <v>5</v>
      </c>
      <c r="O59" s="322"/>
      <c r="P59" s="86" t="s">
        <v>162</v>
      </c>
      <c r="Q59" s="82"/>
      <c r="R59" s="59"/>
    </row>
    <row r="60" spans="2:23" ht="72" customHeight="1" x14ac:dyDescent="0.2">
      <c r="B60" s="261"/>
      <c r="C60" s="255" t="s">
        <v>141</v>
      </c>
      <c r="D60" s="318"/>
      <c r="E60" s="256"/>
      <c r="F60" s="104">
        <v>5</v>
      </c>
      <c r="G60" s="161"/>
      <c r="H60" s="255" t="s">
        <v>142</v>
      </c>
      <c r="I60" s="256"/>
      <c r="J60" s="255">
        <v>5</v>
      </c>
      <c r="K60" s="256"/>
      <c r="L60" s="82"/>
      <c r="M60" s="82"/>
      <c r="N60" s="323" t="s">
        <v>163</v>
      </c>
      <c r="O60" s="324"/>
      <c r="P60" s="92" t="s">
        <v>164</v>
      </c>
      <c r="Q60" s="82"/>
      <c r="R60" s="59"/>
    </row>
    <row r="61" spans="2:23" ht="72" customHeight="1" x14ac:dyDescent="0.2">
      <c r="B61" s="57"/>
      <c r="C61" s="58"/>
      <c r="D61" s="58"/>
      <c r="E61" s="58"/>
      <c r="F61" s="58"/>
      <c r="G61" s="161"/>
      <c r="H61" s="161"/>
      <c r="I61" s="58"/>
      <c r="J61" s="58"/>
      <c r="K61" s="58"/>
      <c r="L61" s="58"/>
      <c r="M61" s="58"/>
      <c r="N61" s="58"/>
      <c r="O61" s="58"/>
      <c r="P61" s="58"/>
      <c r="R61" s="59"/>
    </row>
    <row r="62" spans="2:23" ht="72" customHeight="1" x14ac:dyDescent="0.2">
      <c r="B62" s="57"/>
      <c r="C62" s="266" t="s">
        <v>143</v>
      </c>
      <c r="D62" s="266"/>
      <c r="E62" s="266"/>
      <c r="F62" s="266"/>
      <c r="G62" s="266"/>
      <c r="H62" s="266"/>
      <c r="I62" s="266"/>
      <c r="J62" s="266"/>
      <c r="K62" s="266"/>
      <c r="L62" s="266"/>
      <c r="M62" s="266"/>
      <c r="N62" s="266"/>
      <c r="O62" s="266"/>
      <c r="P62" s="266"/>
      <c r="Q62" s="266"/>
      <c r="R62" s="59"/>
    </row>
    <row r="63" spans="2:23" ht="72" customHeight="1" x14ac:dyDescent="0.2">
      <c r="B63" s="57"/>
      <c r="C63" s="255" t="s">
        <v>144</v>
      </c>
      <c r="D63" s="318"/>
      <c r="E63" s="318"/>
      <c r="F63" s="256"/>
      <c r="G63" s="304" t="s">
        <v>145</v>
      </c>
      <c r="H63" s="305"/>
      <c r="I63" s="255" t="s">
        <v>146</v>
      </c>
      <c r="J63" s="318"/>
      <c r="K63" s="256"/>
      <c r="L63" s="255" t="s">
        <v>147</v>
      </c>
      <c r="M63" s="256"/>
      <c r="N63" s="255" t="s">
        <v>148</v>
      </c>
      <c r="O63" s="256"/>
      <c r="P63" s="255" t="s">
        <v>149</v>
      </c>
      <c r="Q63" s="256"/>
      <c r="R63" s="59"/>
    </row>
    <row r="64" spans="2:23" ht="72" customHeight="1" x14ac:dyDescent="0.2">
      <c r="B64" s="57"/>
      <c r="C64" s="255" t="s">
        <v>150</v>
      </c>
      <c r="D64" s="318"/>
      <c r="E64" s="318"/>
      <c r="F64" s="256"/>
      <c r="G64" s="304" t="s">
        <v>151</v>
      </c>
      <c r="H64" s="305"/>
      <c r="I64" s="255" t="s">
        <v>152</v>
      </c>
      <c r="J64" s="318"/>
      <c r="K64" s="256"/>
      <c r="L64" s="255" t="s">
        <v>153</v>
      </c>
      <c r="M64" s="256"/>
      <c r="N64" s="255" t="s">
        <v>154</v>
      </c>
      <c r="O64" s="256"/>
      <c r="P64" s="255" t="s">
        <v>155</v>
      </c>
      <c r="Q64" s="256"/>
      <c r="R64" s="59"/>
    </row>
    <row r="65" spans="2:18" ht="72" customHeight="1" x14ac:dyDescent="0.2">
      <c r="B65" s="57"/>
      <c r="C65" s="327" t="s">
        <v>130</v>
      </c>
      <c r="D65" s="328"/>
      <c r="E65" s="329"/>
      <c r="F65" s="333" t="s">
        <v>131</v>
      </c>
      <c r="G65" s="343" t="s">
        <v>134</v>
      </c>
      <c r="H65" s="344"/>
      <c r="I65" s="310" t="s">
        <v>136</v>
      </c>
      <c r="J65" s="347"/>
      <c r="K65" s="311"/>
      <c r="L65" s="310" t="s">
        <v>138</v>
      </c>
      <c r="M65" s="311"/>
      <c r="N65" s="310" t="s">
        <v>140</v>
      </c>
      <c r="O65" s="311"/>
      <c r="P65" s="262" t="s">
        <v>142</v>
      </c>
      <c r="Q65" s="263"/>
      <c r="R65" s="59"/>
    </row>
    <row r="66" spans="2:18" ht="72" customHeight="1" x14ac:dyDescent="0.2">
      <c r="B66" s="57"/>
      <c r="C66" s="330"/>
      <c r="D66" s="331"/>
      <c r="E66" s="332"/>
      <c r="F66" s="334"/>
      <c r="G66" s="345">
        <v>1</v>
      </c>
      <c r="H66" s="346"/>
      <c r="I66" s="335">
        <v>2</v>
      </c>
      <c r="J66" s="342"/>
      <c r="K66" s="336"/>
      <c r="L66" s="335">
        <v>3</v>
      </c>
      <c r="M66" s="336"/>
      <c r="N66" s="335">
        <v>4</v>
      </c>
      <c r="O66" s="336"/>
      <c r="P66" s="335">
        <v>5</v>
      </c>
      <c r="Q66" s="336"/>
      <c r="R66" s="59"/>
    </row>
    <row r="67" spans="2:18" ht="72" customHeight="1" x14ac:dyDescent="0.2">
      <c r="B67" s="57"/>
      <c r="C67" s="255" t="s">
        <v>133</v>
      </c>
      <c r="D67" s="318"/>
      <c r="E67" s="256"/>
      <c r="F67" s="112">
        <v>1</v>
      </c>
      <c r="G67" s="316">
        <v>2</v>
      </c>
      <c r="H67" s="317"/>
      <c r="I67" s="339">
        <v>3</v>
      </c>
      <c r="J67" s="340"/>
      <c r="K67" s="341"/>
      <c r="L67" s="339">
        <v>4</v>
      </c>
      <c r="M67" s="341"/>
      <c r="N67" s="321">
        <v>5</v>
      </c>
      <c r="O67" s="322"/>
      <c r="P67" s="271">
        <v>6</v>
      </c>
      <c r="Q67" s="313"/>
      <c r="R67" s="59"/>
    </row>
    <row r="68" spans="2:18" ht="72" customHeight="1" x14ac:dyDescent="0.2">
      <c r="B68" s="57"/>
      <c r="C68" s="255" t="s">
        <v>135</v>
      </c>
      <c r="D68" s="318"/>
      <c r="E68" s="256"/>
      <c r="F68" s="112">
        <v>2</v>
      </c>
      <c r="G68" s="316">
        <v>3</v>
      </c>
      <c r="H68" s="317"/>
      <c r="I68" s="339">
        <v>4</v>
      </c>
      <c r="J68" s="340"/>
      <c r="K68" s="341"/>
      <c r="L68" s="321">
        <v>5</v>
      </c>
      <c r="M68" s="322"/>
      <c r="N68" s="271">
        <v>6</v>
      </c>
      <c r="O68" s="313"/>
      <c r="P68" s="271">
        <v>7</v>
      </c>
      <c r="Q68" s="313"/>
      <c r="R68" s="59"/>
    </row>
    <row r="69" spans="2:18" ht="72" customHeight="1" x14ac:dyDescent="0.2">
      <c r="B69" s="57"/>
      <c r="C69" s="255" t="s">
        <v>137</v>
      </c>
      <c r="D69" s="318"/>
      <c r="E69" s="256"/>
      <c r="F69" s="112">
        <v>3</v>
      </c>
      <c r="G69" s="316">
        <v>4</v>
      </c>
      <c r="H69" s="317"/>
      <c r="I69" s="321">
        <v>5</v>
      </c>
      <c r="J69" s="326"/>
      <c r="K69" s="322"/>
      <c r="L69" s="271">
        <v>6</v>
      </c>
      <c r="M69" s="313"/>
      <c r="N69" s="271">
        <v>7</v>
      </c>
      <c r="O69" s="313"/>
      <c r="P69" s="314">
        <v>8</v>
      </c>
      <c r="Q69" s="315"/>
      <c r="R69" s="59"/>
    </row>
    <row r="70" spans="2:18" ht="72" customHeight="1" x14ac:dyDescent="0.2">
      <c r="B70" s="57"/>
      <c r="C70" s="255" t="s">
        <v>139</v>
      </c>
      <c r="D70" s="318"/>
      <c r="E70" s="256"/>
      <c r="F70" s="112">
        <v>4</v>
      </c>
      <c r="G70" s="319">
        <v>5</v>
      </c>
      <c r="H70" s="320"/>
      <c r="I70" s="271">
        <v>6</v>
      </c>
      <c r="J70" s="312"/>
      <c r="K70" s="313"/>
      <c r="L70" s="271">
        <v>7</v>
      </c>
      <c r="M70" s="313"/>
      <c r="N70" s="314">
        <v>8</v>
      </c>
      <c r="O70" s="315"/>
      <c r="P70" s="314">
        <v>9</v>
      </c>
      <c r="Q70" s="315"/>
      <c r="R70" s="59"/>
    </row>
    <row r="71" spans="2:18" ht="72" customHeight="1" x14ac:dyDescent="0.2">
      <c r="B71" s="57"/>
      <c r="C71" s="255" t="s">
        <v>141</v>
      </c>
      <c r="D71" s="318"/>
      <c r="E71" s="256"/>
      <c r="F71" s="112">
        <v>5</v>
      </c>
      <c r="G71" s="337">
        <v>6</v>
      </c>
      <c r="H71" s="338"/>
      <c r="I71" s="271">
        <v>7</v>
      </c>
      <c r="J71" s="312"/>
      <c r="K71" s="313"/>
      <c r="L71" s="314">
        <v>8</v>
      </c>
      <c r="M71" s="315"/>
      <c r="N71" s="314">
        <v>9</v>
      </c>
      <c r="O71" s="315"/>
      <c r="P71" s="314">
        <v>10</v>
      </c>
      <c r="Q71" s="315"/>
      <c r="R71" s="59"/>
    </row>
    <row r="72" spans="2:18" ht="72" customHeight="1" x14ac:dyDescent="0.2">
      <c r="B72" s="60"/>
      <c r="C72" s="61"/>
      <c r="D72" s="61"/>
      <c r="E72" s="61"/>
      <c r="F72" s="61"/>
      <c r="G72" s="162"/>
      <c r="H72" s="162"/>
      <c r="I72" s="61"/>
      <c r="J72" s="61"/>
      <c r="K72" s="61"/>
      <c r="L72" s="61"/>
      <c r="M72" s="61"/>
      <c r="N72" s="61"/>
      <c r="O72" s="61"/>
      <c r="P72" s="61"/>
      <c r="Q72" s="61"/>
      <c r="R72" s="62"/>
    </row>
  </sheetData>
  <mergeCells count="164">
    <mergeCell ref="G48:H48"/>
    <mergeCell ref="G49:H49"/>
    <mergeCell ref="G50:H50"/>
    <mergeCell ref="G51:H51"/>
    <mergeCell ref="C41:F41"/>
    <mergeCell ref="C42:F42"/>
    <mergeCell ref="C43:F43"/>
    <mergeCell ref="C44:F44"/>
    <mergeCell ref="G43:H43"/>
    <mergeCell ref="G44:H44"/>
    <mergeCell ref="G45:H45"/>
    <mergeCell ref="G46:H46"/>
    <mergeCell ref="G47:H47"/>
    <mergeCell ref="G35:H35"/>
    <mergeCell ref="G36:H36"/>
    <mergeCell ref="G37:H37"/>
    <mergeCell ref="G38:H38"/>
    <mergeCell ref="G39:H39"/>
    <mergeCell ref="C71:E71"/>
    <mergeCell ref="N55:P55"/>
    <mergeCell ref="N56:O56"/>
    <mergeCell ref="N57:O57"/>
    <mergeCell ref="C58:E58"/>
    <mergeCell ref="H58:I58"/>
    <mergeCell ref="I70:K70"/>
    <mergeCell ref="C62:Q62"/>
    <mergeCell ref="G65:H65"/>
    <mergeCell ref="G66:H66"/>
    <mergeCell ref="G67:H67"/>
    <mergeCell ref="P67:Q67"/>
    <mergeCell ref="P68:Q68"/>
    <mergeCell ref="I65:K65"/>
    <mergeCell ref="P66:Q66"/>
    <mergeCell ref="N65:O65"/>
    <mergeCell ref="G71:H71"/>
    <mergeCell ref="I68:K68"/>
    <mergeCell ref="N66:O66"/>
    <mergeCell ref="N67:O67"/>
    <mergeCell ref="N68:O68"/>
    <mergeCell ref="N69:O69"/>
    <mergeCell ref="N70:O70"/>
    <mergeCell ref="L70:M70"/>
    <mergeCell ref="L67:M67"/>
    <mergeCell ref="L68:M68"/>
    <mergeCell ref="I66:K66"/>
    <mergeCell ref="I67:K67"/>
    <mergeCell ref="J56:K56"/>
    <mergeCell ref="C57:E57"/>
    <mergeCell ref="H57:I57"/>
    <mergeCell ref="C38:F38"/>
    <mergeCell ref="C39:F39"/>
    <mergeCell ref="C40:F40"/>
    <mergeCell ref="C45:F45"/>
    <mergeCell ref="C46:F46"/>
    <mergeCell ref="C47:F47"/>
    <mergeCell ref="C48:F48"/>
    <mergeCell ref="C49:F49"/>
    <mergeCell ref="C50:F50"/>
    <mergeCell ref="C51:F51"/>
    <mergeCell ref="G40:H40"/>
    <mergeCell ref="G41:H41"/>
    <mergeCell ref="G42:H42"/>
    <mergeCell ref="J59:K59"/>
    <mergeCell ref="F65:F66"/>
    <mergeCell ref="H59:I59"/>
    <mergeCell ref="G63:H63"/>
    <mergeCell ref="G64:H64"/>
    <mergeCell ref="I63:K63"/>
    <mergeCell ref="I64:K64"/>
    <mergeCell ref="B55:B60"/>
    <mergeCell ref="C55:E55"/>
    <mergeCell ref="H55:I55"/>
    <mergeCell ref="C67:E67"/>
    <mergeCell ref="C68:E68"/>
    <mergeCell ref="C63:F63"/>
    <mergeCell ref="C64:F64"/>
    <mergeCell ref="C59:E59"/>
    <mergeCell ref="C60:E60"/>
    <mergeCell ref="H60:I60"/>
    <mergeCell ref="C65:E66"/>
    <mergeCell ref="N58:O58"/>
    <mergeCell ref="N63:O63"/>
    <mergeCell ref="N64:O64"/>
    <mergeCell ref="L63:M63"/>
    <mergeCell ref="L64:M64"/>
    <mergeCell ref="N59:O59"/>
    <mergeCell ref="N60:O60"/>
    <mergeCell ref="C70:E70"/>
    <mergeCell ref="G69:H69"/>
    <mergeCell ref="G70:H70"/>
    <mergeCell ref="G29:H29"/>
    <mergeCell ref="C30:F30"/>
    <mergeCell ref="H56:I56"/>
    <mergeCell ref="C54:F54"/>
    <mergeCell ref="H54:K54"/>
    <mergeCell ref="C29:F29"/>
    <mergeCell ref="J58:K58"/>
    <mergeCell ref="J55:K55"/>
    <mergeCell ref="C56:E56"/>
    <mergeCell ref="J57:K57"/>
    <mergeCell ref="C69:E69"/>
    <mergeCell ref="I69:K69"/>
    <mergeCell ref="J60:K60"/>
    <mergeCell ref="G68:H68"/>
    <mergeCell ref="C24:F24"/>
    <mergeCell ref="G24:H24"/>
    <mergeCell ref="G30:H30"/>
    <mergeCell ref="C31:F31"/>
    <mergeCell ref="G31:H31"/>
    <mergeCell ref="C32:F32"/>
    <mergeCell ref="G32:H32"/>
    <mergeCell ref="C26:F26"/>
    <mergeCell ref="C33:F33"/>
    <mergeCell ref="G33:H33"/>
    <mergeCell ref="C34:F34"/>
    <mergeCell ref="C35:F35"/>
    <mergeCell ref="C36:F36"/>
    <mergeCell ref="C37:F37"/>
    <mergeCell ref="G34:H34"/>
    <mergeCell ref="P63:Q63"/>
    <mergeCell ref="P64:Q64"/>
    <mergeCell ref="L65:M65"/>
    <mergeCell ref="I71:K71"/>
    <mergeCell ref="P71:Q71"/>
    <mergeCell ref="N71:O71"/>
    <mergeCell ref="L71:M71"/>
    <mergeCell ref="L69:M69"/>
    <mergeCell ref="L66:M66"/>
    <mergeCell ref="P65:Q65"/>
    <mergeCell ref="P69:Q69"/>
    <mergeCell ref="P70:Q70"/>
    <mergeCell ref="C25:F25"/>
    <mergeCell ref="G25:H25"/>
    <mergeCell ref="B2:B4"/>
    <mergeCell ref="C16:F16"/>
    <mergeCell ref="C19:F19"/>
    <mergeCell ref="G19:H19"/>
    <mergeCell ref="C17:F17"/>
    <mergeCell ref="G17:H17"/>
    <mergeCell ref="C15:F15"/>
    <mergeCell ref="C2:P4"/>
    <mergeCell ref="C23:F23"/>
    <mergeCell ref="G23:H23"/>
    <mergeCell ref="G26:H26"/>
    <mergeCell ref="C27:F27"/>
    <mergeCell ref="G27:H27"/>
    <mergeCell ref="C28:F28"/>
    <mergeCell ref="G28:H28"/>
    <mergeCell ref="C22:F22"/>
    <mergeCell ref="G22:H22"/>
    <mergeCell ref="B6:R6"/>
    <mergeCell ref="B7:R7"/>
    <mergeCell ref="G16:H16"/>
    <mergeCell ref="G15:H15"/>
    <mergeCell ref="C20:F20"/>
    <mergeCell ref="G20:H20"/>
    <mergeCell ref="Q2:R4"/>
    <mergeCell ref="B9:R9"/>
    <mergeCell ref="B8:R8"/>
    <mergeCell ref="B10:R10"/>
    <mergeCell ref="C21:F21"/>
    <mergeCell ref="G21:H21"/>
    <mergeCell ref="C18:F18"/>
    <mergeCell ref="G18:H18"/>
  </mergeCells>
  <conditionalFormatting sqref="K16:K51 J52:K52">
    <cfRule type="expression" dxfId="13" priority="55" stopIfTrue="1">
      <formula>"""bajo"""</formula>
    </cfRule>
  </conditionalFormatting>
  <conditionalFormatting sqref="L16:L52">
    <cfRule type="cellIs" dxfId="12" priority="50" stopIfTrue="1" operator="equal">
      <formula>"EXTREMO"</formula>
    </cfRule>
    <cfRule type="cellIs" dxfId="11" priority="51" stopIfTrue="1" operator="equal">
      <formula>"ALTO"</formula>
    </cfRule>
    <cfRule type="cellIs" dxfId="10" priority="52" stopIfTrue="1" operator="equal">
      <formula>"MEDIO"</formula>
    </cfRule>
    <cfRule type="cellIs" dxfId="9" priority="53" stopIfTrue="1" operator="equal">
      <formula>"BAJO"</formula>
    </cfRule>
  </conditionalFormatting>
  <conditionalFormatting sqref="M16:R52">
    <cfRule type="expression" dxfId="8" priority="2" stopIfTrue="1">
      <formula>"""bajo"""</formula>
    </cfRule>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X77"/>
  <sheetViews>
    <sheetView showGridLines="0" tabSelected="1" topLeftCell="A27" zoomScale="70" zoomScaleNormal="70" workbookViewId="0">
      <selection activeCell="C27" sqref="C27"/>
    </sheetView>
  </sheetViews>
  <sheetFormatPr baseColWidth="10" defaultColWidth="11.42578125" defaultRowHeight="14.25" x14ac:dyDescent="0.2"/>
  <cols>
    <col min="1" max="1" width="4.28515625" style="12" customWidth="1"/>
    <col min="2" max="2" width="48.85546875" style="12" customWidth="1"/>
    <col min="3" max="3" width="42" style="12" customWidth="1"/>
    <col min="4" max="4" width="17.7109375" style="12" customWidth="1"/>
    <col min="5" max="5" width="22.42578125" style="12" customWidth="1"/>
    <col min="6" max="6" width="15.140625" style="12" customWidth="1"/>
    <col min="7" max="7" width="32.28515625" style="12" customWidth="1"/>
    <col min="8" max="8" width="5.140625" style="12" customWidth="1"/>
    <col min="9" max="9" width="4.28515625" style="12" customWidth="1"/>
    <col min="10" max="10" width="5.85546875" style="12" customWidth="1"/>
    <col min="11" max="11" width="5.28515625" style="12" customWidth="1"/>
    <col min="12" max="12" width="14.140625" style="12" customWidth="1"/>
    <col min="13" max="13" width="5.28515625" style="12" customWidth="1"/>
    <col min="14" max="14" width="18" style="12" customWidth="1"/>
    <col min="15" max="15" width="5.7109375" style="12" customWidth="1"/>
    <col min="16" max="16" width="6.42578125" style="12" customWidth="1"/>
    <col min="17" max="17" width="8.42578125" style="12" customWidth="1"/>
    <col min="18" max="18" width="6" style="12" customWidth="1"/>
    <col min="19" max="19" width="9.7109375" style="12" customWidth="1"/>
    <col min="20" max="20" width="12.85546875" style="12" customWidth="1"/>
    <col min="21" max="21" width="11.42578125" style="12"/>
    <col min="22" max="22" width="10.85546875" style="12" customWidth="1"/>
    <col min="23" max="23" width="15.7109375" style="12" customWidth="1"/>
    <col min="24" max="24" width="13.85546875" style="12" customWidth="1"/>
    <col min="25" max="16384" width="11.42578125" style="12"/>
  </cols>
  <sheetData>
    <row r="1" spans="2:24" s="10" customFormat="1" x14ac:dyDescent="0.2">
      <c r="S1" s="11"/>
    </row>
    <row r="2" spans="2:24" s="10" customFormat="1" x14ac:dyDescent="0.2">
      <c r="B2" s="369"/>
      <c r="C2" s="370" t="s">
        <v>16</v>
      </c>
      <c r="D2" s="370"/>
      <c r="E2" s="370"/>
      <c r="F2" s="370"/>
      <c r="G2" s="370"/>
      <c r="H2" s="370"/>
      <c r="I2" s="370"/>
      <c r="J2" s="370"/>
      <c r="K2" s="370"/>
      <c r="L2" s="370"/>
      <c r="M2" s="370"/>
      <c r="N2" s="370"/>
      <c r="O2" s="370"/>
      <c r="P2" s="370"/>
      <c r="Q2" s="370"/>
      <c r="R2" s="370"/>
      <c r="S2" s="370"/>
      <c r="T2" s="370"/>
      <c r="U2" s="370"/>
      <c r="V2" s="370"/>
      <c r="W2" s="235" t="s">
        <v>1</v>
      </c>
      <c r="X2" s="376"/>
    </row>
    <row r="3" spans="2:24" s="10" customFormat="1" x14ac:dyDescent="0.2">
      <c r="B3" s="369"/>
      <c r="C3" s="370"/>
      <c r="D3" s="370"/>
      <c r="E3" s="370"/>
      <c r="F3" s="370"/>
      <c r="G3" s="370"/>
      <c r="H3" s="370"/>
      <c r="I3" s="370"/>
      <c r="J3" s="370"/>
      <c r="K3" s="370"/>
      <c r="L3" s="370"/>
      <c r="M3" s="370"/>
      <c r="N3" s="370"/>
      <c r="O3" s="370"/>
      <c r="P3" s="370"/>
      <c r="Q3" s="370"/>
      <c r="R3" s="370"/>
      <c r="S3" s="370"/>
      <c r="T3" s="370"/>
      <c r="U3" s="370"/>
      <c r="V3" s="370"/>
      <c r="W3" s="377"/>
      <c r="X3" s="378"/>
    </row>
    <row r="4" spans="2:24" s="10" customFormat="1" x14ac:dyDescent="0.2">
      <c r="B4" s="369"/>
      <c r="C4" s="370"/>
      <c r="D4" s="370"/>
      <c r="E4" s="370"/>
      <c r="F4" s="370"/>
      <c r="G4" s="370"/>
      <c r="H4" s="370"/>
      <c r="I4" s="370"/>
      <c r="J4" s="370"/>
      <c r="K4" s="370"/>
      <c r="L4" s="370"/>
      <c r="M4" s="370"/>
      <c r="N4" s="370"/>
      <c r="O4" s="370"/>
      <c r="P4" s="370"/>
      <c r="Q4" s="370"/>
      <c r="R4" s="370"/>
      <c r="S4" s="370"/>
      <c r="T4" s="370"/>
      <c r="U4" s="370"/>
      <c r="V4" s="370"/>
      <c r="W4" s="379"/>
      <c r="X4" s="380"/>
    </row>
    <row r="5" spans="2:24" s="10" customFormat="1" x14ac:dyDescent="0.2">
      <c r="B5" s="25"/>
      <c r="C5" s="25"/>
      <c r="D5" s="25"/>
      <c r="E5" s="25"/>
      <c r="F5" s="25"/>
      <c r="G5" s="25"/>
      <c r="H5" s="25"/>
      <c r="I5" s="25"/>
      <c r="J5" s="25"/>
      <c r="K5" s="25"/>
      <c r="L5" s="25"/>
      <c r="M5" s="25"/>
      <c r="N5" s="25"/>
      <c r="O5" s="25"/>
      <c r="P5" s="25"/>
      <c r="Q5" s="25"/>
      <c r="R5" s="25"/>
      <c r="S5" s="26"/>
      <c r="T5" s="25"/>
      <c r="U5" s="25"/>
      <c r="V5" s="25"/>
      <c r="W5" s="25"/>
      <c r="X5" s="25"/>
    </row>
    <row r="6" spans="2:24" ht="99.75" customHeight="1" x14ac:dyDescent="0.2">
      <c r="B6" s="356" t="str">
        <f>+EVALUACION!B6</f>
        <v>Prestar los servicios logísticos para apoyar la planeación, organización y realización de las actividades y eventos culturales, artísticos y comunitarios que se desarrollen en la localidad de Puente Aranda</v>
      </c>
      <c r="C6" s="357"/>
      <c r="D6" s="357"/>
      <c r="E6" s="357"/>
      <c r="F6" s="357"/>
      <c r="G6" s="357"/>
      <c r="H6" s="357"/>
      <c r="I6" s="357"/>
      <c r="J6" s="357"/>
      <c r="K6" s="357"/>
      <c r="L6" s="357"/>
      <c r="M6" s="357"/>
      <c r="N6" s="357"/>
      <c r="O6" s="357"/>
      <c r="P6" s="357"/>
      <c r="Q6" s="357"/>
      <c r="R6" s="357"/>
      <c r="S6" s="357"/>
      <c r="T6" s="357"/>
      <c r="U6" s="357"/>
      <c r="V6" s="357"/>
      <c r="W6" s="357"/>
      <c r="X6" s="358"/>
    </row>
    <row r="7" spans="2:24" x14ac:dyDescent="0.2">
      <c r="B7" s="381" t="s">
        <v>270</v>
      </c>
      <c r="C7" s="365"/>
      <c r="D7" s="365"/>
      <c r="E7" s="365"/>
      <c r="F7" s="365"/>
      <c r="G7" s="365"/>
      <c r="H7" s="365"/>
      <c r="I7" s="365"/>
      <c r="J7" s="365"/>
      <c r="K7" s="365"/>
      <c r="L7" s="365"/>
      <c r="M7" s="365"/>
      <c r="N7" s="365"/>
      <c r="O7" s="365"/>
      <c r="P7" s="365"/>
      <c r="Q7" s="365"/>
      <c r="R7" s="365"/>
      <c r="S7" s="365"/>
      <c r="T7" s="365"/>
      <c r="U7" s="365"/>
      <c r="V7" s="365"/>
      <c r="W7" s="365"/>
      <c r="X7" s="382"/>
    </row>
    <row r="8" spans="2:24" x14ac:dyDescent="0.2">
      <c r="B8" s="381"/>
      <c r="C8" s="365"/>
      <c r="D8" s="365"/>
      <c r="E8" s="365"/>
      <c r="F8" s="365"/>
      <c r="G8" s="365"/>
      <c r="H8" s="365"/>
      <c r="I8" s="365"/>
      <c r="J8" s="365"/>
      <c r="K8" s="365"/>
      <c r="L8" s="365"/>
      <c r="M8" s="365"/>
      <c r="N8" s="365"/>
      <c r="O8" s="365"/>
      <c r="P8" s="365"/>
      <c r="Q8" s="365"/>
      <c r="R8" s="365"/>
      <c r="S8" s="365"/>
      <c r="T8" s="365"/>
      <c r="U8" s="365"/>
      <c r="V8" s="365"/>
      <c r="W8" s="365"/>
      <c r="X8" s="382"/>
    </row>
    <row r="9" spans="2:24" ht="15" x14ac:dyDescent="0.2">
      <c r="B9" s="354"/>
      <c r="C9" s="355"/>
      <c r="D9" s="355"/>
      <c r="E9" s="355"/>
      <c r="F9" s="355"/>
      <c r="G9" s="355"/>
      <c r="H9" s="355"/>
      <c r="I9" s="355"/>
      <c r="J9" s="355"/>
      <c r="K9" s="355"/>
      <c r="L9" s="355"/>
      <c r="M9" s="355"/>
      <c r="N9" s="355"/>
      <c r="O9" s="355"/>
      <c r="P9" s="355"/>
      <c r="Q9" s="355"/>
      <c r="R9" s="355"/>
      <c r="X9" s="28"/>
    </row>
    <row r="10" spans="2:24" ht="120" x14ac:dyDescent="0.2">
      <c r="B10" s="19" t="s">
        <v>271</v>
      </c>
      <c r="C10" s="20" t="s">
        <v>86</v>
      </c>
      <c r="D10" s="20" t="s">
        <v>272</v>
      </c>
      <c r="E10" s="20" t="s">
        <v>273</v>
      </c>
      <c r="F10" s="20" t="s">
        <v>274</v>
      </c>
      <c r="G10" s="20" t="s">
        <v>87</v>
      </c>
      <c r="H10" s="20" t="s">
        <v>129</v>
      </c>
      <c r="I10" s="20" t="s">
        <v>89</v>
      </c>
      <c r="J10" s="20" t="s">
        <v>275</v>
      </c>
      <c r="K10" s="20" t="s">
        <v>91</v>
      </c>
      <c r="L10" s="20" t="s">
        <v>276</v>
      </c>
      <c r="M10" s="20" t="s">
        <v>277</v>
      </c>
      <c r="N10" s="20" t="s">
        <v>169</v>
      </c>
      <c r="O10" s="20" t="s">
        <v>129</v>
      </c>
      <c r="P10" s="20" t="s">
        <v>89</v>
      </c>
      <c r="Q10" s="20" t="s">
        <v>275</v>
      </c>
      <c r="R10" s="20" t="s">
        <v>91</v>
      </c>
      <c r="S10" s="20" t="s">
        <v>170</v>
      </c>
      <c r="T10" s="20" t="s">
        <v>171</v>
      </c>
      <c r="U10" s="20" t="s">
        <v>172</v>
      </c>
      <c r="V10" s="20" t="s">
        <v>173</v>
      </c>
      <c r="W10" s="20" t="s">
        <v>278</v>
      </c>
      <c r="X10" s="21" t="s">
        <v>175</v>
      </c>
    </row>
    <row r="11" spans="2:24" ht="370.5" x14ac:dyDescent="0.2">
      <c r="B11" s="22">
        <v>1</v>
      </c>
      <c r="C11" s="23" t="str" cm="1">
        <f t="array" ref="C11:F11">+'EVALUACION CON CONTROLES'!C16:F16</f>
        <v>Inadecuada escogencia de la tipología de contratación</v>
      </c>
      <c r="D11" s="23">
        <v>0</v>
      </c>
      <c r="E11" s="23">
        <v>0</v>
      </c>
      <c r="F11" s="23">
        <v>0</v>
      </c>
      <c r="G11" s="23" t="str">
        <f>+EVALUACION!H17</f>
        <v xml:space="preserve">Retrasos en la ejecución, dificultades en la asignación de recursos, claúsulas deficientes, demandas, litigios, percepción negativa de la gestión pública. </v>
      </c>
      <c r="H11" s="23">
        <f>+EVALUACION!I17</f>
        <v>1</v>
      </c>
      <c r="I11" s="23">
        <f>+EVALUACION!J17</f>
        <v>3</v>
      </c>
      <c r="J11" s="23">
        <f>+EVALUACION!K17</f>
        <v>4</v>
      </c>
      <c r="K11" s="23" t="str">
        <f>+EVALUACION!L17</f>
        <v>BAJO</v>
      </c>
      <c r="L11" s="23" t="s">
        <v>279</v>
      </c>
      <c r="M11" s="163">
        <v>1</v>
      </c>
      <c r="N11" s="23" t="str">
        <f>+'EVALUACION CON CONTROLES'!G16</f>
        <v>(1) Los profesionales de planeación y contratación designados por el Alcalde Local, (2) antes de iniciar la formulación del estudio previo, (3) se reuniurán y de acuerdo con las características del objeto y especificicaciones técnicas, así como la cuantía, definirán la tipología y modalidad de contratación. (4) Como evidencia de la ejecución del control quedarán las actas de reunión correspondientes.</v>
      </c>
      <c r="O11" s="23">
        <f>+'EVALUACION CON CONTROLES'!I16</f>
        <v>1</v>
      </c>
      <c r="P11" s="23">
        <f>+'EVALUACION CON CONTROLES'!J16</f>
        <v>3</v>
      </c>
      <c r="Q11" s="23">
        <f>+'EVALUACION CON CONTROLES'!K16</f>
        <v>4</v>
      </c>
      <c r="R11" s="23" t="str">
        <f>+'EVALUACION CON CONTROLES'!L16</f>
        <v>BAJO</v>
      </c>
      <c r="S11" s="23" t="str">
        <f>+'EVALUACION CON CONTROLES'!M16</f>
        <v>NO</v>
      </c>
      <c r="T11" s="23" t="str">
        <f>+'EVALUACION CON CONTROLES'!N16</f>
        <v>Los profesionales de planeación y contratación designados por el Alcalde Local</v>
      </c>
      <c r="U11" s="23" t="str">
        <f>+'EVALUACION CON CONTROLES'!O16</f>
        <v>antes de iniciar la formulación del estudio previo</v>
      </c>
      <c r="V11" s="23" t="str">
        <f>+'EVALUACION CON CONTROLES'!P16</f>
        <v>Al momento de iniciar la formulación del estudio previo</v>
      </c>
      <c r="W11" s="23" t="str">
        <f>+'EVALUACION CON CONTROLES'!Q16</f>
        <v>Revisión documental de la evidencia establecida en el tratamiento/control</v>
      </c>
      <c r="X11" s="24" t="str">
        <f>+'EVALUACION CON CONTROLES'!R16</f>
        <v>Aantes de iniciar la formulación del estudio previo</v>
      </c>
    </row>
    <row r="12" spans="2:24" ht="327.75" x14ac:dyDescent="0.2">
      <c r="B12" s="22">
        <v>2</v>
      </c>
      <c r="C12" s="23" t="str" cm="1">
        <f t="array" ref="C12:F12">+'EVALUACION CON CONTROLES'!C17:F17</f>
        <v xml:space="preserve">Requisitos ponderantes inapropiados para el proceso de selección </v>
      </c>
      <c r="D12" s="23">
        <v>0</v>
      </c>
      <c r="E12" s="23">
        <v>0</v>
      </c>
      <c r="F12" s="23">
        <v>0</v>
      </c>
      <c r="G12" s="23" t="str">
        <f>+EVALUACION!H18</f>
        <v>Contratistas seleccionados no cualificados, prioridad a facotres irrelevantes, baja calidad en el proyecto, exclusión de oferentes adecuados, ventajas sobre oferentes inadecuados, incumplimiento normativo y corrupción.</v>
      </c>
      <c r="H12" s="23">
        <f>+EVALUACION!I18</f>
        <v>1</v>
      </c>
      <c r="I12" s="23">
        <f>+EVALUACION!J18</f>
        <v>3</v>
      </c>
      <c r="J12" s="23">
        <f>+EVALUACION!K18</f>
        <v>4</v>
      </c>
      <c r="K12" s="23" t="str">
        <f>+EVALUACION!L18</f>
        <v>BAJO</v>
      </c>
      <c r="L12" s="23" t="s">
        <v>279</v>
      </c>
      <c r="M12" s="163">
        <v>1</v>
      </c>
      <c r="N12" s="23" t="str">
        <f>+'EVALUACION CON CONTROLES'!G17</f>
        <v>(1) Los profesionales designados por el Alcalde Local, (2) antes de enviar los estudios previos al comité de contratación, (3) realizarán una revisión integral a los documentos de los estudios previos para garantizar coherencia técnica y legal. (4) Como evidencia de la ejecución del control quedarán las comunicaciones con las revisiones realizadas.</v>
      </c>
      <c r="O12" s="23">
        <f>+'EVALUACION CON CONTROLES'!I17</f>
        <v>1</v>
      </c>
      <c r="P12" s="23">
        <f>+'EVALUACION CON CONTROLES'!J17</f>
        <v>3</v>
      </c>
      <c r="Q12" s="23">
        <f>+'EVALUACION CON CONTROLES'!K17</f>
        <v>4</v>
      </c>
      <c r="R12" s="23" t="str">
        <f>+'EVALUACION CON CONTROLES'!L17</f>
        <v>BAJO</v>
      </c>
      <c r="S12" s="23" t="str">
        <f>+'EVALUACION CON CONTROLES'!M17</f>
        <v>NO</v>
      </c>
      <c r="T12" s="23" t="str">
        <f>+'EVALUACION CON CONTROLES'!N17</f>
        <v>Los profesionales designados por el Alcalde Local</v>
      </c>
      <c r="U12" s="23" t="str">
        <f>+'EVALUACION CON CONTROLES'!O17</f>
        <v xml:space="preserve"> Antes de enviar los estudios previos al comité de contratación </v>
      </c>
      <c r="V12" s="23" t="str">
        <f>+'EVALUACION CON CONTROLES'!P17</f>
        <v>Al remitirse los documentos al comité de contratación</v>
      </c>
      <c r="W12" s="23" t="str">
        <f>+'EVALUACION CON CONTROLES'!Q17</f>
        <v>Revisión documental de la evidencia establecida en el tratamiento/control</v>
      </c>
      <c r="X12" s="24" t="str">
        <f>+'EVALUACION CON CONTROLES'!R17</f>
        <v xml:space="preserve">Durante la formulación de los pliegos. </v>
      </c>
    </row>
    <row r="13" spans="2:24" ht="409.5" x14ac:dyDescent="0.2">
      <c r="B13" s="22">
        <v>3</v>
      </c>
      <c r="C13" s="23" t="str" cm="1">
        <f t="array" ref="C13:F13">+'EVALUACION CON CONTROLES'!C18:F18</f>
        <v>Suspensión del Proceso de selección</v>
      </c>
      <c r="D13" s="23">
        <v>0</v>
      </c>
      <c r="E13" s="23">
        <v>0</v>
      </c>
      <c r="F13" s="23">
        <v>0</v>
      </c>
      <c r="G13" s="23" t="str">
        <f>+EVALUACION!H19</f>
        <v xml:space="preserve">Retraso en el cumplimiento de las metas de la entidad, demora en el cronograma, sobrecostos, reprocesios,  aparación de impugnaciones, desconfianza en futuras contrataciones, deserción de oferentes, problemas en la asignación de recursos, afectaciones en la comunidad, </v>
      </c>
      <c r="H13" s="23">
        <f>+EVALUACION!I19</f>
        <v>1</v>
      </c>
      <c r="I13" s="23">
        <f>+EVALUACION!J19</f>
        <v>5</v>
      </c>
      <c r="J13" s="23">
        <f>+EVALUACION!K19</f>
        <v>6</v>
      </c>
      <c r="K13" s="23" t="str">
        <f>+EVALUACION!L19</f>
        <v>ALTO</v>
      </c>
      <c r="L13" s="23" t="s">
        <v>279</v>
      </c>
      <c r="M13" s="163">
        <v>1</v>
      </c>
      <c r="N13" s="23" t="str">
        <f>+'EVALUACION CON CONTROLES'!G18</f>
        <v>(1) El abogado de contratación designado por el Alcalde Local, (2) durante la etapa de selección del proceso de contratación (3) hará un seguimiento jurídico integral al proceso de selección. En caso que se evidencie alguna situación problemática que amenace con una  suspensión del proceso de contratación se le notificará al Alcalde Local para determinar el paso a seguir. (4) Como evidencia de la ejecución del control quedarán las comunicaciones realizadas.</v>
      </c>
      <c r="O13" s="23">
        <f>+'EVALUACION CON CONTROLES'!I18</f>
        <v>1</v>
      </c>
      <c r="P13" s="23">
        <f>+'EVALUACION CON CONTROLES'!J18</f>
        <v>5</v>
      </c>
      <c r="Q13" s="23">
        <f>+'EVALUACION CON CONTROLES'!K18</f>
        <v>6</v>
      </c>
      <c r="R13" s="23" t="str">
        <f>+'EVALUACION CON CONTROLES'!L18</f>
        <v>ALTO</v>
      </c>
      <c r="S13" s="23" t="str">
        <f>+'EVALUACION CON CONTROLES'!M18</f>
        <v>NO</v>
      </c>
      <c r="T13" s="23" t="str">
        <f>+'EVALUACION CON CONTROLES'!N18</f>
        <v xml:space="preserve"> El abogado de contratación designado por el Alcalde Local</v>
      </c>
      <c r="U13" s="23" t="str">
        <f>+'EVALUACION CON CONTROLES'!O18</f>
        <v>Durante la etapa de selección del proceso de contratación</v>
      </c>
      <c r="V13" s="23" t="str">
        <f>+'EVALUACION CON CONTROLES'!P18</f>
        <v>Al finalizar la etapa de selección del proceso de contratación</v>
      </c>
      <c r="W13" s="23" t="str">
        <f>+'EVALUACION CON CONTROLES'!Q18</f>
        <v>Revisión documental de la evidencia establecida en el tratamiento/control</v>
      </c>
      <c r="X13" s="24" t="str">
        <f>+'EVALUACION CON CONTROLES'!R18</f>
        <v>Durante la etapa de selección del proceso de contratación</v>
      </c>
    </row>
    <row r="14" spans="2:24" ht="409.5" x14ac:dyDescent="0.2">
      <c r="B14" s="22">
        <v>4</v>
      </c>
      <c r="C14" s="23" t="str" cm="1">
        <f t="array" ref="C14:F14">+'EVALUACION CON CONTROLES'!C19:F19</f>
        <v>Inadecuada evaluación de las ofertas y/o verificación de requisitos habilitantes</v>
      </c>
      <c r="D14" s="23">
        <v>0</v>
      </c>
      <c r="E14" s="23">
        <v>0</v>
      </c>
      <c r="F14" s="23">
        <v>0</v>
      </c>
      <c r="G14" s="23" t="str">
        <f>+EVALUACION!H20</f>
        <v>Selección de un proveedor inadecuado, desestimación de ofertas competitivas, ejecución del proyecto con baja calidad, costos incurrido por ineficiencia o incumplimiento, rescición de contratos, investigación por parte de entes de control, inhablitiación o multas, dificultades en la supervisión, modificaciones contractuales frecuentes, impacto negativo en la comunidad.</v>
      </c>
      <c r="H14" s="23">
        <f>+EVALUACION!I20</f>
        <v>1</v>
      </c>
      <c r="I14" s="23">
        <f>+EVALUACION!J20</f>
        <v>4</v>
      </c>
      <c r="J14" s="23">
        <f>+EVALUACION!K20</f>
        <v>5</v>
      </c>
      <c r="K14" s="23" t="str">
        <f>+EVALUACION!L20</f>
        <v>MEDIO</v>
      </c>
      <c r="L14" s="23" t="s">
        <v>279</v>
      </c>
      <c r="M14" s="163">
        <v>1</v>
      </c>
      <c r="N14" s="23" t="str">
        <f>+'EVALUACION CON CONTROLES'!G19</f>
        <v>(1)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v>
      </c>
      <c r="O14" s="23">
        <f>+'EVALUACION CON CONTROLES'!I19</f>
        <v>1</v>
      </c>
      <c r="P14" s="23">
        <f>+'EVALUACION CON CONTROLES'!J19</f>
        <v>4</v>
      </c>
      <c r="Q14" s="23">
        <f>+'EVALUACION CON CONTROLES'!K19</f>
        <v>5</v>
      </c>
      <c r="R14" s="23" t="str">
        <f>+'EVALUACION CON CONTROLES'!L19</f>
        <v>MEDIO</v>
      </c>
      <c r="S14" s="23" t="str">
        <f>+'EVALUACION CON CONTROLES'!M19</f>
        <v>NO</v>
      </c>
      <c r="T14" s="23" t="str">
        <f>+'EVALUACION CON CONTROLES'!N19</f>
        <v>El o los profesionales designados por el Alcalde Local</v>
      </c>
      <c r="U14" s="23" t="str">
        <f>+'EVALUACION CON CONTROLES'!O19</f>
        <v xml:space="preserve"> Después de que el comité evaluador designado por el Alcalde Local entregue el informe de selección</v>
      </c>
      <c r="V14" s="23" t="str">
        <f>+'EVALUACION CON CONTROLES'!P19</f>
        <v>Antes de la presentación del informe final de evaluación de los oferentes</v>
      </c>
      <c r="W14" s="23" t="str">
        <f>+'EVALUACION CON CONTROLES'!Q19</f>
        <v>Revisión documental de la evidencia establecida en el tratamiento/control</v>
      </c>
      <c r="X14" s="24" t="str">
        <f>+'EVALUACION CON CONTROLES'!R19</f>
        <v>Permanete: durante la etapa de evaluación</v>
      </c>
    </row>
    <row r="15" spans="2:24" ht="384.75" x14ac:dyDescent="0.2">
      <c r="B15" s="22">
        <v>5</v>
      </c>
      <c r="C15" s="23" t="str" cm="1">
        <f t="array" ref="C15:F15">+'EVALUACION CON CONTROLES'!C20:F20</f>
        <v>Inadecuado manejo administrativo del proceso contractual</v>
      </c>
      <c r="D15" s="23">
        <v>0</v>
      </c>
      <c r="E15" s="23">
        <v>0</v>
      </c>
      <c r="F15" s="23">
        <v>0</v>
      </c>
      <c r="G15" s="23" t="str">
        <f>+EVALUACION!H21</f>
        <v xml:space="preserve">Retrasos en los tiempos de entrega y aprobaciones, sobrecostos por retrasos y recargos administrativos, corrupción, falta de trazabilidad en los procesos, multas, sanciones o demandas, no se puede hacer efectiva la garantía del proyecto, pago injustificados, decisiones inadeacuada al objeto del contrato, investigaciones o sanciones por parte de los entes de control, </v>
      </c>
      <c r="H15" s="23">
        <f>+EVALUACION!I21</f>
        <v>2</v>
      </c>
      <c r="I15" s="23">
        <f>+EVALUACION!J21</f>
        <v>4</v>
      </c>
      <c r="J15" s="23">
        <f>+EVALUACION!K21</f>
        <v>6</v>
      </c>
      <c r="K15" s="23" t="str">
        <f>+EVALUACION!L21</f>
        <v>ALTO</v>
      </c>
      <c r="L15" s="23" t="s">
        <v>279</v>
      </c>
      <c r="M15" s="163">
        <v>1</v>
      </c>
      <c r="N15" s="23" t="str">
        <f>+'EVALUACION CON CONTROLES'!G20</f>
        <v>(1) El abogado de contratación designado por el Alcalde Local, (2) durante la etapa de selección del proceso de contratación (3) hará un seguimiento jurídico integral al proceso de selección. En caso que se evidencie alguna situación problemática se le notificará al Alcalde Local para determinar el paso a seguir. (4) Como evidencia de la ejecución del control quedarán las comunicaciones realizadas.</v>
      </c>
      <c r="O15" s="23">
        <f>+'EVALUACION CON CONTROLES'!I20</f>
        <v>2</v>
      </c>
      <c r="P15" s="23">
        <f>+'EVALUACION CON CONTROLES'!J20</f>
        <v>4</v>
      </c>
      <c r="Q15" s="23">
        <f>+'EVALUACION CON CONTROLES'!K20</f>
        <v>6</v>
      </c>
      <c r="R15" s="23" t="str">
        <f>+'EVALUACION CON CONTROLES'!L20</f>
        <v>ALTO</v>
      </c>
      <c r="S15" s="23" t="str">
        <f>+'EVALUACION CON CONTROLES'!M20</f>
        <v>NO</v>
      </c>
      <c r="T15" s="23" t="str">
        <f>+'EVALUACION CON CONTROLES'!N20</f>
        <v>El abogado de contratación designado por el Alcalde Local</v>
      </c>
      <c r="U15" s="23" t="str">
        <f>+'EVALUACION CON CONTROLES'!O20</f>
        <v>Etapa de selección</v>
      </c>
      <c r="V15" s="23" t="str">
        <f>+'EVALUACION CON CONTROLES'!P20</f>
        <v xml:space="preserve">Antes de la selección del contratista </v>
      </c>
      <c r="W15" s="23" t="str">
        <f>+'EVALUACION CON CONTROLES'!Q20</f>
        <v>Revisión documental de la evidencia establecida en el tratamiento/control</v>
      </c>
      <c r="X15" s="24" t="str">
        <f>+'EVALUACION CON CONTROLES'!R20</f>
        <v>Permanete: durante la etapa de evaluación</v>
      </c>
    </row>
    <row r="16" spans="2:24" ht="409.5" x14ac:dyDescent="0.2">
      <c r="B16" s="22">
        <v>6</v>
      </c>
      <c r="C16" s="23" t="str" cm="1">
        <f t="array" ref="C16:F16">+'EVALUACION CON CONTROLES'!C21:F21</f>
        <v>Falta de claridad en la elaboración de los actos administrativos</v>
      </c>
      <c r="D16" s="23">
        <v>0</v>
      </c>
      <c r="E16" s="23">
        <v>0</v>
      </c>
      <c r="F16" s="23">
        <v>0</v>
      </c>
      <c r="G16" s="23" t="str">
        <f>+EVALUACION!H22</f>
        <v xml:space="preserve">Ambiguedad de los términos, errores en la ejecución de estos, dificultad en la exigibilidad, resistencia al cumplimiento, demandas, nulidad de los actos, dificultad de seguimiento, sanciones e investigaciones por parte de los órganos de control, imposibilidad de solictar garantías y dificultad para cerrar los contratos. </v>
      </c>
      <c r="H16" s="23">
        <f>+EVALUACION!I22</f>
        <v>2</v>
      </c>
      <c r="I16" s="23">
        <f>+EVALUACION!J22</f>
        <v>3</v>
      </c>
      <c r="J16" s="23">
        <f>+EVALUACION!K22</f>
        <v>5</v>
      </c>
      <c r="K16" s="23" t="str">
        <f>+EVALUACION!L22</f>
        <v>MEDIO</v>
      </c>
      <c r="L16" s="23" t="s">
        <v>279</v>
      </c>
      <c r="M16" s="163">
        <v>1</v>
      </c>
      <c r="N16" s="23" t="str">
        <f>+'EVALUACION CON CONTROLES'!G21</f>
        <v>(1) El abogado de contratación designado por el Alcalde Local, (2) durante la etapa de selección del proceso de contratación (3) hará una revisión a los actos administrativos proyectados por el abogado asignado al proceso de contratación. En caso que se evidencie algún error, se procederá a enviar las observaciones al abogado que proyectó el acto administrativo para que corrija. (4) Como evidencia de la ejecución del control quedarán las comunicaciones realizadas.</v>
      </c>
      <c r="O16" s="23">
        <f>+'EVALUACION CON CONTROLES'!I21</f>
        <v>2</v>
      </c>
      <c r="P16" s="23">
        <f>+'EVALUACION CON CONTROLES'!J21</f>
        <v>3</v>
      </c>
      <c r="Q16" s="23">
        <f>+'EVALUACION CON CONTROLES'!K21</f>
        <v>5</v>
      </c>
      <c r="R16" s="23" t="str">
        <f>+'EVALUACION CON CONTROLES'!L21</f>
        <v>MEDIO</v>
      </c>
      <c r="S16" s="23" t="str">
        <f>+'EVALUACION CON CONTROLES'!M21</f>
        <v>NO</v>
      </c>
      <c r="T16" s="23" t="str">
        <f>+'EVALUACION CON CONTROLES'!N21</f>
        <v>El abogado de contratación designado por el Alcalde Loca</v>
      </c>
      <c r="U16" s="23" t="str">
        <f>+'EVALUACION CON CONTROLES'!O21</f>
        <v>Con el acto administrativo de apertura del proceso contractual</v>
      </c>
      <c r="V16" s="23" t="str">
        <f>+'EVALUACION CON CONTROLES'!P21</f>
        <v xml:space="preserve">Al finalizar la etapa de selección con el acto administrativo de adjudicación </v>
      </c>
      <c r="W16" s="23" t="str">
        <f>+'EVALUACION CON CONTROLES'!Q21</f>
        <v>Revisión documental de la evidencia establecida en el tratamiento/control</v>
      </c>
      <c r="X16" s="24" t="str">
        <f>+'EVALUACION CON CONTROLES'!R21</f>
        <v>Permanete: desde la apertura del proceso hasta la adjudicación del contrato</v>
      </c>
    </row>
    <row r="17" spans="2:24" ht="409.5" x14ac:dyDescent="0.2">
      <c r="B17" s="22">
        <v>7</v>
      </c>
      <c r="C17" s="23" t="str" cm="1">
        <f t="array" ref="C17:F17">+'EVALUACION CON CONTROLES'!C22:F22</f>
        <v>Contestación inoportuna a todas las observaciones formuladas a los documentos de la contratación</v>
      </c>
      <c r="D17" s="23">
        <v>0</v>
      </c>
      <c r="E17" s="23">
        <v>0</v>
      </c>
      <c r="F17" s="23">
        <v>0</v>
      </c>
      <c r="G17" s="23" t="str">
        <f>+EVALUACION!H23</f>
        <v>Postergación en las etapas del proceso, perdida de credibilidad entre los oferentes, demoras en la ejecución del contrato, desicentivo de la participación, reducción de la competencia, desigualdad entre los oferentes, impugnación y anulación del proceso, afectación del presupuesto, dificultades durante la ejecuión y sanciones de los órganos de control.</v>
      </c>
      <c r="H17" s="23">
        <f>+EVALUACION!I23</f>
        <v>1</v>
      </c>
      <c r="I17" s="23">
        <f>+EVALUACION!J23</f>
        <v>3</v>
      </c>
      <c r="J17" s="23">
        <f>+EVALUACION!K23</f>
        <v>4</v>
      </c>
      <c r="K17" s="23" t="str">
        <f>+EVALUACION!L23</f>
        <v>BAJO</v>
      </c>
      <c r="L17" s="23" t="s">
        <v>279</v>
      </c>
      <c r="M17" s="163">
        <v>1</v>
      </c>
      <c r="N17" s="23" t="str">
        <f>+'EVALUACION CON CONTROLES'!G22</f>
        <v>(1) El abogado de contratación designado por el Alcalde Local, (2) durante la etapa de selección del proceso de contratación (3) hará un seguimiento a las observaciones presentadas por los proponentes o interesados garantizando respuesta de fondo y en términos. En caso de evidenciar algún error solicitarán al profesional encargado de responder el respectivo ajuste o que lo haga en los términos de ley. (4) Como evidencia de la ejecución del control quedarán las comunicaciones realizadas.</v>
      </c>
      <c r="O17" s="23">
        <f>+'EVALUACION CON CONTROLES'!I22</f>
        <v>1</v>
      </c>
      <c r="P17" s="23">
        <f>+'EVALUACION CON CONTROLES'!J22</f>
        <v>3</v>
      </c>
      <c r="Q17" s="23">
        <f>+'EVALUACION CON CONTROLES'!K22</f>
        <v>4</v>
      </c>
      <c r="R17" s="23" t="str">
        <f>+'EVALUACION CON CONTROLES'!L22</f>
        <v>BAJO</v>
      </c>
      <c r="S17" s="23" t="str">
        <f>+'EVALUACION CON CONTROLES'!M22</f>
        <v>NO</v>
      </c>
      <c r="T17" s="23" t="str">
        <f>+'EVALUACION CON CONTROLES'!N22</f>
        <v xml:space="preserve"> El abogado de contratación designado por el Alcalde Local</v>
      </c>
      <c r="U17" s="23" t="str">
        <f>+'EVALUACION CON CONTROLES'!O22</f>
        <v>Etapa de selección</v>
      </c>
      <c r="V17" s="23" t="str">
        <f>+'EVALUACION CON CONTROLES'!P22</f>
        <v xml:space="preserve">Antes de la selección del contratista </v>
      </c>
      <c r="W17" s="23" t="str">
        <f>+'EVALUACION CON CONTROLES'!Q22</f>
        <v>Revisión documental de la evidencia establecida en el tratamiento/control</v>
      </c>
      <c r="X17" s="24" t="str">
        <f>+'EVALUACION CON CONTROLES'!R22</f>
        <v>Durante el periodo de observaciones</v>
      </c>
    </row>
    <row r="18" spans="2:24" ht="409.5" x14ac:dyDescent="0.2">
      <c r="B18" s="22">
        <v>8</v>
      </c>
      <c r="C18" s="23" t="str" cm="1">
        <f t="array" ref="C18:F18">+'EVALUACION CON CONTROLES'!C23:F23</f>
        <v>Declaratoria de desierta del Proceso de selección</v>
      </c>
      <c r="D18" s="23">
        <v>0</v>
      </c>
      <c r="E18" s="23">
        <v>0</v>
      </c>
      <c r="F18" s="23">
        <v>0</v>
      </c>
      <c r="G18" s="23" t="str">
        <f>+EVALUACION!H24</f>
        <v>Incumplimiento en la satisfacción de las necesidades de la entidad. Incumplimiento de las metas propuestas por la entidad.</v>
      </c>
      <c r="H18" s="23">
        <f>+EVALUACION!I24</f>
        <v>1</v>
      </c>
      <c r="I18" s="23">
        <f>+EVALUACION!J24</f>
        <v>4</v>
      </c>
      <c r="J18" s="23">
        <f>+EVALUACION!K24</f>
        <v>5</v>
      </c>
      <c r="K18" s="23" t="str">
        <f>+EVALUACION!L24</f>
        <v>MEDIO</v>
      </c>
      <c r="L18" s="23" t="s">
        <v>279</v>
      </c>
      <c r="M18" s="163">
        <v>1</v>
      </c>
      <c r="N18" s="23" t="str">
        <f>+'EVALUACION CON CONTROLES'!G23</f>
        <v>(1) El abogado de contratación designado por el Alcalde Local, (2) durante la etapa de selección del proceso de contratación (3) hará un seguimiento a la validez de las ofertas, y a cualquier situación que pueda inducir al error de los oferentes en la presentación de las ofertas. En caso que se evidencie alguna situación problemática que amenace con una declaratarioa desierta del proceso de contratación se le notificará al Alcalde Local para determinar el paso a seguir. (4) Como evidencia de la ejecución del control quedarán las comunicaciones realizadas.</v>
      </c>
      <c r="O18" s="23">
        <f>+'EVALUACION CON CONTROLES'!I23</f>
        <v>1</v>
      </c>
      <c r="P18" s="23">
        <f>+'EVALUACION CON CONTROLES'!J23</f>
        <v>4</v>
      </c>
      <c r="Q18" s="23">
        <f>+'EVALUACION CON CONTROLES'!K23</f>
        <v>5</v>
      </c>
      <c r="R18" s="23" t="str">
        <f>+'EVALUACION CON CONTROLES'!L23</f>
        <v>MEDIO</v>
      </c>
      <c r="S18" s="23" t="str">
        <f>+'EVALUACION CON CONTROLES'!M23</f>
        <v>SI</v>
      </c>
      <c r="T18" s="23" t="str">
        <f>+'EVALUACION CON CONTROLES'!N23</f>
        <v>El abogado de contratación designado por el Alcalde Local</v>
      </c>
      <c r="U18" s="23" t="str">
        <f>+'EVALUACION CON CONTROLES'!O23</f>
        <v>Etapa de selección</v>
      </c>
      <c r="V18" s="23" t="str">
        <f>+'EVALUACION CON CONTROLES'!P23</f>
        <v xml:space="preserve">Antes de la selección del contratista </v>
      </c>
      <c r="W18" s="23" t="str">
        <f>+'EVALUACION CON CONTROLES'!Q23</f>
        <v>Revisión documental de la evidencia establecida en el tratamiento/control</v>
      </c>
      <c r="X18" s="24" t="str">
        <f>+'EVALUACION CON CONTROLES'!R23</f>
        <v>Durante el periodo de selección</v>
      </c>
    </row>
    <row r="19" spans="2:24" ht="409.5" x14ac:dyDescent="0.2">
      <c r="B19" s="22">
        <v>9</v>
      </c>
      <c r="C19" s="23" t="str" cm="1">
        <f t="array" ref="C19:F19">+'EVALUACION CON CONTROLES'!C24:F24</f>
        <v>Selección de contratista que no cuente con la capacidad financiera y/o técnica y/o jurídicas necesarias para la ejecución del contrato.</v>
      </c>
      <c r="D19" s="23">
        <v>0</v>
      </c>
      <c r="E19" s="23">
        <v>0</v>
      </c>
      <c r="F19" s="23">
        <v>0</v>
      </c>
      <c r="G19" s="23" t="str">
        <f>+EVALUACION!H25</f>
        <v>Investigaciones disciplinarias, fiscales y penales. Demandas. Pone en riesgo la adecuada ejecución del contrato. sanciones disciplinarias, fiscales y/o penales.</v>
      </c>
      <c r="H19" s="23">
        <f>+EVALUACION!I25</f>
        <v>2</v>
      </c>
      <c r="I19" s="23">
        <f>+EVALUACION!J25</f>
        <v>4</v>
      </c>
      <c r="J19" s="23">
        <f>+EVALUACION!K25</f>
        <v>6</v>
      </c>
      <c r="K19" s="23" t="str">
        <f>+EVALUACION!L25</f>
        <v>ALTO</v>
      </c>
      <c r="L19" s="23" t="s">
        <v>279</v>
      </c>
      <c r="M19" s="163">
        <v>1</v>
      </c>
      <c r="N19" s="23" t="str">
        <f>+'EVALUACION CON CONTROLES'!G24</f>
        <v>(1) El o los profesionales designados por el Alcalde Local, (2) después de que el comité evaluador designado por el Alcalde Local entregue el informe de selección, (3) harán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v>
      </c>
      <c r="O19" s="23">
        <f>+'EVALUACION CON CONTROLES'!I24</f>
        <v>2</v>
      </c>
      <c r="P19" s="23">
        <f>+'EVALUACION CON CONTROLES'!J24</f>
        <v>4</v>
      </c>
      <c r="Q19" s="23">
        <f>+'EVALUACION CON CONTROLES'!K24</f>
        <v>6</v>
      </c>
      <c r="R19" s="23" t="str">
        <f>+'EVALUACION CON CONTROLES'!L24</f>
        <v>ALTO</v>
      </c>
      <c r="S19" s="23" t="str">
        <f>+'EVALUACION CON CONTROLES'!M24</f>
        <v>SI</v>
      </c>
      <c r="T19" s="23" t="str">
        <f>+'EVALUACION CON CONTROLES'!N24</f>
        <v xml:space="preserve"> El o los profesionales designados por el Alcalde Local</v>
      </c>
      <c r="U19" s="23" t="str">
        <f>+'EVALUACION CON CONTROLES'!O24</f>
        <v>Etapa de
Evaluación</v>
      </c>
      <c r="V19" s="23" t="str">
        <f>+'EVALUACION CON CONTROLES'!P24</f>
        <v>Publicación del informe final de evaluación</v>
      </c>
      <c r="W19" s="23" t="str">
        <f>+'EVALUACION CON CONTROLES'!Q24</f>
        <v>Revisión documental de la evidencia establecida en el tratamiento/control</v>
      </c>
      <c r="X19" s="24" t="str">
        <f>+'EVALUACION CON CONTROLES'!R24</f>
        <v>Etapa de
evaluación</v>
      </c>
    </row>
    <row r="20" spans="2:24" ht="409.5" x14ac:dyDescent="0.2">
      <c r="B20" s="22">
        <v>10</v>
      </c>
      <c r="C20" s="23" t="str" cm="1">
        <f t="array" ref="C20:F20">+'EVALUACION CON CONTROLES'!C25:F25</f>
        <v>Aceptación viciada por error</v>
      </c>
      <c r="D20" s="23">
        <v>0</v>
      </c>
      <c r="E20" s="23">
        <v>0</v>
      </c>
      <c r="F20" s="23">
        <v>0</v>
      </c>
      <c r="G20" s="23" t="str">
        <f>+EVALUACION!H26</f>
        <v>Demandas
Investigaciones disciplinarias, fiscales y penales</v>
      </c>
      <c r="H20" s="23">
        <f>+EVALUACION!I26</f>
        <v>1</v>
      </c>
      <c r="I20" s="23">
        <f>+EVALUACION!J26</f>
        <v>1</v>
      </c>
      <c r="J20" s="23">
        <f>+EVALUACION!K26</f>
        <v>2</v>
      </c>
      <c r="K20" s="23" t="str">
        <f>+EVALUACION!L26</f>
        <v>BAJO</v>
      </c>
      <c r="L20" s="23" t="s">
        <v>279</v>
      </c>
      <c r="M20" s="163">
        <v>1</v>
      </c>
      <c r="N20" s="23" t="str">
        <f>+'EVALUACION CON CONTROLES'!G25</f>
        <v>(1) El abogado designado por el Alcalde Local, (2) después de que el comité evaluador designado por el Alcalde Local entregue el informe de selección, (3) hará una revisión completa del documento para garantizar que no existan errores. En caso que se evidencie algún error procederán a devolver el informe al comité evaluador para su ajuste. (4) Como evidencia de la ejecución del control quedarán las comunicaciones con las revisiones realizadas.</v>
      </c>
      <c r="O20" s="23">
        <f>+'EVALUACION CON CONTROLES'!I25</f>
        <v>1</v>
      </c>
      <c r="P20" s="23">
        <f>+'EVALUACION CON CONTROLES'!J25</f>
        <v>1</v>
      </c>
      <c r="Q20" s="23">
        <f>+'EVALUACION CON CONTROLES'!K25</f>
        <v>2</v>
      </c>
      <c r="R20" s="23" t="str">
        <f>+'EVALUACION CON CONTROLES'!L25</f>
        <v>BAJO</v>
      </c>
      <c r="S20" s="23" t="str">
        <f>+'EVALUACION CON CONTROLES'!M25</f>
        <v>SI</v>
      </c>
      <c r="T20" s="23" t="str">
        <f>+'EVALUACION CON CONTROLES'!N25</f>
        <v>El abogado designado por el Alcalde Local</v>
      </c>
      <c r="U20" s="23" t="str">
        <f>+'EVALUACION CON CONTROLES'!O25</f>
        <v>Etapa de evaluación</v>
      </c>
      <c r="V20" s="23" t="str">
        <f>+'EVALUACION CON CONTROLES'!P25</f>
        <v>Publicación del informe final de evaluación</v>
      </c>
      <c r="W20" s="23" t="str">
        <f>+'EVALUACION CON CONTROLES'!Q25</f>
        <v>Revisión documental de la evidencia establecida en el tratamiento/control</v>
      </c>
      <c r="X20" s="24" t="str">
        <f>+'EVALUACION CON CONTROLES'!R25</f>
        <v>Etapa de evaluación.</v>
      </c>
    </row>
    <row r="21" spans="2:24" ht="384.75" x14ac:dyDescent="0.2">
      <c r="B21" s="22">
        <v>11</v>
      </c>
      <c r="C21" s="23" t="str" cm="1">
        <f t="array" ref="C21:F21">+'EVALUACION CON CONTROLES'!C26:F26</f>
        <v xml:space="preserve">Riesgo de que no se firme el contrato. </v>
      </c>
      <c r="D21" s="23">
        <v>0</v>
      </c>
      <c r="E21" s="23">
        <v>0</v>
      </c>
      <c r="F21" s="23">
        <v>0</v>
      </c>
      <c r="G21" s="23" t="str">
        <f>+EVALUACION!H27</f>
        <v xml:space="preserve">Incumplimiento preuspuestal, pérdida de oportunidades estratégicas, reasignación de recursos, costos adicionales con posible pérdidad de condiciones favorables, demandas, conflictos contractuales, perdida de confianza en los oferentes, necesidad de reiniciar el proyecto, responsabilidad administrativa o penal. </v>
      </c>
      <c r="H21" s="23">
        <f>+EVALUACION!I27</f>
        <v>1</v>
      </c>
      <c r="I21" s="23">
        <f>+EVALUACION!J27</f>
        <v>3</v>
      </c>
      <c r="J21" s="23">
        <f>+EVALUACION!K27</f>
        <v>4</v>
      </c>
      <c r="K21" s="23" t="str">
        <f>+EVALUACION!L27</f>
        <v>BAJO</v>
      </c>
      <c r="L21" s="23" t="s">
        <v>280</v>
      </c>
      <c r="M21" s="163" t="s">
        <v>281</v>
      </c>
      <c r="N21" s="23" t="str">
        <f>+'EVALUACION CON CONTROLES'!G26</f>
        <v>(1) El abogado designado por el Alcalde Local, (2) después de la adjudicación del contrato, (3) Se comunicará con el proponente ganador para coordinar la firma del contrato. Si en un plazo razonable este se niega a la firma del contrato, se le informará al Alcalde Local para que se haga efectiva la póliza de seriedad de la oferta. (4) Como evidencia de la ejecución del control quedarán las comunicaciones realizadas.</v>
      </c>
      <c r="O21" s="23">
        <f>+'EVALUACION CON CONTROLES'!I26</f>
        <v>1</v>
      </c>
      <c r="P21" s="23">
        <f>+'EVALUACION CON CONTROLES'!J26</f>
        <v>3</v>
      </c>
      <c r="Q21" s="23">
        <f>+'EVALUACION CON CONTROLES'!K26</f>
        <v>4</v>
      </c>
      <c r="R21" s="23" t="str">
        <f>+'EVALUACION CON CONTROLES'!L26</f>
        <v>BAJO</v>
      </c>
      <c r="S21" s="23" t="str">
        <f>+'EVALUACION CON CONTROLES'!M26</f>
        <v>SI</v>
      </c>
      <c r="T21" s="23" t="str">
        <f>+'EVALUACION CON CONTROLES'!N26</f>
        <v>El abogado designado por el Alcalde Local</v>
      </c>
      <c r="U21" s="23" t="str">
        <f>+'EVALUACION CON CONTROLES'!O26</f>
        <v>Al momento de adjudicar el contrato</v>
      </c>
      <c r="V21" s="23" t="str">
        <f>+'EVALUACION CON CONTROLES'!P26</f>
        <v>Cuando el contratista firme el contrato</v>
      </c>
      <c r="W21" s="23" t="str">
        <f>+'EVALUACION CON CONTROLES'!Q26</f>
        <v>Revisión documental de la evidencia establecida en el tratamiento/control</v>
      </c>
      <c r="X21" s="24" t="str">
        <f>+'EVALUACION CON CONTROLES'!R26</f>
        <v>Durante la etapa de contratación</v>
      </c>
    </row>
    <row r="22" spans="2:24" ht="409.5" x14ac:dyDescent="0.2">
      <c r="B22" s="22">
        <v>12</v>
      </c>
      <c r="C22" s="23" t="str" cm="1">
        <f t="array" ref="C22:F22">+'EVALUACION CON CONTROLES'!C27:F27</f>
        <v>Falta de constitución o constitución tardía de la garantía única. Aceptación de garantías que no se ajustan a lo contemplado en el contrato</v>
      </c>
      <c r="D22" s="23">
        <v>0</v>
      </c>
      <c r="E22" s="23">
        <v>0</v>
      </c>
      <c r="F22" s="23">
        <v>0</v>
      </c>
      <c r="G22" s="23" t="str">
        <f>+EVALUACION!H28</f>
        <v xml:space="preserve">Desequilibrio financiero, incapacidad para reclamaar daños, mayor probabilidad de incumplimiento del contratista, nulidad del contrato, sanciones y multas, riesgo de insolvencia del garante, dificultades legales para el cumplimiento de la garantía, competencia desleal, falta de respeto para ejecutar correcciones, dificultad para exigir responsabilidades, disputas contractuales y riesgo de terminación temprana del contrato. </v>
      </c>
      <c r="H22" s="23">
        <f>+EVALUACION!I28</f>
        <v>1</v>
      </c>
      <c r="I22" s="23">
        <f>+EVALUACION!J28</f>
        <v>4</v>
      </c>
      <c r="J22" s="23">
        <f>+EVALUACION!K28</f>
        <v>5</v>
      </c>
      <c r="K22" s="23" t="str">
        <f>+EVALUACION!L28</f>
        <v>MEDIO</v>
      </c>
      <c r="L22" s="23" t="s">
        <v>282</v>
      </c>
      <c r="M22" s="163">
        <v>1</v>
      </c>
      <c r="N22" s="23" t="str">
        <f>+'EVALUACION CON CONTROLES'!G27</f>
        <v>(1) El abogado designado por el Alcalde Local, (2) después de la firma del contrato, (3) Se comunicará con el contratista para solicitar las presentación de las garantías. Si en un plazo razonable este no presenta las garantías se informará al Alcalde Local para inciar un proceso de incumplimiento contractual. En caso que el contratista presente garantías alteradas/falsas se oficiará a entes de control y a fiscalía. (4) Como evidencia de la ejecución del control quedarán las comunicaciones realizadas.</v>
      </c>
      <c r="O22" s="23">
        <f>+'EVALUACION CON CONTROLES'!I27</f>
        <v>1</v>
      </c>
      <c r="P22" s="23">
        <f>+'EVALUACION CON CONTROLES'!J27</f>
        <v>4</v>
      </c>
      <c r="Q22" s="23">
        <f>+'EVALUACION CON CONTROLES'!K27</f>
        <v>5</v>
      </c>
      <c r="R22" s="23" t="str">
        <f>+'EVALUACION CON CONTROLES'!L27</f>
        <v>MEDIO</v>
      </c>
      <c r="S22" s="23" t="str">
        <f>+'EVALUACION CON CONTROLES'!M27</f>
        <v>SI</v>
      </c>
      <c r="T22" s="23" t="str">
        <f>+'EVALUACION CON CONTROLES'!N27</f>
        <v>El abogado designado por el Alcalde Local</v>
      </c>
      <c r="U22" s="23" t="str">
        <f>+'EVALUACION CON CONTROLES'!O27</f>
        <v>Después de la firma del contrato por parte del contratista</v>
      </c>
      <c r="V22" s="23" t="str">
        <f>+'EVALUACION CON CONTROLES'!P27</f>
        <v>Después de aprobar las garantías presentadas por el contratista</v>
      </c>
      <c r="W22" s="23" t="str">
        <f>+'EVALUACION CON CONTROLES'!Q27</f>
        <v>Revisión documental de la evidencia establecida en el tratamiento/control</v>
      </c>
      <c r="X22" s="24" t="str">
        <f>+'EVALUACION CON CONTROLES'!R27</f>
        <v>Durante la etapa de perfeccionamiento</v>
      </c>
    </row>
    <row r="23" spans="2:24" ht="409.5" x14ac:dyDescent="0.2">
      <c r="B23" s="22">
        <v>13</v>
      </c>
      <c r="C23" s="23" t="str" cm="1">
        <f t="array" ref="C23:F23">+'EVALUACION CON CONTROLES'!C28:F28</f>
        <v>Falta de solicitud o solicitud tardía del registro  presupuestal</v>
      </c>
      <c r="D23" s="23">
        <v>0</v>
      </c>
      <c r="E23" s="23">
        <v>0</v>
      </c>
      <c r="F23" s="23">
        <v>0</v>
      </c>
      <c r="G23" s="23" t="str">
        <f>+EVALUACION!H29</f>
        <v xml:space="preserve">Retrasos en el cronograma, inhabilidad para comprometer recursos, riesgo de nulidad del contrato, sanciones, desajustes en la ejecución presupuestal, impacto en la liquidez del contratista, costos adicionales, reprocesos, percpeción de ineficiencia administrativa, reclamaciones, mutlas o sanciones, afectación en la calidad, riesgo de responsabilidad de administrativa. </v>
      </c>
      <c r="H23" s="23">
        <f>+EVALUACION!I29</f>
        <v>1</v>
      </c>
      <c r="I23" s="23">
        <f>+EVALUACION!J29</f>
        <v>2</v>
      </c>
      <c r="J23" s="23">
        <f>+EVALUACION!K29</f>
        <v>3</v>
      </c>
      <c r="K23" s="23" t="str">
        <f>+EVALUACION!L29</f>
        <v>BAJO</v>
      </c>
      <c r="L23" s="23" t="s">
        <v>282</v>
      </c>
      <c r="M23" s="163">
        <v>1</v>
      </c>
      <c r="N23" s="23" t="str">
        <f>+'EVALUACION CON CONTROLES'!G28</f>
        <v>(1) El abogado de contratación designado por el Alcalde Local y/o en caso que ya se haya designado el profesional de apoyo a al supervisión, (2) posterior a la firma del contrato, (3) gestionará con el profesional de presupuesto la expedición del registro presupuestal y una vez expedido este lo cargará en la plataforma SECOP 2. (4) Como evidencia de la ejecución del control quedarán las comunicaciones realizadas (correos electrónicos y memorandos) y el cargue del documento en la plataforma SECOP 2.</v>
      </c>
      <c r="O23" s="23">
        <f>+'EVALUACION CON CONTROLES'!I28</f>
        <v>1</v>
      </c>
      <c r="P23" s="23">
        <f>+'EVALUACION CON CONTROLES'!J28</f>
        <v>2</v>
      </c>
      <c r="Q23" s="23">
        <f>+'EVALUACION CON CONTROLES'!K28</f>
        <v>3</v>
      </c>
      <c r="R23" s="23" t="str">
        <f>+'EVALUACION CON CONTROLES'!L28</f>
        <v>BAJO</v>
      </c>
      <c r="S23" s="23" t="str">
        <f>+'EVALUACION CON CONTROLES'!M28</f>
        <v>SI</v>
      </c>
      <c r="T23" s="23" t="str">
        <f>+'EVALUACION CON CONTROLES'!N28</f>
        <v>El abogado de contratación designado por el Alcalde Local y/o en caso que ya se haya designado el profesional de apoyo a al supervisión</v>
      </c>
      <c r="U23" s="23" t="str">
        <f>+'EVALUACION CON CONTROLES'!O28</f>
        <v>Después de la firma del contrato por parte del contratista</v>
      </c>
      <c r="V23" s="23" t="str">
        <f>+'EVALUACION CON CONTROLES'!P28</f>
        <v>Antes del inicio del contrato</v>
      </c>
      <c r="W23" s="23" t="str">
        <f>+'EVALUACION CON CONTROLES'!Q28</f>
        <v>Revisión documental de la evidencia establecida en el tratamiento/control</v>
      </c>
      <c r="X23" s="24" t="str">
        <f>+'EVALUACION CON CONTROLES'!R28</f>
        <v>Durante la etapa de perfeccionamiento</v>
      </c>
    </row>
    <row r="24" spans="2:24" ht="409.5" x14ac:dyDescent="0.2">
      <c r="B24" s="22">
        <v>14</v>
      </c>
      <c r="C24" s="23" t="str" cm="1">
        <f t="array" ref="C24:F24">+'EVALUACION CON CONTROLES'!C29:F29</f>
        <v>Presentación de reclamos de terceros sobre la selección del oferente que retrasen el perfeccionamiento del contrato.</v>
      </c>
      <c r="D24" s="23">
        <v>0</v>
      </c>
      <c r="E24" s="23">
        <v>0</v>
      </c>
      <c r="F24" s="23">
        <v>0</v>
      </c>
      <c r="G24" s="23" t="str">
        <f>+EVALUACION!H30</f>
        <v xml:space="preserve">Retrasos en la adjudicación del proceso, inclusive la declaratorio desierta del proceso de selección </v>
      </c>
      <c r="H24" s="23">
        <f>+EVALUACION!I30</f>
        <v>4</v>
      </c>
      <c r="I24" s="23">
        <f>+EVALUACION!J30</f>
        <v>3</v>
      </c>
      <c r="J24" s="23">
        <f>+EVALUACION!K30</f>
        <v>7</v>
      </c>
      <c r="K24" s="23" t="str">
        <f>+EVALUACION!L30</f>
        <v>ALTO</v>
      </c>
      <c r="L24" s="23" t="s">
        <v>282</v>
      </c>
      <c r="M24" s="163">
        <v>1</v>
      </c>
      <c r="N24" s="23" t="str">
        <f>+'EVALUACION CON CONTROLES'!G29</f>
        <v>(1) El abogado designado por el Alcalde Local, (2) después de la selección del contratista, (3) realizará una revisión de los posibles reclamos y requerimientos de los oferentes perdedores, ciudadanía y veedurías; y garantizará dar respuestas de fondo y en términos que brinden legalidad, legitimidad y transparencia al acto administrativo de adjudicación del contrato. (4) Como evidencia de la ejecución del control quedarán las comunicaciones realizadas.</v>
      </c>
      <c r="O24" s="23">
        <f>+'EVALUACION CON CONTROLES'!I29</f>
        <v>4</v>
      </c>
      <c r="P24" s="23">
        <f>+'EVALUACION CON CONTROLES'!J29</f>
        <v>3</v>
      </c>
      <c r="Q24" s="23">
        <f>+'EVALUACION CON CONTROLES'!K29</f>
        <v>7</v>
      </c>
      <c r="R24" s="23" t="str">
        <f>+'EVALUACION CON CONTROLES'!L29</f>
        <v>ALTO</v>
      </c>
      <c r="S24" s="23" t="str">
        <f>+'EVALUACION CON CONTROLES'!M29</f>
        <v>NO</v>
      </c>
      <c r="T24" s="23" t="str">
        <f>+'EVALUACION CON CONTROLES'!N29</f>
        <v>El abogado designado por el Alcalde Local</v>
      </c>
      <c r="U24" s="23" t="str">
        <f>+'EVALUACION CON CONTROLES'!O29</f>
        <v>Después de la adjudicación del contrato</v>
      </c>
      <c r="V24" s="23" t="str">
        <f>+'EVALUACION CON CONTROLES'!P29</f>
        <v>Antes de la firma del contrato</v>
      </c>
      <c r="W24" s="23" t="str">
        <f>+'EVALUACION CON CONTROLES'!Q29</f>
        <v>Revisión documental de la evidencia establecida en el tratamiento/control</v>
      </c>
      <c r="X24" s="24" t="str">
        <f>+'EVALUACION CON CONTROLES'!R29</f>
        <v>Durante la etapa de contratación</v>
      </c>
    </row>
    <row r="25" spans="2:24" ht="409.5" x14ac:dyDescent="0.2">
      <c r="B25" s="22">
        <v>15</v>
      </c>
      <c r="C25" s="23" t="str" cm="1">
        <f t="array" ref="C25:F25">+'EVALUACION CON CONTROLES'!C30:F30</f>
        <v>Fluctuaciones del valor de la moneda</v>
      </c>
      <c r="D25" s="23">
        <v>0</v>
      </c>
      <c r="E25" s="23">
        <v>0</v>
      </c>
      <c r="F25" s="23">
        <v>0</v>
      </c>
      <c r="G25" s="23" t="str">
        <f>+EVALUACION!H31</f>
        <v xml:space="preserve">Aumento de los costos del contrato. Demoras en la ejecución del contrato. Posible desequilibrio económico </v>
      </c>
      <c r="H25" s="23">
        <f>+EVALUACION!I31</f>
        <v>3</v>
      </c>
      <c r="I25" s="23">
        <f>+EVALUACION!J31</f>
        <v>3</v>
      </c>
      <c r="J25" s="23">
        <f>+EVALUACION!K31</f>
        <v>6</v>
      </c>
      <c r="K25" s="23" t="str">
        <f>+EVALUACION!L31</f>
        <v>ALTO</v>
      </c>
      <c r="L25" s="23" t="s">
        <v>280</v>
      </c>
      <c r="M25" s="23" t="s">
        <v>281</v>
      </c>
      <c r="N25" s="23" t="str">
        <f>+'EVALUACION CON CONTROLES'!G30</f>
        <v>(1) El apoyo a la supervisión y profesional designado por el contratista, (2) realizarán un monitoreo mensual (3) a las fluctuaciones de la TRM. En caso de evidenciar fluctuaciones bruscas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5" s="23">
        <f>+'EVALUACION CON CONTROLES'!I30</f>
        <v>3</v>
      </c>
      <c r="P25" s="23">
        <f>+'EVALUACION CON CONTROLES'!J30</f>
        <v>3</v>
      </c>
      <c r="Q25" s="23">
        <f>+'EVALUACION CON CONTROLES'!K30</f>
        <v>6</v>
      </c>
      <c r="R25" s="23" t="str">
        <f>+'EVALUACION CON CONTROLES'!L30</f>
        <v>ALTO</v>
      </c>
      <c r="S25" s="23" t="str">
        <f>+'EVALUACION CON CONTROLES'!M30</f>
        <v>SI</v>
      </c>
      <c r="T25" s="23" t="str">
        <f>+'EVALUACION CON CONTROLES'!N30</f>
        <v xml:space="preserve"> El apoyo a la supervisión y profesional designado por el contratista </v>
      </c>
      <c r="U25" s="23" t="str">
        <f>+'EVALUACION CON CONTROLES'!O30</f>
        <v>Durante la
ejecución del contrato</v>
      </c>
      <c r="V25" s="23" t="str">
        <f>+'EVALUACION CON CONTROLES'!P30</f>
        <v>Antes de la
terminación del plazo contractual</v>
      </c>
      <c r="W25" s="23" t="str">
        <f>+'EVALUACION CON CONTROLES'!Q30</f>
        <v>Revisión documental de la evidencia establecida en el tratamiento/control</v>
      </c>
      <c r="X25" s="24" t="str">
        <f>+'EVALUACION CON CONTROLES'!R30</f>
        <v>Mensualmente</v>
      </c>
    </row>
    <row r="26" spans="2:24" ht="409.5" x14ac:dyDescent="0.2">
      <c r="B26" s="22">
        <v>16</v>
      </c>
      <c r="C26" s="23" t="str" cm="1">
        <f t="array" ref="C26:F26">+'EVALUACION CON CONTROLES'!C31:F31</f>
        <v>Cambio de precios en factores de producción.</v>
      </c>
      <c r="D26" s="23">
        <v>0</v>
      </c>
      <c r="E26" s="23">
        <v>0</v>
      </c>
      <c r="F26" s="23">
        <v>0</v>
      </c>
      <c r="G26" s="23" t="str">
        <f>+EVALUACION!H32</f>
        <v xml:space="preserve">Renegociación de términos contractuales. Aumento de los costos del contrato. Demoras en la ejecución del contrato. Posible desequilibrio económico.Reducción de la calidad. </v>
      </c>
      <c r="H26" s="23">
        <f>+EVALUACION!I32</f>
        <v>1</v>
      </c>
      <c r="I26" s="23">
        <f>+EVALUACION!J32</f>
        <v>4</v>
      </c>
      <c r="J26" s="23">
        <f>+EVALUACION!K32</f>
        <v>5</v>
      </c>
      <c r="K26" s="23" t="str">
        <f>+EVALUACION!L32</f>
        <v>MEDIO</v>
      </c>
      <c r="L26" s="23" t="s">
        <v>280</v>
      </c>
      <c r="M26" s="23" t="s">
        <v>281</v>
      </c>
      <c r="N26" s="23" t="str">
        <f>+'EVALUACION CON CONTROLES'!G31</f>
        <v>(1) El apoyo a la supervisión y profesional designado por el contratista, (2) realizarán un monitoreo mensual (3) a los precios de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6" s="23">
        <f>+'EVALUACION CON CONTROLES'!I31</f>
        <v>1</v>
      </c>
      <c r="P26" s="23">
        <f>+'EVALUACION CON CONTROLES'!J31</f>
        <v>4</v>
      </c>
      <c r="Q26" s="23">
        <f>+'EVALUACION CON CONTROLES'!K31</f>
        <v>5</v>
      </c>
      <c r="R26" s="23" t="str">
        <f>+'EVALUACION CON CONTROLES'!L31</f>
        <v>MEDIO</v>
      </c>
      <c r="S26" s="23" t="str">
        <f>+'EVALUACION CON CONTROLES'!M31</f>
        <v>SI</v>
      </c>
      <c r="T26" s="23" t="str">
        <f>+'EVALUACION CON CONTROLES'!N31</f>
        <v xml:space="preserve">El apoyo a la supervisión y profesional designado por el contratist </v>
      </c>
      <c r="U26" s="23" t="str">
        <f>+'EVALUACION CON CONTROLES'!O31</f>
        <v>Durante la ejecución del contrato</v>
      </c>
      <c r="V26" s="23" t="str">
        <f>+'EVALUACION CON CONTROLES'!P31</f>
        <v>Antes de la terminación del plazo contractual</v>
      </c>
      <c r="W26" s="23" t="str">
        <f>+'EVALUACION CON CONTROLES'!Q31</f>
        <v>Revisión documental de la evidencia establecida en el tratamiento/control</v>
      </c>
      <c r="X26" s="24" t="str">
        <f>+'EVALUACION CON CONTROLES'!R31</f>
        <v>Mensualmente</v>
      </c>
    </row>
    <row r="27" spans="2:24" ht="409.5" x14ac:dyDescent="0.2">
      <c r="B27" s="22">
        <v>17</v>
      </c>
      <c r="C27" s="403" t="str" cm="1">
        <f t="array" ref="C27:F27">+'EVALUACION CON CONTROLES'!C32:F32</f>
        <v>Variación significativa de los precios de mercado de los bienes y servicios requeridos para la ejecución, especialmente aquellos adquiridos con cargo a bolsas a monto agotable, que pueda generar el agotamiento anticipado de los recursos disponibles.</v>
      </c>
      <c r="D27" s="23">
        <v>0</v>
      </c>
      <c r="E27" s="23">
        <v>0</v>
      </c>
      <c r="F27" s="23">
        <v>0</v>
      </c>
      <c r="G27" s="23" t="str">
        <f>+EVALUACION!H33</f>
        <v>Agotamiento anticipado de las bolsas a monto agotable; disminución de las cantidades o de la cobertura estimada de bienes y servicios; necesidad de priorizar requerimientos dentro de los ítems previamente definidos; demoras en la ejecución mientras se verifican nuevas condiciones de mercado; y eventual afectación del equilibrio económico del contrato cuando la variación sea extraordinaria, imprevisible y no imputable a las partes.</v>
      </c>
      <c r="H27" s="23">
        <f>+EVALUACION!I33</f>
        <v>2</v>
      </c>
      <c r="I27" s="23">
        <f>+EVALUACION!J33</f>
        <v>4</v>
      </c>
      <c r="J27" s="23">
        <f>+EVALUACION!K33</f>
        <v>6</v>
      </c>
      <c r="K27" s="23" t="str">
        <f>+EVALUACION!L33</f>
        <v>ALTO</v>
      </c>
      <c r="L27" s="23" t="s">
        <v>280</v>
      </c>
      <c r="M27" s="23" t="s">
        <v>281</v>
      </c>
      <c r="N27" s="23" t="str">
        <f>+'EVALUACION CON CONTROLES'!G32</f>
        <v>(1) El apoyo a la supervisión y el profesional designado por el contratista realizarán seguimiento a los precios de mercado de los bienes y servicios durante la ejecución. (2) Para cada gasto con cargo a bolsas a monto agotable se verificará previamente la razonabilidad del precio mediante cotizaciones, referencias de mercado o los soportes definidos en el Anexo Técnico, y deberá contarse con la aprobación previa de la supervisión cuando corresponda. (3) Se llevará control permanente del valor ejecutado y del saldo disponible de cada bolsa, sin comprometer recursos por encima de su monto máximo. (4) Cuando se evidencien variaciones significativas que puedan ocasionar el agotamiento anticipado de una bolsa, la situación se pondrá en conocimiento de la supervisión y, cuando corresponda, del Comité Técnico de Seguimiento, para priorizar los requerimientos dentro de los ítems y alcances previamente definidos, sin que ello implique reconocimiento automático de reajustes o valores adicionales. (5) Como evidencia del control quedarán las cotizaciones o referencias consultadas, las aprobaciones de la supervisión, facturas y demás soportes de pago, así como el control de ejecución y saldo de la bolsa.</v>
      </c>
      <c r="O27" s="23">
        <f>+'EVALUACION CON CONTROLES'!I32</f>
        <v>2</v>
      </c>
      <c r="P27" s="23">
        <f>+'EVALUACION CON CONTROLES'!J32</f>
        <v>4</v>
      </c>
      <c r="Q27" s="23">
        <f>+'EVALUACION CON CONTROLES'!K32</f>
        <v>6</v>
      </c>
      <c r="R27" s="23" t="str">
        <f>+'EVALUACION CON CONTROLES'!L32</f>
        <v>ALTO</v>
      </c>
      <c r="S27" s="23" t="str">
        <f>+'EVALUACION CON CONTROLES'!M32</f>
        <v>SI</v>
      </c>
      <c r="T27" s="23" t="str">
        <f>+'EVALUACION CON CONTROLES'!N32</f>
        <v>El apoyo a la supervisión y el profesional designado por el contratista</v>
      </c>
      <c r="U27" s="23" t="str">
        <f>+'EVALUACION CON CONTROLES'!O32</f>
        <v>Durante la ejecución del contrato</v>
      </c>
      <c r="V27" s="23" t="str">
        <f>+'EVALUACION CON CONTROLES'!P32</f>
        <v>Hasta la terminación o agotamiento de las bolsas a monto agotable</v>
      </c>
      <c r="W27" s="23" t="str">
        <f>+'EVALUACION CON CONTROLES'!Q32</f>
        <v>Revisión documental de cotizaciones o referencias de mercado, aprobaciones, facturas, soportes de pago y control de ejecución y saldo de cada bolsa</v>
      </c>
      <c r="X27" s="24" t="str">
        <f>+'EVALUACION CON CONTROLES'!R32</f>
        <v>Por cada gasto con cargo a la bolsa y, como mínimo, mensualmente</v>
      </c>
    </row>
    <row r="28" spans="2:24" ht="409.5" x14ac:dyDescent="0.2">
      <c r="B28" s="22">
        <v>18</v>
      </c>
      <c r="C28" s="23" t="str" cm="1">
        <f t="array" ref="C28:F28">+'EVALUACION CON CONTROLES'!C33:F33</f>
        <v>Factores políticos o macroeconómicos.</v>
      </c>
      <c r="D28" s="23">
        <v>0</v>
      </c>
      <c r="E28" s="23">
        <v>0</v>
      </c>
      <c r="F28" s="23">
        <v>0</v>
      </c>
      <c r="G28" s="23" t="str">
        <f>+EVALUACION!H34</f>
        <v xml:space="preserve">Cambios en la normativa.Incremento en los costos. Demoras en la ejecución. Aumento del riesgo financiero. Desbalance contractual. Impacto en la seguridad jurídica. </v>
      </c>
      <c r="H28" s="23">
        <f>+EVALUACION!I34</f>
        <v>3</v>
      </c>
      <c r="I28" s="23">
        <f>+EVALUACION!J34</f>
        <v>3</v>
      </c>
      <c r="J28" s="23">
        <f>+EVALUACION!K34</f>
        <v>6</v>
      </c>
      <c r="K28" s="23" t="str">
        <f>+EVALUACION!L34</f>
        <v>ALTO</v>
      </c>
      <c r="L28" s="23" t="s">
        <v>280</v>
      </c>
      <c r="M28" s="23" t="s">
        <v>281</v>
      </c>
      <c r="N28" s="23" t="str">
        <f>+'EVALUACION CON CONTROLES'!G33</f>
        <v>(1) El apoyo a la supervisión y profesional designado por el contratista, (2) realizarán un monitoreo menusal (3) al contexto político y macroeconómico del país y de la Ciudad y en caso de evidenciar alguna situación que pueda obstaculizar la ejecución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28" s="23">
        <f>+'EVALUACION CON CONTROLES'!I33</f>
        <v>3</v>
      </c>
      <c r="P28" s="23">
        <f>+'EVALUACION CON CONTROLES'!J33</f>
        <v>3</v>
      </c>
      <c r="Q28" s="23">
        <f>+'EVALUACION CON CONTROLES'!K33</f>
        <v>6</v>
      </c>
      <c r="R28" s="23" t="str">
        <f>+'EVALUACION CON CONTROLES'!L33</f>
        <v>ALTO</v>
      </c>
      <c r="S28" s="23" t="str">
        <f>+'EVALUACION CON CONTROLES'!M33</f>
        <v>NO</v>
      </c>
      <c r="T28" s="23" t="str">
        <f>+'EVALUACION CON CONTROLES'!N33</f>
        <v xml:space="preserve">El apoyo a la supervisión y profesional designado por el contratist </v>
      </c>
      <c r="U28" s="23" t="str">
        <f>+'EVALUACION CON CONTROLES'!O33</f>
        <v>Durante la ejecución del contrato</v>
      </c>
      <c r="V28" s="23" t="str">
        <f>+'EVALUACION CON CONTROLES'!P33</f>
        <v>Antes de la terminación del plazo contractual</v>
      </c>
      <c r="W28" s="23" t="str">
        <f>+'EVALUACION CON CONTROLES'!Q33</f>
        <v>Revisión documental de la evidencia establecida en el tratamiento/control</v>
      </c>
      <c r="X28" s="24" t="str">
        <f>+'EVALUACION CON CONTROLES'!R33</f>
        <v>Mensualmente</v>
      </c>
    </row>
    <row r="29" spans="2:24" ht="409.5" x14ac:dyDescent="0.2">
      <c r="B29" s="22">
        <v>19</v>
      </c>
      <c r="C29" s="23" t="str" cm="1">
        <f t="array" ref="C29:F29">+'EVALUACION CON CONTROLES'!C34:F34</f>
        <v>Incumplimiento del objeto o de las obligaciones contractuales</v>
      </c>
      <c r="D29" s="23">
        <v>0</v>
      </c>
      <c r="E29" s="23">
        <v>0</v>
      </c>
      <c r="F29" s="23">
        <v>0</v>
      </c>
      <c r="G29" s="23" t="str">
        <f>+EVALUACION!H35</f>
        <v xml:space="preserve">Pérdida de respaldo financiero del contratista, terminación unilateral del contrato, obligación del contratista a indemnizar, conflictos judiciales, arbitramiento, suspensión de pago, devolución de anticipos, incremento de costos y reprocesos, falta de cumplimiento de las especificaciónes tecnicas, baja calidad en la ejecución del contrato, auditorías, multas y sanciones, ruptura de relaciones comerciales, percepción negativa del proyecto. </v>
      </c>
      <c r="H29" s="23">
        <f>+EVALUACION!I35</f>
        <v>2</v>
      </c>
      <c r="I29" s="23">
        <f>+EVALUACION!J35</f>
        <v>4</v>
      </c>
      <c r="J29" s="23">
        <f>+EVALUACION!K35</f>
        <v>6</v>
      </c>
      <c r="K29" s="23" t="str">
        <f>+EVALUACION!L35</f>
        <v>ALTO</v>
      </c>
      <c r="L29" s="23" t="s">
        <v>282</v>
      </c>
      <c r="M29" s="163">
        <v>1</v>
      </c>
      <c r="N29" s="23" t="str">
        <f>+'EVALUACION CON CONTROLES'!G34</f>
        <v>(1) El apoyo a la supervisión y profesional designado por el contratista (2) realizarán un seguimiento mensual (3) al cumplimiento de las obligaciones específicas y generales del contratista, para ello le solicitará un informe mensual de actividades. En caso de evidenciar incumplimientos, el apoyo a la supervisión realizará el respectivo requerimiento al contratista. En caso de reinicidir, se solicitará por escrito al Alcalde Local la apertura del proceso de incumplimiento contractual. (4) Como evidencia de la ejecución del control quedará el formato GDI-GPD-F029 Formato evidencia de reunión y comunicaciones realizadas.</v>
      </c>
      <c r="O29" s="23">
        <f>+'EVALUACION CON CONTROLES'!I34</f>
        <v>2</v>
      </c>
      <c r="P29" s="23">
        <f>+'EVALUACION CON CONTROLES'!J34</f>
        <v>4</v>
      </c>
      <c r="Q29" s="23">
        <f>+'EVALUACION CON CONTROLES'!K34</f>
        <v>6</v>
      </c>
      <c r="R29" s="23" t="str">
        <f>+'EVALUACION CON CONTROLES'!L34</f>
        <v>ALTO</v>
      </c>
      <c r="S29" s="23" t="str">
        <f>+'EVALUACION CON CONTROLES'!M34</f>
        <v>SI</v>
      </c>
      <c r="T29" s="23" t="str">
        <f>+'EVALUACION CON CONTROLES'!N34</f>
        <v>El apoyo a la supervisión y profesional designado por el contratista</v>
      </c>
      <c r="U29" s="23" t="str">
        <f>+'EVALUACION CON CONTROLES'!O34</f>
        <v>Durante la ejecución del contrato</v>
      </c>
      <c r="V29" s="23" t="str">
        <f>+'EVALUACION CON CONTROLES'!P34</f>
        <v>Cierre o liquidación del contrato</v>
      </c>
      <c r="W29" s="23" t="str">
        <f>+'EVALUACION CON CONTROLES'!Q34</f>
        <v>Revisión documental de la evidencia establecida en el tratamiento/control</v>
      </c>
      <c r="X29" s="24" t="str">
        <f>+'EVALUACION CON CONTROLES'!R34</f>
        <v>Mensualmente</v>
      </c>
    </row>
    <row r="30" spans="2:24" ht="409.5" x14ac:dyDescent="0.2">
      <c r="B30" s="22">
        <v>20</v>
      </c>
      <c r="C30" s="23" t="str" cm="1">
        <f t="array" ref="C30:F30">+'EVALUACION CON CONTROLES'!C35:F35</f>
        <v>Variación en la disponibilidad o en el costo de los insumos necesarios para prestar los servicios.</v>
      </c>
      <c r="D30" s="23">
        <v>0</v>
      </c>
      <c r="E30" s="23">
        <v>0</v>
      </c>
      <c r="F30" s="23">
        <v>0</v>
      </c>
      <c r="G30" s="23" t="str">
        <f>+EVALUACION!H36</f>
        <v>Incremento en los costos de operación. Escasez de insumos. Demoras en la ejecución. Reducción de la calidad.Reajuste de precios. Aumento de la incertidumbre. Impacto en la competitividad.</v>
      </c>
      <c r="H30" s="23">
        <f>+EVALUACION!I36</f>
        <v>1</v>
      </c>
      <c r="I30" s="23">
        <f>+EVALUACION!J36</f>
        <v>3</v>
      </c>
      <c r="J30" s="23">
        <f>+EVALUACION!K36</f>
        <v>4</v>
      </c>
      <c r="K30" s="23" t="str">
        <f>+EVALUACION!L36</f>
        <v>BAJO</v>
      </c>
      <c r="L30" s="23" t="s">
        <v>280</v>
      </c>
      <c r="M30" s="23" t="s">
        <v>281</v>
      </c>
      <c r="N30" s="23" t="str">
        <f>+'EVALUACION CON CONTROLES'!G35</f>
        <v>(1) El apoyo a la supervisión y profesional designado por el contratista, (2) realizarán un monitoreo mensual (3) a la disponibilidad y a los precios de los bienes y servicios incluidos en la oferta económica. En caso de evidenciar indisponibilidad de bienes o servicios que puedan poner en riesgo la ejecución y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30" s="23">
        <f>+'EVALUACION CON CONTROLES'!I35</f>
        <v>1</v>
      </c>
      <c r="P30" s="23">
        <f>+'EVALUACION CON CONTROLES'!J35</f>
        <v>3</v>
      </c>
      <c r="Q30" s="23">
        <f>+'EVALUACION CON CONTROLES'!K35</f>
        <v>4</v>
      </c>
      <c r="R30" s="23" t="str">
        <f>+'EVALUACION CON CONTROLES'!L35</f>
        <v>BAJO</v>
      </c>
      <c r="S30" s="23" t="str">
        <f>+'EVALUACION CON CONTROLES'!M35</f>
        <v>SI</v>
      </c>
      <c r="T30" s="23" t="str">
        <f>+'EVALUACION CON CONTROLES'!N35</f>
        <v>El apoyo a la supervisión y profesional designado por el contratista</v>
      </c>
      <c r="U30" s="23" t="str">
        <f>+'EVALUACION CON CONTROLES'!O35</f>
        <v>Durante la ejecución del contrato</v>
      </c>
      <c r="V30" s="23" t="str">
        <f>+'EVALUACION CON CONTROLES'!P35</f>
        <v>Cierre o liquidación del contrato</v>
      </c>
      <c r="W30" s="23" t="str">
        <f>+'EVALUACION CON CONTROLES'!Q35</f>
        <v>Revisión documental de la evidencia establecida en el tratamiento/control</v>
      </c>
      <c r="X30" s="24" t="str">
        <f>+'EVALUACION CON CONTROLES'!R35</f>
        <v>Mensualmente</v>
      </c>
    </row>
    <row r="31" spans="2:24" ht="409.5" x14ac:dyDescent="0.2">
      <c r="B31" s="22">
        <v>21</v>
      </c>
      <c r="C31" s="23" t="str" cm="1">
        <f t="array" ref="C31:F31">+'EVALUACION CON CONTROLES'!C36:F36</f>
        <v>Incumplimiento de compromisos adquiridos por el contratista seleccionado con sus subcontratistas, suministradores de bienes y servicios.</v>
      </c>
      <c r="D31" s="23">
        <v>0</v>
      </c>
      <c r="E31" s="23">
        <v>0</v>
      </c>
      <c r="F31" s="23">
        <v>0</v>
      </c>
      <c r="G31" s="23" t="str">
        <f>+EVALUACION!H37</f>
        <v xml:space="preserve">Retrasos en el proyecto. Aumento de costos. Compromiso de la calidad.Conflictos legales. Interrupciones en el flujo de trabajo. Necesidad de reestructuración del contrato.Riesgo de incumplimiento de los objetivos del proyecto. </v>
      </c>
      <c r="H31" s="23">
        <f>+EVALUACION!I37</f>
        <v>2</v>
      </c>
      <c r="I31" s="23">
        <f>+EVALUACION!J37</f>
        <v>4</v>
      </c>
      <c r="J31" s="23">
        <f>+EVALUACION!K37</f>
        <v>6</v>
      </c>
      <c r="K31" s="23" t="str">
        <f>+EVALUACION!L37</f>
        <v>ALTO</v>
      </c>
      <c r="L31" s="23" t="s">
        <v>282</v>
      </c>
      <c r="M31" s="163">
        <v>1</v>
      </c>
      <c r="N31" s="23" t="str">
        <f>+'EVALUACION CON CONTROLES'!G36</f>
        <v>(1) El apoyo a la supervisión y profesional designado por el contratista (2) realizarán un seguimiento mensual (3) al cumplimiento de los compromisos del contratista con sus subcontratistas, suministradores de bienes y servicios; y en caso de evidenciar incumplimientos o no pagos, el apoyo a la supervisión realizará el respectivo requerimiento al contratista. En caso de reinicidir, se solicitará la apertura del proceso de incumplimiento contractual. (4) Como evidencia de la ejecución del control quedará el formato GDI-GPD-F029 Formato evidencia de reunión y comunicaciones realizadas.</v>
      </c>
      <c r="O31" s="23">
        <f>+'EVALUACION CON CONTROLES'!I36</f>
        <v>2</v>
      </c>
      <c r="P31" s="23">
        <f>+'EVALUACION CON CONTROLES'!J36</f>
        <v>4</v>
      </c>
      <c r="Q31" s="23">
        <f>+'EVALUACION CON CONTROLES'!K36</f>
        <v>6</v>
      </c>
      <c r="R31" s="23" t="str">
        <f>+'EVALUACION CON CONTROLES'!L36</f>
        <v>ALTO</v>
      </c>
      <c r="S31" s="23" t="str">
        <f>+'EVALUACION CON CONTROLES'!M36</f>
        <v>SI</v>
      </c>
      <c r="T31" s="23" t="str">
        <f>+'EVALUACION CON CONTROLES'!N36</f>
        <v>El apoyo a la supervisión y profesional designado por el contratista</v>
      </c>
      <c r="U31" s="23" t="str">
        <f>+'EVALUACION CON CONTROLES'!O36</f>
        <v>Durante la ejecución del contrato</v>
      </c>
      <c r="V31" s="23" t="str">
        <f>+'EVALUACION CON CONTROLES'!P36</f>
        <v>Cierre o liquidación del contrato</v>
      </c>
      <c r="W31" s="23" t="str">
        <f>+'EVALUACION CON CONTROLES'!Q36</f>
        <v>Revisión documental de la evidencia establecida en el tratamiento/control</v>
      </c>
      <c r="X31" s="24" t="str">
        <f>+'EVALUACION CON CONTROLES'!R36</f>
        <v>Mensualmente</v>
      </c>
    </row>
    <row r="32" spans="2:24" ht="409.5" x14ac:dyDescent="0.2">
      <c r="B32" s="22">
        <v>22</v>
      </c>
      <c r="C32" s="23" t="str" cm="1">
        <f t="array" ref="C32:F32">+'EVALUACION CON CONTROLES'!C37:F37</f>
        <v>Incumplimiento de la administración en los pagos.</v>
      </c>
      <c r="D32" s="23">
        <v>0</v>
      </c>
      <c r="E32" s="23">
        <v>0</v>
      </c>
      <c r="F32" s="23">
        <v>0</v>
      </c>
      <c r="G32" s="23" t="str">
        <f>+EVALUACION!H38</f>
        <v xml:space="preserve">Retrasos en la ejecución. Interrupción de servicios. Aumento de costos.Conflictos contractuales. Problemas de flujo de caja. Riesgo de penalidades. </v>
      </c>
      <c r="H32" s="23">
        <f>+EVALUACION!I38</f>
        <v>2</v>
      </c>
      <c r="I32" s="23">
        <f>+EVALUACION!J38</f>
        <v>3</v>
      </c>
      <c r="J32" s="23">
        <f>+EVALUACION!K38</f>
        <v>5</v>
      </c>
      <c r="K32" s="23" t="str">
        <f>+EVALUACION!L38</f>
        <v>MEDIO</v>
      </c>
      <c r="L32" s="23" t="s">
        <v>279</v>
      </c>
      <c r="M32" s="163">
        <v>1</v>
      </c>
      <c r="N32" s="23" t="str">
        <f>+'EVALUACION CON CONTROLES'!G37</f>
        <v>(1) El apoyo a la supervisión y profesional designado por el contratista, (2) al iniciar la ejecución del contrato realizarán un cronograma de trabajo y le realizarán un seguimiento/monitoreo mensual. (3) Dicho cronograma de trabajo tendrá en cuenta la ejecución física y financiera del contrato y los momentos de radicación de informes de ejecución y cuentas de cobro, así como los tiempos por parte de la Administración para los respectivos desembolsos. En relación a lo anterior, el apoyo a la supervisión deberá realizar la respectiva programación y reprogramación del PAC. (4) Como evidencia de la ejecución del control quedará el cronograma de trabajo, formato GDI-GPD-F029 Formato evidencia de reunión y comunicaciones realizadas.</v>
      </c>
      <c r="O32" s="23">
        <f>+'EVALUACION CON CONTROLES'!I37</f>
        <v>2</v>
      </c>
      <c r="P32" s="23">
        <f>+'EVALUACION CON CONTROLES'!J37</f>
        <v>3</v>
      </c>
      <c r="Q32" s="23">
        <f>+'EVALUACION CON CONTROLES'!K37</f>
        <v>5</v>
      </c>
      <c r="R32" s="23" t="str">
        <f>+'EVALUACION CON CONTROLES'!L37</f>
        <v>MEDIO</v>
      </c>
      <c r="S32" s="23" t="str">
        <f>+'EVALUACION CON CONTROLES'!M37</f>
        <v>SI</v>
      </c>
      <c r="T32" s="23" t="str">
        <f>+'EVALUACION CON CONTROLES'!N37</f>
        <v>El apoyo a la supervisión y profesional designado por el contratista</v>
      </c>
      <c r="U32" s="23" t="str">
        <f>+'EVALUACION CON CONTROLES'!O37</f>
        <v>Durante la ejecución del contrato</v>
      </c>
      <c r="V32" s="23" t="str">
        <f>+'EVALUACION CON CONTROLES'!P37</f>
        <v>Cierre o liquidación del contrato</v>
      </c>
      <c r="W32" s="23" t="str">
        <f>+'EVALUACION CON CONTROLES'!Q37</f>
        <v>Revisión documental de la evidencia establecida en el tratamiento/control</v>
      </c>
      <c r="X32" s="24" t="str">
        <f>+'EVALUACION CON CONTROLES'!R37</f>
        <v>Mensualmente</v>
      </c>
    </row>
    <row r="33" spans="2:24" ht="409.5" x14ac:dyDescent="0.2">
      <c r="B33" s="22">
        <v>23</v>
      </c>
      <c r="C33" s="23" t="str" cm="1">
        <f t="array" ref="C33:F33">+'EVALUACION CON CONTROLES'!C38:F38</f>
        <v>Defecto en la instalación de equipos</v>
      </c>
      <c r="D33" s="23">
        <v>0</v>
      </c>
      <c r="E33" s="23">
        <v>0</v>
      </c>
      <c r="F33" s="23">
        <v>0</v>
      </c>
      <c r="G33" s="23" t="str">
        <f>+EVALUACION!H39</f>
        <v>Reducción de la funcionalidad. Incremento de costos. Retrasos en el proyecto. Interrupción de operaciones. Problemas de seguridad. Impacto en el cumplimiento de los estándares.</v>
      </c>
      <c r="H33" s="23">
        <f>+EVALUACION!I39</f>
        <v>2</v>
      </c>
      <c r="I33" s="23">
        <f>+EVALUACION!J39</f>
        <v>3</v>
      </c>
      <c r="J33" s="23">
        <f>+EVALUACION!K39</f>
        <v>5</v>
      </c>
      <c r="K33" s="23" t="str">
        <f>+EVALUACION!L39</f>
        <v>MEDIO</v>
      </c>
      <c r="L33" s="23" t="s">
        <v>282</v>
      </c>
      <c r="M33" s="163">
        <v>1</v>
      </c>
      <c r="N33" s="23" t="str">
        <f>+'EVALUACION CON CONTROLES'!G38</f>
        <v xml:space="preserve">(1)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	</v>
      </c>
      <c r="O33" s="23">
        <f>+'EVALUACION CON CONTROLES'!I38</f>
        <v>2</v>
      </c>
      <c r="P33" s="23">
        <f>+'EVALUACION CON CONTROLES'!J38</f>
        <v>3</v>
      </c>
      <c r="Q33" s="23">
        <f>+'EVALUACION CON CONTROLES'!K38</f>
        <v>5</v>
      </c>
      <c r="R33" s="23" t="str">
        <f>+'EVALUACION CON CONTROLES'!L38</f>
        <v>MEDIO</v>
      </c>
      <c r="S33" s="23" t="str">
        <f>+'EVALUACION CON CONTROLES'!M38</f>
        <v>NO</v>
      </c>
      <c r="T33" s="23" t="str">
        <f>+'EVALUACION CON CONTROLES'!N38</f>
        <v>El apoyo a la supevisión</v>
      </c>
      <c r="U33" s="23" t="str">
        <f>+'EVALUACION CON CONTROLES'!O38</f>
        <v>Durante la ejecución del contrato</v>
      </c>
      <c r="V33" s="23" t="str">
        <f>+'EVALUACION CON CONTROLES'!P38</f>
        <v>Cierre o liquidación del contrato</v>
      </c>
      <c r="W33" s="23" t="str">
        <f>+'EVALUACION CON CONTROLES'!Q38</f>
        <v>Revisión documental de la evidencia establecida en el tratamiento/control</v>
      </c>
      <c r="X33" s="24" t="str">
        <f>+'EVALUACION CON CONTROLES'!R38</f>
        <v>Mensualmente</v>
      </c>
    </row>
    <row r="34" spans="2:24" ht="409.5" x14ac:dyDescent="0.2">
      <c r="B34" s="22">
        <v>24</v>
      </c>
      <c r="C34" s="23" t="str" cm="1">
        <f t="array" ref="C34:F34">+'EVALUACION CON CONTROLES'!C39:F39</f>
        <v>Defectos en los equipos.</v>
      </c>
      <c r="D34" s="23">
        <v>0</v>
      </c>
      <c r="E34" s="23">
        <v>0</v>
      </c>
      <c r="F34" s="23">
        <v>0</v>
      </c>
      <c r="G34" s="23" t="str">
        <f>+EVALUACION!H40</f>
        <v>Interrupciones en el servicio. Aumento de costos. Reducción de la productividad. Pérdida de datos o calidad. Problemas de seguridad. Costos adicionales por tiempo de inactividad. Incumplimiento de contratos.</v>
      </c>
      <c r="H34" s="23">
        <f>+EVALUACION!I40</f>
        <v>2</v>
      </c>
      <c r="I34" s="23">
        <f>+EVALUACION!J40</f>
        <v>3</v>
      </c>
      <c r="J34" s="23">
        <f>+EVALUACION!K40</f>
        <v>5</v>
      </c>
      <c r="K34" s="23" t="str">
        <f>+EVALUACION!L40</f>
        <v>MEDIO</v>
      </c>
      <c r="L34" s="23" t="s">
        <v>282</v>
      </c>
      <c r="M34" s="163">
        <v>1</v>
      </c>
      <c r="N34" s="23" t="str">
        <f>+'EVALUACION CON CONTROLES'!G39</f>
        <v>(1) El apoyo a la supevisión, (2) realizará un seguimiento mínimo mensual (3) a los equipos proveídos e instalados por el contratista y en caso de detectar defectos, deberá solicitar por escrito al contratista su cambio. En caso de que este se niegue se realizar el o los cambios, se harán efectivas las garantías y si el contrato está en ejecución, se iniciará el respectivo proceso de incumplimiento contractual. (4)Como evidencia de la ejecución del control quedará el formato GDI-GPD-F029 Formato evidencia de reunión, registro fotográfico y comunicaciones realizadas.</v>
      </c>
      <c r="O34" s="23">
        <f>+'EVALUACION CON CONTROLES'!I39</f>
        <v>2</v>
      </c>
      <c r="P34" s="23">
        <f>+'EVALUACION CON CONTROLES'!J39</f>
        <v>3</v>
      </c>
      <c r="Q34" s="23">
        <f>+'EVALUACION CON CONTROLES'!K39</f>
        <v>5</v>
      </c>
      <c r="R34" s="23" t="str">
        <f>+'EVALUACION CON CONTROLES'!L39</f>
        <v>MEDIO</v>
      </c>
      <c r="S34" s="23" t="str">
        <f>+'EVALUACION CON CONTROLES'!M39</f>
        <v>NO</v>
      </c>
      <c r="T34" s="23" t="str">
        <f>+'EVALUACION CON CONTROLES'!N39</f>
        <v>El apoyo a la supevisión</v>
      </c>
      <c r="U34" s="23" t="str">
        <f>+'EVALUACION CON CONTROLES'!O39</f>
        <v>Durante la ejecución del contrato</v>
      </c>
      <c r="V34" s="23" t="str">
        <f>+'EVALUACION CON CONTROLES'!P39</f>
        <v>Cierre o liquidación del contrato</v>
      </c>
      <c r="W34" s="23" t="str">
        <f>+'EVALUACION CON CONTROLES'!Q39</f>
        <v>Revisión documental de la evidencia establecida en el tratamiento/control</v>
      </c>
      <c r="X34" s="24" t="str">
        <f>+'EVALUACION CON CONTROLES'!R39</f>
        <v>Mensualmente</v>
      </c>
    </row>
    <row r="35" spans="2:24" ht="409.5" x14ac:dyDescent="0.2">
      <c r="B35" s="22">
        <v>25</v>
      </c>
      <c r="C35" s="23" t="str" cm="1">
        <f t="array" ref="C35:F35">+'EVALUACION CON CONTROLES'!C40:F40</f>
        <v>Daños a los equipos objeto de mantenimiento y/o otros bienes</v>
      </c>
      <c r="D35" s="23">
        <v>0</v>
      </c>
      <c r="E35" s="23">
        <v>0</v>
      </c>
      <c r="F35" s="23">
        <v>0</v>
      </c>
      <c r="G35" s="23" t="str">
        <f>+EVALUACION!H41</f>
        <v>Incremento en los costos. Interrupción de operaciones.Reducción de la productividad.Pérdida de calidad.Problemas de seguridad.Necesidad de procedimientos adicionales. Incumplimiento de contratos.</v>
      </c>
      <c r="H35" s="23">
        <f>+EVALUACION!I41</f>
        <v>2</v>
      </c>
      <c r="I35" s="23">
        <f>+EVALUACION!J41</f>
        <v>3</v>
      </c>
      <c r="J35" s="23">
        <f>+EVALUACION!K41</f>
        <v>5</v>
      </c>
      <c r="K35" s="23" t="str">
        <f>+EVALUACION!L41</f>
        <v>MEDIO</v>
      </c>
      <c r="L35" s="23" t="s">
        <v>282</v>
      </c>
      <c r="M35" s="163">
        <v>1</v>
      </c>
      <c r="N35" s="23" t="str">
        <f>+'EVALUACION CON CONTROLES'!G40</f>
        <v>(1) El apoyo a la supevisión, (2) cada vez que se le realice mantenimiento a un equipo/dispositivo (3) realizará un seguimiento realizará una inspección y en caso de detectar daños o defectos por el trabajo realizado, deberá solicitar por escrito al contratista su cambio o ajuste. En caso de que este se niegue, se harán efectivas las garantías y si el contrato está en ejecución, se iniciará el respectivo proceso de incumplimiento contractual. (4) Como evidencia de la ejecución del control quedará el formato GDI-GPD-F029 Formato evidencia de reunión, registro fotográfico y comunicaciones realizadas.</v>
      </c>
      <c r="O35" s="23">
        <f>+'EVALUACION CON CONTROLES'!I40</f>
        <v>2</v>
      </c>
      <c r="P35" s="23">
        <f>+'EVALUACION CON CONTROLES'!J40</f>
        <v>3</v>
      </c>
      <c r="Q35" s="23">
        <f>+'EVALUACION CON CONTROLES'!K40</f>
        <v>5</v>
      </c>
      <c r="R35" s="23" t="str">
        <f>+'EVALUACION CON CONTROLES'!L40</f>
        <v>MEDIO</v>
      </c>
      <c r="S35" s="23" t="str">
        <f>+'EVALUACION CON CONTROLES'!M40</f>
        <v>NO</v>
      </c>
      <c r="T35" s="23" t="str">
        <f>+'EVALUACION CON CONTROLES'!N40</f>
        <v>El apoyo a la supevisión</v>
      </c>
      <c r="U35" s="23" t="str">
        <f>+'EVALUACION CON CONTROLES'!O40</f>
        <v>Durante la ejecución del contrato</v>
      </c>
      <c r="V35" s="23" t="str">
        <f>+'EVALUACION CON CONTROLES'!P40</f>
        <v>Cierre o liquidación del contrato</v>
      </c>
      <c r="W35" s="23" t="str">
        <f>+'EVALUACION CON CONTROLES'!Q40</f>
        <v>Revisión documental de la evidencia establecida en el tratamiento/control</v>
      </c>
      <c r="X35" s="24" t="str">
        <f>+'EVALUACION CON CONTROLES'!R40</f>
        <v xml:space="preserve"> Cada vez que se le realice mantenimiento a un equipo/dispositivo</v>
      </c>
    </row>
    <row r="36" spans="2:24" ht="409.5" x14ac:dyDescent="0.2">
      <c r="B36" s="22">
        <v>26</v>
      </c>
      <c r="C36" s="23" t="str" cm="1">
        <f t="array" ref="C36:F36">+'EVALUACION CON CONTROLES'!C41:F41</f>
        <v>Desequilibrio económico del contrato</v>
      </c>
      <c r="D36" s="23">
        <v>0</v>
      </c>
      <c r="E36" s="23">
        <v>0</v>
      </c>
      <c r="F36" s="23">
        <v>0</v>
      </c>
      <c r="G36" s="23" t="str">
        <f>+EVALUACION!H42</f>
        <v>Paralización o ralentización del proyecto, reprogramación de actividades, ajuste de plazos o condiciones, revisión de precios, reducción en la calidad de los trabajo, compromiso en el alcance del proyecto, rescisión unilateral del contratista, resolución anticipada por la entidad contratante, historial negativo en procesos públicos, posibles sanciones o procesos por parte de entes de control, demoras en la entrega de beneficios a la comunidad, necesidad de nuevas asignaciones presupuestales, reprogramación del gasto, activación de cláusulas de reajuste de precios y aplicación de la "teoría de la imprevisión".</v>
      </c>
      <c r="H36" s="23">
        <f>+EVALUACION!I42</f>
        <v>3</v>
      </c>
      <c r="I36" s="23">
        <f>+EVALUACION!J42</f>
        <v>5</v>
      </c>
      <c r="J36" s="23">
        <f>+EVALUACION!K42</f>
        <v>8</v>
      </c>
      <c r="K36" s="23" t="str">
        <f>+EVALUACION!L42</f>
        <v>EXTREMO</v>
      </c>
      <c r="L36" s="23" t="s">
        <v>280</v>
      </c>
      <c r="M36" s="23" t="s">
        <v>281</v>
      </c>
      <c r="N36" s="23" t="str">
        <f>+'EVALUACION CON CONTROLES'!G41</f>
        <v>(1) El apoyo a la supervisión y profesional designado por el contratista, (2) realizarán un monitoreo menusal (3) a cualquiera de los aspectos (políticos, sociales, económicos) que puedan generar como consecuencia un desequilibrio económico del contrato y en caso de encontrar algún hallazgo que pueda materializar el riesgo,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36" s="23">
        <f>+'EVALUACION CON CONTROLES'!I41</f>
        <v>3</v>
      </c>
      <c r="P36" s="23">
        <f>+'EVALUACION CON CONTROLES'!J41</f>
        <v>5</v>
      </c>
      <c r="Q36" s="23">
        <f>+'EVALUACION CON CONTROLES'!K41</f>
        <v>8</v>
      </c>
      <c r="R36" s="23" t="str">
        <f>+'EVALUACION CON CONTROLES'!L41</f>
        <v>EXTREMO</v>
      </c>
      <c r="S36" s="23" t="str">
        <f>+'EVALUACION CON CONTROLES'!M41</f>
        <v>SI</v>
      </c>
      <c r="T36" s="23" t="str">
        <f>+'EVALUACION CON CONTROLES'!N41</f>
        <v>El apoyo a la supervisión y profesional designado por el contratista</v>
      </c>
      <c r="U36" s="23" t="str">
        <f>+'EVALUACION CON CONTROLES'!O41</f>
        <v>Durante la ejecución del contrato</v>
      </c>
      <c r="V36" s="23" t="str">
        <f>+'EVALUACION CON CONTROLES'!P41</f>
        <v>Cierre o liquidación del contrato</v>
      </c>
      <c r="W36" s="23" t="str">
        <f>+'EVALUACION CON CONTROLES'!Q41</f>
        <v>Revisión documental de la evidencia establecida en el tratamiento/control</v>
      </c>
      <c r="X36" s="24" t="str">
        <f>+'EVALUACION CON CONTROLES'!R41</f>
        <v>Mensualmente</v>
      </c>
    </row>
    <row r="37" spans="2:24" ht="409.5" x14ac:dyDescent="0.2">
      <c r="B37" s="22">
        <v>27</v>
      </c>
      <c r="C37" s="23" t="str" cm="1">
        <f t="array" ref="C37:F37">+'EVALUACION CON CONTROLES'!C42:F42</f>
        <v>Imposición de nuevos tributos</v>
      </c>
      <c r="D37" s="23">
        <v>0</v>
      </c>
      <c r="E37" s="23">
        <v>0</v>
      </c>
      <c r="F37" s="23">
        <v>0</v>
      </c>
      <c r="G37" s="23" t="str">
        <f>+EVALUACION!H43</f>
        <v>Incremento de costos operativos. Reajuste del presupuesto. Impacto en la competitividad. Cambio en la estructura de precios.Alteración en la planificación financiera.</v>
      </c>
      <c r="H37" s="23">
        <f>+EVALUACION!I43</f>
        <v>3</v>
      </c>
      <c r="I37" s="23">
        <f>+EVALUACION!J43</f>
        <v>3</v>
      </c>
      <c r="J37" s="23">
        <f>+EVALUACION!K43</f>
        <v>6</v>
      </c>
      <c r="K37" s="23" t="str">
        <f>+EVALUACION!L43</f>
        <v>ALTO</v>
      </c>
      <c r="L37" s="23" t="s">
        <v>280</v>
      </c>
      <c r="M37" s="23" t="s">
        <v>281</v>
      </c>
      <c r="N37" s="23" t="str">
        <f>+'EVALUACION CON CONTROLES'!G42</f>
        <v>(1) El apoyo a al supervisión y el profesional designado por el contratista, (2) realizarán un seguimiento mensual (3) frente a la imposición de nuevos tributos,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37" s="23">
        <f>+'EVALUACION CON CONTROLES'!I42</f>
        <v>3</v>
      </c>
      <c r="P37" s="23">
        <f>+'EVALUACION CON CONTROLES'!J42</f>
        <v>3</v>
      </c>
      <c r="Q37" s="23">
        <f>+'EVALUACION CON CONTROLES'!K42</f>
        <v>6</v>
      </c>
      <c r="R37" s="23" t="str">
        <f>+'EVALUACION CON CONTROLES'!L42</f>
        <v>ALTO</v>
      </c>
      <c r="S37" s="23" t="str">
        <f>+'EVALUACION CON CONTROLES'!M42</f>
        <v>SI</v>
      </c>
      <c r="T37" s="23" t="str">
        <f>+'EVALUACION CON CONTROLES'!N42</f>
        <v>El apoyo a la supervisión y profesional designado por el contratista</v>
      </c>
      <c r="U37" s="23" t="str">
        <f>+'EVALUACION CON CONTROLES'!O42</f>
        <v>Durante la ejecución del contrato</v>
      </c>
      <c r="V37" s="23" t="str">
        <f>+'EVALUACION CON CONTROLES'!P42</f>
        <v>Cierre o liquidación del contrato</v>
      </c>
      <c r="W37" s="23" t="str">
        <f>+'EVALUACION CON CONTROLES'!Q42</f>
        <v>Revisión documental de la evidencia establecida en el tratamiento/control</v>
      </c>
      <c r="X37" s="24" t="str">
        <f>+'EVALUACION CON CONTROLES'!R42</f>
        <v>Mensualmente</v>
      </c>
    </row>
    <row r="38" spans="2:24" ht="409.5" x14ac:dyDescent="0.2">
      <c r="B38" s="22">
        <v>28</v>
      </c>
      <c r="C38" s="23" t="str" cm="1">
        <f t="array" ref="C38:F38">+'EVALUACION CON CONTROLES'!C43:F43</f>
        <v>Imposición de nuevos trámites o permisos</v>
      </c>
      <c r="D38" s="23">
        <v>0</v>
      </c>
      <c r="E38" s="23">
        <v>0</v>
      </c>
      <c r="F38" s="23">
        <v>0</v>
      </c>
      <c r="G38" s="23" t="str">
        <f>+EVALUACION!H44</f>
        <v>Incremento en los costos operativos.Retrasos en la ejecución.Aumento en la carga burocrática.Reducción de la eficiencia.Necesidad de capacitación.Riesgo de incumplimiento.</v>
      </c>
      <c r="H38" s="23">
        <f>+EVALUACION!I44</f>
        <v>3</v>
      </c>
      <c r="I38" s="23">
        <f>+EVALUACION!J44</f>
        <v>3</v>
      </c>
      <c r="J38" s="23">
        <f>+EVALUACION!K44</f>
        <v>6</v>
      </c>
      <c r="K38" s="23" t="str">
        <f>+EVALUACION!L44</f>
        <v>ALTO</v>
      </c>
      <c r="L38" s="23" t="s">
        <v>280</v>
      </c>
      <c r="M38" s="23" t="s">
        <v>281</v>
      </c>
      <c r="N38" s="23" t="str">
        <f>+'EVALUACION CON CONTROLES'!G43</f>
        <v>(1) El apoyo a al supervisión y el profesional designado por el contratista, (2) realizarán un seguimiento mensual (3) frente a la imposición de nuevos trámites y permisos, y en caso de detectar una nueva imposición, deberán comunicar al supervisor (Alcalde Local) para que se tomen las medidas correspondientes resguardando los intereses de la Entidad. (4) Como evidencia de la ejecución del control quedará el formato GDI-GPD-F029 Formato evidencia de reunión y comunicaciones realizadas.</v>
      </c>
      <c r="O38" s="23">
        <f>+'EVALUACION CON CONTROLES'!I43</f>
        <v>3</v>
      </c>
      <c r="P38" s="23">
        <f>+'EVALUACION CON CONTROLES'!J43</f>
        <v>3</v>
      </c>
      <c r="Q38" s="23">
        <f>+'EVALUACION CON CONTROLES'!K43</f>
        <v>6</v>
      </c>
      <c r="R38" s="23" t="str">
        <f>+'EVALUACION CON CONTROLES'!L43</f>
        <v>ALTO</v>
      </c>
      <c r="S38" s="23" t="str">
        <f>+'EVALUACION CON CONTROLES'!M43</f>
        <v>SI</v>
      </c>
      <c r="T38" s="23" t="str">
        <f>+'EVALUACION CON CONTROLES'!N43</f>
        <v>El apoyo a la supervisión y profesional designado por el contratista</v>
      </c>
      <c r="U38" s="23" t="str">
        <f>+'EVALUACION CON CONTROLES'!O43</f>
        <v>Durante la ejecución del contrato</v>
      </c>
      <c r="V38" s="23" t="str">
        <f>+'EVALUACION CON CONTROLES'!P43</f>
        <v>Cierre o liquidación del contrato</v>
      </c>
      <c r="W38" s="23" t="str">
        <f>+'EVALUACION CON CONTROLES'!Q43</f>
        <v>Revisión documental de la evidencia establecida en el tratamiento/control</v>
      </c>
      <c r="X38" s="24" t="str">
        <f>+'EVALUACION CON CONTROLES'!R43</f>
        <v>Mensualmente</v>
      </c>
    </row>
    <row r="39" spans="2:24" ht="409.5" x14ac:dyDescent="0.2">
      <c r="B39" s="22">
        <v>29</v>
      </c>
      <c r="C39" s="23" t="str" cm="1">
        <f t="array" ref="C39:F39">+'EVALUACION CON CONTROLES'!C44:F44</f>
        <v>Cambios en el marco regulatorio o normatividad aplicable al proyecto.</v>
      </c>
      <c r="D39" s="23">
        <v>0</v>
      </c>
      <c r="E39" s="23">
        <v>0</v>
      </c>
      <c r="F39" s="23">
        <v>0</v>
      </c>
      <c r="G39" s="23" t="str">
        <f>+EVALUACION!H45</f>
        <v>Adaptación y ajuste de procesos. Incremento en los costos. Retrasos en el proyecto. Requerimientos adicionales de documentación. Impacto en la viabilidad financiera. Riesgo de incumplimiento.</v>
      </c>
      <c r="H39" s="23">
        <f>+EVALUACION!I45</f>
        <v>1</v>
      </c>
      <c r="I39" s="23">
        <f>+EVALUACION!J45</f>
        <v>3</v>
      </c>
      <c r="J39" s="23">
        <f>+EVALUACION!K45</f>
        <v>4</v>
      </c>
      <c r="K39" s="23" t="str">
        <f>+EVALUACION!L45</f>
        <v>BAJO</v>
      </c>
      <c r="L39" s="23" t="s">
        <v>280</v>
      </c>
      <c r="M39" s="23" t="s">
        <v>281</v>
      </c>
      <c r="N39" s="23" t="str">
        <f>+'EVALUACION CON CONTROLES'!G44</f>
        <v>(1) El apoyo a al supervisión y el profesional designado por el contratista, (2) realizarán un seguimiento mensual (3) frente a los cambios en el marco regulatorio o normatividad aplicable al contrato y al proyecto, y en caso de detectar cambios con impacto negativo o positivo, deberán comunicar al supervisor (Alcalde Local) para que se tomen las medidas correspondientes resguardando los intereses de la Entidad. (4) Como evidencia de la ejecución del control quedará el formato GDI-GPD-F029 Formato evidencia de reunión y comunicaciones realizadas.</v>
      </c>
      <c r="O39" s="23">
        <f>+'EVALUACION CON CONTROLES'!I44</f>
        <v>1</v>
      </c>
      <c r="P39" s="23">
        <f>+'EVALUACION CON CONTROLES'!J44</f>
        <v>3</v>
      </c>
      <c r="Q39" s="23">
        <f>+'EVALUACION CON CONTROLES'!K44</f>
        <v>4</v>
      </c>
      <c r="R39" s="23" t="str">
        <f>+'EVALUACION CON CONTROLES'!L44</f>
        <v>BAJO</v>
      </c>
      <c r="S39" s="23" t="str">
        <f>+'EVALUACION CON CONTROLES'!M44</f>
        <v>NO</v>
      </c>
      <c r="T39" s="23" t="str">
        <f>+'EVALUACION CON CONTROLES'!N44</f>
        <v>El apoyo a la supervisión y profesional designado por el contratista</v>
      </c>
      <c r="U39" s="23" t="str">
        <f>+'EVALUACION CON CONTROLES'!O44</f>
        <v>Durante la ejecución del contrato</v>
      </c>
      <c r="V39" s="23" t="str">
        <f>+'EVALUACION CON CONTROLES'!P44</f>
        <v>Cierre o liquidación del contrato</v>
      </c>
      <c r="W39" s="23" t="str">
        <f>+'EVALUACION CON CONTROLES'!Q44</f>
        <v>Revisión documental de la evidencia establecida en el tratamiento/control</v>
      </c>
      <c r="X39" s="24" t="str">
        <f>+'EVALUACION CON CONTROLES'!R44</f>
        <v>Mensualmente</v>
      </c>
    </row>
    <row r="40" spans="2:24" ht="409.5" x14ac:dyDescent="0.2">
      <c r="B40" s="22">
        <v>30</v>
      </c>
      <c r="C40" s="23" t="str" cm="1">
        <f t="array" ref="C40:F40">+'EVALUACION CON CONTROLES'!C45:F45</f>
        <v>Variación de tasas o tarifas</v>
      </c>
      <c r="D40" s="23">
        <v>0</v>
      </c>
      <c r="E40" s="23">
        <v>0</v>
      </c>
      <c r="F40" s="23">
        <v>0</v>
      </c>
      <c r="G40" s="23" t="str">
        <f>+EVALUACION!H46</f>
        <v xml:space="preserve">
La variación de tasas o tarifas puede tener varias consecuencias para un proyecto o una empresa. A continuación, te detallo las principales:
Consecuencias
Incremento en los costos operativos. Ajuste en el presupuesto. Revisión de contratos. Planificación financiera afectada. Problemas con el cumplimiento.</v>
      </c>
      <c r="H40" s="23">
        <f>+EVALUACION!I46</f>
        <v>3</v>
      </c>
      <c r="I40" s="23">
        <f>+EVALUACION!J46</f>
        <v>4</v>
      </c>
      <c r="J40" s="23">
        <f>+EVALUACION!K46</f>
        <v>7</v>
      </c>
      <c r="K40" s="23" t="str">
        <f>+EVALUACION!L46</f>
        <v>ALTO</v>
      </c>
      <c r="L40" s="23" t="s">
        <v>280</v>
      </c>
      <c r="M40" s="23" t="s">
        <v>281</v>
      </c>
      <c r="N40" s="23" t="str">
        <f>+'EVALUACION CON CONTROLES'!G45</f>
        <v>(1) El apoyo a la supervisión y profesional designado por el contratista, (2) realizarán un monitoreo mensual (3) a las tasas o tarifas aplicables a los bienes y servicios incluidos en la oferta económica. En caso de evidenciar cambios de precios bruscos que puedan poner en riesgo el equilibrio económico del contrato, deberán comunicar al supervisor (Alcalde Local) para que se tomen las medidas correspondientes que resguarden los intereses de la Entidad. (4) Como evidencia de la ejecución del control quedará el formato GDI-GPD-F029 Formato evidencia de reunión y comunicaciones realizadas.</v>
      </c>
      <c r="O40" s="23">
        <f>+'EVALUACION CON CONTROLES'!I45</f>
        <v>3</v>
      </c>
      <c r="P40" s="23">
        <f>+'EVALUACION CON CONTROLES'!J45</f>
        <v>4</v>
      </c>
      <c r="Q40" s="23">
        <f>+'EVALUACION CON CONTROLES'!K45</f>
        <v>7</v>
      </c>
      <c r="R40" s="23" t="str">
        <f>+'EVALUACION CON CONTROLES'!L45</f>
        <v>ALTO</v>
      </c>
      <c r="S40" s="23" t="str">
        <f>+'EVALUACION CON CONTROLES'!M45</f>
        <v>SI</v>
      </c>
      <c r="T40" s="23" t="str">
        <f>+'EVALUACION CON CONTROLES'!N45</f>
        <v>El apoyo a la supervisión y profesional designado por el contratista</v>
      </c>
      <c r="U40" s="23" t="str">
        <f>+'EVALUACION CON CONTROLES'!O45</f>
        <v>Durante la ejecución del contrato</v>
      </c>
      <c r="V40" s="23" t="str">
        <f>+'EVALUACION CON CONTROLES'!P45</f>
        <v>Cierre o liquidación del contrato</v>
      </c>
      <c r="W40" s="23" t="str">
        <f>+'EVALUACION CON CONTROLES'!Q45</f>
        <v>Revisión documental de la evidencia establecida en el tratamiento/control</v>
      </c>
      <c r="X40" s="24" t="str">
        <f>+'EVALUACION CON CONTROLES'!R45</f>
        <v>Mensualmente</v>
      </c>
    </row>
    <row r="41" spans="2:24" ht="409.5" x14ac:dyDescent="0.2">
      <c r="B41" s="22">
        <v>31</v>
      </c>
      <c r="C41" s="23" t="str" cm="1">
        <f t="array" ref="C41:F41">+'EVALUACION CON CONTROLES'!C46:F46</f>
        <v>Ejecución en tiempos distintos a los inicialmente programados por circunstancias no imputables a las partes.</v>
      </c>
      <c r="D41" s="23">
        <v>0</v>
      </c>
      <c r="E41" s="23">
        <v>0</v>
      </c>
      <c r="F41" s="23">
        <v>0</v>
      </c>
      <c r="G41" s="23" t="str">
        <f>+EVALUACION!H47</f>
        <v>Reajuste de plazos, reporgramación del cronograma, posible reclamos por compensación, costos adicionales para el contratista, modificación del flujo de caja, posible solicitud de vigencia futuras, retrasos en la obtención de insumos o tecnología, percepción negativa del proyecto, demora en etrega de beneficios a la comunidad, reclamaciones de daños colaterales, prolongación de la supervisión y control, desfase en la cadena de proyectos y reajuste logísticos.</v>
      </c>
      <c r="H41" s="23">
        <f>+EVALUACION!I47</f>
        <v>3</v>
      </c>
      <c r="I41" s="23">
        <f>+EVALUACION!J47</f>
        <v>4</v>
      </c>
      <c r="J41" s="23">
        <f>+EVALUACION!K47</f>
        <v>7</v>
      </c>
      <c r="K41" s="23" t="str">
        <f>+EVALUACION!L47</f>
        <v>ALTO</v>
      </c>
      <c r="L41" s="23" t="s">
        <v>280</v>
      </c>
      <c r="M41" s="23" t="s">
        <v>281</v>
      </c>
      <c r="N41" s="23" t="str">
        <f>+'EVALUACION CON CONTROLES'!G46</f>
        <v>(1) El apoyo a la supervisión y profesional designado por el contratista, (2) a más tardar 10 días después del inicio del contrato, establecerán un cronograma de trabajo y (3) le realizarán un seguimiento mensual a su cumplimiento. En caso de evidenciar incumplimientos o situaciones que puedan materializar el riesgo, las partes se deberán reunir y acordar el cumplimiento de las olbigaciones en plazos razonables. En caso de no poder acordar, se notificará por escrito al supervisor (Alcalde Local) la situación con el propósito de que este decida los pasos a seguir. (4) Como evidencia de la ejecución del control quedará el formato GDI-GPD-F029 Formato evidencia de reunión y comunicaciones realizadas.</v>
      </c>
      <c r="O41" s="23">
        <f>+'EVALUACION CON CONTROLES'!I46</f>
        <v>3</v>
      </c>
      <c r="P41" s="23">
        <f>+'EVALUACION CON CONTROLES'!J46</f>
        <v>4</v>
      </c>
      <c r="Q41" s="23">
        <f>+'EVALUACION CON CONTROLES'!K46</f>
        <v>7</v>
      </c>
      <c r="R41" s="23" t="str">
        <f>+'EVALUACION CON CONTROLES'!L46</f>
        <v>ALTO</v>
      </c>
      <c r="S41" s="23" t="str">
        <f>+'EVALUACION CON CONTROLES'!M46</f>
        <v>SI</v>
      </c>
      <c r="T41" s="23" t="str">
        <f>+'EVALUACION CON CONTROLES'!N46</f>
        <v>El apoyo a la supervisión y profesional designado por el contratista</v>
      </c>
      <c r="U41" s="23" t="str">
        <f>+'EVALUACION CON CONTROLES'!O46</f>
        <v>Durante la ejecución del contrato</v>
      </c>
      <c r="V41" s="23" t="str">
        <f>+'EVALUACION CON CONTROLES'!P46</f>
        <v>Cierre o liquidación del contrato</v>
      </c>
      <c r="W41" s="23" t="str">
        <f>+'EVALUACION CON CONTROLES'!Q46</f>
        <v>Revisión documental de la evidencia establecida en el tratamiento/control</v>
      </c>
      <c r="X41" s="24" t="str">
        <f>+'EVALUACION CON CONTROLES'!R46</f>
        <v>A más tardar 10 días después del inicio del contrato, establecerán un cronograma de trabajo y le realizarán un seguimiento mensual a su cumplimiento</v>
      </c>
    </row>
    <row r="42" spans="2:24" ht="409.5" x14ac:dyDescent="0.2">
      <c r="B42" s="22">
        <v>32</v>
      </c>
      <c r="C42" s="23" t="str" cm="1">
        <f t="array" ref="C42:F42">+'EVALUACION CON CONTROLES'!C47:F47</f>
        <v xml:space="preserve">Eventos de baja Calidad  en la ejecución </v>
      </c>
      <c r="D42" s="23">
        <v>0</v>
      </c>
      <c r="E42" s="23">
        <v>0</v>
      </c>
      <c r="F42" s="23">
        <v>0</v>
      </c>
      <c r="G42" s="23" t="str">
        <f>+EVALUACION!H48</f>
        <v>Rechazo de los entregables.Incremento de costos.Pérdida de satisfacción del cliente. Repercusiones legales.Aumento del tiempo de entregaEficiencia reducida.</v>
      </c>
      <c r="H42" s="23">
        <f>+EVALUACION!I48</f>
        <v>2</v>
      </c>
      <c r="I42" s="23">
        <f>+EVALUACION!J48</f>
        <v>5</v>
      </c>
      <c r="J42" s="23">
        <f>+EVALUACION!K48</f>
        <v>7</v>
      </c>
      <c r="K42" s="23" t="str">
        <f>+EVALUACION!L48</f>
        <v>ALTO</v>
      </c>
      <c r="L42" s="23" t="s">
        <v>282</v>
      </c>
      <c r="M42" s="163">
        <v>1</v>
      </c>
      <c r="N42" s="23" t="str">
        <f>+'EVALUACION CON CONTROLES'!G47</f>
        <v>(1) El apoyo a la supervisión y profesional designado por el contratista, (2) 10 días antes de cada evento (3) realizarán una revisión de los bienes y servicios que se van a utilizar en el evento, y el apoyo a la supervisión deberá aprobarlos, si es necesario deberá solicitar muestras y registros fotográficos. En caso de que en el evento no se presenten los bienes y servicios acordados, el apoyo a la supervisión podrá solicitar la repetición del evento. En caso de que el contratista se niegue, se le informará al supervisor (Alcalde Local) para que tome las medidas pertinentes. (4 )Como evidencia de la ejecución del control quedará el formato GDI-GPD-F029 Formato evidencia de reunión, registro fotográfico, fílmico y comunicaciones realizadas.</v>
      </c>
      <c r="O42" s="23">
        <f>+'EVALUACION CON CONTROLES'!I47</f>
        <v>2</v>
      </c>
      <c r="P42" s="23">
        <f>+'EVALUACION CON CONTROLES'!J47</f>
        <v>5</v>
      </c>
      <c r="Q42" s="23">
        <f>+'EVALUACION CON CONTROLES'!K47</f>
        <v>7</v>
      </c>
      <c r="R42" s="23" t="str">
        <f>+'EVALUACION CON CONTROLES'!L47</f>
        <v>ALTO</v>
      </c>
      <c r="S42" s="23" t="str">
        <f>+'EVALUACION CON CONTROLES'!M47</f>
        <v>NO</v>
      </c>
      <c r="T42" s="23" t="str">
        <f>+'EVALUACION CON CONTROLES'!N47</f>
        <v>El apoyo a la supervisión y profesional designado por el contratista</v>
      </c>
      <c r="U42" s="23" t="str">
        <f>+'EVALUACION CON CONTROLES'!O47</f>
        <v>Durante la ejecución del contrato</v>
      </c>
      <c r="V42" s="23" t="str">
        <f>+'EVALUACION CON CONTROLES'!P47</f>
        <v>Cierre o liquidación del contrato</v>
      </c>
      <c r="W42" s="23" t="str">
        <f>+'EVALUACION CON CONTROLES'!Q47</f>
        <v>Revisión documental de la evidencia establecida en el tratamiento/control</v>
      </c>
      <c r="X42" s="24" t="str">
        <f>+'EVALUACION CON CONTROLES'!R47</f>
        <v>10 días antes de cada evento</v>
      </c>
    </row>
    <row r="43" spans="2:24" ht="409.5" x14ac:dyDescent="0.2">
      <c r="B43" s="22">
        <v>33</v>
      </c>
      <c r="C43" s="23" t="str" cm="1">
        <f t="array" ref="C43:F43">+'EVALUACION CON CONTROLES'!C48:F48</f>
        <v>Incumplimiento derivado del trámite de los permisos con autoridades ambientales, la obtención de los mismos, paz y salvos</v>
      </c>
      <c r="D43" s="23">
        <v>0</v>
      </c>
      <c r="E43" s="23">
        <v>0</v>
      </c>
      <c r="F43" s="23">
        <v>0</v>
      </c>
      <c r="G43" s="23" t="str">
        <f>+EVALUACION!H49</f>
        <v>Interrupción de actividades, paralización de eventos, multas , sanciones, problemas de seguridad, afectación de la calidad de los enventos, reprogramación de cronograma, consecuencias legales, revocación de permisos, penalidades contractiuales, desconfianza y daño a la imagen institucional, impacto en flujo de caja.</v>
      </c>
      <c r="H43" s="23">
        <f>+EVALUACION!I49</f>
        <v>2</v>
      </c>
      <c r="I43" s="23">
        <f>+EVALUACION!J49</f>
        <v>3</v>
      </c>
      <c r="J43" s="23">
        <f>+EVALUACION!K49</f>
        <v>5</v>
      </c>
      <c r="K43" s="23" t="str">
        <f>+EVALUACION!L49</f>
        <v>MEDIO</v>
      </c>
      <c r="L43" s="23" t="s">
        <v>282</v>
      </c>
      <c r="M43" s="163">
        <v>1</v>
      </c>
      <c r="N43" s="23" t="str">
        <f>+'EVALUACION CON CONTROLES'!G48</f>
        <v>El apoyo a la supervisión y profesional designado por el contratista, 10 días antes de cada evento realizarán una revisión de los los permisos necesarios para desarrollar el evento, en caso de que los permisos no estén listos salvo alguna excepcionalidad, se deberá reprogramar el evento. Como evidencia de la ejecución del control quedará el formato GDI-GPD-F029 Formato evidencia de reunión y comunicaciones realizadas.</v>
      </c>
      <c r="O43" s="23">
        <f>+'EVALUACION CON CONTROLES'!I48</f>
        <v>2</v>
      </c>
      <c r="P43" s="23">
        <f>+'EVALUACION CON CONTROLES'!J48</f>
        <v>3</v>
      </c>
      <c r="Q43" s="23">
        <f>+'EVALUACION CON CONTROLES'!K48</f>
        <v>5</v>
      </c>
      <c r="R43" s="23" t="str">
        <f>+'EVALUACION CON CONTROLES'!L48</f>
        <v>MEDIO</v>
      </c>
      <c r="S43" s="23" t="str">
        <f>+'EVALUACION CON CONTROLES'!M48</f>
        <v>SI</v>
      </c>
      <c r="T43" s="23" t="str">
        <f>+'EVALUACION CON CONTROLES'!N48</f>
        <v>El apoyo a la supervisión y profesional designado por el contratista</v>
      </c>
      <c r="U43" s="23" t="str">
        <f>+'EVALUACION CON CONTROLES'!O48</f>
        <v>Durante la ejecución del contrato</v>
      </c>
      <c r="V43" s="23" t="str">
        <f>+'EVALUACION CON CONTROLES'!P48</f>
        <v>Cierre o liquidación del contrato</v>
      </c>
      <c r="W43" s="23" t="str">
        <f>+'EVALUACION CON CONTROLES'!Q48</f>
        <v>Revisión documental de la evidencia establecida en el tratamiento/control</v>
      </c>
      <c r="X43" s="24" t="str">
        <f>+'EVALUACION CON CONTROLES'!R48</f>
        <v>10 días antes de cada evento</v>
      </c>
    </row>
    <row r="44" spans="2:24" ht="409.5" x14ac:dyDescent="0.2">
      <c r="B44" s="22">
        <v>34</v>
      </c>
      <c r="C44" s="23" t="str" cm="1">
        <f t="array" ref="C44:F44">+'EVALUACION CON CONTROLES'!C49:F49</f>
        <v>Insolvencia del contratista</v>
      </c>
      <c r="D44" s="23">
        <v>0</v>
      </c>
      <c r="E44" s="23">
        <v>0</v>
      </c>
      <c r="F44" s="23">
        <v>0</v>
      </c>
      <c r="G44" s="23" t="str">
        <f>+EVALUACION!H50</f>
        <v xml:space="preserve">Suspensión del contrato, demoras en el cronograma, terminación del contrato, actividades no cumplidas, resolución unilateral, sobrecostos, perdida de avances financieros, cobros de garantía, reprocesos de reclamación, baja calidad en las entregas, solicitud de vigencia futura, problemas de logística, acciones legales, posible demandas, corrupción o manipulación del proceso, manejo ineficiente del proceso. </v>
      </c>
      <c r="H44" s="23">
        <f>+EVALUACION!I50</f>
        <v>2</v>
      </c>
      <c r="I44" s="23">
        <f>+EVALUACION!J50</f>
        <v>4</v>
      </c>
      <c r="J44" s="23">
        <f>+EVALUACION!K50</f>
        <v>6</v>
      </c>
      <c r="K44" s="23" t="str">
        <f>+EVALUACION!L50</f>
        <v>ALTO</v>
      </c>
      <c r="L44" s="23" t="s">
        <v>282</v>
      </c>
      <c r="M44" s="163">
        <v>1</v>
      </c>
      <c r="N44" s="23" t="str">
        <f>+'EVALUACION CON CONTROLES'!G49</f>
        <v>(1) El apoyo a la supervisión y profesional designado por el contratista (2) realizarán un seguimiento mensual (3) a la ejecución física y financiera del contraro. El contratista deberá informar si presenta alguna situación de dificultad económica. En caso de presentarse insolvencia, se le informará al supervisor (Alcalde Local) para que realice las acciones pertinentes. (4) Como evidencia de la ejecución del control quedará el formato GDI-GPD-F029 Formato evidencia de reunión y comunicaciones realizadas.</v>
      </c>
      <c r="O44" s="23">
        <f>+'EVALUACION CON CONTROLES'!I49</f>
        <v>2</v>
      </c>
      <c r="P44" s="23">
        <f>+'EVALUACION CON CONTROLES'!J49</f>
        <v>4</v>
      </c>
      <c r="Q44" s="23">
        <f>+'EVALUACION CON CONTROLES'!K49</f>
        <v>6</v>
      </c>
      <c r="R44" s="23" t="str">
        <f>+'EVALUACION CON CONTROLES'!L49</f>
        <v>ALTO</v>
      </c>
      <c r="S44" s="23" t="str">
        <f>+'EVALUACION CON CONTROLES'!M49</f>
        <v>SI</v>
      </c>
      <c r="T44" s="23" t="str">
        <f>+'EVALUACION CON CONTROLES'!N49</f>
        <v>El apoyo a la supervisión y profesional designado por el contratista</v>
      </c>
      <c r="U44" s="23" t="str">
        <f>+'EVALUACION CON CONTROLES'!O49</f>
        <v>Durante la ejecución del contrato</v>
      </c>
      <c r="V44" s="23" t="str">
        <f>+'EVALUACION CON CONTROLES'!P49</f>
        <v>Cierre o liquidación del contrato</v>
      </c>
      <c r="W44" s="23" t="str">
        <f>+'EVALUACION CON CONTROLES'!Q49</f>
        <v>Revisión documental de la evidencia establecida en el tratamiento/control</v>
      </c>
      <c r="X44" s="24" t="str">
        <f>+'EVALUACION CON CONTROLES'!R49</f>
        <v>Mensualmente</v>
      </c>
    </row>
    <row r="45" spans="2:24" ht="409.5" x14ac:dyDescent="0.2">
      <c r="B45" s="22">
        <v>35</v>
      </c>
      <c r="C45" s="23" t="str" cm="1">
        <f t="array" ref="C45:F45">+'EVALUACION CON CONTROLES'!C50:F50</f>
        <v>Eventos naturales tales como lluvias, inundaciones y sequias entre otros</v>
      </c>
      <c r="D45" s="23">
        <v>0</v>
      </c>
      <c r="E45" s="23">
        <v>0</v>
      </c>
      <c r="F45" s="23">
        <v>0</v>
      </c>
      <c r="G45" s="23" t="str">
        <f>+EVALUACION!H51</f>
        <v xml:space="preserve">Paralización de actividades, suspensión de actividades, daño en los equipos y materiales, reprogramación de cronograma, retrasos, aumentos en los costos, cumplimiento de claúsulas por incumplimiento de fuerza mayor, retrasos en la entrega de beneficios. </v>
      </c>
      <c r="H45" s="23">
        <f>+EVALUACION!I51</f>
        <v>3</v>
      </c>
      <c r="I45" s="23">
        <f>+EVALUACION!J51</f>
        <v>4</v>
      </c>
      <c r="J45" s="23">
        <f>+EVALUACION!K51</f>
        <v>7</v>
      </c>
      <c r="K45" s="23" t="str">
        <f>+EVALUACION!L51</f>
        <v>ALTO</v>
      </c>
      <c r="L45" s="23" t="s">
        <v>280</v>
      </c>
      <c r="M45" s="23" t="s">
        <v>281</v>
      </c>
      <c r="N45" s="23" t="str">
        <f>+'EVALUACION CON CONTROLES'!G50</f>
        <v>(1) El apoyo a la supervisión y profesional designado por el contratista, (2) 5 días antes de cada evento (3) realizarán una revisión de las condiciones climáticas y en caso de que estas no sean favorables para el desarrolo del evento,se deberán tomar medidas como por ejemplo la instalación de carpas o se deberá reprogramar el evento. (4) Como evidencia de la ejecución del control quedará el formato GDI-GPD-F029 Formato evidencia de reunión y comunicaciones realizadas.</v>
      </c>
      <c r="O45" s="23">
        <f>+'EVALUACION CON CONTROLES'!I50</f>
        <v>3</v>
      </c>
      <c r="P45" s="23">
        <f>+'EVALUACION CON CONTROLES'!J50</f>
        <v>4</v>
      </c>
      <c r="Q45" s="23">
        <f>+'EVALUACION CON CONTROLES'!K50</f>
        <v>7</v>
      </c>
      <c r="R45" s="23" t="str">
        <f>+'EVALUACION CON CONTROLES'!L50</f>
        <v>ALTO</v>
      </c>
      <c r="S45" s="23" t="str">
        <f>+'EVALUACION CON CONTROLES'!M50</f>
        <v>SI</v>
      </c>
      <c r="T45" s="23" t="str">
        <f>+'EVALUACION CON CONTROLES'!N50</f>
        <v>El apoyo a la supervisión y profesional designado por el contratista</v>
      </c>
      <c r="U45" s="23" t="str">
        <f>+'EVALUACION CON CONTROLES'!O50</f>
        <v>Durante la ejecución del contrato</v>
      </c>
      <c r="V45" s="23" t="str">
        <f>+'EVALUACION CON CONTROLES'!P50</f>
        <v>Cierre o liquidación del contrato</v>
      </c>
      <c r="W45" s="23" t="str">
        <f>+'EVALUACION CON CONTROLES'!Q50</f>
        <v>Revisión documental de la evidencia establecida en el tratamiento/control</v>
      </c>
      <c r="X45" s="24" t="str">
        <f>+'EVALUACION CON CONTROLES'!R50</f>
        <v xml:space="preserve"> 5 días antes de cada evento </v>
      </c>
    </row>
    <row r="46" spans="2:24" ht="409.5" x14ac:dyDescent="0.2">
      <c r="B46" s="22">
        <v>36</v>
      </c>
      <c r="C46" s="23" t="str" cm="1">
        <f t="array" ref="C46:F46">+'EVALUACION CON CONTROLES'!C51:F51</f>
        <v>Deterioro de las condiciones de seguridad y orden público que impidan el transporte de los funcionarios o el aplazamiento de recorridos</v>
      </c>
      <c r="D46" s="23">
        <v>0</v>
      </c>
      <c r="E46" s="23">
        <v>0</v>
      </c>
      <c r="F46" s="23">
        <v>0</v>
      </c>
      <c r="G46" s="23" t="str">
        <f>+EVALUACION!H52</f>
        <v xml:space="preserve">Suspensión o aplazamiento de actividades, gastos adicionales de seguridad, demora en el cronograma, paralización de eventos, peligro para la vida y salud de los funcionarios, dificultades de acceso a la zonas de ejecución del contrato, reajuste de términos contractuales, penalidades por incumplimiento, percpeción pública negativa, </v>
      </c>
      <c r="H46" s="23">
        <f>+EVALUACION!I52</f>
        <v>3</v>
      </c>
      <c r="I46" s="23">
        <f>+EVALUACION!J52</f>
        <v>2</v>
      </c>
      <c r="J46" s="23">
        <f>+EVALUACION!K52</f>
        <v>5</v>
      </c>
      <c r="K46" s="23" t="str">
        <f>+EVALUACION!L52</f>
        <v>MEDIO</v>
      </c>
      <c r="L46" s="23" t="s">
        <v>280</v>
      </c>
      <c r="M46" s="23" t="s">
        <v>281</v>
      </c>
      <c r="N46" s="23" t="str">
        <f>+'EVALUACION CON CONTROLES'!G51</f>
        <v>(1) El apoyo a la supervisión y profesional designado por el contratista, (2) 10 días antes de cada recorrido necesario para la ejecución del contrato (3) realizarán una revisión de las condiciones de seguridad. En caso de que estas sean desfavorables, deberán tomar las medidas de seguridad correspondientes como pedir acompañamiento de la Policía o postergar el recorrido hasta que la situación se normalice. (4) Como evidencia de la ejecución del control quedará el formato GDI-GPD-F029 Formato evidencia de reunión y comunicaciones realizadas.</v>
      </c>
      <c r="O46" s="23">
        <f>+'EVALUACION CON CONTROLES'!I51</f>
        <v>3</v>
      </c>
      <c r="P46" s="23">
        <f>+'EVALUACION CON CONTROLES'!J51</f>
        <v>2</v>
      </c>
      <c r="Q46" s="23">
        <f>+'EVALUACION CON CONTROLES'!K51</f>
        <v>5</v>
      </c>
      <c r="R46" s="23" t="str">
        <f>+'EVALUACION CON CONTROLES'!L51</f>
        <v>MEDIO</v>
      </c>
      <c r="S46" s="23" t="str">
        <f>+'EVALUACION CON CONTROLES'!M51</f>
        <v>SI</v>
      </c>
      <c r="T46" s="23" t="str">
        <f>+'EVALUACION CON CONTROLES'!N51</f>
        <v>El apoyo a la supervisión y profesional designado por el contratista</v>
      </c>
      <c r="U46" s="23" t="str">
        <f>+'EVALUACION CON CONTROLES'!O51</f>
        <v>Durante la ejecución del contrato</v>
      </c>
      <c r="V46" s="23" t="str">
        <f>+'EVALUACION CON CONTROLES'!P51</f>
        <v>Cierre o liquidación del contrato</v>
      </c>
      <c r="W46" s="23" t="str">
        <f>+'EVALUACION CON CONTROLES'!Q51</f>
        <v>Revisión documental de la evidencia establecida en el tratamiento/control</v>
      </c>
      <c r="X46" s="24" t="str">
        <f>+'EVALUACION CON CONTROLES'!R51</f>
        <v xml:space="preserve">10 días antes de cada recorrido  </v>
      </c>
    </row>
    <row r="47" spans="2:24" x14ac:dyDescent="0.2">
      <c r="B47" s="27"/>
      <c r="X47" s="28"/>
    </row>
    <row r="48" spans="2:24" x14ac:dyDescent="0.2">
      <c r="B48" s="27"/>
      <c r="X48" s="28"/>
    </row>
    <row r="49" spans="2:24" x14ac:dyDescent="0.2">
      <c r="B49" s="27"/>
      <c r="X49" s="28"/>
    </row>
    <row r="50" spans="2:24" ht="15" x14ac:dyDescent="0.25">
      <c r="B50" s="27"/>
      <c r="E50" s="10"/>
      <c r="F50" s="359" t="s">
        <v>283</v>
      </c>
      <c r="G50" s="359"/>
      <c r="H50" s="10"/>
      <c r="I50" s="10"/>
      <c r="J50" s="360" t="s">
        <v>269</v>
      </c>
      <c r="K50" s="360"/>
      <c r="L50" s="360"/>
      <c r="M50" s="360"/>
      <c r="X50" s="28"/>
    </row>
    <row r="51" spans="2:24" ht="15" x14ac:dyDescent="0.2">
      <c r="B51" s="27"/>
      <c r="E51" s="375" t="s">
        <v>129</v>
      </c>
      <c r="F51" s="120" t="s">
        <v>130</v>
      </c>
      <c r="G51" s="120" t="s">
        <v>131</v>
      </c>
      <c r="H51" s="10"/>
      <c r="I51" s="10"/>
      <c r="J51" s="389" t="s">
        <v>132</v>
      </c>
      <c r="K51" s="390"/>
      <c r="L51" s="389" t="s">
        <v>131</v>
      </c>
      <c r="M51" s="390"/>
      <c r="X51" s="28"/>
    </row>
    <row r="52" spans="2:24" ht="57" x14ac:dyDescent="0.2">
      <c r="B52" s="27"/>
      <c r="E52" s="375"/>
      <c r="F52" s="114" t="s">
        <v>133</v>
      </c>
      <c r="G52" s="114">
        <v>1</v>
      </c>
      <c r="H52" s="10"/>
      <c r="I52" s="10"/>
      <c r="J52" s="363" t="s">
        <v>134</v>
      </c>
      <c r="K52" s="364"/>
      <c r="L52" s="365">
        <v>1</v>
      </c>
      <c r="M52" s="365"/>
      <c r="X52" s="28"/>
    </row>
    <row r="53" spans="2:24" ht="57" x14ac:dyDescent="0.2">
      <c r="B53" s="27"/>
      <c r="E53" s="375"/>
      <c r="F53" s="114" t="s">
        <v>135</v>
      </c>
      <c r="G53" s="114">
        <v>2</v>
      </c>
      <c r="H53" s="10"/>
      <c r="I53" s="10"/>
      <c r="J53" s="363" t="s">
        <v>136</v>
      </c>
      <c r="K53" s="364"/>
      <c r="L53" s="365">
        <v>2</v>
      </c>
      <c r="M53" s="365"/>
      <c r="X53" s="28"/>
    </row>
    <row r="54" spans="2:24" ht="71.25" x14ac:dyDescent="0.2">
      <c r="B54" s="27"/>
      <c r="E54" s="375"/>
      <c r="F54" s="114" t="s">
        <v>137</v>
      </c>
      <c r="G54" s="114">
        <v>3</v>
      </c>
      <c r="H54" s="10"/>
      <c r="I54" s="10"/>
      <c r="J54" s="363" t="s">
        <v>138</v>
      </c>
      <c r="K54" s="364"/>
      <c r="L54" s="365">
        <v>3</v>
      </c>
      <c r="M54" s="365"/>
      <c r="X54" s="28"/>
    </row>
    <row r="55" spans="2:24" ht="42.75" x14ac:dyDescent="0.2">
      <c r="B55" s="27"/>
      <c r="E55" s="375"/>
      <c r="F55" s="114" t="s">
        <v>139</v>
      </c>
      <c r="G55" s="114">
        <v>4</v>
      </c>
      <c r="H55" s="10"/>
      <c r="I55" s="10"/>
      <c r="J55" s="363" t="s">
        <v>140</v>
      </c>
      <c r="K55" s="364"/>
      <c r="L55" s="365">
        <v>4</v>
      </c>
      <c r="M55" s="365"/>
      <c r="X55" s="28"/>
    </row>
    <row r="56" spans="2:24" ht="71.25" x14ac:dyDescent="0.2">
      <c r="B56" s="27"/>
      <c r="E56" s="375"/>
      <c r="F56" s="114" t="s">
        <v>141</v>
      </c>
      <c r="G56" s="114">
        <v>5</v>
      </c>
      <c r="H56" s="10"/>
      <c r="I56" s="10"/>
      <c r="J56" s="363" t="s">
        <v>142</v>
      </c>
      <c r="K56" s="364"/>
      <c r="L56" s="365">
        <v>5</v>
      </c>
      <c r="M56" s="365"/>
      <c r="X56" s="28"/>
    </row>
    <row r="57" spans="2:24" x14ac:dyDescent="0.2">
      <c r="B57" s="27"/>
      <c r="D57" s="10"/>
      <c r="E57" s="10"/>
      <c r="F57" s="10"/>
      <c r="G57" s="10"/>
      <c r="H57" s="10"/>
      <c r="I57" s="10"/>
      <c r="J57" s="10"/>
      <c r="K57" s="10"/>
      <c r="L57" s="10"/>
      <c r="M57" s="10"/>
      <c r="X57" s="28"/>
    </row>
    <row r="58" spans="2:24" ht="15" x14ac:dyDescent="0.25">
      <c r="B58" s="27"/>
      <c r="D58" s="360" t="s">
        <v>143</v>
      </c>
      <c r="E58" s="360"/>
      <c r="F58" s="360"/>
      <c r="G58" s="360"/>
      <c r="H58" s="360"/>
      <c r="I58" s="360"/>
      <c r="J58" s="360"/>
      <c r="K58" s="360"/>
      <c r="X58" s="28"/>
    </row>
    <row r="59" spans="2:24" ht="15" x14ac:dyDescent="0.25">
      <c r="B59" s="27"/>
      <c r="D59" s="371" t="s">
        <v>130</v>
      </c>
      <c r="E59" s="371" t="s">
        <v>131</v>
      </c>
      <c r="F59" s="366" t="s">
        <v>134</v>
      </c>
      <c r="G59" s="366"/>
      <c r="H59" s="361" t="s">
        <v>136</v>
      </c>
      <c r="I59" s="362"/>
      <c r="J59" s="116" t="s">
        <v>138</v>
      </c>
      <c r="K59" s="116" t="s">
        <v>140</v>
      </c>
      <c r="L59" s="120" t="s">
        <v>142</v>
      </c>
      <c r="P59" s="360" t="s">
        <v>157</v>
      </c>
      <c r="Q59" s="360"/>
      <c r="R59" s="360"/>
      <c r="S59" s="360"/>
      <c r="T59" s="360"/>
      <c r="X59" s="28"/>
    </row>
    <row r="60" spans="2:24" ht="15" x14ac:dyDescent="0.2">
      <c r="B60" s="27"/>
      <c r="D60" s="371"/>
      <c r="E60" s="371"/>
      <c r="F60" s="374">
        <v>1</v>
      </c>
      <c r="G60" s="374"/>
      <c r="H60" s="372">
        <v>2</v>
      </c>
      <c r="I60" s="373"/>
      <c r="J60" s="121">
        <v>3</v>
      </c>
      <c r="K60" s="121">
        <v>4</v>
      </c>
      <c r="L60" s="121">
        <v>5</v>
      </c>
      <c r="P60" s="366" t="s">
        <v>143</v>
      </c>
      <c r="Q60" s="366"/>
      <c r="R60" s="366"/>
      <c r="S60" s="366" t="s">
        <v>156</v>
      </c>
      <c r="T60" s="366"/>
      <c r="X60" s="28"/>
    </row>
    <row r="61" spans="2:24" ht="57" x14ac:dyDescent="0.2">
      <c r="B61" s="27"/>
      <c r="D61" s="114" t="s">
        <v>133</v>
      </c>
      <c r="E61" s="119">
        <v>1</v>
      </c>
      <c r="F61" s="352">
        <v>2</v>
      </c>
      <c r="G61" s="352"/>
      <c r="H61" s="386">
        <v>3</v>
      </c>
      <c r="I61" s="387"/>
      <c r="J61" s="117">
        <v>4</v>
      </c>
      <c r="K61" s="118">
        <v>5</v>
      </c>
      <c r="L61" s="115">
        <v>6</v>
      </c>
      <c r="P61" s="353" t="s">
        <v>158</v>
      </c>
      <c r="Q61" s="353"/>
      <c r="R61" s="353"/>
      <c r="S61" s="351" t="s">
        <v>159</v>
      </c>
      <c r="T61" s="351"/>
      <c r="X61" s="28"/>
    </row>
    <row r="62" spans="2:24" ht="42.75" x14ac:dyDescent="0.2">
      <c r="B62" s="27"/>
      <c r="D62" s="114" t="s">
        <v>135</v>
      </c>
      <c r="E62" s="119">
        <v>2</v>
      </c>
      <c r="F62" s="352">
        <v>3</v>
      </c>
      <c r="G62" s="352"/>
      <c r="H62" s="386">
        <v>4</v>
      </c>
      <c r="I62" s="387"/>
      <c r="J62" s="118">
        <v>5</v>
      </c>
      <c r="K62" s="115">
        <v>6</v>
      </c>
      <c r="L62" s="115">
        <v>7</v>
      </c>
      <c r="P62" s="383" t="s">
        <v>160</v>
      </c>
      <c r="Q62" s="383"/>
      <c r="R62" s="383"/>
      <c r="S62" s="351" t="s">
        <v>161</v>
      </c>
      <c r="T62" s="351"/>
      <c r="X62" s="28"/>
    </row>
    <row r="63" spans="2:24" ht="57" x14ac:dyDescent="0.2">
      <c r="B63" s="27"/>
      <c r="D63" s="114" t="s">
        <v>137</v>
      </c>
      <c r="E63" s="119">
        <v>3</v>
      </c>
      <c r="F63" s="352">
        <v>4</v>
      </c>
      <c r="G63" s="352"/>
      <c r="H63" s="367">
        <v>5</v>
      </c>
      <c r="I63" s="368"/>
      <c r="J63" s="115">
        <v>6</v>
      </c>
      <c r="K63" s="115">
        <v>7</v>
      </c>
      <c r="L63" s="122">
        <v>8</v>
      </c>
      <c r="P63" s="388">
        <v>5</v>
      </c>
      <c r="Q63" s="388"/>
      <c r="R63" s="388"/>
      <c r="S63" s="351" t="s">
        <v>162</v>
      </c>
      <c r="T63" s="351"/>
      <c r="X63" s="28"/>
    </row>
    <row r="64" spans="2:24" ht="42.75" x14ac:dyDescent="0.2">
      <c r="B64" s="27"/>
      <c r="D64" s="114" t="s">
        <v>139</v>
      </c>
      <c r="E64" s="119">
        <v>4</v>
      </c>
      <c r="F64" s="388">
        <v>5</v>
      </c>
      <c r="G64" s="388"/>
      <c r="H64" s="384">
        <v>6</v>
      </c>
      <c r="I64" s="385"/>
      <c r="J64" s="115">
        <v>7</v>
      </c>
      <c r="K64" s="122">
        <v>8</v>
      </c>
      <c r="L64" s="122">
        <v>9</v>
      </c>
      <c r="P64" s="352" t="s">
        <v>163</v>
      </c>
      <c r="Q64" s="352"/>
      <c r="R64" s="352"/>
      <c r="S64" s="351" t="s">
        <v>164</v>
      </c>
      <c r="T64" s="351"/>
      <c r="X64" s="28"/>
    </row>
    <row r="65" spans="2:24" ht="57" x14ac:dyDescent="0.2">
      <c r="B65" s="27"/>
      <c r="D65" s="114" t="s">
        <v>141</v>
      </c>
      <c r="E65" s="119">
        <v>5</v>
      </c>
      <c r="F65" s="383">
        <v>6</v>
      </c>
      <c r="G65" s="383"/>
      <c r="H65" s="384">
        <v>7</v>
      </c>
      <c r="I65" s="385"/>
      <c r="J65" s="122">
        <v>8</v>
      </c>
      <c r="K65" s="122">
        <v>9</v>
      </c>
      <c r="L65" s="122">
        <v>10</v>
      </c>
      <c r="X65" s="28"/>
    </row>
    <row r="66" spans="2:24" x14ac:dyDescent="0.2">
      <c r="B66" s="13"/>
      <c r="C66" s="14"/>
      <c r="D66" s="15"/>
      <c r="E66" s="15"/>
      <c r="F66" s="15"/>
      <c r="G66" s="15"/>
      <c r="H66" s="15"/>
      <c r="I66" s="15"/>
      <c r="J66" s="15"/>
      <c r="K66" s="15"/>
      <c r="L66" s="15"/>
      <c r="M66" s="15"/>
      <c r="N66" s="14"/>
      <c r="O66" s="14"/>
      <c r="P66" s="14"/>
      <c r="Q66" s="14"/>
      <c r="R66" s="14"/>
      <c r="S66" s="14"/>
      <c r="T66" s="14"/>
      <c r="U66" s="14"/>
      <c r="V66" s="14"/>
      <c r="W66" s="14"/>
      <c r="X66" s="16"/>
    </row>
    <row r="67" spans="2:24" x14ac:dyDescent="0.2">
      <c r="D67" s="10"/>
      <c r="F67" s="10"/>
      <c r="G67" s="10"/>
      <c r="H67" s="10"/>
      <c r="I67" s="10"/>
      <c r="J67" s="10"/>
      <c r="K67" s="10"/>
      <c r="L67" s="10"/>
      <c r="M67" s="10"/>
      <c r="N67" s="10"/>
      <c r="O67" s="10"/>
      <c r="P67" s="10"/>
      <c r="Q67" s="10"/>
      <c r="R67" s="10"/>
    </row>
    <row r="68" spans="2:24" x14ac:dyDescent="0.2">
      <c r="D68" s="10"/>
      <c r="F68" s="10"/>
      <c r="G68" s="10"/>
      <c r="H68" s="10"/>
      <c r="I68" s="10"/>
      <c r="J68" s="10"/>
      <c r="K68" s="10"/>
      <c r="L68" s="10"/>
      <c r="M68" s="10"/>
      <c r="N68" s="10"/>
      <c r="O68" s="10"/>
      <c r="P68" s="10"/>
      <c r="Q68" s="10"/>
      <c r="R68" s="10"/>
    </row>
    <row r="69" spans="2:24" x14ac:dyDescent="0.2">
      <c r="D69" s="10"/>
      <c r="F69" s="10"/>
      <c r="G69" s="10"/>
      <c r="H69" s="10"/>
      <c r="I69" s="10"/>
      <c r="J69" s="10"/>
      <c r="K69" s="10"/>
      <c r="L69" s="10"/>
      <c r="M69" s="10"/>
      <c r="N69" s="10"/>
      <c r="O69" s="10"/>
      <c r="P69" s="10"/>
      <c r="Q69" s="10"/>
      <c r="R69" s="10"/>
    </row>
    <row r="70" spans="2:24" x14ac:dyDescent="0.2">
      <c r="B70" s="12" t="s">
        <v>282</v>
      </c>
      <c r="D70" s="10"/>
      <c r="F70" s="10"/>
      <c r="G70" s="10"/>
      <c r="H70" s="10"/>
      <c r="I70" s="10"/>
      <c r="J70" s="10"/>
      <c r="K70" s="10"/>
      <c r="L70" s="10"/>
      <c r="M70" s="10"/>
      <c r="N70" s="10"/>
      <c r="O70" s="10"/>
      <c r="P70" s="10"/>
      <c r="Q70" s="10"/>
      <c r="R70" s="10"/>
    </row>
    <row r="71" spans="2:24" ht="15" x14ac:dyDescent="0.25">
      <c r="B71" s="12" t="s">
        <v>279</v>
      </c>
      <c r="D71" s="17"/>
      <c r="F71" s="10"/>
      <c r="G71" s="17"/>
      <c r="H71" s="17"/>
      <c r="I71" s="17"/>
      <c r="J71" s="17"/>
      <c r="K71" s="17"/>
      <c r="L71" s="17"/>
      <c r="M71" s="17"/>
      <c r="N71" s="17"/>
      <c r="O71" s="17"/>
      <c r="P71" s="17"/>
      <c r="Q71" s="17"/>
      <c r="R71" s="17"/>
    </row>
    <row r="72" spans="2:24" x14ac:dyDescent="0.2">
      <c r="B72" s="12" t="s">
        <v>280</v>
      </c>
      <c r="D72" s="10"/>
      <c r="F72" s="10"/>
      <c r="G72" s="10"/>
      <c r="H72" s="10"/>
      <c r="I72" s="10"/>
      <c r="J72" s="10"/>
      <c r="K72" s="10"/>
      <c r="L72" s="10"/>
      <c r="M72" s="10"/>
      <c r="N72" s="10"/>
      <c r="O72" s="10"/>
      <c r="P72" s="10"/>
      <c r="Q72" s="10"/>
      <c r="R72" s="10"/>
    </row>
    <row r="73" spans="2:24" x14ac:dyDescent="0.2">
      <c r="D73" s="10"/>
      <c r="F73" s="10"/>
      <c r="G73" s="10"/>
      <c r="H73" s="10"/>
      <c r="I73" s="10"/>
      <c r="J73" s="10"/>
      <c r="K73" s="10"/>
      <c r="L73" s="10"/>
      <c r="M73" s="10"/>
      <c r="N73" s="10"/>
      <c r="O73" s="10"/>
      <c r="P73" s="10"/>
      <c r="Q73" s="10"/>
      <c r="R73" s="10"/>
    </row>
    <row r="74" spans="2:24" x14ac:dyDescent="0.2">
      <c r="D74" s="10"/>
      <c r="F74" s="10"/>
      <c r="G74" s="10"/>
      <c r="H74" s="10"/>
      <c r="I74" s="10"/>
      <c r="J74" s="10"/>
      <c r="K74" s="10"/>
      <c r="L74" s="10"/>
      <c r="M74" s="10"/>
      <c r="N74" s="10"/>
      <c r="O74" s="10"/>
      <c r="P74" s="10"/>
      <c r="Q74" s="10"/>
      <c r="R74" s="10"/>
    </row>
    <row r="75" spans="2:24" x14ac:dyDescent="0.2">
      <c r="D75" s="10"/>
      <c r="F75" s="10"/>
      <c r="G75" s="10"/>
      <c r="H75" s="10"/>
      <c r="I75" s="10"/>
      <c r="J75" s="10"/>
      <c r="K75" s="10"/>
      <c r="L75" s="10"/>
      <c r="M75" s="10"/>
      <c r="N75" s="10"/>
      <c r="O75" s="10"/>
      <c r="P75" s="10"/>
      <c r="Q75" s="10"/>
      <c r="R75" s="10"/>
    </row>
    <row r="76" spans="2:24" x14ac:dyDescent="0.2">
      <c r="D76" s="10"/>
    </row>
    <row r="77" spans="2:24" x14ac:dyDescent="0.2">
      <c r="D77" s="10"/>
    </row>
  </sheetData>
  <mergeCells count="49">
    <mergeCell ref="W2:X4"/>
    <mergeCell ref="B7:X8"/>
    <mergeCell ref="F65:G65"/>
    <mergeCell ref="H65:I65"/>
    <mergeCell ref="P60:R60"/>
    <mergeCell ref="H62:I62"/>
    <mergeCell ref="H61:I61"/>
    <mergeCell ref="F63:G63"/>
    <mergeCell ref="F64:G64"/>
    <mergeCell ref="P63:R63"/>
    <mergeCell ref="H64:I64"/>
    <mergeCell ref="P62:R62"/>
    <mergeCell ref="L51:M51"/>
    <mergeCell ref="J51:K51"/>
    <mergeCell ref="J54:K54"/>
    <mergeCell ref="S60:T60"/>
    <mergeCell ref="J55:K55"/>
    <mergeCell ref="P59:T59"/>
    <mergeCell ref="B2:B4"/>
    <mergeCell ref="C2:V4"/>
    <mergeCell ref="E59:E60"/>
    <mergeCell ref="H60:I60"/>
    <mergeCell ref="J56:K56"/>
    <mergeCell ref="L56:M56"/>
    <mergeCell ref="D59:D60"/>
    <mergeCell ref="F60:G60"/>
    <mergeCell ref="E51:E56"/>
    <mergeCell ref="S61:T61"/>
    <mergeCell ref="F61:G61"/>
    <mergeCell ref="S62:T62"/>
    <mergeCell ref="S63:T63"/>
    <mergeCell ref="H63:I63"/>
    <mergeCell ref="F62:G62"/>
    <mergeCell ref="S64:T64"/>
    <mergeCell ref="P64:R64"/>
    <mergeCell ref="P61:R61"/>
    <mergeCell ref="B9:R9"/>
    <mergeCell ref="B6:X6"/>
    <mergeCell ref="F50:G50"/>
    <mergeCell ref="J50:M50"/>
    <mergeCell ref="H59:I59"/>
    <mergeCell ref="J52:K52"/>
    <mergeCell ref="J53:K53"/>
    <mergeCell ref="L54:M54"/>
    <mergeCell ref="L55:M55"/>
    <mergeCell ref="D58:K58"/>
    <mergeCell ref="F59:G59"/>
    <mergeCell ref="L52:M52"/>
    <mergeCell ref="L53:M53"/>
  </mergeCells>
  <conditionalFormatting sqref="K11:K48">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48">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48" xr:uid="{00000000-0002-0000-0400-000000000000}">
      <formula1>OPCIONES</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CONTEXTO</vt:lpstr>
      <vt:lpstr>IDENTIFICACION Y ANALISIS</vt:lpstr>
      <vt:lpstr>EVALUACION</vt:lpstr>
      <vt:lpstr>EVALUACION CON CONTROLES</vt:lpstr>
      <vt:lpstr>ASIGNACION Y TRATAMIENTO</vt:lpstr>
      <vt:lpstr>contratación</vt:lpstr>
      <vt:lpstr>ejecución</vt:lpstr>
      <vt:lpstr>OPCIONES</vt:lpstr>
      <vt:lpstr>planeación</vt:lpstr>
      <vt:lpstr>selección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vivian torres</cp:lastModifiedBy>
  <dcterms:created xsi:type="dcterms:W3CDTF">2026-10-22T00:37:59Z</dcterms:created>
  <dcterms:modified xsi:type="dcterms:W3CDTF">2026-10-22T00:37:59Z</dcterms:modified>
</cp:coreProperties>
</file>