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degutierrez\Documents\DATOS\CONSEJO SUPERIOR DE LA JUDICATURA\PROCESO 2026-2030\PROYECTO DE PLIEGOS 13OCT26\"/>
    </mc:Choice>
  </mc:AlternateContent>
  <xr:revisionPtr revIDLastSave="0" documentId="8_{C6A42A13-F6CD-4EB6-B966-8C8953A3A30D}" xr6:coauthVersionLast="47" xr6:coauthVersionMax="47" xr10:uidLastSave="{00000000-0000-0000-0000-000000000000}"/>
  <bookViews>
    <workbookView xWindow="20370" yWindow="-120" windowWidth="29040" windowHeight="15720" tabRatio="1000" firstSheet="1" activeTab="1" xr2:uid="{00000000-000D-0000-FFFF-FFFF00000000}"/>
  </bookViews>
  <sheets>
    <sheet name="METODOLOGÍA DE EVALUACIÓN" sheetId="1" r:id="rId1"/>
    <sheet name="1. COND ADIC. TRDMC" sheetId="3" r:id="rId2"/>
    <sheet name="2. COND ADIC. MANEJO GLOBAL" sheetId="4" r:id="rId3"/>
    <sheet name="3. COND ADIC. RCE" sheetId="11" r:id="rId4"/>
    <sheet name="4. COND ADIC. TRANSP VALORES" sheetId="6" r:id="rId5"/>
    <sheet name="5. COND ADIC. TRANSP MCÍAS" sheetId="12" r:id="rId6"/>
    <sheet name="6. COND ADIC. AUTOMÓVILES" sheetId="7" r:id="rId7"/>
    <sheet name="7. SOAT" sheetId="15" r:id="rId8"/>
    <sheet name="8. COND ADIC. RCSP" sheetId="8" r:id="rId9"/>
    <sheet name="9 COND ADIC. IRF" sheetId="9" r:id="rId10"/>
    <sheet name="10. COND ADIC. RIESGO CYB" sheetId="13" r:id="rId11"/>
    <sheet name="11. COND VIDA LEY 16" sheetId="14" r:id="rId12"/>
  </sheets>
  <definedNames>
    <definedName name="_xlnm.Print_Area" localSheetId="1">'1. COND ADIC. TRDMC'!$A$1:$H$28</definedName>
    <definedName name="_xlnm.Print_Area" localSheetId="10">'10. COND ADIC. RIESGO CYB'!$A$1:$I$31</definedName>
    <definedName name="_xlnm.Print_Area" localSheetId="11">'11. COND VIDA LEY 16'!$A$2:$I$32</definedName>
    <definedName name="_xlnm.Print_Area" localSheetId="2">'2. COND ADIC. MANEJO GLOBAL'!$A$1:$H$27</definedName>
    <definedName name="_xlnm.Print_Area" localSheetId="3">'3. COND ADIC. RCE'!$A$1:$I$33</definedName>
    <definedName name="_xlnm.Print_Area" localSheetId="4">'4. COND ADIC. TRANSP VALORES'!$A$1:$I$23</definedName>
    <definedName name="_xlnm.Print_Area" localSheetId="5">'5. COND ADIC. TRANSP MCÍAS'!$A$1:$I$22</definedName>
    <definedName name="_xlnm.Print_Area" localSheetId="6">'6. COND ADIC. AUTOMÓVILES'!$A$1:$I$27</definedName>
    <definedName name="_xlnm.Print_Area" localSheetId="7">'7. SOAT'!$A$1:$I$20</definedName>
    <definedName name="_xlnm.Print_Area" localSheetId="8">'8. COND ADIC. RCSP'!$A$1:$I$42</definedName>
    <definedName name="_xlnm.Print_Area" localSheetId="9">'9 COND ADIC. IRF'!$A$1:$I$24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8" l="1"/>
  <c r="C12" i="8"/>
  <c r="H12" i="8"/>
  <c r="H13" i="8"/>
  <c r="H14" i="8"/>
  <c r="F24" i="8"/>
  <c r="F31" i="8"/>
  <c r="F40" i="8"/>
  <c r="H40" i="8"/>
  <c r="H41" i="8"/>
  <c r="H32" i="11"/>
  <c r="H26" i="7"/>
  <c r="H18" i="15" s="1"/>
  <c r="H11" i="15"/>
  <c r="B3" i="15"/>
  <c r="H12" i="15"/>
  <c r="C12" i="15"/>
  <c r="C11" i="15"/>
  <c r="G25" i="3"/>
  <c r="H31" i="11"/>
  <c r="H30" i="13"/>
  <c r="H32" i="14"/>
  <c r="B5" i="14"/>
  <c r="B3" i="14"/>
  <c r="C11" i="14"/>
  <c r="H31" i="14"/>
  <c r="F31" i="14"/>
  <c r="F23" i="13"/>
  <c r="F29" i="13"/>
  <c r="G23" i="4"/>
  <c r="F21" i="9"/>
  <c r="D29" i="11"/>
  <c r="D25" i="11"/>
  <c r="E25" i="3"/>
  <c r="B3" i="13"/>
  <c r="B3" i="9"/>
  <c r="C11" i="9"/>
  <c r="B3" i="6"/>
  <c r="C11" i="6"/>
  <c r="B3" i="12"/>
  <c r="C12" i="12"/>
  <c r="B3" i="7"/>
  <c r="C11" i="7"/>
  <c r="B3" i="11"/>
  <c r="C11" i="11"/>
  <c r="C12" i="11" s="1"/>
  <c r="B3" i="3"/>
  <c r="C10" i="3"/>
  <c r="H29" i="13"/>
  <c r="F31" i="11"/>
  <c r="E23" i="4"/>
  <c r="C11" i="13"/>
  <c r="C13" i="13"/>
  <c r="C12" i="9"/>
  <c r="C13" i="9"/>
  <c r="C12" i="6"/>
  <c r="C13" i="6"/>
  <c r="C11" i="12"/>
  <c r="C13" i="12"/>
  <c r="C13" i="7"/>
  <c r="C12" i="7"/>
  <c r="B3" i="4"/>
  <c r="C10" i="4"/>
  <c r="C12" i="3"/>
  <c r="C11" i="3"/>
  <c r="H11" i="13"/>
  <c r="H13" i="13"/>
  <c r="H11" i="9"/>
  <c r="H11" i="6"/>
  <c r="H12" i="6"/>
  <c r="H11" i="12"/>
  <c r="H13" i="12"/>
  <c r="H11" i="7"/>
  <c r="H13" i="7"/>
  <c r="H11" i="11"/>
  <c r="H12" i="11"/>
  <c r="G10" i="4"/>
  <c r="G12" i="4"/>
  <c r="F11" i="3"/>
  <c r="F12" i="3"/>
  <c r="G12" i="3"/>
  <c r="G11" i="3"/>
  <c r="H22" i="9"/>
  <c r="H20" i="6"/>
  <c r="G24" i="4"/>
  <c r="G26" i="3"/>
  <c r="H25" i="7"/>
  <c r="F25" i="7"/>
  <c r="H12" i="9"/>
  <c r="H11" i="14"/>
  <c r="H12" i="14"/>
  <c r="C12" i="13"/>
  <c r="H13" i="6"/>
  <c r="C12" i="4"/>
  <c r="C11" i="4"/>
  <c r="H12" i="12"/>
  <c r="H13" i="9"/>
  <c r="H12" i="7"/>
  <c r="H12" i="13"/>
  <c r="G11" i="4"/>
  <c r="H19" i="6"/>
  <c r="F19" i="6"/>
  <c r="H19" i="12"/>
  <c r="F19" i="12"/>
  <c r="H21" i="9"/>
  <c r="H20" i="12" l="1"/>
</calcChain>
</file>

<file path=xl/sharedStrings.xml><?xml version="1.0" encoding="utf-8"?>
<sst xmlns="http://schemas.openxmlformats.org/spreadsheetml/2006/main" count="408" uniqueCount="192">
  <si>
    <t>FORMATO No. 3  EVALUACIÓN DE LAS CONDICIONES TÉCNICAS ADICIONALES</t>
  </si>
  <si>
    <t>METODOLOGÍA DE EVALUACIÓN - APLICABLE A TODAS LAS PÓLIZAS</t>
  </si>
  <si>
    <r>
      <t xml:space="preserve">CONDICIONES ADICIONALES 
</t>
    </r>
    <r>
      <rPr>
        <b/>
        <sz val="12"/>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</si>
  <si>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</si>
  <si>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r>
      <t xml:space="preserve">CONDICIONES ADICIONALES 
</t>
    </r>
    <r>
      <rPr>
        <b/>
        <sz val="12"/>
        <color rgb="FFFF0000"/>
        <rFont val="Arial Narrow"/>
        <family val="2"/>
      </rPr>
      <t xml:space="preserve">
QUE APLIQUEN PARA OFERTAS DE LÍMITES Y/O VALORES FIJOS
QUE SE REGISTREN EN TABLAS Y/O CONTENGAN RANGOS Y/O VALORES CON BASE EN LOS CUALES SE DEBE EFECTUAR EL OFRECIMIENTO.</t>
    </r>
  </si>
  <si>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</si>
  <si>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</si>
  <si>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</si>
  <si>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</si>
  <si>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</si>
  <si>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</si>
  <si>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</si>
  <si>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</si>
  <si>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</si>
  <si>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</si>
  <si>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</si>
  <si>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PUNTOS</t>
  </si>
  <si>
    <t>Ofrecimiento adicional de $500.000.000 al límite básico.</t>
  </si>
  <si>
    <t>Ofrecimiento adicional de $300.000.000 al límite básico.</t>
  </si>
  <si>
    <r>
      <t xml:space="preserve">BONO POR NO RECLAMACIÓN DIEZ (10%) POR CIENTO
</t>
    </r>
    <r>
      <rPr>
        <sz val="13"/>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</si>
  <si>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Se califica el otorgamiento del Estudio de Riesgos</t>
  </si>
  <si>
    <t>OFRECIMIENTO
DEL PROPONENTE</t>
  </si>
  <si>
    <t>PUNTAJE 
OBTENIDO POR EL PROPONENTE</t>
  </si>
  <si>
    <t>CALIFICACIÓN DEL PROPONENTE</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</si>
  <si>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</si>
  <si>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 xml:space="preserve">TOMADOR: </t>
  </si>
  <si>
    <t xml:space="preserve">ASEGURADO:  </t>
  </si>
  <si>
    <t xml:space="preserve">BENEFICIARIOS: </t>
  </si>
  <si>
    <t>TERCEROS AFECTADOS</t>
  </si>
  <si>
    <t>TOMADOR:</t>
  </si>
  <si>
    <t xml:space="preserve">ASEGURADO: </t>
  </si>
  <si>
    <t xml:space="preserve">BENEFICIARIO:  </t>
  </si>
  <si>
    <t>Se califica el ofrecimiento de este servicio</t>
  </si>
  <si>
    <t>Se califica  el otorgamiento de este servicio.</t>
  </si>
  <si>
    <t>NOTA:</t>
  </si>
  <si>
    <t>Ofrecimiento adicional de $100.000.000 al límite básico.</t>
  </si>
  <si>
    <t>Ofrecimiento adicional de $800.000.000 al límite básico.</t>
  </si>
  <si>
    <r>
      <t>Se califica  el aumento</t>
    </r>
    <r>
      <rPr>
        <b/>
        <u/>
        <sz val="13"/>
        <rFont val="Arial Narrow"/>
        <family val="2"/>
      </rPr>
      <t xml:space="preserve"> adicional</t>
    </r>
    <r>
      <rPr>
        <b/>
        <sz val="13"/>
        <rFont val="Arial Narrow"/>
        <family val="2"/>
      </rPr>
      <t xml:space="preserve"> del porcentaje ofrecido.</t>
    </r>
  </si>
  <si>
    <t>NIT</t>
  </si>
  <si>
    <t>Se califica la disminución de este periodo en horas.</t>
  </si>
  <si>
    <r>
      <t xml:space="preserve">Se califica el menor número de </t>
    </r>
    <r>
      <rPr>
        <b/>
        <u/>
        <sz val="13"/>
        <rFont val="Arial Narrow"/>
        <family val="2"/>
      </rPr>
      <t>días hábiles</t>
    </r>
    <r>
      <rPr>
        <b/>
        <sz val="13"/>
        <rFont val="Arial Narrow"/>
        <family val="2"/>
      </rPr>
      <t xml:space="preserve"> una vez demostrada ocurrencia y cuantía.</t>
    </r>
  </si>
  <si>
    <t>Reducción menor a 5 horas y hasta 4 horas</t>
  </si>
  <si>
    <t>Reducción menor a 4 horas y hasta 3 horas</t>
  </si>
  <si>
    <t>Reducción menor a 3 horas y hasta 2 horas</t>
  </si>
  <si>
    <t>Reducción menor a 2 horas</t>
  </si>
  <si>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</si>
  <si>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</si>
  <si>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t>Se califica el otorgamiento de Bono por No reclamación</t>
  </si>
  <si>
    <t>Se califica  el otorgamiento de esta condición</t>
  </si>
  <si>
    <t>CADA SUBLÍMITE O GASTOS OFRECIDOS EN FORMA ADICIONAL QUEDA CONTEMPLADO DENTRO DEL LÍMITE ASEGURADO.</t>
  </si>
  <si>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</si>
  <si>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SUBLÍMITE POR CARGO ASEGURADO</t>
  </si>
  <si>
    <t>El sublímite ofertado debe ser una cifra única aplicable para cada uno de los cargos asegurados</t>
  </si>
  <si>
    <r>
      <t xml:space="preserve">OFRECIMIENTO DE ESTUDIO DE RIESGOS CON COSTO A CARGO DE LA ASEGURADORA (SURVEY)
</t>
    </r>
    <r>
      <rPr>
        <sz val="13"/>
        <rFont val="Arial Narrow"/>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la vigencia de la póliza, el cronograma en el que se indiquen las actividades que desarrollará para tal efecto y los funcionarios y/o firma externa que llevarán a cabo las mismas.</t>
    </r>
  </si>
  <si>
    <r>
      <t xml:space="preserve">Se califica el aumento </t>
    </r>
    <r>
      <rPr>
        <b/>
        <u/>
        <sz val="13"/>
        <rFont val="Arial Narrow"/>
        <family val="2"/>
      </rPr>
      <t>adicional</t>
    </r>
    <r>
      <rPr>
        <b/>
        <sz val="13"/>
        <rFont val="Arial Narrow"/>
        <family val="2"/>
      </rPr>
      <t xml:space="preserve"> del sublímite evento.</t>
    </r>
  </si>
  <si>
    <t>Sublímite mayor al 15% y hasta el 30%:</t>
  </si>
  <si>
    <r>
      <t xml:space="preserve">Se califica el aumento </t>
    </r>
    <r>
      <rPr>
        <b/>
        <u/>
        <sz val="13"/>
        <rFont val="Arial Narrow"/>
        <family val="2"/>
      </rPr>
      <t>adicional</t>
    </r>
    <r>
      <rPr>
        <b/>
        <sz val="13"/>
        <rFont val="Arial Narrow"/>
        <family val="2"/>
      </rPr>
      <t xml:space="preserve"> del porcentaje del sublímite</t>
    </r>
  </si>
  <si>
    <t>CONSEJO SUPERIOR DE LA JUDICATURA</t>
  </si>
  <si>
    <t>VERSIÓN: OCT 2026</t>
  </si>
  <si>
    <t>800.093.816-3</t>
  </si>
  <si>
    <r>
      <t xml:space="preserve">Se califica el aumento </t>
    </r>
    <r>
      <rPr>
        <b/>
        <u/>
        <sz val="13"/>
        <rFont val="Arial Narrow"/>
        <family val="2"/>
      </rPr>
      <t>adiciona</t>
    </r>
    <r>
      <rPr>
        <b/>
        <sz val="13"/>
        <rFont val="Arial Narrow"/>
        <family val="2"/>
      </rPr>
      <t xml:space="preserve">l del sublímite
</t>
    </r>
    <r>
      <rPr>
        <b/>
        <u/>
        <sz val="13"/>
        <rFont val="Arial Narrow"/>
        <family val="2"/>
      </rPr>
      <t>SIN COBRO DE PRIMA ADICIONAL</t>
    </r>
  </si>
  <si>
    <r>
      <t xml:space="preserve">Se califica el aumento </t>
    </r>
    <r>
      <rPr>
        <b/>
        <u/>
        <sz val="13"/>
        <rFont val="Arial Narrow"/>
        <family val="2"/>
      </rPr>
      <t>adicional</t>
    </r>
    <r>
      <rPr>
        <b/>
        <sz val="13"/>
        <rFont val="Arial Narrow"/>
        <family val="2"/>
      </rPr>
      <t xml:space="preserve"> del sublímite
</t>
    </r>
    <r>
      <rPr>
        <b/>
        <u/>
        <sz val="13"/>
        <rFont val="Arial Narrow"/>
        <family val="2"/>
      </rPr>
      <t>SIN COBRO DE PRIMA ADICIONA</t>
    </r>
    <r>
      <rPr>
        <b/>
        <sz val="13"/>
        <rFont val="Arial Narrow"/>
        <family val="2"/>
      </rPr>
      <t>L</t>
    </r>
  </si>
  <si>
    <r>
      <t xml:space="preserve">Se califica en Condiciones Adicionales el aumento </t>
    </r>
    <r>
      <rPr>
        <b/>
        <u/>
        <sz val="13"/>
        <rFont val="Arial Narrow"/>
        <family val="2"/>
      </rPr>
      <t>adicional</t>
    </r>
    <r>
      <rPr>
        <b/>
        <sz val="13"/>
        <rFont val="Arial Narrow"/>
        <family val="2"/>
      </rPr>
      <t xml:space="preserve"> del porcentaje ofrecido.</t>
    </r>
  </si>
  <si>
    <r>
      <t xml:space="preserve">Se califica el aumento </t>
    </r>
    <r>
      <rPr>
        <b/>
        <u/>
        <sz val="13"/>
        <rFont val="Arial Narrow"/>
        <family val="2"/>
      </rPr>
      <t>adiciona</t>
    </r>
    <r>
      <rPr>
        <b/>
        <sz val="13"/>
        <rFont val="Arial Narrow"/>
        <family val="2"/>
      </rPr>
      <t xml:space="preserve">l del sublímite para la autorización expresa para la atención de siniestros.
</t>
    </r>
  </si>
  <si>
    <r>
      <t xml:space="preserve">Se califica el aumento </t>
    </r>
    <r>
      <rPr>
        <b/>
        <u/>
        <sz val="13"/>
        <rFont val="Arial Narrow"/>
        <family val="2"/>
      </rPr>
      <t xml:space="preserve">adicional </t>
    </r>
    <r>
      <rPr>
        <b/>
        <sz val="13"/>
        <rFont val="Arial Narrow"/>
        <family val="2"/>
      </rPr>
      <t xml:space="preserve">del límite asegurado.
</t>
    </r>
    <r>
      <rPr>
        <b/>
        <u/>
        <sz val="13"/>
        <rFont val="Arial Narrow"/>
        <family val="2"/>
      </rPr>
      <t>SIN COBRO DE PRIMA ADICIONAL</t>
    </r>
  </si>
  <si>
    <r>
      <t xml:space="preserve">Se califica el aumento adicional del sublímite
</t>
    </r>
    <r>
      <rPr>
        <b/>
        <u/>
        <sz val="13"/>
        <rFont val="Arial Narrow"/>
        <family val="2"/>
      </rPr>
      <t>SIN COBRO DE PRIMA ADICIONAL</t>
    </r>
  </si>
  <si>
    <t>Amparar el menoscabo que sufran los fondos, valores y bienes de propiedad, bajo tenencia, control y/o responsabilidad del CONSEJO SUPERIOR DE LA JUDICATURA, 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</si>
  <si>
    <r>
      <t xml:space="preserve">Se califica  el aumento </t>
    </r>
    <r>
      <rPr>
        <b/>
        <u/>
        <sz val="13"/>
        <rFont val="Arial Narrow"/>
        <family val="2"/>
      </rPr>
      <t xml:space="preserve">adicional </t>
    </r>
    <r>
      <rPr>
        <b/>
        <sz val="13"/>
        <rFont val="Arial Narrow"/>
        <family val="2"/>
      </rPr>
      <t>SIN COBRO DE PRIMA ADICIONAL</t>
    </r>
  </si>
  <si>
    <r>
      <t xml:space="preserve">Se califica el aumento </t>
    </r>
    <r>
      <rPr>
        <b/>
        <u/>
        <sz val="13"/>
        <rFont val="Arial Narrow"/>
        <family val="2"/>
      </rPr>
      <t>adicional</t>
    </r>
    <r>
      <rPr>
        <b/>
        <sz val="13"/>
        <rFont val="Arial Narrow"/>
        <family val="2"/>
      </rPr>
      <t xml:space="preserve"> del límite asegurado.
SIN COBRO DE PRIMA ADICIONAL</t>
    </r>
  </si>
  <si>
    <r>
      <t xml:space="preserve">Se califica  el aumento </t>
    </r>
    <r>
      <rPr>
        <b/>
        <u/>
        <sz val="13"/>
        <rFont val="Arial Narrow"/>
        <family val="2"/>
      </rPr>
      <t>adicional</t>
    </r>
    <r>
      <rPr>
        <b/>
        <sz val="13"/>
        <rFont val="Arial Narrow"/>
        <family val="2"/>
      </rPr>
      <t xml:space="preserve"> 
SIN COBRO DE PRIMA ADICIONAL</t>
    </r>
  </si>
  <si>
    <r>
      <t xml:space="preserve">Amparar los perjuicios patrimoniales causados a terceros y/o al </t>
    </r>
    <r>
      <rPr>
        <b/>
        <sz val="13"/>
        <rFont val="Arial Narrow"/>
        <family val="2"/>
      </rPr>
      <t>CONSEJO SUPERIOR DE LA JUDICATURA</t>
    </r>
    <r>
      <rPr>
        <sz val="13"/>
        <rFont val="Arial Narrow"/>
        <family val="2"/>
      </rPr>
      <t xml:space="preserve">,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</si>
  <si>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</si>
  <si>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 xml:space="preserve">CONSEJO SUPERIOR DE LA JUDICATURA Y/O CARGOS ASEGURADOS </t>
  </si>
  <si>
    <t>CONSEJO SUPERIOR DE LA JUDICATURA Y/O CARGOS ASEGURADOS Y/O TERCEROS AFECTADOS</t>
  </si>
  <si>
    <t>Ofrecimiento adicional superior a $1.000.000.000 al límite básico.</t>
  </si>
  <si>
    <r>
      <t xml:space="preserve">Se califica  el aumento </t>
    </r>
    <r>
      <rPr>
        <b/>
        <u/>
        <sz val="13"/>
        <rFont val="Arial Narrow"/>
        <family val="2"/>
      </rPr>
      <t>adicional</t>
    </r>
    <r>
      <rPr>
        <b/>
        <sz val="13"/>
        <rFont val="Arial Narrow"/>
        <family val="2"/>
      </rPr>
      <t xml:space="preserve"> del LÍMITE ASEGURADO
</t>
    </r>
    <r>
      <rPr>
        <b/>
        <u/>
        <sz val="13"/>
        <rFont val="Arial Narrow"/>
        <family val="2"/>
      </rPr>
      <t>SIN COBRO DE PRIMA ADICIONAL</t>
    </r>
  </si>
  <si>
    <t>LOS SUBLÍMITES Y GASTOS INDICADOS APLICAN DE MANERA COMBINADA PARA LA TOTALIDAD DE LOS BIENES ASEGURADOS Y SE ENTIENDEN COMPRENDIDOS DENTRO DEL VALOR ASEGURADO. SE EXCEPTÚAN: GASTOS PARA LA ADECUACIÓN DE SUELOS Y TERRENOS, LA CLÁUSULA DE ADECUACIÓN DE CONSTRUCCIONES A LAS NORMAS DE SISMO RESISTENCIA, LOS GASTOS ADICIONALES Y LOS GASTOS EXTRAORDINARIOS, LOS CUALES OPERARÁN EN EXCESO DE DICHA SUMA.</t>
  </si>
  <si>
    <t>BENEFICIARIOS DESIGNADOS O LOS DE LEY</t>
  </si>
  <si>
    <t>CADA SUBLÍMITE OFRECIDO EN FORMA ADICIONAL QUEDA CONTEMPLADO DENTRO DEL LÍMITE ASEGURADO.</t>
  </si>
  <si>
    <r>
      <t xml:space="preserve">Se califica el número de casos por MUERTE NATURAL </t>
    </r>
    <r>
      <rPr>
        <b/>
        <u/>
        <sz val="13"/>
        <rFont val="Arial Narrow"/>
        <family val="2"/>
      </rPr>
      <t>ANUALES</t>
    </r>
    <r>
      <rPr>
        <b/>
        <sz val="13"/>
        <rFont val="Arial Narrow"/>
        <family val="2"/>
      </rPr>
      <t xml:space="preserve"> otorgados.
Unicamente referenciados con la tabla de eventos.</t>
    </r>
  </si>
  <si>
    <t xml:space="preserve">50 Casos de muerte natural </t>
  </si>
  <si>
    <t>Superior a 50 casos y hasta  100 Casos</t>
  </si>
  <si>
    <t>Superior a 100 casos y hasta  200 Casos</t>
  </si>
  <si>
    <t>Superior a 200 casos y hasta  300 Casos</t>
  </si>
  <si>
    <t>Superior a 400 Casos</t>
  </si>
  <si>
    <t>Se califica el otorgamiento de la condición</t>
  </si>
  <si>
    <t>Superior a 300 casos y hasta  400 Casos</t>
  </si>
  <si>
    <t>1. SEGURO DE TODO RIESGO DAÑOS MATERIALES COMBINADOS</t>
  </si>
  <si>
    <t>2. SEGURO GLOBAL DE MANEJO PARA ENTIDADES OFICIALES</t>
  </si>
  <si>
    <t>4. SEGURO DE TRANSPORTE DE VALORES</t>
  </si>
  <si>
    <t>5. SEGURO DE TRANSPORTE DE MERCANCÍAS</t>
  </si>
  <si>
    <t xml:space="preserve">6. SEGURO DE AUTOMÓVILES </t>
  </si>
  <si>
    <r>
      <t xml:space="preserve">Se califica  el aumento </t>
    </r>
    <r>
      <rPr>
        <b/>
        <u/>
        <sz val="13"/>
        <rFont val="Arial Narrow"/>
        <family val="2"/>
      </rPr>
      <t>adicional</t>
    </r>
    <r>
      <rPr>
        <b/>
        <sz val="13"/>
        <rFont val="Arial Narrow"/>
        <family val="2"/>
      </rPr>
      <t xml:space="preserve"> del porcentaje ofrecido</t>
    </r>
  </si>
  <si>
    <t>CLÁUSULA DE ADECUACIÓN DE CONSTRUCCIONES A LAS NORMAS DE SISMO RESISTENCIA 
Sublímite del 5% del valor asegurado total de Edificios</t>
  </si>
  <si>
    <t xml:space="preserve"> EVALUACIÓN DE LAS CONDICIONES TÉCNICAS ADICIONALES</t>
  </si>
  <si>
    <t>EVALUACIÓN DE LAS CONDICIONES TÉCNICAS ADICIONALES</t>
  </si>
  <si>
    <r>
      <t xml:space="preserve">Se califica  el aumento </t>
    </r>
    <r>
      <rPr>
        <b/>
        <u/>
        <sz val="13"/>
        <rFont val="Arial Narrow"/>
        <family val="2"/>
      </rPr>
      <t>adicional</t>
    </r>
    <r>
      <rPr>
        <b/>
        <sz val="13"/>
        <rFont val="Arial Narrow"/>
        <family val="2"/>
      </rPr>
      <t xml:space="preserve"> del sublímite ofrecido</t>
    </r>
  </si>
  <si>
    <t>NO APLICAN CONDICIONES ADICIONALES</t>
  </si>
  <si>
    <t>7. SEGURO OBLIGATORIO POR ACCIDENTES DE TRANSITO -SOAT</t>
  </si>
  <si>
    <t>PERSONAS AFECTADAS</t>
  </si>
  <si>
    <t>8. SEGURO DE RESPONSABILIDAD CIVIL SERVIDORES PÚBLICOS O FUNCIONARIOS CON REGIMENES DE RESPONSABILIDAD SIMILARES AL DE LOS SERVIDORES PÚBLICOS</t>
  </si>
  <si>
    <t>9. SEGURO DE INFIDELIDAD Y RIESGOS FINANCIEROS</t>
  </si>
  <si>
    <t xml:space="preserve">10. SEGURO DE RESPONSABILIDAD CIVIL PROTECCIÓN DE DATOS (RIESGO CIBERNÉTICO) </t>
  </si>
  <si>
    <t>11. SEGURO DE VIDA GRUPO LEY 16 DE 1988</t>
  </si>
  <si>
    <t>Sublímite mayor al 30% y hasta el 60%:</t>
  </si>
  <si>
    <t>Sublímite mayor al 60% y hasta el 100%:</t>
  </si>
  <si>
    <t>Se califica el porcentaje del sublímite otorgado</t>
  </si>
  <si>
    <t>Ofrecimiento adicional de $600.000.000 al límite básico.</t>
  </si>
  <si>
    <t>Ofrecimiento adicional de $900.000.000 al límite básico.</t>
  </si>
  <si>
    <t>Ofrecimiento adicional superior a $900.000.000</t>
  </si>
  <si>
    <t>GASTOS PARA LA ADECUACIÓN DE SUELOS Y TERRENOS 
Sublímite $42.000.000.000 
Se califica el ofrecimiento adicional a partir de $1.000.000.000.</t>
  </si>
  <si>
    <t xml:space="preserve">RENUNCIA A LA APLICACIÓN DE SEGURO INSUFICIENTE Y/O INFRASEGURO 20%
Se califica porcentajes adicionales superior al 5%   </t>
  </si>
  <si>
    <r>
      <t>ACTOS MAL INTENCIONADOS DE TERCEROS ASONADA, MOTÍN, CONMOCIÓN CIVIL O POPULAR Y HUELGA (INCLUIDO TERRORISMO Y SABOTAJE).</t>
    </r>
    <r>
      <rPr>
        <b/>
        <sz val="4"/>
        <rFont val="Arial Narrow"/>
        <family val="2"/>
      </rPr>
      <t xml:space="preserve">
</t>
    </r>
    <r>
      <rPr>
        <b/>
        <sz val="13"/>
        <rFont val="Arial Narrow"/>
        <family val="2"/>
      </rPr>
      <t xml:space="preserve">Sublímite de $60.000.000.000 evento / </t>
    </r>
    <r>
      <rPr>
        <b/>
        <u/>
        <sz val="13"/>
        <rFont val="Arial Narrow"/>
        <family val="2"/>
      </rPr>
      <t xml:space="preserve"> (vigencia 1.4.3. ANEXO 1</t>
    </r>
    <r>
      <rPr>
        <b/>
        <sz val="13"/>
        <rFont val="Arial Narrow"/>
        <family val="2"/>
      </rPr>
      <t xml:space="preserve">).
</t>
    </r>
    <r>
      <rPr>
        <b/>
        <sz val="4"/>
        <rFont val="Arial Narrow"/>
        <family val="2"/>
      </rPr>
      <t xml:space="preserve">
</t>
    </r>
    <r>
      <rPr>
        <b/>
        <sz val="13"/>
        <rFont val="Arial Narrow"/>
        <family val="2"/>
      </rPr>
      <t xml:space="preserve">Se califica únicamente sublímites adicionales superiores a $5.000.000.000 </t>
    </r>
  </si>
  <si>
    <r>
      <t>HURTO Y HURTO CALIFICADO</t>
    </r>
    <r>
      <rPr>
        <b/>
        <sz val="4"/>
        <rFont val="Arial Narrow"/>
        <family val="2"/>
      </rPr>
      <t xml:space="preserve">
</t>
    </r>
    <r>
      <rPr>
        <b/>
        <sz val="13"/>
        <rFont val="Arial Narrow"/>
        <family val="2"/>
      </rPr>
      <t xml:space="preserve">Sublímite de $20.000.000.000 evento /  </t>
    </r>
    <r>
      <rPr>
        <b/>
        <u/>
        <sz val="13"/>
        <rFont val="Arial Narrow"/>
        <family val="2"/>
      </rPr>
      <t>(vigencia 1.4.3. ANEXO 1)</t>
    </r>
    <r>
      <rPr>
        <b/>
        <sz val="13"/>
        <rFont val="Arial Narrow"/>
        <family val="2"/>
      </rPr>
      <t xml:space="preserve">.
</t>
    </r>
    <r>
      <rPr>
        <b/>
        <sz val="4"/>
        <rFont val="Arial Narrow"/>
        <family val="2"/>
      </rPr>
      <t xml:space="preserve">
</t>
    </r>
    <r>
      <rPr>
        <b/>
        <sz val="13"/>
        <rFont val="Arial Narrow"/>
        <family val="2"/>
      </rPr>
      <t xml:space="preserve">Se califica únicamente sublímites adicionales superiores a $2.000.000.000 </t>
    </r>
  </si>
  <si>
    <r>
      <t>GASTOS ADICIONALES.</t>
    </r>
    <r>
      <rPr>
        <b/>
        <sz val="4"/>
        <rFont val="Arial Narrow"/>
        <family val="2"/>
      </rPr>
      <t xml:space="preserve">
</t>
    </r>
    <r>
      <rPr>
        <b/>
        <sz val="13"/>
        <rFont val="Arial Narrow"/>
        <family val="2"/>
      </rPr>
      <t xml:space="preserve">Sublímite  por la suma de $20.000.000.000  </t>
    </r>
    <r>
      <rPr>
        <b/>
        <u/>
        <sz val="13"/>
        <rFont val="Arial Narrow"/>
        <family val="2"/>
      </rPr>
      <t>(vigencia 1.4.3. ANEXO 1.), e</t>
    </r>
    <r>
      <rPr>
        <b/>
        <sz val="13"/>
        <rFont val="Arial Narrow"/>
        <family val="2"/>
      </rPr>
      <t>n exceso del valor asegurado, sin aplicación de deducible y combinado para los gastos y coberturas del Anexo 1.</t>
    </r>
    <r>
      <rPr>
        <b/>
        <sz val="4"/>
        <rFont val="Arial Narrow"/>
        <family val="2"/>
      </rPr>
      <t xml:space="preserve">
</t>
    </r>
    <r>
      <rPr>
        <b/>
        <sz val="13"/>
        <rFont val="Arial Narrow"/>
        <family val="2"/>
      </rPr>
      <t xml:space="preserve">Se califica únicamente sublímites adicionales superiores a $2.000.000.000 </t>
    </r>
  </si>
  <si>
    <r>
      <t>GASTOS EXTRAORDINARIOS.</t>
    </r>
    <r>
      <rPr>
        <b/>
        <sz val="4"/>
        <rFont val="Arial Narrow"/>
        <family val="2"/>
      </rPr>
      <t xml:space="preserve">
</t>
    </r>
    <r>
      <rPr>
        <b/>
        <sz val="13"/>
        <rFont val="Arial Narrow"/>
        <family val="2"/>
      </rPr>
      <t>Sublímite  por la suma de $15.000.000.000, en exceso del valor asegurado, sin aplicación de deducible</t>
    </r>
    <r>
      <rPr>
        <b/>
        <sz val="4"/>
        <rFont val="Arial Narrow"/>
        <family val="2"/>
      </rPr>
      <t xml:space="preserve">
</t>
    </r>
    <r>
      <rPr>
        <b/>
        <sz val="13"/>
        <rFont val="Arial Narrow"/>
        <family val="2"/>
      </rPr>
      <t xml:space="preserve">Se califica únicamente sublímites adicionales superiores a $2.000.000.000 </t>
    </r>
  </si>
  <si>
    <r>
      <t>ANTICIPO DE INDEMNIZACIÓN DEL 50%.</t>
    </r>
    <r>
      <rPr>
        <b/>
        <sz val="4"/>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Se califica porcentajes adicionales superior al 10%   </t>
    </r>
    <r>
      <rPr>
        <b/>
        <sz val="4"/>
        <rFont val="Arial Narrow"/>
        <family val="2"/>
      </rPr>
      <t xml:space="preserve">   </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</si>
  <si>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y sin estar condicionada a la demostración de ocurrencia y cuantía.</t>
    </r>
  </si>
  <si>
    <r>
      <t>AUTORIZACIÓN EXPRESA AL ASEGURADO PARA ATENCIÓN DE DAÑOS POR SINIESTROS CUYO VALOR NO EXCEDA $500.000.000.</t>
    </r>
    <r>
      <rPr>
        <b/>
        <sz val="4"/>
        <rFont val="Arial Narrow"/>
        <family val="2"/>
      </rPr>
      <t xml:space="preserve">
</t>
    </r>
    <r>
      <rPr>
        <b/>
        <sz val="13"/>
        <rFont val="Arial Narrow"/>
        <family val="2"/>
      </rPr>
      <t>Se califica el ofrecimiento adicional a partir de $50.000.000.</t>
    </r>
  </si>
  <si>
    <r>
      <t>INCREMENTO DEL LÍMITE BÁSICO PARA LA COBERTURA DE MANEJO GLOBAL.  LÍMITE $1.700.000.000  (vigencia 2.3.2.) ANEXO 1.</t>
    </r>
    <r>
      <rPr>
        <b/>
        <sz val="4"/>
        <rFont val="Arial Narrow"/>
        <family val="2"/>
      </rPr>
      <t xml:space="preserve">
</t>
    </r>
    <r>
      <rPr>
        <b/>
        <sz val="13"/>
        <rFont val="Arial Narrow"/>
        <family val="2"/>
      </rPr>
      <t xml:space="preserve">Se califica únicamente sublímites adicionales superiores a $100.000.000 </t>
    </r>
  </si>
  <si>
    <r>
      <t xml:space="preserve">INCREMENTO DEL LÍMITE BÁSICO PARA LA COBERTURA DE LOS DEPOSITOS JUDICIALES $500.000.000  </t>
    </r>
    <r>
      <rPr>
        <b/>
        <u/>
        <sz val="13"/>
        <rFont val="Arial Narrow"/>
        <family val="2"/>
      </rPr>
      <t>(vigencia 2.3.2.) ANEXO 1.</t>
    </r>
    <r>
      <rPr>
        <b/>
        <sz val="4"/>
        <rFont val="Arial Narrow"/>
        <family val="2"/>
      </rPr>
      <t xml:space="preserve">
</t>
    </r>
    <r>
      <rPr>
        <b/>
        <sz val="13"/>
        <rFont val="Arial Narrow"/>
        <family val="2"/>
      </rPr>
      <t xml:space="preserve">Se califica únicamente sublímites adicionales superiores a $50.000.000 </t>
    </r>
  </si>
  <si>
    <r>
      <t>GASTOS ADICIONALES: 10%.</t>
    </r>
    <r>
      <rPr>
        <b/>
        <sz val="4"/>
        <rFont val="Arial Narrow"/>
        <family val="2"/>
      </rPr>
      <t xml:space="preserve">
</t>
    </r>
    <r>
      <rPr>
        <b/>
        <sz val="13"/>
        <rFont val="Arial Narrow"/>
        <family val="2"/>
      </rPr>
      <t>Se califica únicamente sublímites adicionales superiores al 10%</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</si>
  <si>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t>
    </r>
  </si>
  <si>
    <r>
      <t>HONORARIOS PROFESIONALES DE ABOGADOS, CONSULTORES,  AUDITORES, INTERVENTORES, ETC: 10%.</t>
    </r>
    <r>
      <rPr>
        <b/>
        <sz val="4"/>
        <rFont val="Arial Narrow"/>
        <family val="2"/>
      </rPr>
      <t xml:space="preserve">
</t>
    </r>
    <r>
      <rPr>
        <b/>
        <sz val="13"/>
        <rFont val="Arial Narrow"/>
        <family val="2"/>
      </rPr>
      <t>Se califica únicamente sublímites adicionales superiores al 10%</t>
    </r>
  </si>
  <si>
    <r>
      <t>COSTAS EN JUICIO, HONORARIOS PROFESIONALES Y SELECCIÓN DE PROFESIONALES PARA LA DEFENSA.: 10%.</t>
    </r>
    <r>
      <rPr>
        <b/>
        <sz val="4"/>
        <rFont val="Arial Narrow"/>
        <family val="2"/>
      </rPr>
      <t xml:space="preserve">
</t>
    </r>
    <r>
      <rPr>
        <b/>
        <sz val="13"/>
        <rFont val="Arial Narrow"/>
        <family val="2"/>
      </rPr>
      <t xml:space="preserve">
Se califica únicamente sublímites adicionales superiores al 10%</t>
    </r>
  </si>
  <si>
    <r>
      <t>ANTICIPO DE INDEMNIZACIÓN DEL 75%.</t>
    </r>
    <r>
      <rPr>
        <b/>
        <sz val="4"/>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rFont val="Arial Narrow"/>
        <family val="2"/>
      </rPr>
      <t xml:space="preserve">   </t>
    </r>
    <r>
      <rPr>
        <b/>
        <sz val="13"/>
        <rFont val="Arial Narrow"/>
        <family val="2"/>
      </rPr>
      <t xml:space="preserve">
Se califica porcentajes adicionales superior al 10%      </t>
    </r>
  </si>
  <si>
    <r>
      <t xml:space="preserve">CLAUSULA DE LÍMITE AGREGADO DE INDEMNIZACIÓN PARA MANEJO.
Sublímite $100.000.000 </t>
    </r>
    <r>
      <rPr>
        <b/>
        <u/>
        <sz val="13"/>
        <rFont val="Arial Narrow"/>
        <family val="2"/>
      </rPr>
      <t xml:space="preserve">(vigencia 2.3.2.) ANEXO 1.
</t>
    </r>
    <r>
      <rPr>
        <b/>
        <sz val="13"/>
        <rFont val="Arial Narrow"/>
        <family val="2"/>
      </rPr>
      <t xml:space="preserve">Se califica sublímites adicionales superiores a $10.000.000 </t>
    </r>
    <r>
      <rPr>
        <b/>
        <sz val="4"/>
        <rFont val="Arial Narrow"/>
        <family val="2"/>
      </rPr>
      <t xml:space="preserve">
</t>
    </r>
  </si>
  <si>
    <r>
      <t xml:space="preserve">INCREMENTO DEL LÍMITE BÁSICO PARA LA COBERTURA DE RESPONSABILIDAD CIVIL EXTRACONTRACTUAL $8.000.000.000  </t>
    </r>
    <r>
      <rPr>
        <b/>
        <u/>
        <sz val="13"/>
        <rFont val="Arial Narrow"/>
        <family val="2"/>
      </rPr>
      <t>(vigencia 3.4.1.) ANEXO 1.</t>
    </r>
    <r>
      <rPr>
        <b/>
        <sz val="4"/>
        <rFont val="Arial Narrow"/>
        <family val="2"/>
      </rPr>
      <t xml:space="preserve">
</t>
    </r>
    <r>
      <rPr>
        <b/>
        <sz val="13"/>
        <rFont val="Arial Narrow"/>
        <family val="2"/>
      </rPr>
      <t xml:space="preserve">Se califica únicamente sublímites adicionales superiores a $500.000.000 </t>
    </r>
  </si>
  <si>
    <r>
      <t xml:space="preserve">Se califica el </t>
    </r>
    <r>
      <rPr>
        <b/>
        <u/>
        <sz val="13"/>
        <rFont val="Arial Narrow"/>
        <family val="2"/>
      </rPr>
      <t xml:space="preserve">aumento adicional </t>
    </r>
    <r>
      <rPr>
        <b/>
        <sz val="13"/>
        <rFont val="Arial Narrow"/>
        <family val="2"/>
      </rPr>
      <t>del límite asegurado.
SIN COBRO DE PRIMA</t>
    </r>
  </si>
  <si>
    <r>
      <t>GASTOS MÉDICOS (sin aplicación de deducibles).</t>
    </r>
    <r>
      <rPr>
        <b/>
        <sz val="4"/>
        <rFont val="Arial Narrow"/>
        <family val="2"/>
      </rPr>
      <t xml:space="preserve">
</t>
    </r>
    <r>
      <rPr>
        <b/>
        <sz val="13"/>
        <rFont val="Arial Narrow"/>
        <family val="2"/>
      </rPr>
      <t>Sublímite $200.000.000 evento / $1.000.000.000</t>
    </r>
    <r>
      <rPr>
        <b/>
        <u/>
        <sz val="13"/>
        <rFont val="Arial Narrow"/>
        <family val="2"/>
      </rPr>
      <t xml:space="preserve"> (vigencia 3.4.1.) ANEXO 1.</t>
    </r>
  </si>
  <si>
    <r>
      <t xml:space="preserve">Se califica el </t>
    </r>
    <r>
      <rPr>
        <b/>
        <u/>
        <sz val="13"/>
        <rFont val="Arial Narrow"/>
        <family val="2"/>
      </rPr>
      <t xml:space="preserve">aumento adicional </t>
    </r>
    <r>
      <rPr>
        <b/>
        <sz val="13"/>
        <rFont val="Arial Narrow"/>
        <family val="2"/>
      </rPr>
      <t>del límite asegurado.
SIN COBRO DE PRIMA, así:</t>
    </r>
  </si>
  <si>
    <r>
      <rPr>
        <b/>
        <i/>
        <sz val="13"/>
        <rFont val="Arial Narrow"/>
        <family val="2"/>
      </rPr>
      <t>EVENTO:</t>
    </r>
    <r>
      <rPr>
        <b/>
        <sz val="13"/>
        <rFont val="Arial Narrow"/>
        <family val="2"/>
      </rPr>
      <t xml:space="preserve"> Se califica únicamente sublímites adicionales superiores a $20.000.000 </t>
    </r>
  </si>
  <si>
    <r>
      <rPr>
        <b/>
        <i/>
        <sz val="13"/>
        <rFont val="Arial Narrow"/>
        <family val="2"/>
      </rPr>
      <t>VIGENCIA:</t>
    </r>
    <r>
      <rPr>
        <b/>
        <sz val="13"/>
        <rFont val="Arial Narrow"/>
        <family val="2"/>
      </rPr>
      <t xml:space="preserve"> Se califica únicamente sublímites adicionales superiores a $100.000.000 </t>
    </r>
  </si>
  <si>
    <r>
      <t xml:space="preserve">Se califica el aumento </t>
    </r>
    <r>
      <rPr>
        <b/>
        <u/>
        <sz val="13"/>
        <rFont val="Arial Narrow"/>
        <family val="2"/>
      </rPr>
      <t>adicional</t>
    </r>
    <r>
      <rPr>
        <b/>
        <sz val="13"/>
        <rFont val="Arial Narrow"/>
        <family val="2"/>
      </rPr>
      <t xml:space="preserve"> del sublímite</t>
    </r>
    <r>
      <rPr>
        <b/>
        <u/>
        <sz val="13"/>
        <rFont val="Arial Narrow"/>
        <family val="2"/>
      </rPr>
      <t xml:space="preserve">  (vigencia 3.4.1.) ANEXO 1.</t>
    </r>
  </si>
  <si>
    <r>
      <t>RESPONSABILIDAD CIVIL PATRONAL</t>
    </r>
    <r>
      <rPr>
        <b/>
        <sz val="4"/>
        <rFont val="Arial Narrow"/>
        <family val="2"/>
      </rPr>
      <t xml:space="preserve">
</t>
    </r>
    <r>
      <rPr>
        <b/>
        <sz val="13"/>
        <rFont val="Arial Narrow"/>
        <family val="2"/>
      </rPr>
      <t xml:space="preserve">Sublímite de 10% del valor asegurado </t>
    </r>
    <r>
      <rPr>
        <b/>
        <u/>
        <sz val="13"/>
        <rFont val="Arial Narrow"/>
        <family val="2"/>
      </rPr>
      <t>(vigencia 3.4.1.) ANEXO 1.</t>
    </r>
    <r>
      <rPr>
        <b/>
        <sz val="4"/>
        <rFont val="Arial Narrow"/>
        <family val="2"/>
      </rPr>
      <t xml:space="preserve">
</t>
    </r>
    <r>
      <rPr>
        <b/>
        <sz val="13"/>
        <rFont val="Arial Narrow"/>
        <family val="2"/>
      </rPr>
      <t>Se califica únicamente sublímites adicionales superiores al 10%</t>
    </r>
  </si>
  <si>
    <r>
      <t>ANTICIPO DE INDEMNIZACIÓN DEL 60%.</t>
    </r>
    <r>
      <rPr>
        <b/>
        <sz val="4"/>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rFont val="Arial Narrow"/>
        <family val="2"/>
      </rPr>
      <t xml:space="preserve">   </t>
    </r>
    <r>
      <rPr>
        <b/>
        <sz val="13"/>
        <rFont val="Arial Narrow"/>
        <family val="2"/>
      </rPr>
      <t xml:space="preserve">
Se califica porcentajes adicionales superior al 10%      </t>
    </r>
  </si>
  <si>
    <r>
      <t xml:space="preserve">RESPONSABILIDAD CIVIL DERIVADA DE ACTOS TERRORISTAS </t>
    </r>
    <r>
      <rPr>
        <b/>
        <sz val="4"/>
        <rFont val="Arial Narrow"/>
        <family val="2"/>
      </rPr>
      <t xml:space="preserve">
</t>
    </r>
    <r>
      <rPr>
        <sz val="13"/>
        <rFont val="Arial Narrow"/>
        <family val="2"/>
      </rPr>
      <t>La aseguradora bajo este amparo se obliga a cubrir los perjuicios patrimoniales y extrapatrimoniales derivados de actos terroristas que le sea imputable por su misionalidad</t>
    </r>
  </si>
  <si>
    <r>
      <t>RESPONSABILIDAD CIVIL DERIVADA DE ACTOS DE LA NATURALEZA</t>
    </r>
    <r>
      <rPr>
        <b/>
        <sz val="4"/>
        <rFont val="Arial Narrow"/>
        <family val="2"/>
      </rPr>
      <t xml:space="preserve">
</t>
    </r>
    <r>
      <rPr>
        <sz val="13"/>
        <rFont val="Arial Narrow"/>
        <family val="2"/>
      </rPr>
      <t>La aseguradora bajo este amparo se obliga a cubrir los perjuicios patrimoniales y extrapatrimoniales derivados de actos de la naturaleza.</t>
    </r>
  </si>
  <si>
    <r>
      <t>ANTICIPO DE INDEMNIZACIÓN DEL 50%.</t>
    </r>
    <r>
      <rPr>
        <b/>
        <sz val="4"/>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rFont val="Arial Narrow"/>
        <family val="2"/>
      </rPr>
      <t xml:space="preserve">  </t>
    </r>
    <r>
      <rPr>
        <b/>
        <sz val="13"/>
        <rFont val="Arial Narrow"/>
        <family val="2"/>
      </rPr>
      <t xml:space="preserve">
Se califica porcentajes adicionales superior al 10%      </t>
    </r>
  </si>
  <si>
    <t>COMPROMISO PARA EL PAGO DE LAS INDEMNIZACIONES
Plazo de diez (10) días hábiles.</t>
  </si>
  <si>
    <r>
      <t xml:space="preserve">INCREMENTO DEL LÍMITE BÁSICO PARA LA COBERTURA DE RESPONSABILIDAD CIVIL EXTRACONTRACTUAL
EVENTO /AGREGADO ANUAL. </t>
    </r>
    <r>
      <rPr>
        <b/>
        <sz val="4"/>
        <rFont val="Arial Narrow"/>
        <family val="2"/>
      </rPr>
      <t xml:space="preserve">
</t>
    </r>
    <r>
      <rPr>
        <b/>
        <sz val="13"/>
        <rFont val="Arial Narrow"/>
        <family val="2"/>
      </rPr>
      <t>Se califica el límite adicional superior a $500.000.000</t>
    </r>
  </si>
  <si>
    <r>
      <t>GASTOS DE  TRANSPORTE POR PÉRDIDAS TOTALES (Daños y/o Hurto) 
(esta condición no aplica para motos y vehiculos pesados.)</t>
    </r>
    <r>
      <rPr>
        <b/>
        <sz val="4"/>
        <rFont val="Arial Narrow"/>
        <family val="2"/>
      </rPr>
      <t xml:space="preserve">
</t>
    </r>
    <r>
      <rPr>
        <b/>
        <sz val="13"/>
        <rFont val="Arial Narrow"/>
        <family val="2"/>
      </rPr>
      <t>Limite de $60.000 diarios y hasta (90) días</t>
    </r>
  </si>
  <si>
    <r>
      <t xml:space="preserve">Se califica  el aumento </t>
    </r>
    <r>
      <rPr>
        <b/>
        <u/>
        <sz val="13"/>
        <rFont val="Arial Narrow"/>
        <family val="2"/>
      </rPr>
      <t xml:space="preserve">adicional </t>
    </r>
    <r>
      <rPr>
        <b/>
        <sz val="13"/>
        <rFont val="Arial Narrow"/>
        <family val="2"/>
      </rPr>
      <t xml:space="preserve">del (incluido el básico)
</t>
    </r>
    <r>
      <rPr>
        <b/>
        <u/>
        <sz val="13"/>
        <rFont val="Arial Narrow"/>
        <family val="2"/>
      </rPr>
      <t>monto</t>
    </r>
    <r>
      <rPr>
        <b/>
        <sz val="13"/>
        <rFont val="Arial Narrow"/>
        <family val="2"/>
      </rPr>
      <t xml:space="preserve"> de los gastos de transporte.</t>
    </r>
  </si>
  <si>
    <r>
      <t>GASTOS DE  BODEGAJE Y/O PARQUEADERO</t>
    </r>
    <r>
      <rPr>
        <b/>
        <sz val="4"/>
        <rFont val="Arial Narrow"/>
        <family val="2"/>
      </rPr>
      <t xml:space="preserve">
</t>
    </r>
    <r>
      <rPr>
        <b/>
        <sz val="13"/>
        <rFont val="Arial Narrow"/>
        <family val="2"/>
      </rPr>
      <t xml:space="preserve">Limite de $15.000.000 </t>
    </r>
    <r>
      <rPr>
        <b/>
        <u/>
        <sz val="13"/>
        <rFont val="Arial Narrow"/>
        <family val="2"/>
      </rPr>
      <t>(vigencia 6.4.) ANEXO 1.</t>
    </r>
    <r>
      <rPr>
        <b/>
        <sz val="13"/>
        <rFont val="Arial Narrow"/>
        <family val="2"/>
      </rPr>
      <t xml:space="preserve">
Se califica el límite adicional superior a $500.000 </t>
    </r>
  </si>
  <si>
    <r>
      <t>ANTICIPO DE INDEMNIZACIÓN DEL 80%.</t>
    </r>
    <r>
      <rPr>
        <b/>
        <sz val="4"/>
        <rFont val="Arial Narrow"/>
        <family val="2"/>
      </rPr>
      <t xml:space="preserve">
</t>
    </r>
    <r>
      <rPr>
        <b/>
        <sz val="13"/>
        <rFont val="Arial Narrow"/>
        <family val="2"/>
      </rPr>
      <t xml:space="preserve">NOTA: </t>
    </r>
    <r>
      <rPr>
        <sz val="13"/>
        <rFont val="Arial Narrow"/>
        <family val="2"/>
      </rPr>
      <t>Si el aumento adicional del porcentaje de anticipo es condicionado a la demostración de la ocurrencia y cuantía, se califica con cero (0) puntos este factor.</t>
    </r>
    <r>
      <rPr>
        <b/>
        <sz val="13"/>
        <rFont val="Arial Narrow"/>
        <family val="2"/>
      </rPr>
      <t xml:space="preserve">
Se califica porcentajes adicionales superior al 5%      </t>
    </r>
  </si>
  <si>
    <r>
      <t>AMPARO AUTOMÁTICO DE EQUIPOS Y ACCESORIOS</t>
    </r>
    <r>
      <rPr>
        <b/>
        <sz val="4"/>
        <rFont val="Arial Narrow"/>
        <family val="2"/>
      </rPr>
      <t xml:space="preserve">
</t>
    </r>
    <r>
      <rPr>
        <b/>
        <sz val="13"/>
        <rFont val="Arial Narrow"/>
        <family val="2"/>
      </rPr>
      <t xml:space="preserve">Sublímite de $55.000.000 por vehículo y término de 180 días de aviso.
Se califica el límite adicional superior a $5.000.000 </t>
    </r>
  </si>
  <si>
    <r>
      <t>GASTOS DE GRÚA PARA VEHÍCULOS DE TERCEROS, AFECTADOS EN ACCIDENTES EN LOS CUALES SEA EVIDENTE LA RESPONSABILIDAD DEL ASEGURADO.</t>
    </r>
    <r>
      <rPr>
        <b/>
        <sz val="4"/>
        <rFont val="Arial Narrow"/>
        <family val="2"/>
      </rPr>
      <t xml:space="preserve">
</t>
    </r>
    <r>
      <rPr>
        <b/>
        <sz val="13"/>
        <rFont val="Arial Narrow"/>
        <family val="2"/>
      </rPr>
      <t>Se paga por rembolso el servicio prestado de grúa al tercero.</t>
    </r>
  </si>
  <si>
    <r>
      <t>VEHÍCULO DE REEMPLAZO</t>
    </r>
    <r>
      <rPr>
        <b/>
        <sz val="4"/>
        <rFont val="Arial Narrow"/>
        <family val="2"/>
      </rPr>
      <t xml:space="preserve">
</t>
    </r>
    <r>
      <rPr>
        <b/>
        <sz val="13"/>
        <rFont val="Arial Narrow"/>
        <family val="2"/>
      </rPr>
      <t>Acorde con las políticas de la aseguradora.</t>
    </r>
  </si>
  <si>
    <r>
      <t>VERIFICACIÓN CARACTERÍSTICAS DE LOS VEHÍCULOS ASEGURADOS FRENTE A CÓDIGO FASECOLDA</t>
    </r>
    <r>
      <rPr>
        <b/>
        <sz val="4"/>
        <rFont val="Arial Narrow"/>
        <family val="2"/>
      </rPr>
      <t xml:space="preserve">
</t>
    </r>
    <r>
      <rPr>
        <sz val="12"/>
        <rFont val="Arial Narrow"/>
        <family val="2"/>
      </rPr>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r>
  </si>
  <si>
    <r>
      <t xml:space="preserve">INCREMENTO DEL LÍMITE BÁSICO PARA LA COBERTURA DE </t>
    </r>
    <r>
      <rPr>
        <b/>
        <u/>
        <sz val="13"/>
        <rFont val="Arial Narrow"/>
        <family val="2"/>
      </rPr>
      <t>PERJUICIOS O DETRIMENTO PATRIMONIAL.</t>
    </r>
  </si>
  <si>
    <t>Se califica el aumento adicional del límite asegurado, únicamente relacionados en la tabla, salvo que sea superior al último valor para lo cual se calificara con el mayor puntaje de la tabla y los demás por regla de tres.
SIN COBRO DE PRIMA</t>
  </si>
  <si>
    <r>
      <t xml:space="preserve">Límite de $4.000.000.000 </t>
    </r>
    <r>
      <rPr>
        <b/>
        <u/>
        <sz val="13"/>
        <rFont val="Arial Narrow"/>
        <family val="2"/>
      </rPr>
      <t>vigencia 8.4. ANEXO 1.</t>
    </r>
    <r>
      <rPr>
        <b/>
        <sz val="13"/>
        <rFont val="Arial Narrow"/>
        <family val="2"/>
      </rPr>
      <t xml:space="preserve">
Incluido los Gastos de Defensa. </t>
    </r>
    <r>
      <rPr>
        <b/>
        <sz val="4"/>
        <rFont val="Arial Narrow"/>
        <family val="2"/>
      </rPr>
      <t xml:space="preserve">
</t>
    </r>
    <r>
      <rPr>
        <b/>
        <sz val="13"/>
        <rFont val="Arial Narrow"/>
        <family val="2"/>
      </rPr>
      <t xml:space="preserve">
NOTA:</t>
    </r>
    <r>
      <rPr>
        <sz val="13"/>
        <rFont val="Arial Narrow"/>
        <family val="2"/>
      </rPr>
      <t xml:space="preserve"> Solo se acepta propuesta en los límites señados en los siguientes rangos.  Ofrecimientos de otros valores diferentes serán evaluados con cero (0) puntos), excepto que sea superior al último rango. </t>
    </r>
  </si>
  <si>
    <r>
      <t xml:space="preserve">INCREMENTO DEL LÍMITE BÁSICO PARA LA COBERTURA DE </t>
    </r>
    <r>
      <rPr>
        <b/>
        <u/>
        <sz val="13"/>
        <rFont val="Arial Narrow"/>
        <family val="2"/>
      </rPr>
      <t>GASTOS DE DEFENSA</t>
    </r>
    <r>
      <rPr>
        <b/>
        <u/>
        <sz val="4"/>
        <rFont val="Arial Narrow"/>
        <family val="2"/>
      </rPr>
      <t>.</t>
    </r>
  </si>
  <si>
    <r>
      <t xml:space="preserve">Límite de $2.500.000.000 </t>
    </r>
    <r>
      <rPr>
        <b/>
        <u/>
        <sz val="13"/>
        <rFont val="Arial Narrow"/>
        <family val="2"/>
      </rPr>
      <t>vigencia 8.4. ANEXO 1.</t>
    </r>
    <r>
      <rPr>
        <b/>
        <sz val="13"/>
        <rFont val="Arial Narrow"/>
        <family val="2"/>
      </rPr>
      <t xml:space="preserve">
Incluidos en el límite de Perjuicios o Detrimento Patrimonial sin cobro de prima.
NOTA: </t>
    </r>
    <r>
      <rPr>
        <sz val="13"/>
        <rFont val="Arial Narrow"/>
        <family val="2"/>
      </rPr>
      <t xml:space="preserve">Solo se acepta propuesta en los límites señados en los siguientes rangos.  Ofrecimientos de otros valores diferentes serán evaluados con cero (0) puntos), excepto que sea superior al último rango. </t>
    </r>
  </si>
  <si>
    <r>
      <t>INCREMENTO DEL SUBLÍMITE DE GASTOS DE DEFENSA EN LOS PROCESOS DE  INDAGACIÓN O INVESTIGACIONES PRELIMINARES o INDAGACIONES PREVIAS Y EN LA VINCULACIÓN PROCESAL HASTA FALLO QUE HAGA TRANSITO A COSA JUZGADA</t>
    </r>
    <r>
      <rPr>
        <b/>
        <i/>
        <u/>
        <sz val="12"/>
        <rFont val="Arial Narrow"/>
        <family val="2"/>
      </rPr>
      <t xml:space="preserve">
</t>
    </r>
    <r>
      <rPr>
        <b/>
        <u/>
        <sz val="13"/>
        <rFont val="Arial Narrow"/>
        <family val="2"/>
      </rPr>
      <t>Incluidos en el límite de Perjuicios o Detrimento Patrimonial sin cobro de prima.</t>
    </r>
  </si>
  <si>
    <t>Se califica el aumento adicional del límite para los gastos de defensa conforme los valores indicados en la tabla, salvo que sea superior al último valor para lo cual se calificara con el mayor puntaje de la tabla y los demás por regla de tres.
SIN COBRO DE PRIMA</t>
  </si>
  <si>
    <r>
      <t xml:space="preserve">Límite adicional al básico: </t>
    </r>
    <r>
      <rPr>
        <b/>
        <sz val="13"/>
        <rFont val="Arial Narrow"/>
        <family val="2"/>
      </rPr>
      <t>$30.000.000</t>
    </r>
    <r>
      <rPr>
        <sz val="13"/>
        <rFont val="Arial Narrow"/>
        <family val="2"/>
      </rPr>
      <t xml:space="preserve"> </t>
    </r>
    <r>
      <rPr>
        <u/>
        <sz val="13"/>
        <rFont val="Arial Narrow"/>
        <family val="2"/>
      </rPr>
      <t>vigencia 8.4. ANEXO 1.</t>
    </r>
  </si>
  <si>
    <r>
      <t xml:space="preserve">Límite adicional al básico: </t>
    </r>
    <r>
      <rPr>
        <b/>
        <sz val="13"/>
        <rFont val="Arial Narrow"/>
        <family val="2"/>
      </rPr>
      <t>$50.000.000</t>
    </r>
    <r>
      <rPr>
        <sz val="13"/>
        <rFont val="Arial Narrow"/>
        <family val="2"/>
      </rPr>
      <t xml:space="preserve"> </t>
    </r>
    <r>
      <rPr>
        <u/>
        <sz val="13"/>
        <rFont val="Arial Narrow"/>
        <family val="2"/>
      </rPr>
      <t>vigencia 8.4. ANEXO 1.</t>
    </r>
  </si>
  <si>
    <r>
      <t>Límite adicional al básico:</t>
    </r>
    <r>
      <rPr>
        <b/>
        <sz val="13"/>
        <rFont val="Arial Narrow"/>
        <family val="2"/>
      </rPr>
      <t xml:space="preserve"> $70.000.000</t>
    </r>
    <r>
      <rPr>
        <sz val="13"/>
        <rFont val="Arial Narrow"/>
        <family val="2"/>
      </rPr>
      <t xml:space="preserve"> </t>
    </r>
    <r>
      <rPr>
        <u/>
        <sz val="13"/>
        <rFont val="Arial Narrow"/>
        <family val="2"/>
      </rPr>
      <t>vigencia 8.4. ANEXO 1.</t>
    </r>
  </si>
  <si>
    <r>
      <t>Límite adicional superior a:</t>
    </r>
    <r>
      <rPr>
        <b/>
        <sz val="13"/>
        <rFont val="Arial Narrow"/>
        <family val="2"/>
      </rPr>
      <t xml:space="preserve"> $100.000.000</t>
    </r>
    <r>
      <rPr>
        <sz val="13"/>
        <rFont val="Arial Narrow"/>
        <family val="2"/>
      </rPr>
      <t xml:space="preserve"> </t>
    </r>
    <r>
      <rPr>
        <u/>
        <sz val="13"/>
        <rFont val="Arial Narrow"/>
        <family val="2"/>
      </rPr>
      <t>vigencia 8.4. ANEXO 1.</t>
    </r>
  </si>
  <si>
    <r>
      <t>ANTICIPO DE INDEMNIZACIÓN  PARA EL PAGO DE HONORARIOS DEL 50%.</t>
    </r>
    <r>
      <rPr>
        <b/>
        <sz val="4"/>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Se califica porcentajes adicionales superior al 10%      </t>
    </r>
  </si>
  <si>
    <r>
      <t>NOTIFICACIÓN DE HECHOS O CIRCUNSTANCIAS.</t>
    </r>
    <r>
      <rPr>
        <b/>
        <sz val="4"/>
        <rFont val="Arial Narrow"/>
        <family val="2"/>
      </rPr>
      <t xml:space="preserve">
</t>
    </r>
    <r>
      <rPr>
        <sz val="13"/>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t>
    </r>
    <r>
      <rPr>
        <sz val="4"/>
        <rFont val="Arial Narrow"/>
        <family val="2"/>
      </rPr>
      <t xml:space="preserve">.
</t>
    </r>
    <r>
      <rPr>
        <sz val="13"/>
        <rFont val="Arial Narrow"/>
        <family val="2"/>
      </rPr>
      <t>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3"/>
        <rFont val="Arial Narrow"/>
        <family val="2"/>
      </rPr>
      <t xml:space="preserve">      </t>
    </r>
  </si>
  <si>
    <r>
      <t xml:space="preserve">INCREMENTO DEL LÍMITE ASEGURADO $3.000.000.000 </t>
    </r>
    <r>
      <rPr>
        <b/>
        <u/>
        <sz val="13"/>
        <rFont val="Arial Narrow"/>
        <family val="2"/>
      </rPr>
      <t xml:space="preserve">(vigencia 10.4.) ANEXO 1.
</t>
    </r>
    <r>
      <rPr>
        <b/>
        <sz val="13"/>
        <rFont val="Arial Narrow"/>
        <family val="2"/>
      </rPr>
      <t>Se califica el límite adicional superior a $500.000.000</t>
    </r>
  </si>
  <si>
    <r>
      <t xml:space="preserve">ANTICIPO DE INDEMNIZACIÓN DEL 50%.
NOTA: </t>
    </r>
    <r>
      <rPr>
        <sz val="13"/>
        <rFont val="Arial Narrow"/>
        <family val="2"/>
      </rPr>
      <t xml:space="preserve">Si el aumento adicional del porcentaje de anticipo es condicionado a la demostración de la ocurrencia y cuantía, se califica con cero (0) puntos este factor.   
</t>
    </r>
    <r>
      <rPr>
        <sz val="12"/>
        <rFont val="Arial Narrow"/>
        <family val="2"/>
      </rPr>
      <t xml:space="preserve">
</t>
    </r>
    <r>
      <rPr>
        <b/>
        <sz val="14"/>
        <rFont val="Arial Narrow"/>
        <family val="2"/>
      </rPr>
      <t xml:space="preserve">Se califica porcentajes adicionales superior al 10%         </t>
    </r>
  </si>
  <si>
    <r>
      <t xml:space="preserve">INCREMENTO DEL LÍMITE BÁSICO DE  $20.000.000.000 </t>
    </r>
    <r>
      <rPr>
        <b/>
        <u/>
        <sz val="13"/>
        <rFont val="Arial Narrow"/>
        <family val="2"/>
      </rPr>
      <t>(vigencia 10.4. ANEXO 1)</t>
    </r>
    <r>
      <rPr>
        <b/>
        <sz val="13"/>
        <rFont val="Arial Narrow"/>
        <family val="2"/>
      </rPr>
      <t xml:space="preserve"> ANEXO 1.PARA LA COBERTURA DE   RESPONSABILIDAD CIVIL PROTECCIÓN DE DATOS - RIESGO CIBERNÉTICO.
NOTA: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Se califica sublímites adicionales superiores a $200.000.000 </t>
    </r>
  </si>
  <si>
    <t xml:space="preserve">INVESTIGACIÓN
Sublimite del 50% del valor asegurado por reclamo y en la vigencia.
Se califica porcentajes adicionales superior al 10%      </t>
  </si>
  <si>
    <t xml:space="preserve">NOTIFICACIÓN Y MONITOREO
Sublimite del 50% del valor asegurado por reclamo y en la vigencia.
Se califica porcentajes adicionales superior al 10%     </t>
  </si>
  <si>
    <t xml:space="preserve">DATOS ELECTRÓNICOS
Sublimite del 50% del valor asegurado por reclamo y en la vigencia.
Se califica porcentajes adicionales superior al 10%     </t>
  </si>
  <si>
    <t xml:space="preserve">CONTENIDO MULTIMEDIA
Sublimite del 50% del valor asegurado por reclamo y en la vigencia.
Se califica porcentajes adicionales superior al 10%     </t>
  </si>
  <si>
    <t xml:space="preserve">INTERRUPCIÓN DE LA RED 
Sublimite del 50% del valor asegurado por reclamo y en y en el agregado anual. 
Se califica porcentajes adicionales superior al 10%     </t>
  </si>
  <si>
    <t>INTERRUPCIÓN DE LA RED 
Periodo de horas de espera: 6 horas.</t>
  </si>
  <si>
    <r>
      <t xml:space="preserve">ANTICIPO DE INDEMNIZACIÓN DEL 50%.
NOTA: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Se califica porcentajes adicionales superior al 10%     </t>
    </r>
  </si>
  <si>
    <r>
      <t xml:space="preserve">Se califica el aumento </t>
    </r>
    <r>
      <rPr>
        <b/>
        <u/>
        <sz val="13"/>
        <rFont val="Arial Narrow"/>
        <family val="2"/>
      </rPr>
      <t xml:space="preserve">adicional </t>
    </r>
    <r>
      <rPr>
        <b/>
        <sz val="13"/>
        <rFont val="Arial Narrow"/>
        <family val="2"/>
      </rPr>
      <t>del límite asegurado.
SIN COBRO DE PRIMA</t>
    </r>
  </si>
  <si>
    <r>
      <t xml:space="preserve">OTORGAMIENTO DE COBERTURA PARA EVENTOS DE MUERTE NATURAL </t>
    </r>
    <r>
      <rPr>
        <b/>
        <u/>
        <sz val="13"/>
        <rFont val="Arial Narrow"/>
        <family val="2"/>
      </rPr>
      <t>ANUALES</t>
    </r>
    <r>
      <rPr>
        <b/>
        <sz val="13"/>
        <rFont val="Arial Narrow"/>
        <family val="2"/>
      </rPr>
      <t xml:space="preserve">,  con el mismo valor asegurado del amparo de muerte accidental establecido en el Anexo 1, de acuerdo con la siguiente tabla: </t>
    </r>
  </si>
  <si>
    <r>
      <t xml:space="preserve">OTORGAMIENTO DE SERVICIOS Y GASTOS EXEQUIALES POR MUERTE DE ORIGEN NATURAL DEL FUNCIONARIO DE  DIEZ (10) SMMLV.
</t>
    </r>
    <r>
      <rPr>
        <sz val="13"/>
        <rFont val="Arial Narrow"/>
        <family val="2"/>
      </rPr>
      <t xml:space="preserve">Queda convenido y aceptado que aseguradora garantizar la prestación de los servicios funerarios o asumir los gastos inherentes al fallecimiento de cualquiera de las personas aseguradas bajo el contrato. Se extiende esta condición a que la aseguradora brinde el servicio a través de sus operadores funerarios.
</t>
    </r>
    <r>
      <rPr>
        <b/>
        <sz val="13"/>
        <rFont val="Arial Narrow"/>
        <family val="2"/>
      </rPr>
      <t>En el evento que el usuario no emplee este servicio, la aseguradora pagará a los beneficiarios 10 SMMLV</t>
    </r>
    <r>
      <rPr>
        <sz val="13"/>
        <rFont val="Arial Narrow"/>
        <family val="2"/>
      </rPr>
      <t>.</t>
    </r>
  </si>
  <si>
    <t>Amparar la muerte o incapacidad permanente de los funcionarios y empleados de la RAMA JUDICIAL, por causa o con ocasión de hechos violentos en el ejercicio de sus funciones, en cumplimiento a lo previsto en la Ley 16 de 1988.</t>
  </si>
  <si>
    <t>3. SEGURO DE RESPONSABILIDAD CIVIL EXTRACONTRACTUAL</t>
  </si>
  <si>
    <t>Incremento del valor asegurado para el amparo de INCAPACIDAD PERMANENTE TOTAL.
Se califica el límite adicional al básico a partir de 5 SMMLV.</t>
  </si>
  <si>
    <t>Incremento del valor asegurado para el amparo de VIDA.
Se califica el límite adicional al básico a partir de 5 SMMLV.</t>
  </si>
  <si>
    <t>Incremento del valor asegurado para el amparo de INCAPACIDAD PERMANENTE PARCIAL.
Se califica el límite adicional al básico a partir de 5 SMMLV.</t>
  </si>
  <si>
    <t>Incremento del valor asegurado para el amparo de GRAN INVALIDEZ.
Se califica el límite adicional al básico a partir de 5 SMMLV.</t>
  </si>
  <si>
    <t>Incremento del valor asegurado para el amparo de AUXILIO FUNERARIO.
Se califica el límite adicional al básico a partir de 3 SMMLV.</t>
  </si>
  <si>
    <t>Incremento del valor asegurado para el amparo de GASTOS FUNERARIOS.
Se califica el límite adicional al básico a partir de 1,5 SMMLV.</t>
  </si>
  <si>
    <r>
      <t xml:space="preserve">Amparar, bajo la modalidad de Todo Riesgo Daños Materiales, las pérdidas, daños materiales o desaparición que sufran los bienes e intereses de propiedad del </t>
    </r>
    <r>
      <rPr>
        <b/>
        <sz val="13"/>
        <rFont val="Arial Narrow"/>
        <family val="2"/>
      </rPr>
      <t>CONSEJO SUPERIOR DE LA JUDICATURA</t>
    </r>
    <r>
      <rPr>
        <sz val="13"/>
        <rFont val="Arial Narrow"/>
        <family val="2"/>
      </rPr>
      <t xml:space="preserve">, así como aquellos por los cuales sean o lleguen a ser legalmente responsables, ubicados en cualquier parte de territorio nacional o internacional, por cualquier causa no expresamente excluida en este Anexo Técnico. Las exclusiones serán taxativas y de interpretación restrictiva.   </t>
    </r>
  </si>
  <si>
    <r>
      <t xml:space="preserve">Amparar los perjuicios patrimoniales y extrapatrimoniales que cause el </t>
    </r>
    <r>
      <rPr>
        <b/>
        <sz val="13"/>
        <rFont val="Arial Narrow"/>
        <family val="2"/>
      </rPr>
      <t>CONSEJO SUPERIOR DE LA JUDICATURA (CSJ)</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</si>
  <si>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Amparar las pérdidas y los daños materiales causados como consecuencia de los eventos descritos en la presente póliza, que afecten el transporte de dinero en efectivo, títulos valores, cheques y cualquier otro documento propiedad del asegurado. Esta cobertura incluye las movilizaciones realizadas por funcionarios en comisión y delegados del manejo de cajas menores, respecto de los bienes descritos, por los cuales el </t>
    </r>
    <r>
      <rPr>
        <b/>
        <sz val="13"/>
        <rFont val="Arial Narrow"/>
        <family val="2"/>
      </rPr>
      <t>CONSEJO SUPERIOR DE LA JUDICATURA</t>
    </r>
    <r>
      <rPr>
        <sz val="13"/>
        <rFont val="Arial Narrow"/>
        <family val="2"/>
      </rPr>
      <t xml:space="preserve"> sea o deba ser legalmente responsable, se encuentren bajo su propiedad, tenencia, control y/o responsabilidad. </t>
    </r>
  </si>
  <si>
    <r>
      <t xml:space="preserve">La Compañía se obliga a indemnizar al </t>
    </r>
    <r>
      <rPr>
        <b/>
        <sz val="13"/>
        <rFont val="Arial Narrow"/>
        <family val="2"/>
      </rPr>
      <t>CONSEJO SUPERIOR DE LA JUDICATURA</t>
    </r>
    <r>
      <rPr>
        <sz val="13"/>
        <rFont val="Arial Narrow"/>
        <family val="2"/>
      </rPr>
      <t>, por las pérdidas de bienes (nuevos y/o usados) o los daños materiales que sufran los objetos asegurados con ocasión de los riesgos inherentes a su transporte, movilización, cargue, descargue y estadías intermedias, siempre que dichos eventos ocurran dentro de las vigencias y trayectos amparados bajo los términos y condiciones de la presente póliza.
La cobertura de esta póliza automática se extiende a todos los bienes muebles, mercancías, enseres, equipos y elementos de propiedad del CSJ, o que estén bajo su cuidado, tenencia, control, o por los cuales sea legalmente responsable, o en los que tenga interés asegurable</t>
    </r>
  </si>
  <si>
    <r>
      <t>Amparar al</t>
    </r>
    <r>
      <rPr>
        <b/>
        <sz val="13"/>
        <rFont val="Arial Narrow"/>
        <family val="2"/>
      </rPr>
      <t xml:space="preserve"> CONSEJO SUPERIOR DE LA JUDICATURA</t>
    </r>
    <r>
      <rPr>
        <sz val="13"/>
        <rFont val="Arial Narrow"/>
        <family val="2"/>
      </rPr>
      <t xml:space="preserve">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r>
  </si>
  <si>
    <r>
      <t xml:space="preserve">Amparar a todos los vehículos de propiedad del </t>
    </r>
    <r>
      <rPr>
        <b/>
        <sz val="13"/>
        <rFont val="Arial Narrow"/>
        <family val="2"/>
      </rPr>
      <t>CONSEJO SUPERIOR DE LA JUDICATURA (CSJ)</t>
    </r>
    <r>
      <rPr>
        <sz val="13"/>
        <rFont val="Arial Narrow"/>
        <family val="2"/>
      </rPr>
      <t>, 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</si>
  <si>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r>
      <t xml:space="preserve">Amparar al </t>
    </r>
    <r>
      <rPr>
        <b/>
        <sz val="13"/>
        <rFont val="Arial Narrow"/>
        <family val="2"/>
      </rPr>
      <t>CONSEJO SUPERIOR DE LA JUDICATURA</t>
    </r>
    <r>
      <rPr>
        <sz val="13"/>
        <rFont val="Arial Narrow"/>
        <family val="2"/>
      </rPr>
      <t xml:space="preserve">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r>
  </si>
  <si>
    <r>
      <t xml:space="preserve">Amparar al </t>
    </r>
    <r>
      <rPr>
        <b/>
        <sz val="13"/>
        <rFont val="Arial Narrow"/>
        <family val="2"/>
      </rPr>
      <t>CONSEJO SUPERIOR DE LA JUDICATURA</t>
    </r>
    <r>
      <rPr>
        <sz val="13"/>
        <rFont val="Arial Narrow"/>
        <family val="2"/>
      </rPr>
      <t xml:space="preserve"> contra los riesgos cibernéticos que afecten la confidencialidad, integridad y disponibilidad de su infraestructura tecnológica y de la información bajo su custodia. La cobertura se extiende a los perjuicios patrimoniales, daños materiales o inmateriales, pérdidas directas y cualquier gasto o costo incurrido con ocasión de un evento cibernético, así como a las reclamaciones de terceros.</t>
    </r>
  </si>
  <si>
    <t>EMPLEADOS Y/O FUNCIONARIOS Y/O SERVIDORES PÚBLICOS DE LA RAMA JUDICIAL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</si>
</sst>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9"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b/>
      <sz val="14"/>
      <color rgb="FF0070C0"/>
      <name val="Arial Narrow"/>
      <family val="2"/>
    </font>
    <font>
      <b/>
      <sz val="18"/>
      <color rgb="FFFF0000"/>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2"/>
      <name val="Arial Narrow"/>
      <family val="2"/>
    </font>
    <font>
      <b/>
      <sz val="13"/>
      <name val="Arial Narrow"/>
      <family val="2"/>
    </font>
    <font>
      <i/>
      <sz val="10"/>
      <name val="Arial Narrow"/>
      <family val="2"/>
    </font>
    <font>
      <b/>
      <sz val="13"/>
      <color rgb="FF0000FF"/>
      <name val="Arial Narrow"/>
      <family val="2"/>
    </font>
    <font>
      <b/>
      <sz val="14"/>
      <name val="Arial Narrow"/>
      <family val="2"/>
    </font>
    <font>
      <sz val="10"/>
      <name val="Arial"/>
      <family val="2"/>
    </font>
    <font>
      <b/>
      <sz val="18"/>
      <name val="Arial Narrow"/>
      <family val="2"/>
    </font>
    <font>
      <i/>
      <sz val="9"/>
      <name val="Arial Narrow"/>
      <family val="2"/>
    </font>
    <font>
      <b/>
      <sz val="4"/>
      <name val="Arial Narrow"/>
      <family val="2"/>
    </font>
    <font>
      <sz val="4"/>
      <name val="Arial Narrow"/>
      <family val="2"/>
    </font>
    <font>
      <sz val="9"/>
      <name val="Arial Narrow"/>
      <family val="2"/>
    </font>
    <font>
      <b/>
      <sz val="22"/>
      <name val="Arial Narrow"/>
      <family val="2"/>
    </font>
    <font>
      <b/>
      <i/>
      <sz val="13"/>
      <name val="Arial Narrow"/>
      <family val="2"/>
    </font>
    <font>
      <b/>
      <u/>
      <sz val="4"/>
      <name val="Arial Narrow"/>
      <family val="2"/>
    </font>
    <font>
      <b/>
      <i/>
      <u/>
      <sz val="12"/>
      <name val="Arial Narrow"/>
      <family val="2"/>
    </font>
    <font>
      <u/>
      <sz val="13"/>
      <name val="Arial Narrow"/>
      <family val="2"/>
    </font>
    <font>
      <sz val="11"/>
      <color theme="1"/>
      <name val="Arial Narrow"/>
      <family val="2"/>
    </font>
    <font>
      <sz val="11"/>
      <name val="Arial Narrow"/>
      <family val="2"/>
    </font>
    <font>
      <i/>
      <sz val="11"/>
      <name val="Arial Narrow"/>
      <family val="2"/>
    </font>
  </fonts>
  <fills count="16">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FFCC"/>
        <bgColor indexed="64"/>
      </patternFill>
    </fill>
    <fill>
      <patternFill patternType="solid">
        <fgColor rgb="FF66FF99"/>
        <bgColor indexed="64"/>
      </patternFill>
    </fill>
    <fill>
      <patternFill patternType="solid">
        <fgColor rgb="FFFEDEFC"/>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s>
  <cellStyleXfs count="3">
    <xf numFmtId="0" fontId="0" fillId="0" borderId="0"/>
    <xf numFmtId="43" fontId="1" fillId="0" borderId="0" applyFont="0" applyFill="0" applyBorder="0" applyAlignment="0" applyProtection="0"/>
    <xf numFmtId="0" fontId="15" fillId="0" borderId="0"/>
  </cellStyleXfs>
  <cellXfs count="296">
    <xf numFmtId="0" fontId="0" fillId="0" borderId="0" xfId="0"/>
    <xf numFmtId="0" fontId="6"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6" fillId="0" borderId="0" xfId="0" applyFont="1" applyAlignment="1">
      <alignment vertical="center" wrapText="1"/>
    </xf>
    <xf numFmtId="0" fontId="13" fillId="3" borderId="0" xfId="0" applyFont="1" applyFill="1" applyAlignment="1">
      <alignment vertical="center" wrapText="1"/>
    </xf>
    <xf numFmtId="0" fontId="12" fillId="3" borderId="0" xfId="0" applyFont="1" applyFill="1" applyAlignment="1">
      <alignment horizontal="left" vertical="center" wrapText="1"/>
    </xf>
    <xf numFmtId="43" fontId="6" fillId="0" borderId="0" xfId="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11" fillId="0" borderId="13" xfId="0" applyFont="1" applyBorder="1" applyAlignment="1">
      <alignment horizontal="right" vertical="center" wrapText="1"/>
    </xf>
    <xf numFmtId="0" fontId="11" fillId="0" borderId="29" xfId="0" applyFont="1" applyBorder="1" applyAlignment="1">
      <alignment horizontal="right" vertical="center" wrapText="1"/>
    </xf>
    <xf numFmtId="0" fontId="11" fillId="0" borderId="31" xfId="0" applyFont="1" applyBorder="1" applyAlignment="1">
      <alignment horizontal="right" vertical="center" wrapText="1"/>
    </xf>
    <xf numFmtId="0" fontId="11" fillId="7" borderId="33" xfId="0" applyFont="1" applyFill="1" applyBorder="1" applyAlignment="1">
      <alignment horizontal="center" vertical="center" wrapText="1"/>
    </xf>
    <xf numFmtId="43" fontId="11" fillId="7" borderId="34" xfId="1" applyFont="1" applyFill="1" applyBorder="1" applyAlignment="1">
      <alignment horizontal="center" vertical="center" wrapText="1"/>
    </xf>
    <xf numFmtId="0" fontId="11" fillId="0" borderId="34" xfId="0" applyFont="1" applyBorder="1" applyAlignment="1">
      <alignment horizontal="center" vertical="center" wrapText="1"/>
    </xf>
    <xf numFmtId="0" fontId="12" fillId="10" borderId="0" xfId="0" applyFont="1" applyFill="1" applyAlignment="1">
      <alignment horizontal="left" vertical="center" wrapText="1"/>
    </xf>
    <xf numFmtId="43" fontId="6" fillId="0" borderId="0" xfId="1" applyFont="1" applyFill="1" applyAlignment="1">
      <alignment horizontal="center" vertical="center" wrapText="1"/>
    </xf>
    <xf numFmtId="0" fontId="4" fillId="0" borderId="0" xfId="0" applyFont="1" applyAlignment="1">
      <alignment vertical="center" wrapText="1"/>
    </xf>
    <xf numFmtId="0" fontId="5" fillId="0" borderId="0" xfId="0" applyFont="1" applyAlignment="1">
      <alignment vertical="center" wrapText="1"/>
    </xf>
    <xf numFmtId="43" fontId="11" fillId="0" borderId="6" xfId="1" applyFont="1" applyFill="1" applyBorder="1" applyAlignment="1">
      <alignment horizontal="center" vertical="center" wrapText="1"/>
    </xf>
    <xf numFmtId="0" fontId="11" fillId="0" borderId="28" xfId="0" applyFont="1" applyBorder="1" applyAlignment="1">
      <alignment vertical="center" wrapText="1"/>
    </xf>
    <xf numFmtId="0" fontId="10" fillId="0" borderId="49" xfId="0" applyFont="1" applyBorder="1" applyAlignment="1">
      <alignment vertical="center" wrapText="1"/>
    </xf>
    <xf numFmtId="0" fontId="10" fillId="0" borderId="48" xfId="0" applyFont="1" applyBorder="1" applyAlignment="1">
      <alignment vertical="center" wrapText="1"/>
    </xf>
    <xf numFmtId="2" fontId="11" fillId="0" borderId="38" xfId="1" applyNumberFormat="1" applyFont="1" applyFill="1" applyBorder="1" applyAlignment="1">
      <alignment horizontal="center" vertical="center" wrapText="1"/>
    </xf>
    <xf numFmtId="0" fontId="11" fillId="0" borderId="12" xfId="0" applyFont="1" applyBorder="1" applyAlignment="1">
      <alignment vertical="center" wrapText="1"/>
    </xf>
    <xf numFmtId="0" fontId="11" fillId="0" borderId="0" xfId="0" applyFont="1" applyAlignment="1">
      <alignment vertical="center" wrapText="1"/>
    </xf>
    <xf numFmtId="0" fontId="11" fillId="0" borderId="25" xfId="0" applyFont="1" applyBorder="1" applyAlignment="1">
      <alignment horizontal="center" vertical="center" wrapText="1"/>
    </xf>
    <xf numFmtId="0" fontId="11" fillId="0" borderId="51" xfId="0" applyFont="1" applyBorder="1" applyAlignment="1">
      <alignment horizontal="center" vertical="center" wrapText="1"/>
    </xf>
    <xf numFmtId="0" fontId="3" fillId="0" borderId="4" xfId="0" applyFont="1" applyBorder="1" applyAlignment="1">
      <alignment vertical="center" wrapText="1"/>
    </xf>
    <xf numFmtId="0" fontId="3" fillId="0" borderId="0" xfId="0" applyFont="1" applyAlignment="1">
      <alignment vertical="center" wrapText="1"/>
    </xf>
    <xf numFmtId="0" fontId="3" fillId="0" borderId="5" xfId="0" applyFont="1" applyBorder="1" applyAlignment="1">
      <alignment vertical="center" wrapText="1"/>
    </xf>
    <xf numFmtId="0" fontId="14" fillId="0" borderId="0" xfId="0" applyFont="1" applyAlignment="1">
      <alignment vertical="center" wrapText="1"/>
    </xf>
    <xf numFmtId="0" fontId="10" fillId="11" borderId="34" xfId="0" applyFont="1" applyFill="1" applyBorder="1" applyAlignment="1">
      <alignment horizontal="center" vertical="center" wrapText="1"/>
    </xf>
    <xf numFmtId="0" fontId="10" fillId="11" borderId="40" xfId="0" applyFont="1" applyFill="1" applyBorder="1" applyAlignment="1">
      <alignment horizontal="center" vertical="center" wrapText="1"/>
    </xf>
    <xf numFmtId="0" fontId="10" fillId="0" borderId="30" xfId="0" applyFont="1" applyBorder="1" applyAlignment="1">
      <alignment vertical="center" wrapText="1"/>
    </xf>
    <xf numFmtId="2" fontId="11" fillId="0" borderId="52" xfId="1" applyNumberFormat="1" applyFont="1" applyFill="1" applyBorder="1" applyAlignment="1">
      <alignment horizontal="center" vertical="center" wrapText="1"/>
    </xf>
    <xf numFmtId="0" fontId="17" fillId="10" borderId="0" xfId="0" applyFont="1" applyFill="1" applyAlignment="1">
      <alignment horizontal="right" vertical="center" wrapText="1" indent="1"/>
    </xf>
    <xf numFmtId="0" fontId="11" fillId="0" borderId="34" xfId="0" applyFont="1" applyBorder="1" applyAlignment="1">
      <alignment horizontal="justify" vertical="center" wrapText="1"/>
    </xf>
    <xf numFmtId="43" fontId="11" fillId="9" borderId="6" xfId="1" applyFont="1" applyFill="1" applyBorder="1" applyAlignment="1">
      <alignment horizontal="center" vertical="center" wrapText="1"/>
    </xf>
    <xf numFmtId="43" fontId="11" fillId="7" borderId="6" xfId="1" applyFont="1" applyFill="1" applyBorder="1" applyAlignment="1">
      <alignment horizontal="center" vertical="center" wrapText="1"/>
    </xf>
    <xf numFmtId="0" fontId="11" fillId="0" borderId="32"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1" xfId="0" applyFont="1" applyBorder="1" applyAlignment="1">
      <alignment horizontal="center" vertical="center" wrapText="1"/>
    </xf>
    <xf numFmtId="0" fontId="12" fillId="10" borderId="0" xfId="0" applyFont="1" applyFill="1" applyAlignment="1">
      <alignment horizontal="right" vertical="center" wrapText="1"/>
    </xf>
    <xf numFmtId="0" fontId="11" fillId="7" borderId="3" xfId="0" applyFont="1" applyFill="1" applyBorder="1" applyAlignment="1">
      <alignment horizontal="center" vertical="center" wrapText="1"/>
    </xf>
    <xf numFmtId="0" fontId="11" fillId="0" borderId="53" xfId="0" applyFont="1" applyBorder="1" applyAlignment="1">
      <alignment horizontal="center" vertical="center" wrapText="1"/>
    </xf>
    <xf numFmtId="2" fontId="11" fillId="0" borderId="44" xfId="1" applyNumberFormat="1" applyFont="1" applyFill="1" applyBorder="1" applyAlignment="1">
      <alignment horizontal="center" vertical="center" wrapText="1"/>
    </xf>
    <xf numFmtId="43" fontId="11" fillId="0" borderId="9" xfId="1" applyFont="1" applyFill="1" applyBorder="1" applyAlignment="1">
      <alignment horizontal="center" vertical="center" wrapText="1"/>
    </xf>
    <xf numFmtId="2" fontId="11" fillId="0" borderId="19" xfId="1" applyNumberFormat="1" applyFont="1" applyFill="1" applyBorder="1" applyAlignment="1">
      <alignment horizontal="center" vertical="center" wrapText="1"/>
    </xf>
    <xf numFmtId="0" fontId="11" fillId="0" borderId="50" xfId="0" applyFont="1" applyBorder="1" applyAlignment="1">
      <alignment horizontal="center" vertical="center" wrapText="1"/>
    </xf>
    <xf numFmtId="2" fontId="11" fillId="0" borderId="38" xfId="0" applyNumberFormat="1" applyFont="1" applyBorder="1" applyAlignment="1">
      <alignment horizontal="center" vertical="center" wrapText="1"/>
    </xf>
    <xf numFmtId="2" fontId="11" fillId="0" borderId="41" xfId="0" applyNumberFormat="1" applyFont="1" applyBorder="1" applyAlignment="1">
      <alignment horizontal="center" vertical="center" wrapText="1"/>
    </xf>
    <xf numFmtId="0" fontId="11" fillId="11" borderId="52" xfId="0" applyFont="1" applyFill="1" applyBorder="1" applyAlignment="1">
      <alignment horizontal="center" vertical="center" wrapText="1"/>
    </xf>
    <xf numFmtId="0" fontId="11" fillId="0" borderId="13"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1" xfId="0" applyFont="1" applyBorder="1" applyAlignment="1">
      <alignment horizontal="center" vertical="center" wrapText="1"/>
    </xf>
    <xf numFmtId="0" fontId="11" fillId="10" borderId="50" xfId="0" applyFont="1" applyFill="1" applyBorder="1" applyAlignment="1">
      <alignment horizontal="center" vertical="center" wrapText="1"/>
    </xf>
    <xf numFmtId="17" fontId="6" fillId="10" borderId="5" xfId="0" applyNumberFormat="1" applyFont="1" applyFill="1" applyBorder="1" applyAlignment="1">
      <alignment vertical="center" wrapText="1"/>
    </xf>
    <xf numFmtId="0" fontId="6" fillId="10" borderId="5" xfId="0" applyFont="1" applyFill="1" applyBorder="1" applyAlignment="1">
      <alignment vertical="center" wrapText="1"/>
    </xf>
    <xf numFmtId="0" fontId="2" fillId="10" borderId="0" xfId="0" applyFont="1" applyFill="1" applyAlignment="1">
      <alignment vertical="center" wrapText="1"/>
    </xf>
    <xf numFmtId="0" fontId="6" fillId="10" borderId="0" xfId="0" applyFont="1" applyFill="1" applyAlignment="1">
      <alignment vertical="center" wrapText="1"/>
    </xf>
    <xf numFmtId="17" fontId="6" fillId="10" borderId="0" xfId="0" applyNumberFormat="1" applyFont="1" applyFill="1" applyAlignment="1">
      <alignment vertical="center" wrapText="1"/>
    </xf>
    <xf numFmtId="0" fontId="11" fillId="11" borderId="44" xfId="0" applyFont="1" applyFill="1" applyBorder="1" applyAlignment="1">
      <alignment horizontal="center" vertical="center" wrapText="1"/>
    </xf>
    <xf numFmtId="43" fontId="11" fillId="0" borderId="33" xfId="1" applyFont="1" applyFill="1" applyBorder="1" applyAlignment="1">
      <alignment horizontal="center" vertical="center" wrapText="1"/>
    </xf>
    <xf numFmtId="0" fontId="11" fillId="0" borderId="33" xfId="0" applyFont="1" applyBorder="1" applyAlignment="1">
      <alignment horizontal="center" vertical="center" wrapText="1"/>
    </xf>
    <xf numFmtId="43" fontId="11" fillId="10" borderId="33" xfId="1" applyFont="1" applyFill="1" applyBorder="1" applyAlignment="1">
      <alignment horizontal="center" vertical="center" wrapText="1"/>
    </xf>
    <xf numFmtId="2" fontId="11" fillId="0" borderId="33" xfId="0" applyNumberFormat="1" applyFont="1" applyBorder="1" applyAlignment="1">
      <alignment horizontal="center" vertical="center" wrapText="1"/>
    </xf>
    <xf numFmtId="43" fontId="11" fillId="0" borderId="1" xfId="1" applyFont="1" applyFill="1" applyBorder="1" applyAlignment="1">
      <alignment horizontal="center" vertical="center" wrapText="1"/>
    </xf>
    <xf numFmtId="43" fontId="11" fillId="0" borderId="17" xfId="1" applyFont="1" applyFill="1" applyBorder="1" applyAlignment="1">
      <alignment horizontal="center" vertical="center" wrapText="1"/>
    </xf>
    <xf numFmtId="2" fontId="11" fillId="0" borderId="24" xfId="0" applyNumberFormat="1" applyFont="1" applyBorder="1" applyAlignment="1">
      <alignment horizontal="center" vertical="center" wrapText="1"/>
    </xf>
    <xf numFmtId="2" fontId="11" fillId="0" borderId="24" xfId="1" applyNumberFormat="1" applyFont="1" applyFill="1" applyBorder="1" applyAlignment="1">
      <alignment horizontal="center" vertical="center" wrapText="1"/>
    </xf>
    <xf numFmtId="43" fontId="11" fillId="10" borderId="1" xfId="1" applyFont="1" applyFill="1" applyBorder="1" applyAlignment="1">
      <alignment horizontal="center" vertical="center" wrapText="1"/>
    </xf>
    <xf numFmtId="43" fontId="11" fillId="10" borderId="17" xfId="1" applyFont="1" applyFill="1" applyBorder="1" applyAlignment="1">
      <alignment horizontal="center" vertical="center" wrapText="1"/>
    </xf>
    <xf numFmtId="43" fontId="11" fillId="0" borderId="33" xfId="1" applyFont="1" applyFill="1" applyBorder="1" applyAlignment="1">
      <alignment horizontal="center" vertical="center"/>
    </xf>
    <xf numFmtId="0" fontId="11" fillId="13" borderId="21" xfId="0" applyFont="1" applyFill="1" applyBorder="1" applyAlignment="1">
      <alignment horizontal="center" vertical="center" wrapText="1"/>
    </xf>
    <xf numFmtId="0" fontId="20" fillId="10" borderId="0" xfId="0" applyFont="1" applyFill="1" applyAlignment="1">
      <alignment horizontal="right" vertical="center" wrapText="1"/>
    </xf>
    <xf numFmtId="0" fontId="11" fillId="10" borderId="11" xfId="0" applyFont="1" applyFill="1" applyBorder="1" applyAlignment="1">
      <alignment horizontal="center" vertical="center" wrapText="1"/>
    </xf>
    <xf numFmtId="2" fontId="11" fillId="10" borderId="38" xfId="1" applyNumberFormat="1" applyFont="1" applyFill="1" applyBorder="1" applyAlignment="1">
      <alignment horizontal="center" vertical="center" wrapText="1"/>
    </xf>
    <xf numFmtId="2" fontId="11" fillId="10" borderId="56" xfId="1" applyNumberFormat="1" applyFont="1" applyFill="1" applyBorder="1" applyAlignment="1">
      <alignment horizontal="center" vertical="center" wrapText="1"/>
    </xf>
    <xf numFmtId="0" fontId="11" fillId="10" borderId="34" xfId="0" applyFont="1" applyFill="1" applyBorder="1" applyAlignment="1">
      <alignment horizontal="center" vertical="center" wrapText="1"/>
    </xf>
    <xf numFmtId="43" fontId="11" fillId="0" borderId="37" xfId="1" applyFont="1" applyFill="1" applyBorder="1" applyAlignment="1">
      <alignment horizontal="center" vertical="center" wrapText="1"/>
    </xf>
    <xf numFmtId="0" fontId="11" fillId="0" borderId="3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52" xfId="0" applyFont="1" applyBorder="1" applyAlignment="1">
      <alignment horizontal="center" vertical="center" wrapText="1"/>
    </xf>
    <xf numFmtId="0" fontId="11" fillId="14" borderId="21" xfId="0" applyFont="1" applyFill="1" applyBorder="1" applyAlignment="1">
      <alignment horizontal="center" vertical="center" wrapText="1"/>
    </xf>
    <xf numFmtId="17" fontId="11" fillId="10" borderId="5" xfId="0" applyNumberFormat="1" applyFont="1" applyFill="1" applyBorder="1" applyAlignment="1">
      <alignment horizontal="center" vertical="center" wrapText="1"/>
    </xf>
    <xf numFmtId="0" fontId="11" fillId="0" borderId="50" xfId="0" applyFont="1" applyBorder="1" applyAlignment="1">
      <alignment horizontal="right" vertical="center" wrapText="1"/>
    </xf>
    <xf numFmtId="0" fontId="11" fillId="0" borderId="54" xfId="0" applyFont="1" applyBorder="1" applyAlignment="1">
      <alignment horizontal="right" vertical="center" wrapText="1"/>
    </xf>
    <xf numFmtId="0" fontId="11" fillId="0" borderId="12" xfId="0" applyFont="1" applyBorder="1" applyAlignment="1">
      <alignment horizontal="right" vertical="center" wrapText="1"/>
    </xf>
    <xf numFmtId="0" fontId="11" fillId="6" borderId="0" xfId="0" applyFont="1" applyFill="1" applyAlignment="1">
      <alignment vertical="center" wrapText="1"/>
    </xf>
    <xf numFmtId="17" fontId="11" fillId="10" borderId="5" xfId="0" applyNumberFormat="1" applyFont="1" applyFill="1" applyBorder="1" applyAlignment="1">
      <alignment vertical="center" wrapText="1"/>
    </xf>
    <xf numFmtId="2" fontId="11" fillId="8" borderId="33" xfId="1" applyNumberFormat="1" applyFont="1" applyFill="1" applyBorder="1" applyAlignment="1">
      <alignment horizontal="center" vertical="center" wrapText="1"/>
    </xf>
    <xf numFmtId="2" fontId="11" fillId="6" borderId="33" xfId="0" applyNumberFormat="1" applyFont="1" applyFill="1" applyBorder="1" applyAlignment="1">
      <alignment horizontal="center" vertical="center" wrapText="1"/>
    </xf>
    <xf numFmtId="0" fontId="11" fillId="10" borderId="5" xfId="0" applyFont="1" applyFill="1" applyBorder="1" applyAlignment="1">
      <alignment vertical="center" wrapText="1"/>
    </xf>
    <xf numFmtId="2" fontId="11" fillId="8" borderId="34" xfId="1" applyNumberFormat="1" applyFont="1" applyFill="1" applyBorder="1" applyAlignment="1">
      <alignment horizontal="center" vertical="center" wrapText="1"/>
    </xf>
    <xf numFmtId="2" fontId="11" fillId="9" borderId="34" xfId="0" applyNumberFormat="1" applyFont="1" applyFill="1" applyBorder="1" applyAlignment="1">
      <alignment horizontal="center" vertical="center" wrapText="1"/>
    </xf>
    <xf numFmtId="43" fontId="11" fillId="6" borderId="0" xfId="1" applyFont="1" applyFill="1" applyAlignment="1">
      <alignment vertical="center" wrapText="1"/>
    </xf>
    <xf numFmtId="0" fontId="10" fillId="0" borderId="46" xfId="0" applyFont="1" applyBorder="1" applyAlignment="1">
      <alignment horizontal="right" vertical="center" wrapText="1"/>
    </xf>
    <xf numFmtId="0" fontId="10" fillId="0" borderId="11" xfId="0" applyFont="1" applyBorder="1" applyAlignment="1">
      <alignment horizontal="center" vertical="center" wrapText="1"/>
    </xf>
    <xf numFmtId="0" fontId="10" fillId="0" borderId="43" xfId="0" applyFont="1" applyBorder="1" applyAlignment="1">
      <alignment horizontal="right" vertical="center" wrapText="1"/>
    </xf>
    <xf numFmtId="0" fontId="10" fillId="0" borderId="16" xfId="0" applyFont="1" applyBorder="1" applyAlignment="1">
      <alignment horizontal="center" vertical="center" wrapText="1"/>
    </xf>
    <xf numFmtId="0" fontId="10" fillId="12" borderId="47" xfId="0" applyFont="1" applyFill="1" applyBorder="1" applyAlignment="1">
      <alignment horizontal="right" vertical="center" wrapText="1"/>
    </xf>
    <xf numFmtId="0" fontId="10" fillId="12" borderId="36" xfId="0" applyFont="1" applyFill="1" applyBorder="1" applyAlignment="1">
      <alignment horizontal="center" vertical="center" wrapText="1"/>
    </xf>
    <xf numFmtId="2" fontId="11" fillId="6" borderId="34" xfId="0" applyNumberFormat="1" applyFont="1" applyFill="1" applyBorder="1" applyAlignment="1">
      <alignment horizontal="center" vertical="center" wrapText="1"/>
    </xf>
    <xf numFmtId="2" fontId="11" fillId="8" borderId="50" xfId="1" applyNumberFormat="1" applyFont="1" applyFill="1" applyBorder="1" applyAlignment="1">
      <alignment horizontal="center" vertical="center" wrapText="1"/>
    </xf>
    <xf numFmtId="2" fontId="11" fillId="6" borderId="50" xfId="0" applyNumberFormat="1" applyFont="1" applyFill="1" applyBorder="1" applyAlignment="1">
      <alignment horizontal="center" vertical="center" wrapText="1"/>
    </xf>
    <xf numFmtId="2" fontId="11" fillId="8" borderId="40" xfId="1" applyNumberFormat="1" applyFont="1" applyFill="1" applyBorder="1" applyAlignment="1">
      <alignment horizontal="center" vertical="center" wrapText="1"/>
    </xf>
    <xf numFmtId="2" fontId="11" fillId="6" borderId="40" xfId="0" applyNumberFormat="1" applyFont="1" applyFill="1" applyBorder="1" applyAlignment="1">
      <alignment horizontal="center" vertical="center" wrapText="1"/>
    </xf>
    <xf numFmtId="2" fontId="11" fillId="8" borderId="37" xfId="1" applyNumberFormat="1" applyFont="1" applyFill="1" applyBorder="1" applyAlignment="1">
      <alignment horizontal="center" vertical="center" wrapText="1"/>
    </xf>
    <xf numFmtId="2" fontId="11" fillId="6" borderId="37" xfId="0" applyNumberFormat="1" applyFont="1" applyFill="1" applyBorder="1" applyAlignment="1">
      <alignment horizontal="center" vertical="center" wrapText="1"/>
    </xf>
    <xf numFmtId="0" fontId="16" fillId="0" borderId="0" xfId="0" applyFont="1" applyAlignment="1">
      <alignment vertical="center" wrapText="1"/>
    </xf>
    <xf numFmtId="2" fontId="11" fillId="10" borderId="33" xfId="1" applyNumberFormat="1" applyFont="1" applyFill="1" applyBorder="1" applyAlignment="1">
      <alignment horizontal="center" vertical="center" wrapText="1"/>
    </xf>
    <xf numFmtId="2" fontId="11" fillId="10" borderId="34" xfId="1" applyNumberFormat="1" applyFont="1" applyFill="1" applyBorder="1" applyAlignment="1">
      <alignment horizontal="center" vertical="center" wrapText="1"/>
    </xf>
    <xf numFmtId="0" fontId="26" fillId="0" borderId="0" xfId="0" applyFont="1"/>
    <xf numFmtId="0" fontId="2" fillId="0" borderId="0" xfId="0" applyFont="1"/>
    <xf numFmtId="0" fontId="27" fillId="0" borderId="0" xfId="0" applyFont="1"/>
    <xf numFmtId="0" fontId="27" fillId="10" borderId="0" xfId="0" applyFont="1" applyFill="1"/>
    <xf numFmtId="0" fontId="28" fillId="0" borderId="0" xfId="0" applyFont="1"/>
    <xf numFmtId="0" fontId="28" fillId="0" borderId="0" xfId="0" applyFont="1" applyAlignment="1">
      <alignment horizontal="right"/>
    </xf>
    <xf numFmtId="43" fontId="11" fillId="15" borderId="34" xfId="1" applyFont="1" applyFill="1" applyBorder="1" applyAlignment="1">
      <alignment horizontal="center"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6" fillId="10" borderId="22" xfId="0" applyFont="1" applyFill="1" applyBorder="1" applyAlignment="1">
      <alignment horizontal="justify" vertical="center" wrapText="1"/>
    </xf>
    <xf numFmtId="0" fontId="6" fillId="10" borderId="23" xfId="0" applyFont="1" applyFill="1" applyBorder="1" applyAlignment="1">
      <alignment horizontal="justify" vertical="center" wrapText="1"/>
    </xf>
    <xf numFmtId="0" fontId="6" fillId="10" borderId="24" xfId="0" applyFont="1" applyFill="1" applyBorder="1" applyAlignment="1">
      <alignment horizontal="justify" vertical="center" wrapText="1"/>
    </xf>
    <xf numFmtId="0" fontId="6" fillId="10" borderId="25" xfId="0" applyFont="1" applyFill="1" applyBorder="1" applyAlignment="1">
      <alignment horizontal="justify" vertical="center" wrapText="1"/>
    </xf>
    <xf numFmtId="0" fontId="10" fillId="5" borderId="6" xfId="0" applyFont="1" applyFill="1" applyBorder="1" applyAlignment="1">
      <alignment horizontal="left" vertical="center"/>
    </xf>
    <xf numFmtId="0" fontId="10" fillId="5" borderId="7" xfId="0" applyFont="1" applyFill="1" applyBorder="1" applyAlignment="1">
      <alignment horizontal="left" vertical="center"/>
    </xf>
    <xf numFmtId="0" fontId="10" fillId="5" borderId="8" xfId="0" applyFont="1" applyFill="1" applyBorder="1" applyAlignment="1">
      <alignment horizontal="left" vertical="center"/>
    </xf>
    <xf numFmtId="0" fontId="11" fillId="8" borderId="6" xfId="0" applyFont="1" applyFill="1" applyBorder="1" applyAlignment="1">
      <alignment horizontal="right" vertical="center" wrapText="1"/>
    </xf>
    <xf numFmtId="0" fontId="11" fillId="8" borderId="7" xfId="0" applyFont="1" applyFill="1" applyBorder="1" applyAlignment="1">
      <alignment horizontal="right" vertical="center" wrapText="1"/>
    </xf>
    <xf numFmtId="0" fontId="11" fillId="8" borderId="8" xfId="0" applyFont="1" applyFill="1" applyBorder="1" applyAlignment="1">
      <alignment horizontal="right" vertical="center" wrapText="1"/>
    </xf>
    <xf numFmtId="0" fontId="11" fillId="0" borderId="11" xfId="0" applyFont="1" applyBorder="1" applyAlignment="1">
      <alignment horizontal="justify"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28"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0" borderId="12" xfId="0" applyFont="1" applyBorder="1" applyAlignment="1">
      <alignment horizontal="left" vertical="center" wrapText="1"/>
    </xf>
    <xf numFmtId="0" fontId="11" fillId="0" borderId="45" xfId="0" applyFont="1" applyBorder="1" applyAlignment="1">
      <alignment horizontal="left" vertical="center"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4" fillId="0" borderId="4" xfId="0" applyFont="1" applyBorder="1" applyAlignment="1">
      <alignment horizontal="center" vertical="top" wrapText="1"/>
    </xf>
    <xf numFmtId="0" fontId="14" fillId="0" borderId="0" xfId="0" applyFont="1" applyAlignment="1">
      <alignment horizontal="center" vertical="top" wrapText="1"/>
    </xf>
    <xf numFmtId="0" fontId="14" fillId="0" borderId="5" xfId="0" applyFont="1" applyBorder="1" applyAlignment="1">
      <alignment horizontal="center" vertical="top" wrapText="1"/>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6" fillId="4" borderId="8" xfId="0" applyFont="1" applyFill="1" applyBorder="1" applyAlignment="1">
      <alignment horizontal="center" vertical="center"/>
    </xf>
    <xf numFmtId="0" fontId="8"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8"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2" borderId="6"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14" fillId="0" borderId="17"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1" fillId="0" borderId="26" xfId="0" applyFont="1" applyBorder="1" applyAlignment="1">
      <alignment horizontal="justify" vertical="center" wrapText="1"/>
    </xf>
    <xf numFmtId="2" fontId="11" fillId="6" borderId="33" xfId="0" applyNumberFormat="1" applyFont="1" applyFill="1" applyBorder="1" applyAlignment="1">
      <alignment horizontal="center" vertical="center" wrapText="1"/>
    </xf>
    <xf numFmtId="2" fontId="11" fillId="6" borderId="37" xfId="0" applyNumberFormat="1" applyFont="1" applyFill="1" applyBorder="1" applyAlignment="1">
      <alignment horizontal="center" vertical="center" wrapText="1"/>
    </xf>
    <xf numFmtId="2" fontId="11" fillId="6" borderId="40" xfId="0" applyNumberFormat="1" applyFont="1" applyFill="1" applyBorder="1" applyAlignment="1">
      <alignment horizontal="center" vertical="center" wrapText="1"/>
    </xf>
    <xf numFmtId="0" fontId="6" fillId="0" borderId="12" xfId="0" applyFont="1" applyBorder="1" applyAlignment="1">
      <alignment vertical="center" wrapText="1"/>
    </xf>
    <xf numFmtId="0" fontId="6" fillId="0" borderId="45" xfId="0" applyFont="1" applyBorder="1" applyAlignment="1">
      <alignment vertical="center" wrapText="1"/>
    </xf>
    <xf numFmtId="0" fontId="6" fillId="0" borderId="28" xfId="0" applyFont="1" applyBorder="1" applyAlignment="1">
      <alignment vertical="center" wrapText="1"/>
    </xf>
    <xf numFmtId="0" fontId="6" fillId="0" borderId="15" xfId="0" applyFont="1" applyBorder="1" applyAlignment="1">
      <alignment vertical="center" wrapText="1"/>
    </xf>
    <xf numFmtId="0" fontId="6" fillId="0" borderId="30" xfId="0" applyFont="1" applyBorder="1" applyAlignment="1">
      <alignment vertical="center" wrapText="1"/>
    </xf>
    <xf numFmtId="0" fontId="6" fillId="0" borderId="20" xfId="0" applyFont="1" applyBorder="1" applyAlignment="1">
      <alignment vertical="center" wrapText="1"/>
    </xf>
    <xf numFmtId="17" fontId="11" fillId="10" borderId="0" xfId="0" applyNumberFormat="1" applyFont="1" applyFill="1" applyAlignment="1">
      <alignment horizontal="center" vertical="center" wrapText="1"/>
    </xf>
    <xf numFmtId="0" fontId="11" fillId="0" borderId="33"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40" xfId="0" applyFont="1" applyBorder="1" applyAlignment="1">
      <alignment horizontal="center" vertical="center" wrapText="1"/>
    </xf>
    <xf numFmtId="2" fontId="11" fillId="8" borderId="33" xfId="1" applyNumberFormat="1" applyFont="1" applyFill="1" applyBorder="1" applyAlignment="1">
      <alignment horizontal="center" vertical="center" wrapText="1"/>
    </xf>
    <xf numFmtId="2" fontId="11" fillId="8" borderId="37" xfId="1" applyNumberFormat="1" applyFont="1" applyFill="1" applyBorder="1" applyAlignment="1">
      <alignment horizontal="center" vertical="center" wrapText="1"/>
    </xf>
    <xf numFmtId="2" fontId="11" fillId="8" borderId="40" xfId="1" applyNumberFormat="1" applyFont="1" applyFill="1" applyBorder="1" applyAlignment="1">
      <alignment horizontal="center" vertical="center" wrapText="1"/>
    </xf>
    <xf numFmtId="43" fontId="11" fillId="0" borderId="33" xfId="1" applyFont="1" applyFill="1" applyBorder="1" applyAlignment="1">
      <alignment horizontal="center" vertical="center" wrapText="1"/>
    </xf>
    <xf numFmtId="43" fontId="11" fillId="0" borderId="37" xfId="1" applyFont="1" applyFill="1" applyBorder="1" applyAlignment="1">
      <alignment horizontal="center" vertical="center" wrapText="1"/>
    </xf>
    <xf numFmtId="43" fontId="11" fillId="0" borderId="40" xfId="1"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17" xfId="0" applyFont="1" applyBorder="1" applyAlignment="1">
      <alignment horizontal="justify" vertical="center" wrapText="1"/>
    </xf>
    <xf numFmtId="0" fontId="11" fillId="0" borderId="35" xfId="0" applyFont="1" applyBorder="1" applyAlignment="1">
      <alignment horizontal="justify" vertical="center" wrapText="1"/>
    </xf>
    <xf numFmtId="0" fontId="11" fillId="0" borderId="17" xfId="0" applyFont="1" applyBorder="1" applyAlignment="1">
      <alignment horizontal="left" vertical="center" wrapText="1"/>
    </xf>
    <xf numFmtId="0" fontId="11" fillId="0" borderId="35" xfId="0" applyFont="1" applyBorder="1" applyAlignment="1">
      <alignment horizontal="left" vertical="center" wrapText="1"/>
    </xf>
    <xf numFmtId="0" fontId="11" fillId="0" borderId="36" xfId="0" applyFont="1" applyBorder="1" applyAlignment="1">
      <alignment horizontal="left" vertical="center" wrapText="1"/>
    </xf>
    <xf numFmtId="0" fontId="11" fillId="0" borderId="1" xfId="0" applyFont="1" applyBorder="1" applyAlignment="1">
      <alignment horizontal="justify" vertical="center" wrapText="1"/>
    </xf>
    <xf numFmtId="0" fontId="11" fillId="0" borderId="2"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45" xfId="0" applyFont="1" applyBorder="1" applyAlignment="1">
      <alignment horizontal="justify" vertical="center" wrapText="1"/>
    </xf>
    <xf numFmtId="0" fontId="11" fillId="0" borderId="3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10" xfId="0" applyFont="1" applyBorder="1" applyAlignment="1">
      <alignment horizontal="left" vertical="center" wrapText="1"/>
    </xf>
    <xf numFmtId="0" fontId="10" fillId="0" borderId="26"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10" fillId="0" borderId="29" xfId="0" applyFont="1" applyBorder="1" applyAlignment="1">
      <alignment horizontal="left" vertical="center" wrapText="1"/>
    </xf>
    <xf numFmtId="0" fontId="10" fillId="0" borderId="19" xfId="0" applyFont="1" applyBorder="1" applyAlignment="1">
      <alignment horizontal="left" vertical="center" wrapText="1"/>
    </xf>
    <xf numFmtId="0" fontId="10" fillId="0" borderId="20" xfId="0" applyFont="1" applyBorder="1" applyAlignment="1">
      <alignment horizontal="left" vertical="center" wrapText="1"/>
    </xf>
    <xf numFmtId="0" fontId="10" fillId="0" borderId="31" xfId="0" applyFont="1" applyBorder="1" applyAlignment="1">
      <alignment horizontal="left" vertical="center" wrapText="1"/>
    </xf>
    <xf numFmtId="0" fontId="14" fillId="0" borderId="4" xfId="0" applyFont="1" applyBorder="1" applyAlignment="1">
      <alignment horizontal="center" vertical="center" wrapText="1"/>
    </xf>
    <xf numFmtId="0" fontId="14" fillId="0" borderId="0" xfId="0" applyFont="1" applyAlignment="1">
      <alignment horizontal="center" vertical="center" wrapText="1"/>
    </xf>
    <xf numFmtId="0" fontId="14" fillId="0" borderId="5" xfId="0" applyFont="1" applyBorder="1" applyAlignment="1">
      <alignment horizontal="center" vertical="center" wrapText="1"/>
    </xf>
    <xf numFmtId="0" fontId="6" fillId="10" borderId="6" xfId="0" applyFont="1" applyFill="1" applyBorder="1" applyAlignment="1">
      <alignment horizontal="justify" vertical="center" wrapText="1"/>
    </xf>
    <xf numFmtId="0" fontId="6" fillId="10" borderId="7" xfId="0" applyFont="1" applyFill="1" applyBorder="1" applyAlignment="1">
      <alignment horizontal="justify" vertical="center" wrapText="1"/>
    </xf>
    <xf numFmtId="0" fontId="6" fillId="10" borderId="8" xfId="0" applyFont="1" applyFill="1" applyBorder="1" applyAlignment="1">
      <alignment horizontal="justify" vertical="center" wrapText="1"/>
    </xf>
    <xf numFmtId="0" fontId="11" fillId="0" borderId="30" xfId="0" applyFont="1" applyBorder="1" applyAlignment="1">
      <alignment horizontal="left" vertical="center" wrapText="1"/>
    </xf>
    <xf numFmtId="0" fontId="11" fillId="0" borderId="20" xfId="0" applyFont="1" applyBorder="1" applyAlignment="1">
      <alignment horizontal="left"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7" borderId="1"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0" borderId="21" xfId="0" applyFont="1" applyBorder="1" applyAlignment="1">
      <alignment horizontal="left"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17" xfId="0" applyFont="1" applyFill="1" applyBorder="1" applyAlignment="1">
      <alignment horizontal="center" vertical="center" wrapText="1"/>
    </xf>
    <xf numFmtId="0" fontId="3" fillId="7" borderId="35" xfId="0" applyFont="1" applyFill="1" applyBorder="1" applyAlignment="1">
      <alignment horizontal="center" vertical="center" wrapText="1"/>
    </xf>
    <xf numFmtId="0" fontId="3" fillId="7" borderId="36" xfId="0" applyFont="1" applyFill="1" applyBorder="1" applyAlignment="1">
      <alignment horizontal="center" vertical="center" wrapText="1"/>
    </xf>
    <xf numFmtId="0" fontId="6" fillId="10" borderId="6" xfId="2" applyFont="1" applyFill="1" applyBorder="1" applyAlignment="1">
      <alignment horizontal="justify" vertical="center" wrapText="1"/>
    </xf>
    <xf numFmtId="0" fontId="6" fillId="10" borderId="7" xfId="2" applyFont="1" applyFill="1" applyBorder="1" applyAlignment="1">
      <alignment horizontal="justify" vertical="center" wrapText="1"/>
    </xf>
    <xf numFmtId="0" fontId="6" fillId="10" borderId="8" xfId="2" applyFont="1" applyFill="1" applyBorder="1" applyAlignment="1">
      <alignment horizontal="justify" vertical="center" wrapText="1"/>
    </xf>
    <xf numFmtId="0" fontId="6" fillId="0" borderId="28" xfId="0" applyFont="1" applyBorder="1" applyAlignment="1">
      <alignment horizontal="left" vertical="center" wrapText="1"/>
    </xf>
    <xf numFmtId="0" fontId="6" fillId="0" borderId="16" xfId="0" applyFont="1" applyBorder="1" applyAlignment="1">
      <alignment horizontal="left" vertical="center" wrapText="1"/>
    </xf>
    <xf numFmtId="0" fontId="6" fillId="0" borderId="30" xfId="0" applyFont="1" applyBorder="1" applyAlignment="1">
      <alignment horizontal="left" vertical="center" wrapText="1"/>
    </xf>
    <xf numFmtId="0" fontId="6" fillId="0" borderId="21" xfId="0" applyFont="1" applyBorder="1" applyAlignment="1">
      <alignment horizontal="left" vertical="center" wrapText="1"/>
    </xf>
    <xf numFmtId="43" fontId="11" fillId="10" borderId="1" xfId="1" applyFont="1" applyFill="1" applyBorder="1" applyAlignment="1">
      <alignment horizontal="center" vertical="center" wrapText="1"/>
    </xf>
    <xf numFmtId="43" fontId="11" fillId="10" borderId="4" xfId="1" applyFont="1" applyFill="1" applyBorder="1" applyAlignment="1">
      <alignment horizontal="center" vertical="center" wrapText="1"/>
    </xf>
    <xf numFmtId="43" fontId="11" fillId="10" borderId="17" xfId="1" applyFont="1" applyFill="1" applyBorder="1" applyAlignment="1">
      <alignment horizontal="center" vertical="center" wrapText="1"/>
    </xf>
    <xf numFmtId="0" fontId="6" fillId="0" borderId="39" xfId="0" applyFont="1" applyBorder="1" applyAlignment="1">
      <alignment horizontal="left" vertical="center" wrapText="1"/>
    </xf>
    <xf numFmtId="0" fontId="6" fillId="0" borderId="42" xfId="0" applyFont="1" applyBorder="1" applyAlignment="1">
      <alignment horizontal="left" vertical="center" wrapText="1"/>
    </xf>
    <xf numFmtId="0" fontId="11" fillId="0" borderId="5" xfId="0" applyFont="1" applyBorder="1" applyAlignment="1">
      <alignment horizontal="center" vertical="center" wrapText="1"/>
    </xf>
    <xf numFmtId="0" fontId="16" fillId="4" borderId="6" xfId="0" applyFont="1" applyFill="1" applyBorder="1" applyAlignment="1">
      <alignment horizontal="center" vertical="center" wrapText="1"/>
    </xf>
    <xf numFmtId="0" fontId="16" fillId="4" borderId="7"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11" fillId="11" borderId="12" xfId="0" applyFont="1" applyFill="1" applyBorder="1" applyAlignment="1">
      <alignment horizontal="left" vertical="center" wrapText="1"/>
    </xf>
    <xf numFmtId="0" fontId="11" fillId="11" borderId="45" xfId="0" applyFont="1" applyFill="1" applyBorder="1" applyAlignment="1">
      <alignment horizontal="left" vertical="center" wrapText="1"/>
    </xf>
    <xf numFmtId="0" fontId="11" fillId="11" borderId="30" xfId="0" applyFont="1" applyFill="1" applyBorder="1" applyAlignment="1">
      <alignment horizontal="justify" vertical="center" wrapText="1"/>
    </xf>
    <xf numFmtId="0" fontId="11" fillId="11" borderId="21" xfId="0" applyFont="1" applyFill="1" applyBorder="1" applyAlignment="1">
      <alignment horizontal="justify"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2" fontId="11" fillId="6" borderId="52" xfId="0" applyNumberFormat="1" applyFont="1" applyFill="1" applyBorder="1" applyAlignment="1">
      <alignment horizontal="center" vertical="center" wrapText="1"/>
    </xf>
    <xf numFmtId="0" fontId="11" fillId="0" borderId="28"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11" borderId="12" xfId="0" applyFont="1" applyFill="1" applyBorder="1" applyAlignment="1">
      <alignment horizontal="justify" vertical="center" wrapText="1"/>
    </xf>
    <xf numFmtId="0" fontId="11" fillId="11" borderId="45" xfId="0" applyFont="1" applyFill="1" applyBorder="1" applyAlignment="1">
      <alignment horizontal="justify" vertical="center" wrapText="1"/>
    </xf>
    <xf numFmtId="0" fontId="6" fillId="0" borderId="15" xfId="0" applyFont="1" applyBorder="1" applyAlignment="1">
      <alignment horizontal="left" vertical="center" wrapText="1"/>
    </xf>
    <xf numFmtId="17" fontId="11" fillId="10" borderId="5" xfId="0" applyNumberFormat="1" applyFont="1" applyFill="1" applyBorder="1" applyAlignment="1">
      <alignment horizontal="center" vertical="center" wrapText="1"/>
    </xf>
    <xf numFmtId="0" fontId="11" fillId="10" borderId="5" xfId="0" applyFont="1" applyFill="1" applyBorder="1" applyAlignment="1">
      <alignment horizontal="center" vertical="center" wrapText="1"/>
    </xf>
    <xf numFmtId="0" fontId="11" fillId="10" borderId="33" xfId="0" applyFont="1" applyFill="1" applyBorder="1" applyAlignment="1">
      <alignment horizontal="center" vertical="center" wrapText="1"/>
    </xf>
    <xf numFmtId="0" fontId="11" fillId="10" borderId="37" xfId="0" applyFont="1" applyFill="1" applyBorder="1" applyAlignment="1">
      <alignment horizontal="center" vertical="center" wrapText="1"/>
    </xf>
    <xf numFmtId="0" fontId="11" fillId="10" borderId="40" xfId="0" applyFont="1" applyFill="1" applyBorder="1" applyAlignment="1">
      <alignment horizontal="center" vertical="center" wrapText="1"/>
    </xf>
    <xf numFmtId="2" fontId="11" fillId="8" borderId="52" xfId="1" applyNumberFormat="1"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10" borderId="6" xfId="0" applyFont="1" applyFill="1" applyBorder="1" applyAlignment="1">
      <alignment horizontal="left" vertical="center" wrapText="1"/>
    </xf>
    <xf numFmtId="0" fontId="11" fillId="10" borderId="7" xfId="0" applyFont="1" applyFill="1" applyBorder="1" applyAlignment="1">
      <alignment horizontal="left" vertical="center" wrapText="1"/>
    </xf>
    <xf numFmtId="0" fontId="11" fillId="10" borderId="8" xfId="0" applyFont="1" applyFill="1" applyBorder="1" applyAlignment="1">
      <alignment horizontal="left" vertical="center" wrapText="1"/>
    </xf>
    <xf numFmtId="0" fontId="11" fillId="10" borderId="1" xfId="0" applyFont="1" applyFill="1" applyBorder="1" applyAlignment="1">
      <alignment horizontal="center" vertical="center" wrapText="1"/>
    </xf>
    <xf numFmtId="0" fontId="11" fillId="10" borderId="4"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28" xfId="0" applyFont="1" applyFill="1" applyBorder="1" applyAlignment="1">
      <alignment horizontal="left" vertical="center" wrapText="1"/>
    </xf>
    <xf numFmtId="0" fontId="11" fillId="10" borderId="16" xfId="0" applyFont="1" applyFill="1" applyBorder="1" applyAlignment="1">
      <alignment horizontal="left" vertical="center" wrapText="1"/>
    </xf>
    <xf numFmtId="0" fontId="6" fillId="10" borderId="28" xfId="0" applyFont="1" applyFill="1" applyBorder="1" applyAlignment="1">
      <alignment horizontal="left" vertical="center" wrapText="1"/>
    </xf>
    <xf numFmtId="0" fontId="6" fillId="10" borderId="16" xfId="0" applyFont="1" applyFill="1" applyBorder="1" applyAlignment="1">
      <alignment horizontal="left" vertical="center" wrapText="1"/>
    </xf>
    <xf numFmtId="0" fontId="6" fillId="10" borderId="39" xfId="0" applyFont="1" applyFill="1" applyBorder="1" applyAlignment="1">
      <alignment horizontal="left" vertical="center" wrapText="1"/>
    </xf>
    <xf numFmtId="0" fontId="6" fillId="10" borderId="55" xfId="0" applyFont="1" applyFill="1" applyBorder="1" applyAlignment="1">
      <alignment horizontal="left" vertical="center" wrapText="1"/>
    </xf>
    <xf numFmtId="0" fontId="6" fillId="0" borderId="22"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24" xfId="0" applyFont="1" applyBorder="1" applyAlignment="1">
      <alignment horizontal="justify" vertical="center" wrapText="1"/>
    </xf>
    <xf numFmtId="0" fontId="6" fillId="0" borderId="25" xfId="0" applyFont="1" applyBorder="1" applyAlignment="1">
      <alignment horizontal="justify"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ABFFAB"/>
      <color rgb="FFFFFFCC"/>
      <color rgb="FFD5EFFF"/>
      <color rgb="FFCC0066"/>
      <color rgb="FF66FF99"/>
      <color rgb="FF2FFF2F"/>
      <color rgb="FF00FF00"/>
      <color rgb="FF6BA42C"/>
      <color rgb="FFFF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260591</xdr:colOff>
      <xdr:row>1</xdr:row>
      <xdr:rowOff>98844</xdr:rowOff>
    </xdr:from>
    <xdr:to>
      <xdr:col>2</xdr:col>
      <xdr:colOff>1620543</xdr:colOff>
      <xdr:row>3</xdr:row>
      <xdr:rowOff>273047</xdr:rowOff>
    </xdr:to>
    <xdr:pic>
      <xdr:nvPicPr>
        <xdr:cNvPr id="2" name="Imagen 1" descr="logo entidad">
          <a:extLst>
            <a:ext uri="{FF2B5EF4-FFF2-40B4-BE49-F238E27FC236}">
              <a16:creationId xmlns:a16="http://schemas.microsoft.com/office/drawing/2014/main" id="{7BCCABE4-052E-4E16-8ABF-425B03CEC2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4671" y="305519"/>
          <a:ext cx="2276509" cy="7492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247866</xdr:colOff>
      <xdr:row>2</xdr:row>
      <xdr:rowOff>42213</xdr:rowOff>
    </xdr:from>
    <xdr:to>
      <xdr:col>2</xdr:col>
      <xdr:colOff>1879178</xdr:colOff>
      <xdr:row>4</xdr:row>
      <xdr:rowOff>242940</xdr:rowOff>
    </xdr:to>
    <xdr:pic>
      <xdr:nvPicPr>
        <xdr:cNvPr id="2" name="Imagen 1" descr="logo entidad">
          <a:extLst>
            <a:ext uri="{FF2B5EF4-FFF2-40B4-BE49-F238E27FC236}">
              <a16:creationId xmlns:a16="http://schemas.microsoft.com/office/drawing/2014/main" id="{1E7A56D1-BAEB-4335-9DDE-D01EF8B370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0804" y="447026"/>
          <a:ext cx="2798124" cy="9151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373424</xdr:colOff>
      <xdr:row>1</xdr:row>
      <xdr:rowOff>180758</xdr:rowOff>
    </xdr:from>
    <xdr:to>
      <xdr:col>2</xdr:col>
      <xdr:colOff>2058855</xdr:colOff>
      <xdr:row>4</xdr:row>
      <xdr:rowOff>181244</xdr:rowOff>
    </xdr:to>
    <xdr:pic>
      <xdr:nvPicPr>
        <xdr:cNvPr id="2" name="Imagen 1" descr="logo entidad">
          <a:extLst>
            <a:ext uri="{FF2B5EF4-FFF2-40B4-BE49-F238E27FC236}">
              <a16:creationId xmlns:a16="http://schemas.microsoft.com/office/drawing/2014/main" id="{2A0DA612-611C-426F-977A-0DB8007C00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3987" y="371258"/>
          <a:ext cx="2780806" cy="917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261937</xdr:colOff>
      <xdr:row>2</xdr:row>
      <xdr:rowOff>250031</xdr:rowOff>
    </xdr:from>
    <xdr:to>
      <xdr:col>2</xdr:col>
      <xdr:colOff>1741715</xdr:colOff>
      <xdr:row>5</xdr:row>
      <xdr:rowOff>134701</xdr:rowOff>
    </xdr:to>
    <xdr:pic>
      <xdr:nvPicPr>
        <xdr:cNvPr id="2" name="Imagen 1" descr="logo entidad">
          <a:extLst>
            <a:ext uri="{FF2B5EF4-FFF2-40B4-BE49-F238E27FC236}">
              <a16:creationId xmlns:a16="http://schemas.microsoft.com/office/drawing/2014/main" id="{CA2505C5-1F00-41F3-8FF9-4C3D88FEDD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0" y="857250"/>
          <a:ext cx="2789465" cy="908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503621</xdr:colOff>
      <xdr:row>2</xdr:row>
      <xdr:rowOff>273707</xdr:rowOff>
    </xdr:from>
    <xdr:to>
      <xdr:col>2</xdr:col>
      <xdr:colOff>2154465</xdr:colOff>
      <xdr:row>5</xdr:row>
      <xdr:rowOff>164125</xdr:rowOff>
    </xdr:to>
    <xdr:pic>
      <xdr:nvPicPr>
        <xdr:cNvPr id="2" name="Imagen 1" descr="logo entidad">
          <a:extLst>
            <a:ext uri="{FF2B5EF4-FFF2-40B4-BE49-F238E27FC236}">
              <a16:creationId xmlns:a16="http://schemas.microsoft.com/office/drawing/2014/main" id="{36945086-8802-4654-A0B1-350ACF38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8190" y="689741"/>
          <a:ext cx="2789465" cy="908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324478</xdr:colOff>
      <xdr:row>2</xdr:row>
      <xdr:rowOff>157005</xdr:rowOff>
    </xdr:from>
    <xdr:to>
      <xdr:col>2</xdr:col>
      <xdr:colOff>1973037</xdr:colOff>
      <xdr:row>5</xdr:row>
      <xdr:rowOff>60778</xdr:rowOff>
    </xdr:to>
    <xdr:pic>
      <xdr:nvPicPr>
        <xdr:cNvPr id="2" name="Imagen 1" descr="logo entidad">
          <a:extLst>
            <a:ext uri="{FF2B5EF4-FFF2-40B4-BE49-F238E27FC236}">
              <a16:creationId xmlns:a16="http://schemas.microsoft.com/office/drawing/2014/main" id="{56EED35D-89A6-4399-B534-56CFD4364C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830" y="816428"/>
          <a:ext cx="2789465" cy="908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341079</xdr:colOff>
      <xdr:row>2</xdr:row>
      <xdr:rowOff>84744</xdr:rowOff>
    </xdr:from>
    <xdr:to>
      <xdr:col>2</xdr:col>
      <xdr:colOff>1931514</xdr:colOff>
      <xdr:row>5</xdr:row>
      <xdr:rowOff>152911</xdr:rowOff>
    </xdr:to>
    <xdr:pic>
      <xdr:nvPicPr>
        <xdr:cNvPr id="2" name="Imagen 1" descr="logo entidad">
          <a:extLst>
            <a:ext uri="{FF2B5EF4-FFF2-40B4-BE49-F238E27FC236}">
              <a16:creationId xmlns:a16="http://schemas.microsoft.com/office/drawing/2014/main" id="{40F08055-8199-463A-A4E8-AB5A662F50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7860" y="632432"/>
          <a:ext cx="2792967" cy="925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324479</xdr:colOff>
      <xdr:row>2</xdr:row>
      <xdr:rowOff>157005</xdr:rowOff>
    </xdr:from>
    <xdr:to>
      <xdr:col>2</xdr:col>
      <xdr:colOff>1705971</xdr:colOff>
      <xdr:row>4</xdr:row>
      <xdr:rowOff>276836</xdr:rowOff>
    </xdr:to>
    <xdr:pic>
      <xdr:nvPicPr>
        <xdr:cNvPr id="2" name="Imagen 1" descr="logo entidad">
          <a:extLst>
            <a:ext uri="{FF2B5EF4-FFF2-40B4-BE49-F238E27FC236}">
              <a16:creationId xmlns:a16="http://schemas.microsoft.com/office/drawing/2014/main" id="{15551668-7145-434B-A910-54091EC34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643" y="528527"/>
          <a:ext cx="2549134" cy="832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339397</xdr:colOff>
      <xdr:row>2</xdr:row>
      <xdr:rowOff>197069</xdr:rowOff>
    </xdr:from>
    <xdr:to>
      <xdr:col>2</xdr:col>
      <xdr:colOff>1847913</xdr:colOff>
      <xdr:row>5</xdr:row>
      <xdr:rowOff>175073</xdr:rowOff>
    </xdr:to>
    <xdr:pic>
      <xdr:nvPicPr>
        <xdr:cNvPr id="2" name="Imagen 1" descr="logo entidad">
          <a:extLst>
            <a:ext uri="{FF2B5EF4-FFF2-40B4-BE49-F238E27FC236}">
              <a16:creationId xmlns:a16="http://schemas.microsoft.com/office/drawing/2014/main" id="{1BDF4523-A19B-4D9E-BDF8-9D1F0E4878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5345" y="591207"/>
          <a:ext cx="2789465" cy="908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426982</xdr:colOff>
      <xdr:row>2</xdr:row>
      <xdr:rowOff>139454</xdr:rowOff>
    </xdr:from>
    <xdr:to>
      <xdr:col>2</xdr:col>
      <xdr:colOff>1836964</xdr:colOff>
      <xdr:row>5</xdr:row>
      <xdr:rowOff>106509</xdr:rowOff>
    </xdr:to>
    <xdr:pic>
      <xdr:nvPicPr>
        <xdr:cNvPr id="2" name="Imagen 1" descr="logo entidad">
          <a:extLst>
            <a:ext uri="{FF2B5EF4-FFF2-40B4-BE49-F238E27FC236}">
              <a16:creationId xmlns:a16="http://schemas.microsoft.com/office/drawing/2014/main" id="{A643635A-61D1-4B4D-AFF2-9BA0AB239B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1357" y="568079"/>
          <a:ext cx="2791107" cy="8957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72473</xdr:colOff>
      <xdr:row>2</xdr:row>
      <xdr:rowOff>134592</xdr:rowOff>
    </xdr:from>
    <xdr:to>
      <xdr:col>2</xdr:col>
      <xdr:colOff>1733432</xdr:colOff>
      <xdr:row>5</xdr:row>
      <xdr:rowOff>121761</xdr:rowOff>
    </xdr:to>
    <xdr:pic>
      <xdr:nvPicPr>
        <xdr:cNvPr id="2" name="Imagen 1" descr="logo entidad">
          <a:extLst>
            <a:ext uri="{FF2B5EF4-FFF2-40B4-BE49-F238E27FC236}">
              <a16:creationId xmlns:a16="http://schemas.microsoft.com/office/drawing/2014/main" id="{554E48D1-5336-4C88-ADA9-84B8C742FA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489" y="610842"/>
          <a:ext cx="2789465" cy="908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190501</xdr:colOff>
      <xdr:row>2</xdr:row>
      <xdr:rowOff>158750</xdr:rowOff>
    </xdr:from>
    <xdr:to>
      <xdr:col>2</xdr:col>
      <xdr:colOff>1682751</xdr:colOff>
      <xdr:row>5</xdr:row>
      <xdr:rowOff>91439</xdr:rowOff>
    </xdr:to>
    <xdr:pic>
      <xdr:nvPicPr>
        <xdr:cNvPr id="3" name="Imagen 2" descr="logo entidad">
          <a:extLst>
            <a:ext uri="{FF2B5EF4-FFF2-40B4-BE49-F238E27FC236}">
              <a16:creationId xmlns:a16="http://schemas.microsoft.com/office/drawing/2014/main" id="{C38CDCC8-10A9-45D1-AB9A-074A193AD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9668" y="370417"/>
          <a:ext cx="2592916" cy="853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CC"/>
  </sheetPr>
  <dimension ref="A1:H12"/>
  <sheetViews>
    <sheetView showGridLines="0" view="pageBreakPreview" zoomScale="90" zoomScaleNormal="112" zoomScaleSheetLayoutView="90" workbookViewId="0">
      <selection activeCell="B6" sqref="B6:G6"/>
    </sheetView>
  </sheetViews>
  <sheetFormatPr baseColWidth="10" defaultRowHeight="16.5" x14ac:dyDescent="0.3"/>
  <cols>
    <col min="1" max="1" width="8.7109375" style="117" customWidth="1"/>
    <col min="2" max="2" width="13.7109375" style="117" customWidth="1"/>
    <col min="3" max="3" width="45" style="117" customWidth="1"/>
    <col min="4" max="4" width="31.28515625" style="117" customWidth="1"/>
    <col min="5" max="5" width="20.140625" style="117" customWidth="1"/>
    <col min="6" max="6" width="28.140625" style="117" customWidth="1"/>
    <col min="7" max="7" width="24.140625" style="117" customWidth="1"/>
    <col min="8" max="8" width="7.28515625" style="117" customWidth="1"/>
    <col min="9" max="16384" width="11.42578125" style="117"/>
  </cols>
  <sheetData>
    <row r="1" spans="1:8" ht="27.75" customHeight="1" thickBot="1" x14ac:dyDescent="0.35">
      <c r="A1" s="2"/>
      <c r="B1" s="3"/>
      <c r="C1" s="2"/>
      <c r="D1" s="2"/>
      <c r="E1" s="2"/>
      <c r="F1" s="2"/>
      <c r="H1" s="2"/>
    </row>
    <row r="2" spans="1:8" ht="34.15" customHeight="1" x14ac:dyDescent="0.3">
      <c r="A2" s="2"/>
      <c r="B2" s="169" t="s">
        <v>57</v>
      </c>
      <c r="C2" s="170"/>
      <c r="D2" s="170"/>
      <c r="E2" s="170"/>
      <c r="F2" s="170"/>
      <c r="G2" s="171"/>
      <c r="H2" s="20"/>
    </row>
    <row r="3" spans="1:8" ht="11.65" customHeight="1" x14ac:dyDescent="0.3">
      <c r="A3" s="2"/>
      <c r="B3" s="8"/>
      <c r="C3" s="9"/>
      <c r="D3" s="9"/>
      <c r="E3" s="9"/>
      <c r="F3" s="9"/>
      <c r="G3" s="10"/>
      <c r="H3" s="9"/>
    </row>
    <row r="4" spans="1:8" ht="30.4" customHeight="1" thickBot="1" x14ac:dyDescent="0.35">
      <c r="A4" s="2"/>
      <c r="B4" s="178" t="s">
        <v>0</v>
      </c>
      <c r="C4" s="179"/>
      <c r="D4" s="179"/>
      <c r="E4" s="179"/>
      <c r="F4" s="179"/>
      <c r="G4" s="180"/>
      <c r="H4" s="19"/>
    </row>
    <row r="5" spans="1:8" ht="36" customHeight="1" thickBot="1" x14ac:dyDescent="0.35">
      <c r="A5" s="2"/>
      <c r="B5" s="172" t="s">
        <v>1</v>
      </c>
      <c r="C5" s="173"/>
      <c r="D5" s="173"/>
      <c r="E5" s="173"/>
      <c r="F5" s="173"/>
      <c r="G5" s="174"/>
      <c r="H5" s="2"/>
    </row>
    <row r="6" spans="1:8" ht="189.4" customHeight="1" x14ac:dyDescent="0.3">
      <c r="A6" s="4"/>
      <c r="B6" s="175" t="s">
        <v>24</v>
      </c>
      <c r="C6" s="176"/>
      <c r="D6" s="176"/>
      <c r="E6" s="176"/>
      <c r="F6" s="176"/>
      <c r="G6" s="177"/>
      <c r="H6" s="5"/>
    </row>
    <row r="7" spans="1:8" ht="135" customHeight="1" x14ac:dyDescent="0.3">
      <c r="A7" s="4"/>
      <c r="B7" s="159" t="s">
        <v>2</v>
      </c>
      <c r="C7" s="160"/>
      <c r="D7" s="161" t="s">
        <v>3</v>
      </c>
      <c r="E7" s="162"/>
      <c r="F7" s="162"/>
      <c r="G7" s="163"/>
      <c r="H7" s="5"/>
    </row>
    <row r="8" spans="1:8" ht="258" customHeight="1" x14ac:dyDescent="0.3">
      <c r="A8" s="4"/>
      <c r="B8" s="159" t="s">
        <v>4</v>
      </c>
      <c r="C8" s="160"/>
      <c r="D8" s="161" t="s">
        <v>50</v>
      </c>
      <c r="E8" s="162"/>
      <c r="F8" s="162"/>
      <c r="G8" s="163"/>
      <c r="H8" s="5"/>
    </row>
    <row r="9" spans="1:8" ht="177.75" customHeight="1" thickBot="1" x14ac:dyDescent="0.35">
      <c r="A9" s="4"/>
      <c r="B9" s="164" t="s">
        <v>45</v>
      </c>
      <c r="C9" s="165"/>
      <c r="D9" s="166" t="s">
        <v>46</v>
      </c>
      <c r="E9" s="167"/>
      <c r="F9" s="167"/>
      <c r="G9" s="168"/>
      <c r="H9" s="1"/>
    </row>
    <row r="10" spans="1:8" ht="24" customHeight="1" x14ac:dyDescent="0.3">
      <c r="A10" s="4"/>
      <c r="B10" s="6"/>
      <c r="C10" s="4"/>
      <c r="D10" s="4"/>
      <c r="E10" s="4"/>
      <c r="F10" s="7"/>
      <c r="G10" s="38" t="s">
        <v>58</v>
      </c>
      <c r="H10" s="5"/>
    </row>
    <row r="11" spans="1:8" ht="17.25" x14ac:dyDescent="0.3">
      <c r="A11" s="4"/>
      <c r="B11" s="4"/>
      <c r="C11" s="4"/>
      <c r="D11" s="4"/>
      <c r="E11" s="4"/>
      <c r="F11" s="7"/>
      <c r="G11" s="5"/>
      <c r="H11" s="5"/>
    </row>
    <row r="12" spans="1:8" ht="17.25" x14ac:dyDescent="0.3">
      <c r="A12" s="4"/>
      <c r="B12" s="4"/>
      <c r="C12" s="4"/>
      <c r="D12" s="4"/>
      <c r="E12" s="4"/>
      <c r="F12" s="7"/>
      <c r="G12" s="5"/>
      <c r="H12" s="5"/>
    </row>
  </sheetData>
  <mergeCells count="10">
    <mergeCell ref="B8:C8"/>
    <mergeCell ref="D8:G8"/>
    <mergeCell ref="B9:C9"/>
    <mergeCell ref="D9:G9"/>
    <mergeCell ref="B2:G2"/>
    <mergeCell ref="B5:G5"/>
    <mergeCell ref="B6:G6"/>
    <mergeCell ref="B7:C7"/>
    <mergeCell ref="D7:G7"/>
    <mergeCell ref="B4:G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ABFFAB"/>
  </sheetPr>
  <dimension ref="A2:H27"/>
  <sheetViews>
    <sheetView showGridLines="0" tabSelected="1" zoomScale="80" zoomScaleNormal="80" zoomScaleSheetLayoutView="88" workbookViewId="0"/>
  </sheetViews>
  <sheetFormatPr baseColWidth="10" defaultColWidth="11.42578125" defaultRowHeight="16.5" x14ac:dyDescent="0.3"/>
  <cols>
    <col min="1" max="1" width="9.7109375" style="120" customWidth="1"/>
    <col min="2" max="2" width="17.42578125" style="119" customWidth="1"/>
    <col min="3" max="3" width="64.42578125" style="119" customWidth="1"/>
    <col min="4" max="4" width="30.85546875" style="119" customWidth="1"/>
    <col min="5" max="5" width="18.42578125" style="119" customWidth="1"/>
    <col min="6" max="6" width="33.7109375" style="119" customWidth="1"/>
    <col min="7" max="7" width="28.28515625" style="119" customWidth="1"/>
    <col min="8" max="8" width="7.7109375" style="119" customWidth="1"/>
    <col min="9" max="16384" width="11.42578125" style="119"/>
  </cols>
  <sheetData>
    <row r="2" spans="1:8" ht="17.25" thickBot="1" x14ac:dyDescent="0.35">
      <c r="A2" s="62"/>
      <c r="B2" s="3"/>
      <c r="C2" s="2"/>
      <c r="D2" s="2"/>
      <c r="E2" s="2"/>
      <c r="F2" s="2"/>
      <c r="G2" s="118"/>
      <c r="H2" s="2"/>
    </row>
    <row r="3" spans="1:8" ht="42" customHeight="1" x14ac:dyDescent="0.3">
      <c r="A3" s="62"/>
      <c r="B3" s="150" t="str">
        <f>+'METODOLOGÍA DE EVALUACIÓN'!B2:G2</f>
        <v>CONSEJO SUPERIOR DE LA JUDICATURA</v>
      </c>
      <c r="C3" s="151"/>
      <c r="D3" s="151"/>
      <c r="E3" s="151"/>
      <c r="F3" s="151"/>
      <c r="G3" s="152"/>
      <c r="H3" s="2"/>
    </row>
    <row r="4" spans="1:8" ht="14.65" customHeight="1" x14ac:dyDescent="0.3">
      <c r="A4" s="62"/>
      <c r="B4" s="8"/>
      <c r="C4" s="9"/>
      <c r="D4" s="9"/>
      <c r="E4" s="9"/>
      <c r="F4" s="9"/>
      <c r="G4" s="10"/>
      <c r="H4" s="2"/>
    </row>
    <row r="5" spans="1:8" ht="43.5" customHeight="1" thickBot="1" x14ac:dyDescent="0.35">
      <c r="A5" s="62"/>
      <c r="B5" s="153" t="s">
        <v>94</v>
      </c>
      <c r="C5" s="154"/>
      <c r="D5" s="154"/>
      <c r="E5" s="154"/>
      <c r="F5" s="154"/>
      <c r="G5" s="155"/>
      <c r="H5" s="2"/>
    </row>
    <row r="6" spans="1:8" ht="35.65" customHeight="1" thickBot="1" x14ac:dyDescent="0.35">
      <c r="A6" s="62"/>
      <c r="B6" s="156" t="s">
        <v>87</v>
      </c>
      <c r="C6" s="157"/>
      <c r="D6" s="157"/>
      <c r="E6" s="157"/>
      <c r="F6" s="157"/>
      <c r="G6" s="158"/>
      <c r="H6" s="2"/>
    </row>
    <row r="7" spans="1:8" ht="33" customHeight="1" thickBot="1" x14ac:dyDescent="0.35">
      <c r="A7" s="62"/>
      <c r="B7" s="130" t="s">
        <v>5</v>
      </c>
      <c r="C7" s="131"/>
      <c r="D7" s="131"/>
      <c r="E7" s="131"/>
      <c r="F7" s="131"/>
      <c r="G7" s="132"/>
      <c r="H7" s="2"/>
    </row>
    <row r="8" spans="1:8" ht="84.75" customHeight="1" thickBot="1" x14ac:dyDescent="0.35">
      <c r="A8" s="63"/>
      <c r="B8" s="126" t="s">
        <v>183</v>
      </c>
      <c r="C8" s="127"/>
      <c r="D8" s="127"/>
      <c r="E8" s="127"/>
      <c r="F8" s="128"/>
      <c r="G8" s="129"/>
      <c r="H8" s="4"/>
    </row>
    <row r="9" spans="1:8" ht="33" customHeight="1" thickBot="1" x14ac:dyDescent="0.35">
      <c r="A9" s="63"/>
      <c r="B9" s="130" t="s">
        <v>6</v>
      </c>
      <c r="C9" s="131"/>
      <c r="D9" s="131"/>
      <c r="E9" s="131"/>
      <c r="F9" s="131"/>
      <c r="G9" s="132"/>
      <c r="H9" s="93"/>
    </row>
    <row r="10" spans="1:8" ht="33" customHeight="1" x14ac:dyDescent="0.3">
      <c r="A10" s="63"/>
      <c r="B10" s="26" t="s">
        <v>29</v>
      </c>
      <c r="C10" s="140" t="str">
        <f>+B3</f>
        <v>CONSEJO SUPERIOR DE LA JUDICATURA</v>
      </c>
      <c r="D10" s="141"/>
      <c r="E10" s="142"/>
      <c r="F10" s="90" t="s">
        <v>38</v>
      </c>
      <c r="G10" s="48" t="s">
        <v>59</v>
      </c>
      <c r="H10" s="27"/>
    </row>
    <row r="11" spans="1:8" ht="35.65" customHeight="1" x14ac:dyDescent="0.3">
      <c r="A11" s="63"/>
      <c r="B11" s="22" t="s">
        <v>30</v>
      </c>
      <c r="C11" s="143" t="str">
        <f>+C10</f>
        <v>CONSEJO SUPERIOR DE LA JUDICATURA</v>
      </c>
      <c r="D11" s="144"/>
      <c r="E11" s="145"/>
      <c r="F11" s="91" t="str">
        <f>+F10</f>
        <v>NIT</v>
      </c>
      <c r="G11" s="28" t="str">
        <f>+G10</f>
        <v>800.093.816-3</v>
      </c>
      <c r="H11" s="27"/>
    </row>
    <row r="12" spans="1:8" ht="33.4" customHeight="1" thickBot="1" x14ac:dyDescent="0.35">
      <c r="A12" s="63"/>
      <c r="B12" s="22" t="s">
        <v>31</v>
      </c>
      <c r="C12" s="148" t="str">
        <f>+C10</f>
        <v>CONSEJO SUPERIOR DE LA JUDICATURA</v>
      </c>
      <c r="D12" s="149"/>
      <c r="E12" s="149"/>
      <c r="F12" s="92" t="str">
        <f>+F11</f>
        <v>NIT</v>
      </c>
      <c r="G12" s="29" t="str">
        <f>+G10</f>
        <v>800.093.816-3</v>
      </c>
      <c r="H12" s="27"/>
    </row>
    <row r="13" spans="1:8" ht="66.75" customHeight="1" thickBot="1" x14ac:dyDescent="0.35">
      <c r="A13" s="63"/>
      <c r="B13" s="34" t="s">
        <v>34</v>
      </c>
      <c r="C13" s="137" t="s">
        <v>76</v>
      </c>
      <c r="D13" s="138"/>
      <c r="E13" s="138"/>
      <c r="F13" s="138"/>
      <c r="G13" s="139"/>
      <c r="H13" s="27"/>
    </row>
    <row r="14" spans="1:8" ht="37.9" customHeight="1" thickBot="1" x14ac:dyDescent="0.35">
      <c r="A14" s="63"/>
      <c r="B14" s="130" t="s">
        <v>8</v>
      </c>
      <c r="C14" s="131"/>
      <c r="D14" s="131"/>
      <c r="E14" s="131"/>
      <c r="F14" s="131"/>
      <c r="G14" s="132"/>
      <c r="H14" s="93"/>
    </row>
    <row r="15" spans="1:8" ht="66" customHeight="1" thickBot="1" x14ac:dyDescent="0.35">
      <c r="A15" s="63"/>
      <c r="B15" s="146" t="s">
        <v>9</v>
      </c>
      <c r="C15" s="147"/>
      <c r="D15" s="14" t="s">
        <v>10</v>
      </c>
      <c r="E15" s="15" t="s">
        <v>11</v>
      </c>
      <c r="F15" s="41" t="s">
        <v>21</v>
      </c>
      <c r="G15" s="123" t="s">
        <v>22</v>
      </c>
      <c r="H15" s="93"/>
    </row>
    <row r="16" spans="1:8" ht="155.85" customHeight="1" thickBot="1" x14ac:dyDescent="0.35">
      <c r="A16" s="94"/>
      <c r="B16" s="124" t="s">
        <v>112</v>
      </c>
      <c r="C16" s="125"/>
      <c r="D16" s="67" t="s">
        <v>60</v>
      </c>
      <c r="E16" s="95">
        <v>5</v>
      </c>
      <c r="F16" s="66"/>
      <c r="G16" s="96"/>
      <c r="H16" s="93"/>
    </row>
    <row r="17" spans="1:8" ht="137.65" customHeight="1" thickBot="1" x14ac:dyDescent="0.35">
      <c r="A17" s="94"/>
      <c r="B17" s="124" t="s">
        <v>113</v>
      </c>
      <c r="C17" s="125"/>
      <c r="D17" s="67" t="s">
        <v>60</v>
      </c>
      <c r="E17" s="95">
        <v>5</v>
      </c>
      <c r="F17" s="66"/>
      <c r="G17" s="96"/>
      <c r="H17" s="93"/>
    </row>
    <row r="18" spans="1:8" ht="216" customHeight="1" thickBot="1" x14ac:dyDescent="0.35">
      <c r="A18" s="94"/>
      <c r="B18" s="124" t="s">
        <v>114</v>
      </c>
      <c r="C18" s="125"/>
      <c r="D18" s="67" t="s">
        <v>61</v>
      </c>
      <c r="E18" s="95">
        <v>4</v>
      </c>
      <c r="F18" s="66"/>
      <c r="G18" s="96"/>
      <c r="H18" s="93"/>
    </row>
    <row r="19" spans="1:8" ht="156.94999999999999" customHeight="1" thickBot="1" x14ac:dyDescent="0.35">
      <c r="A19" s="94"/>
      <c r="B19" s="124" t="s">
        <v>115</v>
      </c>
      <c r="C19" s="125"/>
      <c r="D19" s="67" t="s">
        <v>65</v>
      </c>
      <c r="E19" s="95">
        <v>4</v>
      </c>
      <c r="F19" s="66"/>
      <c r="G19" s="96"/>
      <c r="H19" s="93"/>
    </row>
    <row r="20" spans="1:8" ht="143.25" customHeight="1" thickBot="1" x14ac:dyDescent="0.35">
      <c r="A20" s="97"/>
      <c r="B20" s="124" t="s">
        <v>110</v>
      </c>
      <c r="C20" s="125"/>
      <c r="D20" s="67" t="s">
        <v>96</v>
      </c>
      <c r="E20" s="95">
        <v>2</v>
      </c>
      <c r="F20" s="66"/>
      <c r="G20" s="96"/>
      <c r="H20" s="93"/>
    </row>
    <row r="21" spans="1:8" ht="143.25" customHeight="1" thickBot="1" x14ac:dyDescent="0.35">
      <c r="A21" s="97"/>
      <c r="B21" s="124" t="s">
        <v>93</v>
      </c>
      <c r="C21" s="125"/>
      <c r="D21" s="67" t="s">
        <v>92</v>
      </c>
      <c r="E21" s="95">
        <v>2</v>
      </c>
      <c r="F21" s="66"/>
      <c r="G21" s="96"/>
      <c r="H21" s="93"/>
    </row>
    <row r="22" spans="1:8" ht="163.35" customHeight="1" thickBot="1" x14ac:dyDescent="0.35">
      <c r="A22" s="97"/>
      <c r="B22" s="124" t="s">
        <v>116</v>
      </c>
      <c r="C22" s="125"/>
      <c r="D22" s="67" t="s">
        <v>117</v>
      </c>
      <c r="E22" s="95">
        <v>3</v>
      </c>
      <c r="F22" s="66"/>
      <c r="G22" s="96"/>
      <c r="H22" s="93"/>
    </row>
    <row r="23" spans="1:8" ht="122.25" customHeight="1" thickBot="1" x14ac:dyDescent="0.35">
      <c r="A23" s="97"/>
      <c r="B23" s="124" t="s">
        <v>111</v>
      </c>
      <c r="C23" s="125"/>
      <c r="D23" s="67" t="s">
        <v>62</v>
      </c>
      <c r="E23" s="95">
        <v>3</v>
      </c>
      <c r="F23" s="66"/>
      <c r="G23" s="96"/>
      <c r="H23" s="93"/>
    </row>
    <row r="24" spans="1:8" ht="149.65" customHeight="1" thickBot="1" x14ac:dyDescent="0.35">
      <c r="A24" s="94"/>
      <c r="B24" s="124" t="s">
        <v>118</v>
      </c>
      <c r="C24" s="136"/>
      <c r="D24" s="85" t="s">
        <v>63</v>
      </c>
      <c r="E24" s="95">
        <v>2</v>
      </c>
      <c r="F24" s="66"/>
      <c r="G24" s="96"/>
      <c r="H24" s="93"/>
    </row>
    <row r="25" spans="1:8" ht="39.4" customHeight="1" thickBot="1" x14ac:dyDescent="0.35">
      <c r="A25" s="63"/>
      <c r="B25" s="133" t="s">
        <v>14</v>
      </c>
      <c r="C25" s="134"/>
      <c r="D25" s="135"/>
      <c r="E25" s="98">
        <f>SUM(E16:E24)</f>
        <v>30</v>
      </c>
      <c r="F25" s="40" t="s">
        <v>23</v>
      </c>
      <c r="G25" s="99">
        <f>SUM(G16:G24)</f>
        <v>0</v>
      </c>
      <c r="H25" s="93"/>
    </row>
    <row r="26" spans="1:8" ht="17.25" x14ac:dyDescent="0.3">
      <c r="A26" s="63"/>
      <c r="B26" s="17"/>
      <c r="C26" s="4"/>
      <c r="D26" s="4"/>
      <c r="E26" s="18"/>
      <c r="F26" s="18"/>
      <c r="G26" s="46" t="str">
        <f>+'METODOLOGÍA DE EVALUACIÓN'!G10</f>
        <v>VERSIÓN: OCT 2026</v>
      </c>
      <c r="H26" s="93"/>
    </row>
    <row r="27" spans="1:8" ht="17.25" x14ac:dyDescent="0.3">
      <c r="A27" s="63"/>
      <c r="B27" s="17"/>
      <c r="C27" s="4"/>
      <c r="D27" s="4"/>
      <c r="E27" s="18"/>
      <c r="F27" s="18"/>
      <c r="G27" s="93"/>
      <c r="H27" s="93"/>
    </row>
  </sheetData>
  <mergeCells count="22">
    <mergeCell ref="B15:C15"/>
    <mergeCell ref="C12:E12"/>
    <mergeCell ref="B3:G3"/>
    <mergeCell ref="B5:G5"/>
    <mergeCell ref="B6:G6"/>
    <mergeCell ref="B7:G7"/>
    <mergeCell ref="B16:C16"/>
    <mergeCell ref="B17:C17"/>
    <mergeCell ref="B8:G8"/>
    <mergeCell ref="B9:G9"/>
    <mergeCell ref="B25:D25"/>
    <mergeCell ref="B23:C23"/>
    <mergeCell ref="B24:C24"/>
    <mergeCell ref="B18:C18"/>
    <mergeCell ref="B22:C22"/>
    <mergeCell ref="B19:C19"/>
    <mergeCell ref="B20:C20"/>
    <mergeCell ref="B21:C21"/>
    <mergeCell ref="B14:G14"/>
    <mergeCell ref="C13:G13"/>
    <mergeCell ref="C10:E10"/>
    <mergeCell ref="C11:E11"/>
  </mergeCells>
  <pageMargins left="0.7" right="0.7" top="0.75" bottom="0.75" header="0.3" footer="0.3"/>
  <pageSetup scale="3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ABFFAB"/>
  </sheetPr>
  <dimension ref="A2:G25"/>
  <sheetViews>
    <sheetView showGridLines="0" view="pageBreakPreview" zoomScale="80" zoomScaleNormal="100" zoomScaleSheetLayoutView="80" workbookViewId="0">
      <selection activeCell="B8" sqref="B8:G8"/>
    </sheetView>
  </sheetViews>
  <sheetFormatPr baseColWidth="10" defaultColWidth="11.42578125" defaultRowHeight="16.5" x14ac:dyDescent="0.3"/>
  <cols>
    <col min="1" max="1" width="10.42578125" style="120" customWidth="1"/>
    <col min="2" max="2" width="16.42578125" style="119" customWidth="1"/>
    <col min="3" max="3" width="63.85546875" style="119" customWidth="1"/>
    <col min="4" max="4" width="29.140625" style="119" customWidth="1"/>
    <col min="5" max="5" width="16" style="119" customWidth="1"/>
    <col min="6" max="6" width="30" style="119" customWidth="1"/>
    <col min="7" max="7" width="26.7109375" style="119" customWidth="1"/>
    <col min="8" max="16384" width="11.42578125" style="119"/>
  </cols>
  <sheetData>
    <row r="2" spans="1:7" ht="17.25" thickBot="1" x14ac:dyDescent="0.35">
      <c r="A2" s="62"/>
      <c r="B2" s="3"/>
      <c r="C2" s="2"/>
      <c r="D2" s="2"/>
      <c r="E2" s="2"/>
      <c r="F2" s="2"/>
      <c r="G2" s="118"/>
    </row>
    <row r="3" spans="1:7" ht="34.9" customHeight="1" x14ac:dyDescent="0.3">
      <c r="A3" s="62"/>
      <c r="B3" s="150" t="str">
        <f>+'1. COND ADIC. TRDMC'!B3:G3</f>
        <v>CONSEJO SUPERIOR DE LA JUDICATURA</v>
      </c>
      <c r="C3" s="151"/>
      <c r="D3" s="151"/>
      <c r="E3" s="151"/>
      <c r="F3" s="151"/>
      <c r="G3" s="152"/>
    </row>
    <row r="4" spans="1:7" ht="20.25" x14ac:dyDescent="0.3">
      <c r="A4" s="62"/>
      <c r="B4" s="8"/>
      <c r="C4" s="9"/>
      <c r="D4" s="9"/>
      <c r="E4" s="9"/>
      <c r="F4" s="9"/>
      <c r="G4" s="10"/>
    </row>
    <row r="5" spans="1:7" ht="37.5" customHeight="1" thickBot="1" x14ac:dyDescent="0.35">
      <c r="A5" s="62"/>
      <c r="B5" s="153" t="s">
        <v>94</v>
      </c>
      <c r="C5" s="154"/>
      <c r="D5" s="154"/>
      <c r="E5" s="154"/>
      <c r="F5" s="154"/>
      <c r="G5" s="155"/>
    </row>
    <row r="6" spans="1:7" ht="36" customHeight="1" thickBot="1" x14ac:dyDescent="0.35">
      <c r="A6" s="62"/>
      <c r="B6" s="156" t="s">
        <v>88</v>
      </c>
      <c r="C6" s="157"/>
      <c r="D6" s="157"/>
      <c r="E6" s="157"/>
      <c r="F6" s="157"/>
      <c r="G6" s="158"/>
    </row>
    <row r="7" spans="1:7" ht="33.4" customHeight="1" thickBot="1" x14ac:dyDescent="0.35">
      <c r="A7" s="62"/>
      <c r="B7" s="130" t="s">
        <v>5</v>
      </c>
      <c r="C7" s="131"/>
      <c r="D7" s="131"/>
      <c r="E7" s="131"/>
      <c r="F7" s="131"/>
      <c r="G7" s="132"/>
    </row>
    <row r="8" spans="1:7" ht="94.9" customHeight="1" thickBot="1" x14ac:dyDescent="0.35">
      <c r="A8" s="63"/>
      <c r="B8" s="126" t="s">
        <v>66</v>
      </c>
      <c r="C8" s="127"/>
      <c r="D8" s="127"/>
      <c r="E8" s="127"/>
      <c r="F8" s="128"/>
      <c r="G8" s="129"/>
    </row>
    <row r="9" spans="1:7" ht="36" customHeight="1" thickBot="1" x14ac:dyDescent="0.35">
      <c r="A9" s="63"/>
      <c r="B9" s="130" t="s">
        <v>6</v>
      </c>
      <c r="C9" s="131"/>
      <c r="D9" s="131"/>
      <c r="E9" s="131"/>
      <c r="F9" s="131"/>
      <c r="G9" s="132"/>
    </row>
    <row r="10" spans="1:7" ht="34.15" customHeight="1" x14ac:dyDescent="0.3">
      <c r="A10" s="63"/>
      <c r="B10" s="26" t="s">
        <v>29</v>
      </c>
      <c r="C10" s="140" t="str">
        <f>+B3</f>
        <v>CONSEJO SUPERIOR DE LA JUDICATURA</v>
      </c>
      <c r="D10" s="141"/>
      <c r="E10" s="141"/>
      <c r="F10" s="11" t="s">
        <v>7</v>
      </c>
      <c r="G10" s="42" t="str">
        <f>+'1. COND ADIC. TRDMC'!G10</f>
        <v>800.093.816-3</v>
      </c>
    </row>
    <row r="11" spans="1:7" ht="34.15" customHeight="1" x14ac:dyDescent="0.3">
      <c r="A11" s="63"/>
      <c r="B11" s="22" t="s">
        <v>30</v>
      </c>
      <c r="C11" s="148" t="str">
        <f>+C10</f>
        <v>CONSEJO SUPERIOR DE LA JUDICATURA</v>
      </c>
      <c r="D11" s="149"/>
      <c r="E11" s="149"/>
      <c r="F11" s="12" t="s">
        <v>7</v>
      </c>
      <c r="G11" s="43" t="str">
        <f>+G10</f>
        <v>800.093.816-3</v>
      </c>
    </row>
    <row r="12" spans="1:7" ht="38.65" customHeight="1" thickBot="1" x14ac:dyDescent="0.35">
      <c r="A12" s="63"/>
      <c r="B12" s="22" t="s">
        <v>31</v>
      </c>
      <c r="C12" s="148" t="str">
        <f>+C10</f>
        <v>CONSEJO SUPERIOR DE LA JUDICATURA</v>
      </c>
      <c r="D12" s="149"/>
      <c r="E12" s="149"/>
      <c r="F12" s="13" t="s">
        <v>7</v>
      </c>
      <c r="G12" s="44" t="str">
        <f>+G10</f>
        <v>800.093.816-3</v>
      </c>
    </row>
    <row r="13" spans="1:7" ht="38.65" customHeight="1" thickBot="1" x14ac:dyDescent="0.35">
      <c r="A13" s="63"/>
      <c r="B13" s="34" t="s">
        <v>34</v>
      </c>
      <c r="C13" s="137" t="s">
        <v>49</v>
      </c>
      <c r="D13" s="138"/>
      <c r="E13" s="138"/>
      <c r="F13" s="138"/>
      <c r="G13" s="139"/>
    </row>
    <row r="14" spans="1:7" ht="33" customHeight="1" thickBot="1" x14ac:dyDescent="0.35">
      <c r="A14" s="63"/>
      <c r="B14" s="130" t="s">
        <v>8</v>
      </c>
      <c r="C14" s="131"/>
      <c r="D14" s="131"/>
      <c r="E14" s="131"/>
      <c r="F14" s="131"/>
      <c r="G14" s="132"/>
    </row>
    <row r="15" spans="1:7" ht="74.25" customHeight="1" thickBot="1" x14ac:dyDescent="0.35">
      <c r="A15" s="60"/>
      <c r="B15" s="146" t="s">
        <v>9</v>
      </c>
      <c r="C15" s="147"/>
      <c r="D15" s="14" t="s">
        <v>10</v>
      </c>
      <c r="E15" s="15" t="s">
        <v>11</v>
      </c>
      <c r="F15" s="41" t="s">
        <v>12</v>
      </c>
      <c r="G15" s="123" t="s">
        <v>13</v>
      </c>
    </row>
    <row r="16" spans="1:7" ht="153.75" customHeight="1" thickBot="1" x14ac:dyDescent="0.35">
      <c r="A16" s="94"/>
      <c r="B16" s="124" t="s">
        <v>119</v>
      </c>
      <c r="C16" s="125"/>
      <c r="D16" s="67" t="s">
        <v>64</v>
      </c>
      <c r="E16" s="95">
        <v>8</v>
      </c>
      <c r="F16" s="74"/>
      <c r="G16" s="96"/>
    </row>
    <row r="17" spans="1:7" ht="119.25" customHeight="1" thickBot="1" x14ac:dyDescent="0.35">
      <c r="A17" s="94"/>
      <c r="B17" s="124" t="s">
        <v>120</v>
      </c>
      <c r="C17" s="125"/>
      <c r="D17" s="67" t="s">
        <v>64</v>
      </c>
      <c r="E17" s="95">
        <v>8</v>
      </c>
      <c r="F17" s="74"/>
      <c r="G17" s="96"/>
    </row>
    <row r="18" spans="1:7" ht="136.5" customHeight="1" thickBot="1" x14ac:dyDescent="0.35">
      <c r="A18" s="89"/>
      <c r="B18" s="124" t="s">
        <v>121</v>
      </c>
      <c r="C18" s="181"/>
      <c r="D18" s="67" t="s">
        <v>122</v>
      </c>
      <c r="E18" s="95">
        <v>3</v>
      </c>
      <c r="F18" s="68"/>
      <c r="G18" s="96"/>
    </row>
    <row r="19" spans="1:7" ht="145.35" customHeight="1" thickBot="1" x14ac:dyDescent="0.35">
      <c r="A19" s="89"/>
      <c r="B19" s="124" t="s">
        <v>123</v>
      </c>
      <c r="C19" s="125"/>
      <c r="D19" s="67" t="s">
        <v>122</v>
      </c>
      <c r="E19" s="95">
        <v>3</v>
      </c>
      <c r="F19" s="68"/>
      <c r="G19" s="96"/>
    </row>
    <row r="20" spans="1:7" ht="171" customHeight="1" thickBot="1" x14ac:dyDescent="0.35">
      <c r="A20" s="89"/>
      <c r="B20" s="124" t="s">
        <v>124</v>
      </c>
      <c r="C20" s="125"/>
      <c r="D20" s="67" t="s">
        <v>122</v>
      </c>
      <c r="E20" s="95">
        <v>3</v>
      </c>
      <c r="F20" s="68"/>
      <c r="G20" s="96"/>
    </row>
    <row r="21" spans="1:7" ht="178.5" customHeight="1" thickBot="1" x14ac:dyDescent="0.35">
      <c r="A21" s="61"/>
      <c r="B21" s="124" t="s">
        <v>125</v>
      </c>
      <c r="C21" s="125"/>
      <c r="D21" s="67" t="s">
        <v>117</v>
      </c>
      <c r="E21" s="95">
        <v>2</v>
      </c>
      <c r="F21" s="68"/>
      <c r="G21" s="96"/>
    </row>
    <row r="22" spans="1:7" ht="178.5" customHeight="1" thickBot="1" x14ac:dyDescent="0.35">
      <c r="A22" s="61"/>
      <c r="B22" s="124" t="s">
        <v>126</v>
      </c>
      <c r="C22" s="125"/>
      <c r="D22" s="67" t="s">
        <v>65</v>
      </c>
      <c r="E22" s="95">
        <v>3</v>
      </c>
      <c r="F22" s="68"/>
      <c r="G22" s="96"/>
    </row>
    <row r="23" spans="1:7" ht="58.7" customHeight="1" thickBot="1" x14ac:dyDescent="0.35">
      <c r="A23" s="63"/>
      <c r="B23" s="133" t="s">
        <v>14</v>
      </c>
      <c r="C23" s="134"/>
      <c r="D23" s="135"/>
      <c r="E23" s="98">
        <f>SUM(E16:E22)</f>
        <v>30</v>
      </c>
      <c r="F23" s="40" t="s">
        <v>15</v>
      </c>
      <c r="G23" s="99">
        <f>SUM(G16:G22)</f>
        <v>0</v>
      </c>
    </row>
    <row r="24" spans="1:7" ht="17.25" x14ac:dyDescent="0.3">
      <c r="A24" s="63"/>
      <c r="B24" s="17"/>
      <c r="C24" s="4"/>
      <c r="D24" s="18"/>
      <c r="E24" s="18"/>
      <c r="F24" s="100"/>
      <c r="G24" s="46" t="str">
        <f>+'METODOLOGÍA DE EVALUACIÓN'!G10</f>
        <v>VERSIÓN: OCT 2026</v>
      </c>
    </row>
    <row r="25" spans="1:7" ht="17.25" x14ac:dyDescent="0.3">
      <c r="A25" s="63"/>
      <c r="B25" s="17"/>
      <c r="C25" s="4"/>
      <c r="D25" s="4"/>
      <c r="E25" s="18"/>
      <c r="F25" s="18"/>
      <c r="G25" s="93"/>
    </row>
  </sheetData>
  <mergeCells count="20">
    <mergeCell ref="B17:C17"/>
    <mergeCell ref="B18:C18"/>
    <mergeCell ref="B19:C19"/>
    <mergeCell ref="B20:C20"/>
    <mergeCell ref="B7:G7"/>
    <mergeCell ref="B3:G3"/>
    <mergeCell ref="B5:G5"/>
    <mergeCell ref="B6:G6"/>
    <mergeCell ref="B23:D23"/>
    <mergeCell ref="B16:C16"/>
    <mergeCell ref="B21:C21"/>
    <mergeCell ref="B8:G8"/>
    <mergeCell ref="B9:G9"/>
    <mergeCell ref="B14:G14"/>
    <mergeCell ref="B15:C15"/>
    <mergeCell ref="C13:G13"/>
    <mergeCell ref="C10:E10"/>
    <mergeCell ref="C11:E11"/>
    <mergeCell ref="C12:E12"/>
    <mergeCell ref="B22:C22"/>
  </mergeCells>
  <pageMargins left="0.7" right="0.7" top="0.75" bottom="0.75" header="0.3" footer="0.3"/>
  <pageSetup scale="3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ABFFAB"/>
  </sheetPr>
  <dimension ref="A2:H33"/>
  <sheetViews>
    <sheetView showGridLines="0" view="pageBreakPreview" topLeftCell="A22" zoomScale="80" zoomScaleNormal="85" zoomScaleSheetLayoutView="80" workbookViewId="0">
      <selection activeCell="B9" sqref="B9:H9"/>
    </sheetView>
  </sheetViews>
  <sheetFormatPr baseColWidth="10" defaultColWidth="11.42578125" defaultRowHeight="16.5" x14ac:dyDescent="0.3"/>
  <cols>
    <col min="1" max="1" width="10.42578125" style="120" customWidth="1"/>
    <col min="2" max="2" width="19.7109375" style="119" customWidth="1"/>
    <col min="3" max="3" width="47.140625" style="119" customWidth="1"/>
    <col min="4" max="4" width="24.140625" style="119" customWidth="1"/>
    <col min="5" max="5" width="32.42578125" style="119" customWidth="1"/>
    <col min="6" max="6" width="18.42578125" style="119" customWidth="1"/>
    <col min="7" max="7" width="29.42578125" style="119" customWidth="1"/>
    <col min="8" max="8" width="26.7109375" style="119" customWidth="1"/>
    <col min="9" max="9" width="16.28515625" style="119" customWidth="1"/>
    <col min="10" max="16384" width="11.42578125" style="119"/>
  </cols>
  <sheetData>
    <row r="2" spans="1:8" ht="17.25" thickBot="1" x14ac:dyDescent="0.35">
      <c r="A2" s="62"/>
      <c r="B2" s="3"/>
      <c r="C2" s="2"/>
      <c r="D2" s="2"/>
      <c r="E2" s="2"/>
      <c r="F2" s="2"/>
      <c r="G2" s="2"/>
      <c r="H2" s="118"/>
    </row>
    <row r="3" spans="1:8" ht="42" customHeight="1" x14ac:dyDescent="0.3">
      <c r="A3" s="62"/>
      <c r="B3" s="150" t="str">
        <f>+'METODOLOGÍA DE EVALUACIÓN'!B2:G2</f>
        <v>CONSEJO SUPERIOR DE LA JUDICATURA</v>
      </c>
      <c r="C3" s="151"/>
      <c r="D3" s="151"/>
      <c r="E3" s="151"/>
      <c r="F3" s="151"/>
      <c r="G3" s="151"/>
      <c r="H3" s="152"/>
    </row>
    <row r="4" spans="1:8" ht="15" customHeight="1" x14ac:dyDescent="0.3">
      <c r="A4" s="62"/>
      <c r="B4" s="8"/>
      <c r="C4" s="9"/>
      <c r="D4" s="9"/>
      <c r="E4" s="9"/>
      <c r="F4" s="9"/>
      <c r="G4" s="9"/>
      <c r="H4" s="10"/>
    </row>
    <row r="5" spans="1:8" ht="23.65" customHeight="1" x14ac:dyDescent="0.3">
      <c r="A5" s="62"/>
      <c r="B5" s="223" t="s">
        <v>95</v>
      </c>
      <c r="C5" s="224"/>
      <c r="D5" s="224"/>
      <c r="E5" s="224"/>
      <c r="F5" s="224"/>
      <c r="G5" s="224"/>
      <c r="H5" s="225"/>
    </row>
    <row r="6" spans="1:8" ht="29.65" customHeight="1" thickBot="1" x14ac:dyDescent="0.35">
      <c r="A6" s="62"/>
      <c r="B6" s="178"/>
      <c r="C6" s="179"/>
      <c r="D6" s="179"/>
      <c r="E6" s="179"/>
      <c r="F6" s="179"/>
      <c r="G6" s="179"/>
      <c r="H6" s="180"/>
    </row>
    <row r="7" spans="1:8" ht="36.4" customHeight="1" thickBot="1" x14ac:dyDescent="0.35">
      <c r="A7" s="62"/>
      <c r="B7" s="156" t="s">
        <v>176</v>
      </c>
      <c r="C7" s="157"/>
      <c r="D7" s="157"/>
      <c r="E7" s="157"/>
      <c r="F7" s="157"/>
      <c r="G7" s="157"/>
      <c r="H7" s="158"/>
    </row>
    <row r="8" spans="1:8" ht="33" customHeight="1" thickBot="1" x14ac:dyDescent="0.35">
      <c r="A8" s="62"/>
      <c r="B8" s="130" t="s">
        <v>5</v>
      </c>
      <c r="C8" s="131"/>
      <c r="D8" s="131"/>
      <c r="E8" s="131"/>
      <c r="F8" s="131"/>
      <c r="G8" s="131"/>
      <c r="H8" s="132"/>
    </row>
    <row r="9" spans="1:8" ht="147.75" customHeight="1" thickBot="1" x14ac:dyDescent="0.35">
      <c r="A9" s="63"/>
      <c r="B9" s="126" t="s">
        <v>184</v>
      </c>
      <c r="C9" s="127"/>
      <c r="D9" s="127"/>
      <c r="E9" s="127"/>
      <c r="F9" s="127"/>
      <c r="G9" s="128"/>
      <c r="H9" s="129"/>
    </row>
    <row r="10" spans="1:8" ht="33" customHeight="1" thickBot="1" x14ac:dyDescent="0.35">
      <c r="A10" s="63"/>
      <c r="B10" s="130" t="s">
        <v>6</v>
      </c>
      <c r="C10" s="131"/>
      <c r="D10" s="131"/>
      <c r="E10" s="131"/>
      <c r="F10" s="131"/>
      <c r="G10" s="131"/>
      <c r="H10" s="132"/>
    </row>
    <row r="11" spans="1:8" ht="33" customHeight="1" x14ac:dyDescent="0.3">
      <c r="A11" s="63"/>
      <c r="B11" s="24" t="s">
        <v>25</v>
      </c>
      <c r="C11" s="214" t="str">
        <f>+B3</f>
        <v>CONSEJO SUPERIOR DE LA JUDICATURA</v>
      </c>
      <c r="D11" s="215"/>
      <c r="E11" s="215"/>
      <c r="F11" s="216"/>
      <c r="G11" s="101" t="s">
        <v>7</v>
      </c>
      <c r="H11" s="102" t="str">
        <f>+'1. COND ADIC. TRDMC'!G10</f>
        <v>800.093.816-3</v>
      </c>
    </row>
    <row r="12" spans="1:8" ht="33" customHeight="1" x14ac:dyDescent="0.3">
      <c r="A12" s="63"/>
      <c r="B12" s="23" t="s">
        <v>26</v>
      </c>
      <c r="C12" s="217" t="str">
        <f>+C11</f>
        <v>CONSEJO SUPERIOR DE LA JUDICATURA</v>
      </c>
      <c r="D12" s="218"/>
      <c r="E12" s="218"/>
      <c r="F12" s="219"/>
      <c r="G12" s="103" t="s">
        <v>7</v>
      </c>
      <c r="H12" s="104" t="str">
        <f>+H11</f>
        <v>800.093.816-3</v>
      </c>
    </row>
    <row r="13" spans="1:8" ht="35.65" customHeight="1" thickBot="1" x14ac:dyDescent="0.35">
      <c r="A13" s="63"/>
      <c r="B13" s="36" t="s">
        <v>27</v>
      </c>
      <c r="C13" s="220" t="s">
        <v>28</v>
      </c>
      <c r="D13" s="221"/>
      <c r="E13" s="221"/>
      <c r="F13" s="222"/>
      <c r="G13" s="105"/>
      <c r="H13" s="106"/>
    </row>
    <row r="14" spans="1:8" ht="35.65" customHeight="1" thickBot="1" x14ac:dyDescent="0.35">
      <c r="A14" s="63"/>
      <c r="B14" s="35" t="s">
        <v>34</v>
      </c>
      <c r="C14" s="206" t="s">
        <v>49</v>
      </c>
      <c r="D14" s="207"/>
      <c r="E14" s="207"/>
      <c r="F14" s="207"/>
      <c r="G14" s="207"/>
      <c r="H14" s="208"/>
    </row>
    <row r="15" spans="1:8" ht="38.65" customHeight="1" thickBot="1" x14ac:dyDescent="0.35">
      <c r="A15" s="63"/>
      <c r="B15" s="130" t="s">
        <v>8</v>
      </c>
      <c r="C15" s="131"/>
      <c r="D15" s="131"/>
      <c r="E15" s="131"/>
      <c r="F15" s="131"/>
      <c r="G15" s="131"/>
      <c r="H15" s="132"/>
    </row>
    <row r="16" spans="1:8" ht="51.4" customHeight="1" thickBot="1" x14ac:dyDescent="0.35">
      <c r="A16" s="60"/>
      <c r="B16" s="146" t="s">
        <v>9</v>
      </c>
      <c r="C16" s="147"/>
      <c r="D16" s="147"/>
      <c r="E16" s="14" t="s">
        <v>10</v>
      </c>
      <c r="F16" s="15" t="s">
        <v>11</v>
      </c>
      <c r="G16" s="41" t="s">
        <v>12</v>
      </c>
      <c r="H16" s="123" t="s">
        <v>13</v>
      </c>
    </row>
    <row r="17" spans="1:8" ht="106.9" customHeight="1" thickBot="1" x14ac:dyDescent="0.35">
      <c r="A17" s="94"/>
      <c r="B17" s="209" t="s">
        <v>127</v>
      </c>
      <c r="C17" s="210"/>
      <c r="D17" s="210"/>
      <c r="E17" s="67" t="s">
        <v>128</v>
      </c>
      <c r="F17" s="95">
        <v>12</v>
      </c>
      <c r="G17" s="74"/>
      <c r="H17" s="96"/>
    </row>
    <row r="18" spans="1:8" ht="76.900000000000006" customHeight="1" thickBot="1" x14ac:dyDescent="0.35">
      <c r="A18" s="94"/>
      <c r="B18" s="201" t="s">
        <v>129</v>
      </c>
      <c r="C18" s="202"/>
      <c r="D18" s="203"/>
      <c r="E18" s="16" t="s">
        <v>130</v>
      </c>
      <c r="F18" s="98"/>
      <c r="G18" s="21"/>
      <c r="H18" s="107"/>
    </row>
    <row r="19" spans="1:8" ht="48.4" customHeight="1" x14ac:dyDescent="0.3">
      <c r="A19" s="61"/>
      <c r="B19" s="211" t="s">
        <v>131</v>
      </c>
      <c r="C19" s="212"/>
      <c r="D19" s="213"/>
      <c r="E19" s="87" t="s">
        <v>54</v>
      </c>
      <c r="F19" s="108">
        <v>3</v>
      </c>
      <c r="G19" s="50"/>
      <c r="H19" s="109"/>
    </row>
    <row r="20" spans="1:8" ht="54.75" customHeight="1" thickBot="1" x14ac:dyDescent="0.35">
      <c r="A20" s="61"/>
      <c r="B20" s="204" t="s">
        <v>132</v>
      </c>
      <c r="C20" s="205"/>
      <c r="D20" s="205"/>
      <c r="E20" s="86" t="s">
        <v>133</v>
      </c>
      <c r="F20" s="110">
        <v>3</v>
      </c>
      <c r="G20" s="71"/>
      <c r="H20" s="111"/>
    </row>
    <row r="21" spans="1:8" ht="97.35" customHeight="1" thickBot="1" x14ac:dyDescent="0.35">
      <c r="A21" s="94"/>
      <c r="B21" s="201" t="s">
        <v>134</v>
      </c>
      <c r="C21" s="202"/>
      <c r="D21" s="203"/>
      <c r="E21" s="84" t="s">
        <v>56</v>
      </c>
      <c r="F21" s="112">
        <v>3</v>
      </c>
      <c r="G21" s="83"/>
      <c r="H21" s="113"/>
    </row>
    <row r="22" spans="1:8" ht="126.75" customHeight="1" thickBot="1" x14ac:dyDescent="0.35">
      <c r="A22" s="63"/>
      <c r="B22" s="201" t="s">
        <v>135</v>
      </c>
      <c r="C22" s="202"/>
      <c r="D22" s="203"/>
      <c r="E22" s="67" t="s">
        <v>117</v>
      </c>
      <c r="F22" s="95">
        <v>3</v>
      </c>
      <c r="G22" s="66"/>
      <c r="H22" s="96"/>
    </row>
    <row r="23" spans="1:8" ht="95.25" customHeight="1" x14ac:dyDescent="0.3">
      <c r="A23" s="191"/>
      <c r="B23" s="124" t="s">
        <v>136</v>
      </c>
      <c r="C23" s="125"/>
      <c r="D23" s="125"/>
      <c r="E23" s="192" t="s">
        <v>106</v>
      </c>
      <c r="F23" s="195">
        <v>3</v>
      </c>
      <c r="G23" s="198"/>
      <c r="H23" s="182"/>
    </row>
    <row r="24" spans="1:8" ht="28.35" customHeight="1" x14ac:dyDescent="0.3">
      <c r="A24" s="191"/>
      <c r="B24" s="185" t="s">
        <v>55</v>
      </c>
      <c r="C24" s="186"/>
      <c r="D24" s="72">
        <v>1.5</v>
      </c>
      <c r="E24" s="193"/>
      <c r="F24" s="196"/>
      <c r="G24" s="199"/>
      <c r="H24" s="183"/>
    </row>
    <row r="25" spans="1:8" ht="28.35" customHeight="1" x14ac:dyDescent="0.3">
      <c r="A25" s="191"/>
      <c r="B25" s="187" t="s">
        <v>104</v>
      </c>
      <c r="C25" s="188"/>
      <c r="D25" s="73">
        <f>1.125*2</f>
        <v>2.25</v>
      </c>
      <c r="E25" s="193"/>
      <c r="F25" s="196"/>
      <c r="G25" s="199"/>
      <c r="H25" s="183"/>
    </row>
    <row r="26" spans="1:8" ht="28.35" customHeight="1" thickBot="1" x14ac:dyDescent="0.35">
      <c r="A26" s="191"/>
      <c r="B26" s="189" t="s">
        <v>105</v>
      </c>
      <c r="C26" s="190"/>
      <c r="D26" s="51">
        <v>3</v>
      </c>
      <c r="E26" s="194"/>
      <c r="F26" s="197"/>
      <c r="G26" s="200"/>
      <c r="H26" s="184"/>
    </row>
    <row r="27" spans="1:8" ht="95.25" customHeight="1" x14ac:dyDescent="0.3">
      <c r="A27" s="191"/>
      <c r="B27" s="124" t="s">
        <v>137</v>
      </c>
      <c r="C27" s="125"/>
      <c r="D27" s="125"/>
      <c r="E27" s="192" t="s">
        <v>106</v>
      </c>
      <c r="F27" s="195">
        <v>3</v>
      </c>
      <c r="G27" s="198"/>
      <c r="H27" s="182"/>
    </row>
    <row r="28" spans="1:8" ht="28.35" customHeight="1" x14ac:dyDescent="0.3">
      <c r="A28" s="191"/>
      <c r="B28" s="185" t="s">
        <v>55</v>
      </c>
      <c r="C28" s="186"/>
      <c r="D28" s="72">
        <v>1.5</v>
      </c>
      <c r="E28" s="193"/>
      <c r="F28" s="196"/>
      <c r="G28" s="199"/>
      <c r="H28" s="183"/>
    </row>
    <row r="29" spans="1:8" ht="28.35" customHeight="1" x14ac:dyDescent="0.3">
      <c r="A29" s="191"/>
      <c r="B29" s="187" t="s">
        <v>104</v>
      </c>
      <c r="C29" s="188"/>
      <c r="D29" s="73">
        <f>1.125*2</f>
        <v>2.25</v>
      </c>
      <c r="E29" s="193"/>
      <c r="F29" s="196"/>
      <c r="G29" s="199"/>
      <c r="H29" s="183"/>
    </row>
    <row r="30" spans="1:8" ht="28.35" customHeight="1" thickBot="1" x14ac:dyDescent="0.35">
      <c r="A30" s="191"/>
      <c r="B30" s="189" t="s">
        <v>105</v>
      </c>
      <c r="C30" s="190"/>
      <c r="D30" s="51">
        <v>3</v>
      </c>
      <c r="E30" s="194"/>
      <c r="F30" s="197"/>
      <c r="G30" s="200"/>
      <c r="H30" s="184"/>
    </row>
    <row r="31" spans="1:8" ht="45.4" customHeight="1" thickBot="1" x14ac:dyDescent="0.35">
      <c r="A31" s="63"/>
      <c r="B31" s="133" t="s">
        <v>14</v>
      </c>
      <c r="C31" s="134"/>
      <c r="D31" s="134"/>
      <c r="E31" s="135"/>
      <c r="F31" s="98">
        <f>SUM(F17:F30)</f>
        <v>30</v>
      </c>
      <c r="G31" s="40" t="s">
        <v>15</v>
      </c>
      <c r="H31" s="99">
        <f>SUM(H17:H30)</f>
        <v>0</v>
      </c>
    </row>
    <row r="32" spans="1:8" ht="19.350000000000001" customHeight="1" x14ac:dyDescent="0.3">
      <c r="A32" s="63"/>
      <c r="B32" s="17"/>
      <c r="C32" s="4"/>
      <c r="D32" s="4"/>
      <c r="E32" s="4"/>
      <c r="F32" s="18"/>
      <c r="G32" s="18"/>
      <c r="H32" s="46" t="str">
        <f>+'METODOLOGÍA DE EVALUACIÓN'!G10</f>
        <v>VERSIÓN: OCT 2026</v>
      </c>
    </row>
    <row r="33" spans="2:2" x14ac:dyDescent="0.3">
      <c r="B33" s="17"/>
    </row>
  </sheetData>
  <mergeCells count="38">
    <mergeCell ref="F23:F26"/>
    <mergeCell ref="G23:G26"/>
    <mergeCell ref="H23:H26"/>
    <mergeCell ref="A23:A26"/>
    <mergeCell ref="B26:C26"/>
    <mergeCell ref="E23:E26"/>
    <mergeCell ref="B31:E31"/>
    <mergeCell ref="B25:C25"/>
    <mergeCell ref="B24:C24"/>
    <mergeCell ref="B23:D23"/>
    <mergeCell ref="B22:D22"/>
    <mergeCell ref="B3:H3"/>
    <mergeCell ref="B5:H5"/>
    <mergeCell ref="B6:H6"/>
    <mergeCell ref="B7:H7"/>
    <mergeCell ref="B8:H8"/>
    <mergeCell ref="B9:H9"/>
    <mergeCell ref="B10:H10"/>
    <mergeCell ref="C11:F11"/>
    <mergeCell ref="C12:F12"/>
    <mergeCell ref="C13:F13"/>
    <mergeCell ref="B21:D21"/>
    <mergeCell ref="B20:D20"/>
    <mergeCell ref="B16:D16"/>
    <mergeCell ref="B15:H15"/>
    <mergeCell ref="C14:H14"/>
    <mergeCell ref="B18:D18"/>
    <mergeCell ref="B17:D17"/>
    <mergeCell ref="B19:D19"/>
    <mergeCell ref="H27:H30"/>
    <mergeCell ref="B28:C28"/>
    <mergeCell ref="B29:C29"/>
    <mergeCell ref="B30:C30"/>
    <mergeCell ref="A27:A30"/>
    <mergeCell ref="B27:D27"/>
    <mergeCell ref="E27:E30"/>
    <mergeCell ref="F27:F30"/>
    <mergeCell ref="G27:G30"/>
  </mergeCells>
  <pageMargins left="0.7" right="0.7" top="0.75" bottom="0.75" header="0.3" footer="0.3"/>
  <pageSetup scale="3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ABFFAB"/>
  </sheetPr>
  <dimension ref="A2:J21"/>
  <sheetViews>
    <sheetView showGridLines="0" view="pageBreakPreview" topLeftCell="A14" zoomScale="87" zoomScaleNormal="100" zoomScaleSheetLayoutView="87" workbookViewId="0">
      <selection activeCell="H16" sqref="H16"/>
    </sheetView>
  </sheetViews>
  <sheetFormatPr baseColWidth="10" defaultColWidth="11.42578125" defaultRowHeight="16.5" x14ac:dyDescent="0.3"/>
  <cols>
    <col min="1" max="1" width="7.7109375" style="120" customWidth="1"/>
    <col min="2" max="2" width="17.140625" style="119" customWidth="1"/>
    <col min="3" max="3" width="52.7109375" style="119" customWidth="1"/>
    <col min="4" max="4" width="17.42578125" style="119" customWidth="1"/>
    <col min="5" max="5" width="31.42578125" style="119" customWidth="1"/>
    <col min="6" max="6" width="25" style="119" customWidth="1"/>
    <col min="7" max="8" width="26.7109375" style="119" customWidth="1"/>
    <col min="9" max="9" width="8" style="119" customWidth="1"/>
    <col min="10" max="16384" width="11.42578125" style="119"/>
  </cols>
  <sheetData>
    <row r="2" spans="1:10" ht="18.399999999999999" customHeight="1" thickBot="1" x14ac:dyDescent="0.35">
      <c r="A2" s="62"/>
      <c r="B2" s="3"/>
      <c r="C2" s="2"/>
      <c r="D2" s="2"/>
      <c r="E2" s="2"/>
      <c r="F2" s="2"/>
      <c r="G2" s="2"/>
      <c r="H2" s="2"/>
      <c r="I2" s="118"/>
      <c r="J2" s="2"/>
    </row>
    <row r="3" spans="1:10" ht="42.4" customHeight="1" x14ac:dyDescent="0.3">
      <c r="A3" s="62"/>
      <c r="B3" s="150" t="str">
        <f>+'METODOLOGÍA DE EVALUACIÓN'!B2:G2</f>
        <v>CONSEJO SUPERIOR DE LA JUDICATURA</v>
      </c>
      <c r="C3" s="151"/>
      <c r="D3" s="151"/>
      <c r="E3" s="151"/>
      <c r="F3" s="151"/>
      <c r="G3" s="151"/>
      <c r="H3" s="152"/>
      <c r="I3" s="114"/>
      <c r="J3" s="2"/>
    </row>
    <row r="4" spans="1:10" ht="13.9" customHeight="1" x14ac:dyDescent="0.3">
      <c r="A4" s="62"/>
      <c r="B4" s="8"/>
      <c r="C4" s="9"/>
      <c r="D4" s="9"/>
      <c r="E4" s="9"/>
      <c r="F4" s="9"/>
      <c r="G4" s="9"/>
      <c r="H4" s="10"/>
      <c r="I4" s="9"/>
      <c r="J4" s="2"/>
    </row>
    <row r="5" spans="1:10" ht="24" customHeight="1" x14ac:dyDescent="0.3">
      <c r="A5" s="62"/>
      <c r="B5" s="223" t="s">
        <v>94</v>
      </c>
      <c r="C5" s="224"/>
      <c r="D5" s="224"/>
      <c r="E5" s="224"/>
      <c r="F5" s="224"/>
      <c r="G5" s="224"/>
      <c r="H5" s="225"/>
      <c r="I5" s="33"/>
      <c r="J5" s="2"/>
    </row>
    <row r="6" spans="1:10" ht="31.15" customHeight="1" thickBot="1" x14ac:dyDescent="0.35">
      <c r="A6" s="62"/>
      <c r="B6" s="178"/>
      <c r="C6" s="179"/>
      <c r="D6" s="179"/>
      <c r="E6" s="179"/>
      <c r="F6" s="179"/>
      <c r="G6" s="179"/>
      <c r="H6" s="180"/>
      <c r="I6" s="33"/>
      <c r="J6" s="2"/>
    </row>
    <row r="7" spans="1:10" ht="36" customHeight="1" thickBot="1" x14ac:dyDescent="0.35">
      <c r="A7" s="62"/>
      <c r="B7" s="156" t="s">
        <v>89</v>
      </c>
      <c r="C7" s="157"/>
      <c r="D7" s="157"/>
      <c r="E7" s="157"/>
      <c r="F7" s="157"/>
      <c r="G7" s="157"/>
      <c r="H7" s="158"/>
      <c r="I7" s="2"/>
    </row>
    <row r="8" spans="1:10" ht="33" customHeight="1" thickBot="1" x14ac:dyDescent="0.35">
      <c r="A8" s="62"/>
      <c r="B8" s="130" t="s">
        <v>5</v>
      </c>
      <c r="C8" s="131"/>
      <c r="D8" s="131"/>
      <c r="E8" s="131"/>
      <c r="F8" s="131"/>
      <c r="G8" s="131"/>
      <c r="H8" s="132"/>
      <c r="I8" s="2"/>
    </row>
    <row r="9" spans="1:10" ht="80.650000000000006" customHeight="1" thickBot="1" x14ac:dyDescent="0.35">
      <c r="A9" s="63"/>
      <c r="B9" s="226" t="s">
        <v>185</v>
      </c>
      <c r="C9" s="227"/>
      <c r="D9" s="227"/>
      <c r="E9" s="227"/>
      <c r="F9" s="227"/>
      <c r="G9" s="227"/>
      <c r="H9" s="228"/>
      <c r="I9" s="4"/>
    </row>
    <row r="10" spans="1:10" ht="33.4" customHeight="1" thickBot="1" x14ac:dyDescent="0.35">
      <c r="A10" s="63"/>
      <c r="B10" s="130" t="s">
        <v>6</v>
      </c>
      <c r="C10" s="131"/>
      <c r="D10" s="131"/>
      <c r="E10" s="131"/>
      <c r="F10" s="131"/>
      <c r="G10" s="131"/>
      <c r="H10" s="132"/>
      <c r="I10" s="93"/>
    </row>
    <row r="11" spans="1:10" ht="37.9" customHeight="1" x14ac:dyDescent="0.3">
      <c r="A11" s="63"/>
      <c r="B11" s="26" t="s">
        <v>29</v>
      </c>
      <c r="C11" s="140" t="str">
        <f>+B3</f>
        <v>CONSEJO SUPERIOR DE LA JUDICATURA</v>
      </c>
      <c r="D11" s="141"/>
      <c r="E11" s="141"/>
      <c r="F11" s="141"/>
      <c r="G11" s="11" t="s">
        <v>7</v>
      </c>
      <c r="H11" s="45" t="str">
        <f>+'1. COND ADIC. TRDMC'!G10</f>
        <v>800.093.816-3</v>
      </c>
      <c r="I11" s="93"/>
    </row>
    <row r="12" spans="1:10" ht="36" customHeight="1" x14ac:dyDescent="0.3">
      <c r="A12" s="63"/>
      <c r="B12" s="22" t="s">
        <v>30</v>
      </c>
      <c r="C12" s="143" t="str">
        <f>+C11</f>
        <v>CONSEJO SUPERIOR DE LA JUDICATURA</v>
      </c>
      <c r="D12" s="144"/>
      <c r="E12" s="144"/>
      <c r="F12" s="144"/>
      <c r="G12" s="12" t="s">
        <v>7</v>
      </c>
      <c r="H12" s="43" t="str">
        <f>+H11</f>
        <v>800.093.816-3</v>
      </c>
      <c r="I12" s="93"/>
    </row>
    <row r="13" spans="1:10" ht="35.65" customHeight="1" thickBot="1" x14ac:dyDescent="0.35">
      <c r="A13" s="63"/>
      <c r="B13" s="22" t="s">
        <v>31</v>
      </c>
      <c r="C13" s="229" t="str">
        <f>+C11</f>
        <v>CONSEJO SUPERIOR DE LA JUDICATURA</v>
      </c>
      <c r="D13" s="230"/>
      <c r="E13" s="230"/>
      <c r="F13" s="230"/>
      <c r="G13" s="13" t="s">
        <v>7</v>
      </c>
      <c r="H13" s="44" t="str">
        <f>+H11</f>
        <v>800.093.816-3</v>
      </c>
      <c r="I13" s="93"/>
    </row>
    <row r="14" spans="1:10" ht="35.65" customHeight="1" thickBot="1" x14ac:dyDescent="0.35">
      <c r="A14" s="63"/>
      <c r="B14" s="34" t="s">
        <v>34</v>
      </c>
      <c r="C14" s="137" t="s">
        <v>49</v>
      </c>
      <c r="D14" s="138"/>
      <c r="E14" s="138"/>
      <c r="F14" s="138"/>
      <c r="G14" s="138"/>
      <c r="H14" s="139"/>
      <c r="I14" s="93"/>
    </row>
    <row r="15" spans="1:10" ht="37.9" customHeight="1" thickBot="1" x14ac:dyDescent="0.35">
      <c r="A15" s="63"/>
      <c r="B15" s="130" t="s">
        <v>8</v>
      </c>
      <c r="C15" s="131"/>
      <c r="D15" s="131"/>
      <c r="E15" s="131"/>
      <c r="F15" s="131"/>
      <c r="G15" s="131"/>
      <c r="H15" s="132"/>
      <c r="I15" s="93"/>
    </row>
    <row r="16" spans="1:10" ht="78.75" customHeight="1" thickBot="1" x14ac:dyDescent="0.35">
      <c r="A16" s="60"/>
      <c r="B16" s="146" t="s">
        <v>9</v>
      </c>
      <c r="C16" s="147"/>
      <c r="D16" s="14" t="s">
        <v>16</v>
      </c>
      <c r="E16" s="14" t="s">
        <v>10</v>
      </c>
      <c r="F16" s="15" t="s">
        <v>11</v>
      </c>
      <c r="G16" s="41" t="s">
        <v>12</v>
      </c>
      <c r="H16" s="123" t="s">
        <v>13</v>
      </c>
      <c r="I16" s="93"/>
    </row>
    <row r="17" spans="1:9" ht="160.5" customHeight="1" thickBot="1" x14ac:dyDescent="0.35">
      <c r="A17" s="61"/>
      <c r="B17" s="231" t="s">
        <v>138</v>
      </c>
      <c r="C17" s="232"/>
      <c r="D17" s="233"/>
      <c r="E17" s="67" t="s">
        <v>117</v>
      </c>
      <c r="F17" s="69">
        <v>15</v>
      </c>
      <c r="G17" s="66"/>
      <c r="H17" s="96"/>
      <c r="I17" s="93"/>
    </row>
    <row r="18" spans="1:9" ht="90" customHeight="1" thickBot="1" x14ac:dyDescent="0.35">
      <c r="A18" s="61"/>
      <c r="B18" s="231" t="s">
        <v>139</v>
      </c>
      <c r="C18" s="232"/>
      <c r="D18" s="233"/>
      <c r="E18" s="16" t="s">
        <v>40</v>
      </c>
      <c r="F18" s="69">
        <v>15</v>
      </c>
      <c r="G18" s="66"/>
      <c r="H18" s="96"/>
      <c r="I18" s="93"/>
    </row>
    <row r="19" spans="1:9" ht="35.65" customHeight="1" thickBot="1" x14ac:dyDescent="0.35">
      <c r="A19" s="61"/>
      <c r="B19" s="133" t="s">
        <v>14</v>
      </c>
      <c r="C19" s="134"/>
      <c r="D19" s="134"/>
      <c r="E19" s="135"/>
      <c r="F19" s="98">
        <f>SUM(F17:F18)</f>
        <v>30</v>
      </c>
      <c r="G19" s="40" t="s">
        <v>15</v>
      </c>
      <c r="H19" s="99">
        <f>SUM(H17:H18)</f>
        <v>0</v>
      </c>
      <c r="I19" s="93"/>
    </row>
    <row r="20" spans="1:9" ht="17.25" x14ac:dyDescent="0.3">
      <c r="A20" s="63"/>
      <c r="B20" s="17"/>
      <c r="C20" s="4"/>
      <c r="D20" s="4"/>
      <c r="E20" s="4"/>
      <c r="F20" s="18"/>
      <c r="G20" s="18"/>
      <c r="H20" s="46" t="str">
        <f>+'METODOLOGÍA DE EVALUACIÓN'!G10</f>
        <v>VERSIÓN: OCT 2026</v>
      </c>
      <c r="I20" s="93"/>
    </row>
    <row r="21" spans="1:9" ht="17.25" x14ac:dyDescent="0.3">
      <c r="A21" s="63"/>
      <c r="B21" s="17"/>
      <c r="C21" s="4"/>
      <c r="D21" s="4"/>
      <c r="E21" s="4"/>
      <c r="F21" s="18"/>
      <c r="G21" s="18"/>
      <c r="H21" s="93"/>
      <c r="I21" s="93"/>
    </row>
  </sheetData>
  <mergeCells count="16">
    <mergeCell ref="B3:H3"/>
    <mergeCell ref="B5:H5"/>
    <mergeCell ref="B6:H6"/>
    <mergeCell ref="B7:H7"/>
    <mergeCell ref="B8:H8"/>
    <mergeCell ref="B9:H9"/>
    <mergeCell ref="B19:E19"/>
    <mergeCell ref="C13:F13"/>
    <mergeCell ref="B15:H15"/>
    <mergeCell ref="B16:C16"/>
    <mergeCell ref="C14:H14"/>
    <mergeCell ref="B17:D17"/>
    <mergeCell ref="B18:D18"/>
    <mergeCell ref="B10:H10"/>
    <mergeCell ref="C11:F11"/>
    <mergeCell ref="C12:F12"/>
  </mergeCells>
  <pageMargins left="0.7" right="0.7" top="0.75" bottom="0.75" header="0.3" footer="0.3"/>
  <pageSetup scale="4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ABFFAB"/>
  </sheetPr>
  <dimension ref="A2:J20"/>
  <sheetViews>
    <sheetView showGridLines="0" view="pageBreakPreview" zoomScale="90" zoomScaleNormal="90" zoomScaleSheetLayoutView="90" workbookViewId="0">
      <selection activeCell="H16" sqref="H16"/>
    </sheetView>
  </sheetViews>
  <sheetFormatPr baseColWidth="10" defaultColWidth="11.42578125" defaultRowHeight="16.5" x14ac:dyDescent="0.3"/>
  <cols>
    <col min="1" max="1" width="7.7109375" style="119" customWidth="1"/>
    <col min="2" max="2" width="17.140625" style="119" customWidth="1"/>
    <col min="3" max="3" width="52.7109375" style="119" customWidth="1"/>
    <col min="4" max="4" width="19.42578125" style="119" customWidth="1"/>
    <col min="5" max="5" width="40.28515625" style="119" customWidth="1"/>
    <col min="6" max="6" width="21.28515625" style="119" customWidth="1"/>
    <col min="7" max="7" width="32.28515625" style="119" customWidth="1"/>
    <col min="8" max="8" width="26.7109375" style="119" customWidth="1"/>
    <col min="9" max="9" width="19.7109375" style="119" customWidth="1"/>
    <col min="10" max="16384" width="11.42578125" style="119"/>
  </cols>
  <sheetData>
    <row r="2" spans="1:10" ht="17.25" thickBot="1" x14ac:dyDescent="0.35">
      <c r="A2" s="2"/>
      <c r="B2" s="3"/>
      <c r="C2" s="2"/>
      <c r="D2" s="2"/>
      <c r="E2" s="2"/>
      <c r="F2" s="2"/>
      <c r="G2" s="2"/>
      <c r="H2" s="2"/>
      <c r="I2" s="118"/>
      <c r="J2" s="2"/>
    </row>
    <row r="3" spans="1:10" ht="42.4" customHeight="1" x14ac:dyDescent="0.3">
      <c r="A3" s="2"/>
      <c r="B3" s="150" t="str">
        <f>+'METODOLOGÍA DE EVALUACIÓN'!B2:G2</f>
        <v>CONSEJO SUPERIOR DE LA JUDICATURA</v>
      </c>
      <c r="C3" s="151"/>
      <c r="D3" s="151"/>
      <c r="E3" s="151"/>
      <c r="F3" s="151"/>
      <c r="G3" s="151"/>
      <c r="H3" s="152"/>
      <c r="I3" s="114"/>
      <c r="J3" s="2"/>
    </row>
    <row r="4" spans="1:10" ht="13.9" customHeight="1" x14ac:dyDescent="0.3">
      <c r="A4" s="2"/>
      <c r="B4" s="8"/>
      <c r="C4" s="9"/>
      <c r="D4" s="9"/>
      <c r="E4" s="9"/>
      <c r="F4" s="9"/>
      <c r="G4" s="9"/>
      <c r="H4" s="10"/>
      <c r="I4" s="9"/>
      <c r="J4" s="2"/>
    </row>
    <row r="5" spans="1:10" ht="24" customHeight="1" x14ac:dyDescent="0.3">
      <c r="A5" s="2"/>
      <c r="B5" s="223" t="s">
        <v>94</v>
      </c>
      <c r="C5" s="224"/>
      <c r="D5" s="224"/>
      <c r="E5" s="224"/>
      <c r="F5" s="224"/>
      <c r="G5" s="224"/>
      <c r="H5" s="225"/>
      <c r="I5" s="33"/>
      <c r="J5" s="2"/>
    </row>
    <row r="6" spans="1:10" ht="31.15" customHeight="1" thickBot="1" x14ac:dyDescent="0.35">
      <c r="A6" s="2"/>
      <c r="B6" s="178"/>
      <c r="C6" s="179"/>
      <c r="D6" s="179"/>
      <c r="E6" s="179"/>
      <c r="F6" s="179"/>
      <c r="G6" s="179"/>
      <c r="H6" s="180"/>
      <c r="I6" s="33"/>
      <c r="J6" s="2"/>
    </row>
    <row r="7" spans="1:10" ht="36" customHeight="1" thickBot="1" x14ac:dyDescent="0.35">
      <c r="A7" s="2"/>
      <c r="B7" s="156" t="s">
        <v>90</v>
      </c>
      <c r="C7" s="157"/>
      <c r="D7" s="157"/>
      <c r="E7" s="157"/>
      <c r="F7" s="157"/>
      <c r="G7" s="157"/>
      <c r="H7" s="158"/>
      <c r="I7" s="2"/>
    </row>
    <row r="8" spans="1:10" ht="33" customHeight="1" thickBot="1" x14ac:dyDescent="0.35">
      <c r="A8" s="2"/>
      <c r="B8" s="130" t="s">
        <v>5</v>
      </c>
      <c r="C8" s="131"/>
      <c r="D8" s="131"/>
      <c r="E8" s="131"/>
      <c r="F8" s="131"/>
      <c r="G8" s="131"/>
      <c r="H8" s="132"/>
      <c r="I8" s="2"/>
    </row>
    <row r="9" spans="1:10" ht="132" customHeight="1" thickBot="1" x14ac:dyDescent="0.35">
      <c r="A9" s="4"/>
      <c r="B9" s="226" t="s">
        <v>186</v>
      </c>
      <c r="C9" s="227"/>
      <c r="D9" s="227"/>
      <c r="E9" s="227"/>
      <c r="F9" s="227"/>
      <c r="G9" s="227"/>
      <c r="H9" s="228"/>
      <c r="I9" s="4"/>
    </row>
    <row r="10" spans="1:10" ht="33.4" customHeight="1" thickBot="1" x14ac:dyDescent="0.35">
      <c r="A10" s="4"/>
      <c r="B10" s="130" t="s">
        <v>6</v>
      </c>
      <c r="C10" s="131"/>
      <c r="D10" s="131"/>
      <c r="E10" s="131"/>
      <c r="F10" s="131"/>
      <c r="G10" s="131"/>
      <c r="H10" s="132"/>
      <c r="I10" s="93"/>
    </row>
    <row r="11" spans="1:10" ht="37.9" customHeight="1" x14ac:dyDescent="0.3">
      <c r="A11" s="4"/>
      <c r="B11" s="26" t="s">
        <v>29</v>
      </c>
      <c r="C11" s="140" t="str">
        <f>+B3</f>
        <v>CONSEJO SUPERIOR DE LA JUDICATURA</v>
      </c>
      <c r="D11" s="141"/>
      <c r="E11" s="141"/>
      <c r="F11" s="141"/>
      <c r="G11" s="11" t="s">
        <v>7</v>
      </c>
      <c r="H11" s="42" t="str">
        <f>+'1. COND ADIC. TRDMC'!G10</f>
        <v>800.093.816-3</v>
      </c>
      <c r="I11" s="93"/>
    </row>
    <row r="12" spans="1:10" ht="36" customHeight="1" x14ac:dyDescent="0.3">
      <c r="A12" s="4"/>
      <c r="B12" s="22" t="s">
        <v>30</v>
      </c>
      <c r="C12" s="143" t="str">
        <f>+B3</f>
        <v>CONSEJO SUPERIOR DE LA JUDICATURA</v>
      </c>
      <c r="D12" s="144"/>
      <c r="E12" s="144"/>
      <c r="F12" s="144"/>
      <c r="G12" s="12" t="s">
        <v>7</v>
      </c>
      <c r="H12" s="43" t="str">
        <f>+H11</f>
        <v>800.093.816-3</v>
      </c>
      <c r="I12" s="93"/>
    </row>
    <row r="13" spans="1:10" ht="35.65" customHeight="1" thickBot="1" x14ac:dyDescent="0.35">
      <c r="A13" s="4"/>
      <c r="B13" s="22" t="s">
        <v>31</v>
      </c>
      <c r="C13" s="148" t="str">
        <f>+B3</f>
        <v>CONSEJO SUPERIOR DE LA JUDICATURA</v>
      </c>
      <c r="D13" s="149"/>
      <c r="E13" s="149"/>
      <c r="F13" s="149"/>
      <c r="G13" s="13" t="s">
        <v>7</v>
      </c>
      <c r="H13" s="44" t="str">
        <f>+H11</f>
        <v>800.093.816-3</v>
      </c>
      <c r="I13" s="93"/>
    </row>
    <row r="14" spans="1:10" ht="35.65" customHeight="1" thickBot="1" x14ac:dyDescent="0.35">
      <c r="A14" s="4"/>
      <c r="B14" s="34" t="s">
        <v>34</v>
      </c>
      <c r="C14" s="137" t="s">
        <v>49</v>
      </c>
      <c r="D14" s="138"/>
      <c r="E14" s="138"/>
      <c r="F14" s="138"/>
      <c r="G14" s="138"/>
      <c r="H14" s="139"/>
      <c r="I14" s="93"/>
    </row>
    <row r="15" spans="1:10" ht="37.9" customHeight="1" thickBot="1" x14ac:dyDescent="0.35">
      <c r="A15" s="4"/>
      <c r="B15" s="130" t="s">
        <v>8</v>
      </c>
      <c r="C15" s="131"/>
      <c r="D15" s="131"/>
      <c r="E15" s="131"/>
      <c r="F15" s="131"/>
      <c r="G15" s="131"/>
      <c r="H15" s="132"/>
      <c r="I15" s="93"/>
    </row>
    <row r="16" spans="1:10" ht="67.7" customHeight="1" thickBot="1" x14ac:dyDescent="0.35">
      <c r="A16" s="60"/>
      <c r="B16" s="234" t="s">
        <v>9</v>
      </c>
      <c r="C16" s="235"/>
      <c r="D16" s="47" t="s">
        <v>16</v>
      </c>
      <c r="E16" s="14" t="s">
        <v>10</v>
      </c>
      <c r="F16" s="15" t="s">
        <v>11</v>
      </c>
      <c r="G16" s="41" t="s">
        <v>12</v>
      </c>
      <c r="H16" s="123" t="s">
        <v>13</v>
      </c>
      <c r="I16" s="93"/>
    </row>
    <row r="17" spans="1:9" ht="126" customHeight="1" thickBot="1" x14ac:dyDescent="0.35">
      <c r="A17" s="61"/>
      <c r="B17" s="231" t="s">
        <v>138</v>
      </c>
      <c r="C17" s="232"/>
      <c r="D17" s="233"/>
      <c r="E17" s="67" t="s">
        <v>117</v>
      </c>
      <c r="F17" s="69">
        <v>15</v>
      </c>
      <c r="G17" s="66"/>
      <c r="H17" s="96"/>
      <c r="I17" s="93"/>
    </row>
    <row r="18" spans="1:9" ht="71.650000000000006" customHeight="1" thickBot="1" x14ac:dyDescent="0.35">
      <c r="A18" s="61"/>
      <c r="B18" s="231" t="s">
        <v>139</v>
      </c>
      <c r="C18" s="232"/>
      <c r="D18" s="233"/>
      <c r="E18" s="16" t="s">
        <v>40</v>
      </c>
      <c r="F18" s="69">
        <v>15</v>
      </c>
      <c r="G18" s="66"/>
      <c r="H18" s="96"/>
      <c r="I18" s="93"/>
    </row>
    <row r="19" spans="1:9" ht="35.65" customHeight="1" thickBot="1" x14ac:dyDescent="0.35">
      <c r="A19" s="61"/>
      <c r="B19" s="133" t="s">
        <v>14</v>
      </c>
      <c r="C19" s="134"/>
      <c r="D19" s="134"/>
      <c r="E19" s="135"/>
      <c r="F19" s="98">
        <f>SUM(F17:F18)</f>
        <v>30</v>
      </c>
      <c r="G19" s="40" t="s">
        <v>15</v>
      </c>
      <c r="H19" s="99">
        <f>SUM(H17:H18)</f>
        <v>0</v>
      </c>
      <c r="I19" s="93"/>
    </row>
    <row r="20" spans="1:9" ht="23.65" customHeight="1" x14ac:dyDescent="0.3">
      <c r="A20" s="4"/>
      <c r="B20" s="17"/>
      <c r="C20" s="4"/>
      <c r="D20" s="4"/>
      <c r="E20" s="4"/>
      <c r="F20" s="4"/>
      <c r="G20" s="18"/>
      <c r="H20" s="38" t="str">
        <f>+'6. COND ADIC. AUTOMÓVILES'!H26</f>
        <v>VERSIÓN: OCT 2026</v>
      </c>
      <c r="I20" s="38"/>
    </row>
  </sheetData>
  <mergeCells count="16">
    <mergeCell ref="B9:H9"/>
    <mergeCell ref="B10:H10"/>
    <mergeCell ref="B3:H3"/>
    <mergeCell ref="B5:H5"/>
    <mergeCell ref="B6:H6"/>
    <mergeCell ref="B7:H7"/>
    <mergeCell ref="B8:H8"/>
    <mergeCell ref="B19:E19"/>
    <mergeCell ref="C11:F11"/>
    <mergeCell ref="C12:F12"/>
    <mergeCell ref="B15:H15"/>
    <mergeCell ref="B16:C16"/>
    <mergeCell ref="B17:D17"/>
    <mergeCell ref="B18:D18"/>
    <mergeCell ref="C13:F13"/>
    <mergeCell ref="C14:H14"/>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ABFFAB"/>
  </sheetPr>
  <dimension ref="A1:H27"/>
  <sheetViews>
    <sheetView showGridLines="0" view="pageBreakPreview" zoomScale="80" zoomScaleNormal="96" zoomScaleSheetLayoutView="80" workbookViewId="0">
      <selection activeCell="H16" sqref="H16"/>
    </sheetView>
  </sheetViews>
  <sheetFormatPr baseColWidth="10" defaultColWidth="11.42578125" defaultRowHeight="16.5" x14ac:dyDescent="0.3"/>
  <cols>
    <col min="1" max="1" width="13.7109375" style="120" customWidth="1"/>
    <col min="2" max="2" width="18" style="119" customWidth="1"/>
    <col min="3" max="3" width="52.42578125" style="119" customWidth="1"/>
    <col min="4" max="4" width="20.7109375" style="119" customWidth="1"/>
    <col min="5" max="5" width="36.42578125" style="119" customWidth="1"/>
    <col min="6" max="6" width="18.42578125" style="119" customWidth="1"/>
    <col min="7" max="7" width="30.7109375" style="119" customWidth="1"/>
    <col min="8" max="8" width="26.7109375" style="119" customWidth="1"/>
    <col min="9" max="16384" width="11.42578125" style="119"/>
  </cols>
  <sheetData>
    <row r="1" spans="1:8" ht="25.9" customHeight="1" x14ac:dyDescent="0.3"/>
    <row r="2" spans="1:8" ht="18" customHeight="1" thickBot="1" x14ac:dyDescent="0.35">
      <c r="A2" s="62"/>
      <c r="B2" s="3"/>
      <c r="C2" s="2"/>
      <c r="D2" s="2"/>
      <c r="E2" s="2"/>
      <c r="F2" s="2"/>
      <c r="G2" s="2"/>
      <c r="H2" s="2"/>
    </row>
    <row r="3" spans="1:8" ht="24" customHeight="1" x14ac:dyDescent="0.3">
      <c r="A3" s="62"/>
      <c r="B3" s="150" t="str">
        <f>+'METODOLOGÍA DE EVALUACIÓN'!B2:G2</f>
        <v>CONSEJO SUPERIOR DE LA JUDICATURA</v>
      </c>
      <c r="C3" s="151"/>
      <c r="D3" s="151"/>
      <c r="E3" s="151"/>
      <c r="F3" s="151"/>
      <c r="G3" s="151"/>
      <c r="H3" s="152"/>
    </row>
    <row r="4" spans="1:8" ht="19.5" customHeight="1" x14ac:dyDescent="0.3">
      <c r="A4" s="62"/>
      <c r="B4" s="30"/>
      <c r="C4" s="31"/>
      <c r="D4" s="31"/>
      <c r="E4" s="31"/>
      <c r="F4" s="31"/>
      <c r="G4" s="31"/>
      <c r="H4" s="32"/>
    </row>
    <row r="5" spans="1:8" ht="23.25" customHeight="1" x14ac:dyDescent="0.3">
      <c r="A5" s="62"/>
      <c r="B5" s="223" t="s">
        <v>95</v>
      </c>
      <c r="C5" s="224"/>
      <c r="D5" s="224"/>
      <c r="E5" s="224"/>
      <c r="F5" s="224"/>
      <c r="G5" s="224"/>
      <c r="H5" s="225"/>
    </row>
    <row r="6" spans="1:8" ht="18.75" thickBot="1" x14ac:dyDescent="0.35">
      <c r="A6" s="62"/>
      <c r="B6" s="178"/>
      <c r="C6" s="179"/>
      <c r="D6" s="179"/>
      <c r="E6" s="179"/>
      <c r="F6" s="179"/>
      <c r="G6" s="179"/>
      <c r="H6" s="180"/>
    </row>
    <row r="7" spans="1:8" ht="32.65" customHeight="1" thickBot="1" x14ac:dyDescent="0.35">
      <c r="A7" s="62"/>
      <c r="B7" s="156" t="s">
        <v>91</v>
      </c>
      <c r="C7" s="157"/>
      <c r="D7" s="157"/>
      <c r="E7" s="157"/>
      <c r="F7" s="157"/>
      <c r="G7" s="157"/>
      <c r="H7" s="158"/>
    </row>
    <row r="8" spans="1:8" ht="36.4" customHeight="1" thickBot="1" x14ac:dyDescent="0.35">
      <c r="A8" s="62"/>
      <c r="B8" s="130" t="s">
        <v>5</v>
      </c>
      <c r="C8" s="131"/>
      <c r="D8" s="131"/>
      <c r="E8" s="131"/>
      <c r="F8" s="131"/>
      <c r="G8" s="131"/>
      <c r="H8" s="132"/>
    </row>
    <row r="9" spans="1:8" ht="105" customHeight="1" thickBot="1" x14ac:dyDescent="0.35">
      <c r="A9" s="63"/>
      <c r="B9" s="126" t="s">
        <v>187</v>
      </c>
      <c r="C9" s="127"/>
      <c r="D9" s="127"/>
      <c r="E9" s="127"/>
      <c r="F9" s="127"/>
      <c r="G9" s="128"/>
      <c r="H9" s="129"/>
    </row>
    <row r="10" spans="1:8" ht="33" customHeight="1" thickBot="1" x14ac:dyDescent="0.35">
      <c r="A10" s="63"/>
      <c r="B10" s="130" t="s">
        <v>6</v>
      </c>
      <c r="C10" s="131"/>
      <c r="D10" s="131"/>
      <c r="E10" s="131"/>
      <c r="F10" s="131"/>
      <c r="G10" s="131"/>
      <c r="H10" s="132"/>
    </row>
    <row r="11" spans="1:8" ht="33" customHeight="1" x14ac:dyDescent="0.3">
      <c r="A11" s="63"/>
      <c r="B11" s="26" t="s">
        <v>29</v>
      </c>
      <c r="C11" s="140" t="str">
        <f>+B3</f>
        <v>CONSEJO SUPERIOR DE LA JUDICATURA</v>
      </c>
      <c r="D11" s="141"/>
      <c r="E11" s="141"/>
      <c r="F11" s="142"/>
      <c r="G11" s="11" t="s">
        <v>7</v>
      </c>
      <c r="H11" s="42" t="str">
        <f>+'1. COND ADIC. TRDMC'!G10</f>
        <v>800.093.816-3</v>
      </c>
    </row>
    <row r="12" spans="1:8" ht="31.15" customHeight="1" x14ac:dyDescent="0.3">
      <c r="A12" s="63"/>
      <c r="B12" s="22" t="s">
        <v>30</v>
      </c>
      <c r="C12" s="143" t="str">
        <f>+C11</f>
        <v>CONSEJO SUPERIOR DE LA JUDICATURA</v>
      </c>
      <c r="D12" s="144"/>
      <c r="E12" s="144"/>
      <c r="F12" s="145"/>
      <c r="G12" s="12" t="s">
        <v>7</v>
      </c>
      <c r="H12" s="43" t="str">
        <f>+H11</f>
        <v>800.093.816-3</v>
      </c>
    </row>
    <row r="13" spans="1:8" ht="31.7" customHeight="1" thickBot="1" x14ac:dyDescent="0.35">
      <c r="A13" s="63"/>
      <c r="B13" s="22" t="s">
        <v>31</v>
      </c>
      <c r="C13" s="229" t="str">
        <f>+C11</f>
        <v>CONSEJO SUPERIOR DE LA JUDICATURA</v>
      </c>
      <c r="D13" s="230"/>
      <c r="E13" s="230"/>
      <c r="F13" s="237"/>
      <c r="G13" s="13" t="s">
        <v>7</v>
      </c>
      <c r="H13" s="44" t="str">
        <f>+H11</f>
        <v>800.093.816-3</v>
      </c>
    </row>
    <row r="14" spans="1:8" ht="41.25" customHeight="1" thickBot="1" x14ac:dyDescent="0.35">
      <c r="A14" s="63"/>
      <c r="B14" s="34" t="s">
        <v>34</v>
      </c>
      <c r="C14" s="137" t="s">
        <v>49</v>
      </c>
      <c r="D14" s="138"/>
      <c r="E14" s="138"/>
      <c r="F14" s="138"/>
      <c r="G14" s="138"/>
      <c r="H14" s="139"/>
    </row>
    <row r="15" spans="1:8" ht="33" customHeight="1" thickBot="1" x14ac:dyDescent="0.35">
      <c r="A15" s="63"/>
      <c r="B15" s="130" t="s">
        <v>8</v>
      </c>
      <c r="C15" s="131"/>
      <c r="D15" s="131"/>
      <c r="E15" s="131"/>
      <c r="F15" s="131"/>
      <c r="G15" s="131"/>
      <c r="H15" s="132"/>
    </row>
    <row r="16" spans="1:8" ht="62.25" customHeight="1" thickBot="1" x14ac:dyDescent="0.35">
      <c r="A16" s="63"/>
      <c r="B16" s="234" t="s">
        <v>9</v>
      </c>
      <c r="C16" s="236"/>
      <c r="D16" s="236"/>
      <c r="E16" s="14" t="s">
        <v>10</v>
      </c>
      <c r="F16" s="15" t="s">
        <v>11</v>
      </c>
      <c r="G16" s="41" t="s">
        <v>12</v>
      </c>
      <c r="H16" s="123" t="s">
        <v>13</v>
      </c>
    </row>
    <row r="17" spans="1:8" ht="146.1" customHeight="1" thickBot="1" x14ac:dyDescent="0.35">
      <c r="A17" s="63"/>
      <c r="B17" s="140" t="s">
        <v>140</v>
      </c>
      <c r="C17" s="141"/>
      <c r="D17" s="142"/>
      <c r="E17" s="67" t="s">
        <v>68</v>
      </c>
      <c r="F17" s="95">
        <v>10</v>
      </c>
      <c r="G17" s="74"/>
      <c r="H17" s="96"/>
    </row>
    <row r="18" spans="1:8" ht="86.25" customHeight="1" thickBot="1" x14ac:dyDescent="0.35">
      <c r="A18" s="63"/>
      <c r="B18" s="231" t="s">
        <v>141</v>
      </c>
      <c r="C18" s="232"/>
      <c r="D18" s="233"/>
      <c r="E18" s="67" t="s">
        <v>142</v>
      </c>
      <c r="F18" s="95">
        <v>4</v>
      </c>
      <c r="G18" s="70"/>
      <c r="H18" s="96"/>
    </row>
    <row r="19" spans="1:8" ht="85.7" customHeight="1" thickBot="1" x14ac:dyDescent="0.35">
      <c r="A19" s="63"/>
      <c r="B19" s="231" t="s">
        <v>143</v>
      </c>
      <c r="C19" s="232"/>
      <c r="D19" s="232"/>
      <c r="E19" s="67" t="s">
        <v>67</v>
      </c>
      <c r="F19" s="95">
        <v>4</v>
      </c>
      <c r="G19" s="66"/>
      <c r="H19" s="96"/>
    </row>
    <row r="20" spans="1:8" ht="149.25" customHeight="1" thickBot="1" x14ac:dyDescent="0.35">
      <c r="A20" s="63"/>
      <c r="B20" s="137" t="s">
        <v>144</v>
      </c>
      <c r="C20" s="138"/>
      <c r="D20" s="139"/>
      <c r="E20" s="67" t="s">
        <v>117</v>
      </c>
      <c r="F20" s="95">
        <v>5</v>
      </c>
      <c r="G20" s="66"/>
      <c r="H20" s="96"/>
    </row>
    <row r="21" spans="1:8" ht="98.25" customHeight="1" thickBot="1" x14ac:dyDescent="0.35">
      <c r="A21" s="63"/>
      <c r="B21" s="137" t="s">
        <v>145</v>
      </c>
      <c r="C21" s="138"/>
      <c r="D21" s="139"/>
      <c r="E21" s="16" t="s">
        <v>69</v>
      </c>
      <c r="F21" s="98">
        <v>3</v>
      </c>
      <c r="G21" s="21"/>
      <c r="H21" s="107"/>
    </row>
    <row r="22" spans="1:8" ht="84" customHeight="1" thickBot="1" x14ac:dyDescent="0.35">
      <c r="A22" s="63"/>
      <c r="B22" s="137" t="s">
        <v>146</v>
      </c>
      <c r="C22" s="138"/>
      <c r="D22" s="139"/>
      <c r="E22" s="16" t="s">
        <v>33</v>
      </c>
      <c r="F22" s="98">
        <v>2</v>
      </c>
      <c r="G22" s="21"/>
      <c r="H22" s="107"/>
    </row>
    <row r="23" spans="1:8" ht="66.75" customHeight="1" thickBot="1" x14ac:dyDescent="0.35">
      <c r="A23" s="63"/>
      <c r="B23" s="137" t="s">
        <v>147</v>
      </c>
      <c r="C23" s="138"/>
      <c r="D23" s="139"/>
      <c r="E23" s="16" t="s">
        <v>32</v>
      </c>
      <c r="F23" s="98">
        <v>1</v>
      </c>
      <c r="G23" s="21"/>
      <c r="H23" s="107"/>
    </row>
    <row r="24" spans="1:8" ht="146.1" customHeight="1" thickBot="1" x14ac:dyDescent="0.35">
      <c r="A24" s="63"/>
      <c r="B24" s="201" t="s">
        <v>148</v>
      </c>
      <c r="C24" s="202"/>
      <c r="D24" s="203"/>
      <c r="E24" s="16" t="s">
        <v>32</v>
      </c>
      <c r="F24" s="98">
        <v>1</v>
      </c>
      <c r="G24" s="21"/>
      <c r="H24" s="107"/>
    </row>
    <row r="25" spans="1:8" ht="35.25" thickBot="1" x14ac:dyDescent="0.35">
      <c r="A25" s="64"/>
      <c r="B25" s="133" t="s">
        <v>14</v>
      </c>
      <c r="C25" s="134"/>
      <c r="D25" s="134"/>
      <c r="E25" s="135"/>
      <c r="F25" s="98">
        <f>SUM(F17:F24)</f>
        <v>30</v>
      </c>
      <c r="G25" s="40" t="s">
        <v>15</v>
      </c>
      <c r="H25" s="99">
        <f>SUM(H17:H24)</f>
        <v>0</v>
      </c>
    </row>
    <row r="26" spans="1:8" ht="17.25" x14ac:dyDescent="0.3">
      <c r="A26" s="63"/>
      <c r="B26" s="17"/>
      <c r="C26" s="4"/>
      <c r="D26" s="4"/>
      <c r="E26" s="4"/>
      <c r="F26" s="18"/>
      <c r="G26" s="18"/>
      <c r="H26" s="46" t="str">
        <f>+'3. COND ADIC. RCE'!H32</f>
        <v>VERSIÓN: OCT 2026</v>
      </c>
    </row>
    <row r="27" spans="1:8" ht="17.25" x14ac:dyDescent="0.3">
      <c r="A27" s="63"/>
      <c r="B27" s="17"/>
      <c r="C27" s="4"/>
      <c r="D27" s="4"/>
      <c r="E27" s="4"/>
      <c r="F27" s="18"/>
      <c r="G27" s="18"/>
      <c r="H27" s="93"/>
    </row>
  </sheetData>
  <mergeCells count="22">
    <mergeCell ref="B3:H3"/>
    <mergeCell ref="B5:H5"/>
    <mergeCell ref="B6:H6"/>
    <mergeCell ref="B15:H15"/>
    <mergeCell ref="B9:H9"/>
    <mergeCell ref="B10:H10"/>
    <mergeCell ref="C11:F11"/>
    <mergeCell ref="C12:F12"/>
    <mergeCell ref="B19:D19"/>
    <mergeCell ref="B20:D20"/>
    <mergeCell ref="B7:H7"/>
    <mergeCell ref="B8:H8"/>
    <mergeCell ref="B25:E25"/>
    <mergeCell ref="B18:D18"/>
    <mergeCell ref="B23:D23"/>
    <mergeCell ref="B21:D21"/>
    <mergeCell ref="B22:D22"/>
    <mergeCell ref="B24:D24"/>
    <mergeCell ref="B16:D16"/>
    <mergeCell ref="C13:F13"/>
    <mergeCell ref="C14:H14"/>
    <mergeCell ref="B17:D17"/>
  </mergeCells>
  <pageMargins left="0.7" right="0.7" top="0.75" bottom="0.75" header="0.3" footer="0.3"/>
  <pageSetup scale="3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A9194-6027-44F2-B32C-8F2520125DF5}">
  <sheetPr>
    <tabColor rgb="FF00B0F0"/>
  </sheetPr>
  <dimension ref="A2:J18"/>
  <sheetViews>
    <sheetView showGridLines="0" view="pageBreakPreview" zoomScale="80" zoomScaleNormal="90" zoomScaleSheetLayoutView="80" workbookViewId="0">
      <selection activeCell="E32" sqref="E32"/>
    </sheetView>
  </sheetViews>
  <sheetFormatPr baseColWidth="10" defaultColWidth="11.42578125" defaultRowHeight="16.5" x14ac:dyDescent="0.3"/>
  <cols>
    <col min="1" max="1" width="7.7109375" style="119" customWidth="1"/>
    <col min="2" max="2" width="17.140625" style="119" customWidth="1"/>
    <col min="3" max="3" width="52.7109375" style="119" customWidth="1"/>
    <col min="4" max="4" width="19.42578125" style="119" customWidth="1"/>
    <col min="5" max="5" width="40.28515625" style="119" customWidth="1"/>
    <col min="6" max="6" width="21.28515625" style="119" customWidth="1"/>
    <col min="7" max="7" width="32.28515625" style="119" customWidth="1"/>
    <col min="8" max="8" width="26.7109375" style="119" customWidth="1"/>
    <col min="9" max="9" width="19.7109375" style="119" customWidth="1"/>
    <col min="10" max="16384" width="11.42578125" style="119"/>
  </cols>
  <sheetData>
    <row r="2" spans="1:10" ht="17.25" thickBot="1" x14ac:dyDescent="0.35">
      <c r="A2" s="2"/>
      <c r="B2" s="3"/>
      <c r="C2" s="2"/>
      <c r="D2" s="2"/>
      <c r="E2" s="2"/>
      <c r="F2" s="2"/>
      <c r="G2" s="2"/>
      <c r="H2" s="2"/>
      <c r="I2" s="118"/>
      <c r="J2" s="2"/>
    </row>
    <row r="3" spans="1:10" ht="42.4" customHeight="1" x14ac:dyDescent="0.3">
      <c r="A3" s="2"/>
      <c r="B3" s="150" t="str">
        <f>+'METODOLOGÍA DE EVALUACIÓN'!B2:G2</f>
        <v>CONSEJO SUPERIOR DE LA JUDICATURA</v>
      </c>
      <c r="C3" s="151"/>
      <c r="D3" s="151"/>
      <c r="E3" s="151"/>
      <c r="F3" s="151"/>
      <c r="G3" s="151"/>
      <c r="H3" s="152"/>
      <c r="I3" s="114"/>
      <c r="J3" s="2"/>
    </row>
    <row r="4" spans="1:10" ht="13.9" customHeight="1" x14ac:dyDescent="0.3">
      <c r="A4" s="2"/>
      <c r="B4" s="8"/>
      <c r="C4" s="9"/>
      <c r="D4" s="9"/>
      <c r="E4" s="9"/>
      <c r="F4" s="9"/>
      <c r="G4" s="9"/>
      <c r="H4" s="10"/>
      <c r="I4" s="9"/>
      <c r="J4" s="2"/>
    </row>
    <row r="5" spans="1:10" ht="24" customHeight="1" x14ac:dyDescent="0.3">
      <c r="A5" s="2"/>
      <c r="B5" s="223" t="s">
        <v>94</v>
      </c>
      <c r="C5" s="224"/>
      <c r="D5" s="224"/>
      <c r="E5" s="224"/>
      <c r="F5" s="224"/>
      <c r="G5" s="224"/>
      <c r="H5" s="225"/>
      <c r="I5" s="33"/>
      <c r="J5" s="2"/>
    </row>
    <row r="6" spans="1:10" ht="31.15" customHeight="1" thickBot="1" x14ac:dyDescent="0.35">
      <c r="A6" s="2"/>
      <c r="B6" s="178"/>
      <c r="C6" s="179"/>
      <c r="D6" s="179"/>
      <c r="E6" s="179"/>
      <c r="F6" s="179"/>
      <c r="G6" s="179"/>
      <c r="H6" s="180"/>
      <c r="I6" s="33"/>
      <c r="J6" s="2"/>
    </row>
    <row r="7" spans="1:10" ht="36" customHeight="1" thickBot="1" x14ac:dyDescent="0.35">
      <c r="A7" s="2"/>
      <c r="B7" s="156" t="s">
        <v>98</v>
      </c>
      <c r="C7" s="157"/>
      <c r="D7" s="157"/>
      <c r="E7" s="157"/>
      <c r="F7" s="157"/>
      <c r="G7" s="157"/>
      <c r="H7" s="158"/>
      <c r="I7" s="2"/>
    </row>
    <row r="8" spans="1:10" ht="33" customHeight="1" thickBot="1" x14ac:dyDescent="0.35">
      <c r="A8" s="2"/>
      <c r="B8" s="130" t="s">
        <v>5</v>
      </c>
      <c r="C8" s="131"/>
      <c r="D8" s="131"/>
      <c r="E8" s="131"/>
      <c r="F8" s="131"/>
      <c r="G8" s="131"/>
      <c r="H8" s="132"/>
      <c r="I8" s="2"/>
    </row>
    <row r="9" spans="1:10" ht="82.35" customHeight="1" thickBot="1" x14ac:dyDescent="0.35">
      <c r="A9" s="4"/>
      <c r="B9" s="226" t="s">
        <v>188</v>
      </c>
      <c r="C9" s="227"/>
      <c r="D9" s="227"/>
      <c r="E9" s="227"/>
      <c r="F9" s="227"/>
      <c r="G9" s="227"/>
      <c r="H9" s="228"/>
      <c r="I9" s="4"/>
    </row>
    <row r="10" spans="1:10" ht="33.4" customHeight="1" thickBot="1" x14ac:dyDescent="0.35">
      <c r="A10" s="4"/>
      <c r="B10" s="130" t="s">
        <v>6</v>
      </c>
      <c r="C10" s="131"/>
      <c r="D10" s="131"/>
      <c r="E10" s="131"/>
      <c r="F10" s="131"/>
      <c r="G10" s="131"/>
      <c r="H10" s="132"/>
      <c r="I10" s="93"/>
    </row>
    <row r="11" spans="1:10" ht="37.9" customHeight="1" x14ac:dyDescent="0.3">
      <c r="A11" s="4"/>
      <c r="B11" s="26" t="s">
        <v>29</v>
      </c>
      <c r="C11" s="140" t="str">
        <f>+B3</f>
        <v>CONSEJO SUPERIOR DE LA JUDICATURA</v>
      </c>
      <c r="D11" s="141"/>
      <c r="E11" s="141"/>
      <c r="F11" s="141"/>
      <c r="G11" s="11" t="s">
        <v>7</v>
      </c>
      <c r="H11" s="42" t="str">
        <f>+'1. COND ADIC. TRDMC'!G10</f>
        <v>800.093.816-3</v>
      </c>
      <c r="I11" s="93"/>
    </row>
    <row r="12" spans="1:10" ht="36" customHeight="1" x14ac:dyDescent="0.3">
      <c r="A12" s="4"/>
      <c r="B12" s="22" t="s">
        <v>30</v>
      </c>
      <c r="C12" s="143" t="str">
        <f>+B3</f>
        <v>CONSEJO SUPERIOR DE LA JUDICATURA</v>
      </c>
      <c r="D12" s="144"/>
      <c r="E12" s="144"/>
      <c r="F12" s="144"/>
      <c r="G12" s="12" t="s">
        <v>7</v>
      </c>
      <c r="H12" s="43" t="str">
        <f>+H11</f>
        <v>800.093.816-3</v>
      </c>
      <c r="I12" s="93"/>
    </row>
    <row r="13" spans="1:10" ht="35.65" customHeight="1" thickBot="1" x14ac:dyDescent="0.35">
      <c r="A13" s="4"/>
      <c r="B13" s="22" t="s">
        <v>31</v>
      </c>
      <c r="C13" s="148" t="s">
        <v>99</v>
      </c>
      <c r="D13" s="149"/>
      <c r="E13" s="149"/>
      <c r="F13" s="149"/>
      <c r="G13" s="13" t="s">
        <v>7</v>
      </c>
      <c r="H13" s="88"/>
      <c r="I13" s="93"/>
    </row>
    <row r="14" spans="1:10" ht="35.65" customHeight="1" thickBot="1" x14ac:dyDescent="0.35">
      <c r="A14" s="4"/>
      <c r="B14" s="34" t="s">
        <v>34</v>
      </c>
      <c r="C14" s="137" t="s">
        <v>49</v>
      </c>
      <c r="D14" s="138"/>
      <c r="E14" s="138"/>
      <c r="F14" s="138"/>
      <c r="G14" s="138"/>
      <c r="H14" s="139"/>
      <c r="I14" s="93"/>
    </row>
    <row r="15" spans="1:10" ht="37.9" customHeight="1" thickBot="1" x14ac:dyDescent="0.35">
      <c r="A15" s="4"/>
      <c r="B15" s="130" t="s">
        <v>8</v>
      </c>
      <c r="C15" s="131"/>
      <c r="D15" s="131"/>
      <c r="E15" s="131"/>
      <c r="F15" s="131"/>
      <c r="G15" s="131"/>
      <c r="H15" s="132"/>
      <c r="I15" s="93"/>
    </row>
    <row r="16" spans="1:10" ht="51.75" customHeight="1" x14ac:dyDescent="0.3">
      <c r="A16" s="61"/>
      <c r="B16" s="238" t="s">
        <v>97</v>
      </c>
      <c r="C16" s="239"/>
      <c r="D16" s="239"/>
      <c r="E16" s="239"/>
      <c r="F16" s="239"/>
      <c r="G16" s="239"/>
      <c r="H16" s="240"/>
      <c r="I16" s="93"/>
    </row>
    <row r="17" spans="1:9" ht="35.25" customHeight="1" thickBot="1" x14ac:dyDescent="0.35">
      <c r="A17" s="61"/>
      <c r="B17" s="241"/>
      <c r="C17" s="242"/>
      <c r="D17" s="242"/>
      <c r="E17" s="242"/>
      <c r="F17" s="242"/>
      <c r="G17" s="242"/>
      <c r="H17" s="243"/>
      <c r="I17" s="93"/>
    </row>
    <row r="18" spans="1:9" ht="23.65" customHeight="1" x14ac:dyDescent="0.3">
      <c r="A18" s="4"/>
      <c r="B18" s="17"/>
      <c r="C18" s="4"/>
      <c r="D18" s="4"/>
      <c r="E18" s="4"/>
      <c r="F18" s="4"/>
      <c r="G18" s="18"/>
      <c r="H18" s="38" t="str">
        <f>+'6. COND ADIC. AUTOMÓVILES'!H26</f>
        <v>VERSIÓN: OCT 2026</v>
      </c>
      <c r="I18" s="38"/>
    </row>
  </sheetData>
  <mergeCells count="13">
    <mergeCell ref="B16:H17"/>
    <mergeCell ref="B10:H10"/>
    <mergeCell ref="C11:F11"/>
    <mergeCell ref="C12:F12"/>
    <mergeCell ref="C13:F13"/>
    <mergeCell ref="C14:H14"/>
    <mergeCell ref="B15:H15"/>
    <mergeCell ref="B9:H9"/>
    <mergeCell ref="B3:H3"/>
    <mergeCell ref="B5:H5"/>
    <mergeCell ref="B6:H6"/>
    <mergeCell ref="B7:H7"/>
    <mergeCell ref="B8:H8"/>
  </mergeCells>
  <pageMargins left="0.7" right="0.7" top="0.75" bottom="0.75" header="0.3" footer="0.3"/>
  <pageSetup scale="3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ABFFAB"/>
  </sheetPr>
  <dimension ref="A2:H42"/>
  <sheetViews>
    <sheetView showGridLines="0" view="pageBreakPreview" zoomScale="80" zoomScaleNormal="100" zoomScaleSheetLayoutView="80" workbookViewId="0"/>
  </sheetViews>
  <sheetFormatPr baseColWidth="10" defaultColWidth="11.42578125" defaultRowHeight="16.5" x14ac:dyDescent="0.3"/>
  <cols>
    <col min="1" max="1" width="9.7109375" style="120" customWidth="1"/>
    <col min="2" max="2" width="19.140625" style="119" customWidth="1"/>
    <col min="3" max="3" width="53.140625" style="119" customWidth="1"/>
    <col min="4" max="4" width="15.7109375" style="119" customWidth="1"/>
    <col min="5" max="5" width="31.28515625" style="119" customWidth="1"/>
    <col min="6" max="6" width="18.42578125" style="119" customWidth="1"/>
    <col min="7" max="7" width="29.42578125" style="119" customWidth="1"/>
    <col min="8" max="8" width="23.28515625" style="119" customWidth="1"/>
    <col min="9" max="9" width="13.42578125" style="119" customWidth="1"/>
    <col min="10" max="16384" width="11.42578125" style="119"/>
  </cols>
  <sheetData>
    <row r="2" spans="1:8" ht="17.25" thickBot="1" x14ac:dyDescent="0.35">
      <c r="A2" s="62"/>
      <c r="B2" s="3"/>
      <c r="C2" s="2"/>
      <c r="D2" s="2"/>
      <c r="E2" s="2"/>
      <c r="F2" s="2"/>
      <c r="G2" s="2"/>
      <c r="H2" s="118"/>
    </row>
    <row r="3" spans="1:8" ht="35.65" customHeight="1" x14ac:dyDescent="0.3">
      <c r="A3" s="62"/>
      <c r="B3" s="150" t="str">
        <f>+'METODOLOGÍA DE EVALUACIÓN'!B2:G2</f>
        <v>CONSEJO SUPERIOR DE LA JUDICATURA</v>
      </c>
      <c r="C3" s="151"/>
      <c r="D3" s="151"/>
      <c r="E3" s="151"/>
      <c r="F3" s="151"/>
      <c r="G3" s="151"/>
      <c r="H3" s="152"/>
    </row>
    <row r="4" spans="1:8" ht="20.25" x14ac:dyDescent="0.3">
      <c r="A4" s="62"/>
      <c r="B4" s="8"/>
      <c r="C4" s="9"/>
      <c r="D4" s="9"/>
      <c r="E4" s="9"/>
      <c r="F4" s="9"/>
      <c r="G4" s="9"/>
      <c r="H4" s="10"/>
    </row>
    <row r="5" spans="1:8" ht="18" customHeight="1" x14ac:dyDescent="0.3">
      <c r="A5" s="62"/>
      <c r="B5" s="223" t="s">
        <v>95</v>
      </c>
      <c r="C5" s="224"/>
      <c r="D5" s="224"/>
      <c r="E5" s="224"/>
      <c r="F5" s="224"/>
      <c r="G5" s="224"/>
      <c r="H5" s="225"/>
    </row>
    <row r="6" spans="1:8" ht="29.65" customHeight="1" thickBot="1" x14ac:dyDescent="0.35">
      <c r="A6" s="62"/>
      <c r="B6" s="178"/>
      <c r="C6" s="179"/>
      <c r="D6" s="179"/>
      <c r="E6" s="179"/>
      <c r="F6" s="179"/>
      <c r="G6" s="179"/>
      <c r="H6" s="180"/>
    </row>
    <row r="7" spans="1:8" ht="78" customHeight="1" thickBot="1" x14ac:dyDescent="0.35">
      <c r="A7" s="62"/>
      <c r="B7" s="257" t="s">
        <v>100</v>
      </c>
      <c r="C7" s="258"/>
      <c r="D7" s="258"/>
      <c r="E7" s="258"/>
      <c r="F7" s="258"/>
      <c r="G7" s="258"/>
      <c r="H7" s="259"/>
    </row>
    <row r="8" spans="1:8" ht="31.9" customHeight="1" thickBot="1" x14ac:dyDescent="0.35">
      <c r="A8" s="62"/>
      <c r="B8" s="130" t="s">
        <v>5</v>
      </c>
      <c r="C8" s="131"/>
      <c r="D8" s="131"/>
      <c r="E8" s="131"/>
      <c r="F8" s="131"/>
      <c r="G8" s="131"/>
      <c r="H8" s="132"/>
    </row>
    <row r="9" spans="1:8" ht="80.25" customHeight="1" thickBot="1" x14ac:dyDescent="0.35">
      <c r="A9" s="62"/>
      <c r="B9" s="244" t="s">
        <v>70</v>
      </c>
      <c r="C9" s="245"/>
      <c r="D9" s="245"/>
      <c r="E9" s="245"/>
      <c r="F9" s="245"/>
      <c r="G9" s="245"/>
      <c r="H9" s="246"/>
    </row>
    <row r="10" spans="1:8" ht="112.7" customHeight="1" thickBot="1" x14ac:dyDescent="0.35">
      <c r="A10" s="63"/>
      <c r="B10" s="244" t="s">
        <v>71</v>
      </c>
      <c r="C10" s="245"/>
      <c r="D10" s="245"/>
      <c r="E10" s="245"/>
      <c r="F10" s="245"/>
      <c r="G10" s="245"/>
      <c r="H10" s="246"/>
    </row>
    <row r="11" spans="1:8" ht="30" customHeight="1" thickBot="1" x14ac:dyDescent="0.35">
      <c r="A11" s="63"/>
      <c r="B11" s="130" t="s">
        <v>6</v>
      </c>
      <c r="C11" s="131"/>
      <c r="D11" s="131"/>
      <c r="E11" s="131"/>
      <c r="F11" s="131"/>
      <c r="G11" s="131"/>
      <c r="H11" s="132"/>
    </row>
    <row r="12" spans="1:8" ht="36" customHeight="1" x14ac:dyDescent="0.3">
      <c r="A12" s="63"/>
      <c r="B12" s="26" t="s">
        <v>29</v>
      </c>
      <c r="C12" s="140" t="str">
        <f>+B3</f>
        <v>CONSEJO SUPERIOR DE LA JUDICATURA</v>
      </c>
      <c r="D12" s="141"/>
      <c r="E12" s="141"/>
      <c r="F12" s="142"/>
      <c r="G12" s="11" t="s">
        <v>7</v>
      </c>
      <c r="H12" s="42" t="str">
        <f>+'1. COND ADIC. TRDMC'!G10</f>
        <v>800.093.816-3</v>
      </c>
    </row>
    <row r="13" spans="1:8" ht="36" customHeight="1" x14ac:dyDescent="0.3">
      <c r="A13" s="63"/>
      <c r="B13" s="22" t="s">
        <v>30</v>
      </c>
      <c r="C13" s="143" t="s">
        <v>72</v>
      </c>
      <c r="D13" s="144"/>
      <c r="E13" s="144"/>
      <c r="F13" s="145"/>
      <c r="G13" s="12" t="s">
        <v>7</v>
      </c>
      <c r="H13" s="43" t="str">
        <f>+H12</f>
        <v>800.093.816-3</v>
      </c>
    </row>
    <row r="14" spans="1:8" ht="37.35" customHeight="1" thickBot="1" x14ac:dyDescent="0.35">
      <c r="A14" s="63"/>
      <c r="B14" s="22" t="s">
        <v>31</v>
      </c>
      <c r="C14" s="229" t="s">
        <v>73</v>
      </c>
      <c r="D14" s="230"/>
      <c r="E14" s="230"/>
      <c r="F14" s="237"/>
      <c r="G14" s="13" t="s">
        <v>7</v>
      </c>
      <c r="H14" s="44" t="str">
        <f>+H12</f>
        <v>800.093.816-3</v>
      </c>
    </row>
    <row r="15" spans="1:8" ht="30" customHeight="1" thickBot="1" x14ac:dyDescent="0.35">
      <c r="A15" s="63"/>
      <c r="B15" s="34" t="s">
        <v>34</v>
      </c>
      <c r="C15" s="137" t="s">
        <v>49</v>
      </c>
      <c r="D15" s="138"/>
      <c r="E15" s="138"/>
      <c r="F15" s="138"/>
      <c r="G15" s="138"/>
      <c r="H15" s="139"/>
    </row>
    <row r="16" spans="1:8" ht="34.15" customHeight="1" thickBot="1" x14ac:dyDescent="0.35">
      <c r="A16" s="63"/>
      <c r="B16" s="130" t="s">
        <v>8</v>
      </c>
      <c r="C16" s="131"/>
      <c r="D16" s="131"/>
      <c r="E16" s="131"/>
      <c r="F16" s="131"/>
      <c r="G16" s="131"/>
      <c r="H16" s="132"/>
    </row>
    <row r="17" spans="1:8" ht="50.65" customHeight="1" thickBot="1" x14ac:dyDescent="0.35">
      <c r="A17" s="60"/>
      <c r="B17" s="234" t="s">
        <v>9</v>
      </c>
      <c r="C17" s="236"/>
      <c r="D17" s="236"/>
      <c r="E17" s="14" t="s">
        <v>10</v>
      </c>
      <c r="F17" s="15" t="s">
        <v>11</v>
      </c>
      <c r="G17" s="41" t="s">
        <v>12</v>
      </c>
      <c r="H17" s="123" t="s">
        <v>13</v>
      </c>
    </row>
    <row r="18" spans="1:8" ht="52.5" customHeight="1" x14ac:dyDescent="0.3">
      <c r="A18" s="61"/>
      <c r="B18" s="140" t="s">
        <v>149</v>
      </c>
      <c r="C18" s="141"/>
      <c r="D18" s="142"/>
      <c r="E18" s="192" t="s">
        <v>150</v>
      </c>
      <c r="F18" s="195">
        <v>4</v>
      </c>
      <c r="G18" s="251"/>
      <c r="H18" s="182"/>
    </row>
    <row r="19" spans="1:8" ht="131.1" customHeight="1" thickBot="1" x14ac:dyDescent="0.35">
      <c r="A19" s="61"/>
      <c r="B19" s="262" t="s">
        <v>151</v>
      </c>
      <c r="C19" s="263"/>
      <c r="D19" s="55" t="s">
        <v>16</v>
      </c>
      <c r="E19" s="256"/>
      <c r="F19" s="196"/>
      <c r="G19" s="252"/>
      <c r="H19" s="183"/>
    </row>
    <row r="20" spans="1:8" ht="23.25" customHeight="1" x14ac:dyDescent="0.3">
      <c r="A20" s="61"/>
      <c r="B20" s="264" t="s">
        <v>18</v>
      </c>
      <c r="C20" s="265"/>
      <c r="D20" s="53">
        <v>1</v>
      </c>
      <c r="E20" s="256"/>
      <c r="F20" s="196"/>
      <c r="G20" s="252"/>
      <c r="H20" s="183"/>
    </row>
    <row r="21" spans="1:8" ht="23.25" customHeight="1" x14ac:dyDescent="0.3">
      <c r="A21" s="61"/>
      <c r="B21" s="247" t="s">
        <v>107</v>
      </c>
      <c r="C21" s="248"/>
      <c r="D21" s="53">
        <v>2</v>
      </c>
      <c r="E21" s="256"/>
      <c r="F21" s="196"/>
      <c r="G21" s="252"/>
      <c r="H21" s="183"/>
    </row>
    <row r="22" spans="1:8" ht="23.25" customHeight="1" x14ac:dyDescent="0.3">
      <c r="A22" s="61"/>
      <c r="B22" s="247" t="s">
        <v>108</v>
      </c>
      <c r="C22" s="248"/>
      <c r="D22" s="53">
        <v>3</v>
      </c>
      <c r="E22" s="256"/>
      <c r="F22" s="196"/>
      <c r="G22" s="252"/>
      <c r="H22" s="183"/>
    </row>
    <row r="23" spans="1:8" ht="23.25" customHeight="1" thickBot="1" x14ac:dyDescent="0.35">
      <c r="A23" s="61"/>
      <c r="B23" s="249" t="s">
        <v>109</v>
      </c>
      <c r="C23" s="250"/>
      <c r="D23" s="54">
        <v>4</v>
      </c>
      <c r="E23" s="256"/>
      <c r="F23" s="197"/>
      <c r="G23" s="253"/>
      <c r="H23" s="184"/>
    </row>
    <row r="24" spans="1:8" ht="39.200000000000003" customHeight="1" x14ac:dyDescent="0.3">
      <c r="A24" s="61"/>
      <c r="B24" s="140" t="s">
        <v>152</v>
      </c>
      <c r="C24" s="141"/>
      <c r="D24" s="142"/>
      <c r="E24" s="192" t="s">
        <v>150</v>
      </c>
      <c r="F24" s="195">
        <f>+D30</f>
        <v>15</v>
      </c>
      <c r="G24" s="251"/>
      <c r="H24" s="182"/>
    </row>
    <row r="25" spans="1:8" ht="132.19999999999999" customHeight="1" x14ac:dyDescent="0.3">
      <c r="A25" s="61"/>
      <c r="B25" s="260" t="s">
        <v>153</v>
      </c>
      <c r="C25" s="261"/>
      <c r="D25" s="55" t="s">
        <v>16</v>
      </c>
      <c r="E25" s="256"/>
      <c r="F25" s="196"/>
      <c r="G25" s="252"/>
      <c r="H25" s="183"/>
    </row>
    <row r="26" spans="1:8" ht="28.35" customHeight="1" x14ac:dyDescent="0.3">
      <c r="A26" s="61"/>
      <c r="B26" s="254" t="s">
        <v>35</v>
      </c>
      <c r="C26" s="255"/>
      <c r="D26" s="53">
        <v>3</v>
      </c>
      <c r="E26" s="256"/>
      <c r="F26" s="196"/>
      <c r="G26" s="252"/>
      <c r="H26" s="183"/>
    </row>
    <row r="27" spans="1:8" ht="28.35" customHeight="1" x14ac:dyDescent="0.3">
      <c r="A27" s="61"/>
      <c r="B27" s="254" t="s">
        <v>18</v>
      </c>
      <c r="C27" s="255"/>
      <c r="D27" s="53">
        <v>5</v>
      </c>
      <c r="E27" s="256"/>
      <c r="F27" s="196"/>
      <c r="G27" s="252"/>
      <c r="H27" s="183"/>
    </row>
    <row r="28" spans="1:8" ht="28.35" customHeight="1" x14ac:dyDescent="0.3">
      <c r="A28" s="61"/>
      <c r="B28" s="254" t="s">
        <v>17</v>
      </c>
      <c r="C28" s="255"/>
      <c r="D28" s="53">
        <v>9</v>
      </c>
      <c r="E28" s="256"/>
      <c r="F28" s="196"/>
      <c r="G28" s="252"/>
      <c r="H28" s="183"/>
    </row>
    <row r="29" spans="1:8" ht="28.35" customHeight="1" x14ac:dyDescent="0.3">
      <c r="A29" s="61"/>
      <c r="B29" s="254" t="s">
        <v>36</v>
      </c>
      <c r="C29" s="255"/>
      <c r="D29" s="53">
        <v>12</v>
      </c>
      <c r="E29" s="256"/>
      <c r="F29" s="196"/>
      <c r="G29" s="252"/>
      <c r="H29" s="183"/>
    </row>
    <row r="30" spans="1:8" ht="28.35" customHeight="1" thickBot="1" x14ac:dyDescent="0.35">
      <c r="A30" s="61"/>
      <c r="B30" s="254" t="s">
        <v>74</v>
      </c>
      <c r="C30" s="255"/>
      <c r="D30" s="54">
        <v>15</v>
      </c>
      <c r="E30" s="256"/>
      <c r="F30" s="197"/>
      <c r="G30" s="253"/>
      <c r="H30" s="184"/>
    </row>
    <row r="31" spans="1:8" ht="110.1" customHeight="1" x14ac:dyDescent="0.3">
      <c r="A31" s="273"/>
      <c r="B31" s="124" t="s">
        <v>154</v>
      </c>
      <c r="C31" s="125"/>
      <c r="D31" s="136"/>
      <c r="E31" s="275" t="s">
        <v>155</v>
      </c>
      <c r="F31" s="195">
        <f>+D37</f>
        <v>9</v>
      </c>
      <c r="G31" s="182"/>
      <c r="H31" s="182"/>
    </row>
    <row r="32" spans="1:8" ht="29.25" customHeight="1" x14ac:dyDescent="0.3">
      <c r="A32" s="274"/>
      <c r="B32" s="267" t="s">
        <v>51</v>
      </c>
      <c r="C32" s="268"/>
      <c r="D32" s="269"/>
      <c r="E32" s="276"/>
      <c r="F32" s="196"/>
      <c r="G32" s="183"/>
      <c r="H32" s="183"/>
    </row>
    <row r="33" spans="1:8" ht="57" customHeight="1" x14ac:dyDescent="0.3">
      <c r="A33" s="274"/>
      <c r="B33" s="270" t="s">
        <v>52</v>
      </c>
      <c r="C33" s="271"/>
      <c r="D33" s="65" t="s">
        <v>16</v>
      </c>
      <c r="E33" s="276"/>
      <c r="F33" s="196"/>
      <c r="G33" s="183"/>
      <c r="H33" s="183"/>
    </row>
    <row r="34" spans="1:8" ht="28.35" customHeight="1" x14ac:dyDescent="0.3">
      <c r="A34" s="274"/>
      <c r="B34" s="187" t="s">
        <v>156</v>
      </c>
      <c r="C34" s="188"/>
      <c r="D34" s="49">
        <v>1</v>
      </c>
      <c r="E34" s="276"/>
      <c r="F34" s="196"/>
      <c r="G34" s="183"/>
      <c r="H34" s="183"/>
    </row>
    <row r="35" spans="1:8" ht="28.35" customHeight="1" x14ac:dyDescent="0.3">
      <c r="A35" s="274"/>
      <c r="B35" s="187" t="s">
        <v>157</v>
      </c>
      <c r="C35" s="188"/>
      <c r="D35" s="49">
        <v>3</v>
      </c>
      <c r="E35" s="276"/>
      <c r="F35" s="196"/>
      <c r="G35" s="183"/>
      <c r="H35" s="183"/>
    </row>
    <row r="36" spans="1:8" ht="28.35" customHeight="1" x14ac:dyDescent="0.3">
      <c r="A36" s="274"/>
      <c r="B36" s="247" t="s">
        <v>158</v>
      </c>
      <c r="C36" s="272"/>
      <c r="D36" s="49">
        <v>6</v>
      </c>
      <c r="E36" s="276"/>
      <c r="F36" s="196"/>
      <c r="G36" s="183"/>
      <c r="H36" s="183"/>
    </row>
    <row r="37" spans="1:8" ht="28.35" customHeight="1" thickBot="1" x14ac:dyDescent="0.35">
      <c r="A37" s="274"/>
      <c r="B37" s="247" t="s">
        <v>159</v>
      </c>
      <c r="C37" s="272"/>
      <c r="D37" s="49">
        <v>9</v>
      </c>
      <c r="E37" s="277"/>
      <c r="F37" s="278"/>
      <c r="G37" s="266"/>
      <c r="H37" s="266"/>
    </row>
    <row r="38" spans="1:8" ht="160.9" customHeight="1" thickBot="1" x14ac:dyDescent="0.35">
      <c r="A38" s="61"/>
      <c r="B38" s="201" t="s">
        <v>160</v>
      </c>
      <c r="C38" s="202"/>
      <c r="D38" s="203"/>
      <c r="E38" s="39" t="s">
        <v>117</v>
      </c>
      <c r="F38" s="98">
        <v>1</v>
      </c>
      <c r="G38" s="21"/>
      <c r="H38" s="107"/>
    </row>
    <row r="39" spans="1:8" ht="264.75" customHeight="1" thickBot="1" x14ac:dyDescent="0.35">
      <c r="A39" s="94"/>
      <c r="B39" s="201" t="s">
        <v>161</v>
      </c>
      <c r="C39" s="202"/>
      <c r="D39" s="203"/>
      <c r="E39" s="39" t="s">
        <v>48</v>
      </c>
      <c r="F39" s="98">
        <v>1</v>
      </c>
      <c r="G39" s="21"/>
      <c r="H39" s="107"/>
    </row>
    <row r="40" spans="1:8" ht="37.9" customHeight="1" thickBot="1" x14ac:dyDescent="0.35">
      <c r="A40" s="61"/>
      <c r="B40" s="133" t="s">
        <v>14</v>
      </c>
      <c r="C40" s="134"/>
      <c r="D40" s="134"/>
      <c r="E40" s="135"/>
      <c r="F40" s="98">
        <f>SUM(F18:F39)</f>
        <v>30</v>
      </c>
      <c r="G40" s="40" t="s">
        <v>15</v>
      </c>
      <c r="H40" s="99">
        <f>SUM(H18:H38)</f>
        <v>0</v>
      </c>
    </row>
    <row r="41" spans="1:8" ht="17.25" x14ac:dyDescent="0.3">
      <c r="A41" s="63"/>
      <c r="B41" s="17"/>
      <c r="C41" s="17"/>
      <c r="D41" s="4"/>
      <c r="E41" s="4"/>
      <c r="F41" s="18"/>
      <c r="G41" s="18"/>
      <c r="H41" s="46" t="str">
        <f>+'METODOLOGÍA DE EVALUACIÓN'!G10</f>
        <v>VERSIÓN: OCT 2026</v>
      </c>
    </row>
    <row r="42" spans="1:8" ht="17.25" x14ac:dyDescent="0.3">
      <c r="A42" s="63"/>
      <c r="B42" s="17"/>
      <c r="C42" s="4"/>
      <c r="D42" s="4"/>
      <c r="E42" s="4"/>
      <c r="F42" s="18"/>
      <c r="G42" s="18"/>
      <c r="H42" s="93"/>
    </row>
  </sheetData>
  <mergeCells count="50">
    <mergeCell ref="A31:A37"/>
    <mergeCell ref="B31:D31"/>
    <mergeCell ref="E31:E37"/>
    <mergeCell ref="F31:F37"/>
    <mergeCell ref="B39:D39"/>
    <mergeCell ref="B40:E40"/>
    <mergeCell ref="G31:G37"/>
    <mergeCell ref="H31:H37"/>
    <mergeCell ref="B32:D32"/>
    <mergeCell ref="B33:C33"/>
    <mergeCell ref="B34:C34"/>
    <mergeCell ref="B36:C36"/>
    <mergeCell ref="B37:C37"/>
    <mergeCell ref="B35:C35"/>
    <mergeCell ref="C14:F14"/>
    <mergeCell ref="C15:H15"/>
    <mergeCell ref="B24:D24"/>
    <mergeCell ref="H24:H30"/>
    <mergeCell ref="B25:C25"/>
    <mergeCell ref="B26:C26"/>
    <mergeCell ref="B27:C27"/>
    <mergeCell ref="B18:D18"/>
    <mergeCell ref="E18:E23"/>
    <mergeCell ref="F18:F23"/>
    <mergeCell ref="H18:H23"/>
    <mergeCell ref="B19:C19"/>
    <mergeCell ref="B20:C20"/>
    <mergeCell ref="B21:C21"/>
    <mergeCell ref="B16:H16"/>
    <mergeCell ref="B3:H3"/>
    <mergeCell ref="B5:H5"/>
    <mergeCell ref="B6:H6"/>
    <mergeCell ref="B7:H7"/>
    <mergeCell ref="B8:H8"/>
    <mergeCell ref="B9:H9"/>
    <mergeCell ref="B38:D38"/>
    <mergeCell ref="B22:C22"/>
    <mergeCell ref="B23:C23"/>
    <mergeCell ref="G18:G23"/>
    <mergeCell ref="B28:C28"/>
    <mergeCell ref="F24:F30"/>
    <mergeCell ref="B29:C29"/>
    <mergeCell ref="B30:C30"/>
    <mergeCell ref="G24:G30"/>
    <mergeCell ref="E24:E30"/>
    <mergeCell ref="B11:H11"/>
    <mergeCell ref="C12:F12"/>
    <mergeCell ref="C13:F13"/>
    <mergeCell ref="B10:H10"/>
    <mergeCell ref="B17:D17"/>
  </mergeCells>
  <pageMargins left="0.7" right="0.7" top="0.75" bottom="0.75" header="0.3" footer="0.3"/>
  <pageSetup scale="36"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ABFFAB"/>
  </sheetPr>
  <dimension ref="A2:H23"/>
  <sheetViews>
    <sheetView showGridLines="0" view="pageBreakPreview" zoomScale="80" zoomScaleNormal="100" zoomScaleSheetLayoutView="80" workbookViewId="0"/>
  </sheetViews>
  <sheetFormatPr baseColWidth="10" defaultColWidth="11.42578125" defaultRowHeight="16.5" x14ac:dyDescent="0.3"/>
  <cols>
    <col min="1" max="1" width="10.7109375" style="120" customWidth="1"/>
    <col min="2" max="2" width="20.7109375" style="119" customWidth="1"/>
    <col min="3" max="3" width="39.7109375" style="119" customWidth="1"/>
    <col min="4" max="4" width="21.28515625" style="119" customWidth="1"/>
    <col min="5" max="5" width="40.140625" style="119" customWidth="1"/>
    <col min="6" max="6" width="20" style="119" customWidth="1"/>
    <col min="7" max="7" width="29.140625" style="119" customWidth="1"/>
    <col min="8" max="8" width="26.28515625" style="119" customWidth="1"/>
    <col min="9" max="16384" width="11.42578125" style="119"/>
  </cols>
  <sheetData>
    <row r="2" spans="1:8" ht="17.25" thickBot="1" x14ac:dyDescent="0.35">
      <c r="A2" s="62"/>
      <c r="B2" s="3"/>
      <c r="C2" s="3"/>
      <c r="D2" s="2"/>
      <c r="E2" s="2"/>
      <c r="F2" s="2"/>
      <c r="G2" s="2"/>
      <c r="H2" s="2"/>
    </row>
    <row r="3" spans="1:8" ht="34.9" customHeight="1" x14ac:dyDescent="0.3">
      <c r="A3" s="62"/>
      <c r="B3" s="150" t="str">
        <f>+'METODOLOGÍA DE EVALUACIÓN'!B2:G2</f>
        <v>CONSEJO SUPERIOR DE LA JUDICATURA</v>
      </c>
      <c r="C3" s="151"/>
      <c r="D3" s="151"/>
      <c r="E3" s="151"/>
      <c r="F3" s="151"/>
      <c r="G3" s="151"/>
      <c r="H3" s="152"/>
    </row>
    <row r="4" spans="1:8" ht="14.65" customHeight="1" x14ac:dyDescent="0.3">
      <c r="A4" s="62"/>
      <c r="B4" s="8"/>
      <c r="C4" s="9"/>
      <c r="D4" s="9"/>
      <c r="E4" s="9"/>
      <c r="F4" s="9"/>
      <c r="G4" s="9"/>
      <c r="H4" s="10"/>
    </row>
    <row r="5" spans="1:8" ht="25.15" customHeight="1" x14ac:dyDescent="0.3">
      <c r="A5" s="62"/>
      <c r="B5" s="223" t="s">
        <v>95</v>
      </c>
      <c r="C5" s="224"/>
      <c r="D5" s="224"/>
      <c r="E5" s="224"/>
      <c r="F5" s="224"/>
      <c r="G5" s="224"/>
      <c r="H5" s="225"/>
    </row>
    <row r="6" spans="1:8" ht="18.75" thickBot="1" x14ac:dyDescent="0.35">
      <c r="A6" s="62"/>
      <c r="B6" s="178"/>
      <c r="C6" s="179"/>
      <c r="D6" s="179"/>
      <c r="E6" s="179"/>
      <c r="F6" s="179"/>
      <c r="G6" s="179"/>
      <c r="H6" s="180"/>
    </row>
    <row r="7" spans="1:8" ht="34.15" customHeight="1" thickBot="1" x14ac:dyDescent="0.35">
      <c r="A7" s="62"/>
      <c r="B7" s="156" t="s">
        <v>101</v>
      </c>
      <c r="C7" s="157"/>
      <c r="D7" s="157"/>
      <c r="E7" s="157"/>
      <c r="F7" s="157"/>
      <c r="G7" s="157"/>
      <c r="H7" s="158"/>
    </row>
    <row r="8" spans="1:8" ht="30" customHeight="1" thickBot="1" x14ac:dyDescent="0.35">
      <c r="A8" s="62"/>
      <c r="B8" s="130" t="s">
        <v>5</v>
      </c>
      <c r="C8" s="131"/>
      <c r="D8" s="131"/>
      <c r="E8" s="131"/>
      <c r="F8" s="131"/>
      <c r="G8" s="131"/>
      <c r="H8" s="132"/>
    </row>
    <row r="9" spans="1:8" ht="138.75" customHeight="1" thickBot="1" x14ac:dyDescent="0.35">
      <c r="A9" s="63"/>
      <c r="B9" s="226" t="s">
        <v>189</v>
      </c>
      <c r="C9" s="227"/>
      <c r="D9" s="227"/>
      <c r="E9" s="227"/>
      <c r="F9" s="227"/>
      <c r="G9" s="227"/>
      <c r="H9" s="228"/>
    </row>
    <row r="10" spans="1:8" ht="28.35" customHeight="1" thickBot="1" x14ac:dyDescent="0.35">
      <c r="A10" s="63"/>
      <c r="B10" s="130" t="s">
        <v>6</v>
      </c>
      <c r="C10" s="131"/>
      <c r="D10" s="131"/>
      <c r="E10" s="131"/>
      <c r="F10" s="131"/>
      <c r="G10" s="131"/>
      <c r="H10" s="132"/>
    </row>
    <row r="11" spans="1:8" ht="33.4" customHeight="1" x14ac:dyDescent="0.3">
      <c r="A11" s="63"/>
      <c r="B11" s="26" t="s">
        <v>29</v>
      </c>
      <c r="C11" s="140" t="str">
        <f>+B3</f>
        <v>CONSEJO SUPERIOR DE LA JUDICATURA</v>
      </c>
      <c r="D11" s="141"/>
      <c r="E11" s="141"/>
      <c r="F11" s="141"/>
      <c r="G11" s="56" t="s">
        <v>7</v>
      </c>
      <c r="H11" s="42" t="str">
        <f>+'1. COND ADIC. TRDMC'!G10</f>
        <v>800.093.816-3</v>
      </c>
    </row>
    <row r="12" spans="1:8" ht="33.4" customHeight="1" x14ac:dyDescent="0.3">
      <c r="A12" s="63"/>
      <c r="B12" s="22" t="s">
        <v>30</v>
      </c>
      <c r="C12" s="143" t="str">
        <f>+C11</f>
        <v>CONSEJO SUPERIOR DE LA JUDICATURA</v>
      </c>
      <c r="D12" s="144"/>
      <c r="E12" s="144"/>
      <c r="F12" s="144"/>
      <c r="G12" s="57" t="s">
        <v>7</v>
      </c>
      <c r="H12" s="43" t="str">
        <f>+H11</f>
        <v>800.093.816-3</v>
      </c>
    </row>
    <row r="13" spans="1:8" ht="30.4" customHeight="1" thickBot="1" x14ac:dyDescent="0.35">
      <c r="A13" s="63"/>
      <c r="B13" s="22" t="s">
        <v>31</v>
      </c>
      <c r="C13" s="229" t="str">
        <f>+C11</f>
        <v>CONSEJO SUPERIOR DE LA JUDICATURA</v>
      </c>
      <c r="D13" s="230"/>
      <c r="E13" s="230"/>
      <c r="F13" s="230"/>
      <c r="G13" s="58" t="s">
        <v>7</v>
      </c>
      <c r="H13" s="44" t="str">
        <f>+H11</f>
        <v>800.093.816-3</v>
      </c>
    </row>
    <row r="14" spans="1:8" ht="30.4" customHeight="1" thickBot="1" x14ac:dyDescent="0.35">
      <c r="A14" s="63"/>
      <c r="B14" s="34" t="s">
        <v>34</v>
      </c>
      <c r="C14" s="137" t="s">
        <v>49</v>
      </c>
      <c r="D14" s="138"/>
      <c r="E14" s="138"/>
      <c r="F14" s="138"/>
      <c r="G14" s="138"/>
      <c r="H14" s="139"/>
    </row>
    <row r="15" spans="1:8" ht="33" customHeight="1" thickBot="1" x14ac:dyDescent="0.35">
      <c r="A15" s="63"/>
      <c r="B15" s="130" t="s">
        <v>8</v>
      </c>
      <c r="C15" s="131"/>
      <c r="D15" s="131"/>
      <c r="E15" s="131"/>
      <c r="F15" s="131"/>
      <c r="G15" s="131"/>
      <c r="H15" s="132"/>
    </row>
    <row r="16" spans="1:8" ht="52.5" thickBot="1" x14ac:dyDescent="0.35">
      <c r="A16" s="60"/>
      <c r="B16" s="234" t="s">
        <v>9</v>
      </c>
      <c r="C16" s="236"/>
      <c r="D16" s="235"/>
      <c r="E16" s="14" t="s">
        <v>10</v>
      </c>
      <c r="F16" s="15" t="s">
        <v>11</v>
      </c>
      <c r="G16" s="41" t="s">
        <v>12</v>
      </c>
      <c r="H16" s="123" t="s">
        <v>13</v>
      </c>
    </row>
    <row r="17" spans="1:8" ht="149.25" customHeight="1" thickBot="1" x14ac:dyDescent="0.35">
      <c r="A17" s="94"/>
      <c r="B17" s="209" t="s">
        <v>162</v>
      </c>
      <c r="C17" s="210"/>
      <c r="D17" s="210"/>
      <c r="E17" s="67" t="s">
        <v>75</v>
      </c>
      <c r="F17" s="115">
        <v>20</v>
      </c>
      <c r="G17" s="66"/>
      <c r="H17" s="96"/>
    </row>
    <row r="18" spans="1:8" ht="137.25" customHeight="1" thickBot="1" x14ac:dyDescent="0.35">
      <c r="A18" s="61"/>
      <c r="B18" s="137" t="s">
        <v>163</v>
      </c>
      <c r="C18" s="138"/>
      <c r="D18" s="139"/>
      <c r="E18" s="67" t="s">
        <v>117</v>
      </c>
      <c r="F18" s="115">
        <v>5</v>
      </c>
      <c r="G18" s="66"/>
      <c r="H18" s="96"/>
    </row>
    <row r="19" spans="1:8" ht="287.25" customHeight="1" thickBot="1" x14ac:dyDescent="0.35">
      <c r="A19" s="61"/>
      <c r="B19" s="201" t="s">
        <v>19</v>
      </c>
      <c r="C19" s="202"/>
      <c r="D19" s="203"/>
      <c r="E19" s="16" t="s">
        <v>47</v>
      </c>
      <c r="F19" s="116">
        <v>3</v>
      </c>
      <c r="G19" s="21"/>
      <c r="H19" s="107"/>
    </row>
    <row r="20" spans="1:8" ht="203.25" customHeight="1" thickBot="1" x14ac:dyDescent="0.35">
      <c r="A20" s="61"/>
      <c r="B20" s="201" t="s">
        <v>53</v>
      </c>
      <c r="C20" s="202"/>
      <c r="D20" s="203"/>
      <c r="E20" s="16" t="s">
        <v>20</v>
      </c>
      <c r="F20" s="116">
        <v>2</v>
      </c>
      <c r="G20" s="21"/>
      <c r="H20" s="107"/>
    </row>
    <row r="21" spans="1:8" ht="39" customHeight="1" thickBot="1" x14ac:dyDescent="0.35">
      <c r="A21" s="61"/>
      <c r="B21" s="133" t="s">
        <v>14</v>
      </c>
      <c r="C21" s="134"/>
      <c r="D21" s="134"/>
      <c r="E21" s="135"/>
      <c r="F21" s="98">
        <f>SUM(F17:F20)</f>
        <v>30</v>
      </c>
      <c r="G21" s="40" t="s">
        <v>15</v>
      </c>
      <c r="H21" s="99">
        <f>SUM(H18:H20)</f>
        <v>0</v>
      </c>
    </row>
    <row r="22" spans="1:8" ht="17.25" x14ac:dyDescent="0.3">
      <c r="A22" s="63"/>
      <c r="B22" s="17"/>
      <c r="C22" s="17"/>
      <c r="D22" s="4"/>
      <c r="E22" s="4"/>
      <c r="F22" s="18"/>
      <c r="G22" s="18"/>
      <c r="H22" s="46" t="str">
        <f>+'METODOLOGÍA DE EVALUACIÓN'!G10</f>
        <v>VERSIÓN: OCT 2026</v>
      </c>
    </row>
    <row r="23" spans="1:8" ht="17.25" x14ac:dyDescent="0.3">
      <c r="A23" s="63"/>
      <c r="B23" s="17"/>
      <c r="C23" s="17"/>
      <c r="D23" s="4"/>
      <c r="E23" s="4"/>
      <c r="F23" s="18"/>
      <c r="G23" s="18"/>
      <c r="H23" s="93"/>
    </row>
  </sheetData>
  <mergeCells count="18">
    <mergeCell ref="B3:H3"/>
    <mergeCell ref="B5:H5"/>
    <mergeCell ref="B6:H6"/>
    <mergeCell ref="C11:F11"/>
    <mergeCell ref="B7:H7"/>
    <mergeCell ref="B8:H8"/>
    <mergeCell ref="B20:D20"/>
    <mergeCell ref="B21:E21"/>
    <mergeCell ref="B19:D19"/>
    <mergeCell ref="B9:H9"/>
    <mergeCell ref="B10:H10"/>
    <mergeCell ref="B15:H15"/>
    <mergeCell ref="B16:D16"/>
    <mergeCell ref="B17:D17"/>
    <mergeCell ref="C12:F12"/>
    <mergeCell ref="C13:F13"/>
    <mergeCell ref="C14:H14"/>
    <mergeCell ref="B18:D18"/>
  </mergeCells>
  <pageMargins left="0.7" right="0.7" top="0.75" bottom="0.75" header="0.3" footer="0.3"/>
  <pageSetup scale="3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ABFFAB"/>
  </sheetPr>
  <dimension ref="A2:H30"/>
  <sheetViews>
    <sheetView showGridLines="0" view="pageBreakPreview" zoomScale="80" zoomScaleNormal="91" zoomScaleSheetLayoutView="80" workbookViewId="0">
      <selection activeCell="H16" sqref="H16"/>
    </sheetView>
  </sheetViews>
  <sheetFormatPr baseColWidth="10" defaultColWidth="11.42578125" defaultRowHeight="16.5" x14ac:dyDescent="0.3"/>
  <cols>
    <col min="1" max="1" width="7.7109375" style="120" customWidth="1"/>
    <col min="2" max="2" width="17" style="119" customWidth="1"/>
    <col min="3" max="3" width="66.140625" style="119" customWidth="1"/>
    <col min="4" max="4" width="12.42578125" style="119" customWidth="1"/>
    <col min="5" max="5" width="32.42578125" style="119" customWidth="1"/>
    <col min="6" max="6" width="18.42578125" style="119" customWidth="1"/>
    <col min="7" max="7" width="23" style="119" customWidth="1"/>
    <col min="8" max="8" width="26.7109375" style="119" customWidth="1"/>
    <col min="9" max="16384" width="11.42578125" style="119"/>
  </cols>
  <sheetData>
    <row r="2" spans="1:8" ht="22.7" customHeight="1" thickBot="1" x14ac:dyDescent="0.35">
      <c r="A2" s="62"/>
      <c r="B2" s="3"/>
      <c r="C2" s="2"/>
      <c r="D2" s="2"/>
      <c r="E2" s="2"/>
      <c r="F2" s="2"/>
      <c r="G2" s="2"/>
      <c r="H2" s="2"/>
    </row>
    <row r="3" spans="1:8" ht="34.9" customHeight="1" x14ac:dyDescent="0.3">
      <c r="A3" s="62"/>
      <c r="B3" s="150" t="str">
        <f>+'METODOLOGÍA DE EVALUACIÓN'!B2:G2</f>
        <v>CONSEJO SUPERIOR DE LA JUDICATURA</v>
      </c>
      <c r="C3" s="151"/>
      <c r="D3" s="151"/>
      <c r="E3" s="151"/>
      <c r="F3" s="151"/>
      <c r="G3" s="151"/>
      <c r="H3" s="152"/>
    </row>
    <row r="4" spans="1:8" ht="14.65" customHeight="1" x14ac:dyDescent="0.3">
      <c r="A4" s="62"/>
      <c r="B4" s="8"/>
      <c r="C4" s="9"/>
      <c r="D4" s="9"/>
      <c r="E4" s="9"/>
      <c r="F4" s="9"/>
      <c r="G4" s="9"/>
      <c r="H4" s="10"/>
    </row>
    <row r="5" spans="1:8" ht="25.15" customHeight="1" x14ac:dyDescent="0.3">
      <c r="A5" s="62"/>
      <c r="B5" s="223" t="s">
        <v>95</v>
      </c>
      <c r="C5" s="224"/>
      <c r="D5" s="224"/>
      <c r="E5" s="224"/>
      <c r="F5" s="224"/>
      <c r="G5" s="224"/>
      <c r="H5" s="225"/>
    </row>
    <row r="6" spans="1:8" ht="33.4" customHeight="1" thickBot="1" x14ac:dyDescent="0.35">
      <c r="A6" s="62"/>
      <c r="B6" s="178"/>
      <c r="C6" s="179"/>
      <c r="D6" s="179"/>
      <c r="E6" s="179"/>
      <c r="F6" s="179"/>
      <c r="G6" s="179"/>
      <c r="H6" s="180"/>
    </row>
    <row r="7" spans="1:8" ht="34.15" customHeight="1" thickBot="1" x14ac:dyDescent="0.35">
      <c r="A7" s="62"/>
      <c r="B7" s="156" t="s">
        <v>102</v>
      </c>
      <c r="C7" s="157"/>
      <c r="D7" s="157"/>
      <c r="E7" s="157"/>
      <c r="F7" s="157"/>
      <c r="G7" s="157"/>
      <c r="H7" s="158"/>
    </row>
    <row r="8" spans="1:8" ht="30" customHeight="1" thickBot="1" x14ac:dyDescent="0.35">
      <c r="A8" s="62"/>
      <c r="B8" s="130" t="s">
        <v>5</v>
      </c>
      <c r="C8" s="131"/>
      <c r="D8" s="131"/>
      <c r="E8" s="131"/>
      <c r="F8" s="131"/>
      <c r="G8" s="131"/>
      <c r="H8" s="132"/>
    </row>
    <row r="9" spans="1:8" ht="82.9" customHeight="1" thickBot="1" x14ac:dyDescent="0.35">
      <c r="A9" s="63"/>
      <c r="B9" s="226" t="s">
        <v>190</v>
      </c>
      <c r="C9" s="227"/>
      <c r="D9" s="227"/>
      <c r="E9" s="227"/>
      <c r="F9" s="227"/>
      <c r="G9" s="227"/>
      <c r="H9" s="228"/>
    </row>
    <row r="10" spans="1:8" ht="28.35" customHeight="1" thickBot="1" x14ac:dyDescent="0.35">
      <c r="A10" s="63"/>
      <c r="B10" s="130" t="s">
        <v>6</v>
      </c>
      <c r="C10" s="131"/>
      <c r="D10" s="131"/>
      <c r="E10" s="131"/>
      <c r="F10" s="131"/>
      <c r="G10" s="131"/>
      <c r="H10" s="132"/>
    </row>
    <row r="11" spans="1:8" ht="33.4" customHeight="1" x14ac:dyDescent="0.3">
      <c r="A11" s="63"/>
      <c r="B11" s="26" t="s">
        <v>29</v>
      </c>
      <c r="C11" s="140" t="str">
        <f>+B3</f>
        <v>CONSEJO SUPERIOR DE LA JUDICATURA</v>
      </c>
      <c r="D11" s="141"/>
      <c r="E11" s="141"/>
      <c r="F11" s="141"/>
      <c r="G11" s="11" t="s">
        <v>7</v>
      </c>
      <c r="H11" s="42" t="str">
        <f>+'1. COND ADIC. TRDMC'!G10</f>
        <v>800.093.816-3</v>
      </c>
    </row>
    <row r="12" spans="1:8" ht="33.4" customHeight="1" x14ac:dyDescent="0.3">
      <c r="A12" s="63"/>
      <c r="B12" s="22" t="s">
        <v>30</v>
      </c>
      <c r="C12" s="143" t="str">
        <f>+C11</f>
        <v>CONSEJO SUPERIOR DE LA JUDICATURA</v>
      </c>
      <c r="D12" s="144"/>
      <c r="E12" s="144"/>
      <c r="F12" s="144"/>
      <c r="G12" s="12" t="s">
        <v>7</v>
      </c>
      <c r="H12" s="43" t="str">
        <f>+H11</f>
        <v>800.093.816-3</v>
      </c>
    </row>
    <row r="13" spans="1:8" ht="30.4" customHeight="1" thickBot="1" x14ac:dyDescent="0.35">
      <c r="A13" s="63"/>
      <c r="B13" s="22" t="s">
        <v>31</v>
      </c>
      <c r="C13" s="148" t="str">
        <f>+C11</f>
        <v>CONSEJO SUPERIOR DE LA JUDICATURA</v>
      </c>
      <c r="D13" s="149"/>
      <c r="E13" s="149"/>
      <c r="F13" s="149"/>
      <c r="G13" s="13" t="s">
        <v>7</v>
      </c>
      <c r="H13" s="44" t="str">
        <f>+H11</f>
        <v>800.093.816-3</v>
      </c>
    </row>
    <row r="14" spans="1:8" ht="30.4" customHeight="1" thickBot="1" x14ac:dyDescent="0.35">
      <c r="A14" s="63"/>
      <c r="B14" s="34" t="s">
        <v>34</v>
      </c>
      <c r="C14" s="137" t="s">
        <v>49</v>
      </c>
      <c r="D14" s="138"/>
      <c r="E14" s="138"/>
      <c r="F14" s="138"/>
      <c r="G14" s="138"/>
      <c r="H14" s="139"/>
    </row>
    <row r="15" spans="1:8" ht="33" customHeight="1" thickBot="1" x14ac:dyDescent="0.35">
      <c r="A15" s="63"/>
      <c r="B15" s="130" t="s">
        <v>8</v>
      </c>
      <c r="C15" s="131"/>
      <c r="D15" s="131"/>
      <c r="E15" s="131"/>
      <c r="F15" s="131"/>
      <c r="G15" s="131"/>
      <c r="H15" s="132"/>
    </row>
    <row r="16" spans="1:8" ht="52.5" customHeight="1" thickBot="1" x14ac:dyDescent="0.35">
      <c r="A16" s="60"/>
      <c r="B16" s="146" t="s">
        <v>9</v>
      </c>
      <c r="C16" s="147"/>
      <c r="D16" s="279"/>
      <c r="E16" s="14" t="s">
        <v>10</v>
      </c>
      <c r="F16" s="15" t="s">
        <v>11</v>
      </c>
      <c r="G16" s="41" t="s">
        <v>12</v>
      </c>
      <c r="H16" s="123" t="s">
        <v>13</v>
      </c>
    </row>
    <row r="17" spans="1:8" ht="171.4" customHeight="1" thickBot="1" x14ac:dyDescent="0.35">
      <c r="A17" s="60"/>
      <c r="B17" s="280" t="s">
        <v>164</v>
      </c>
      <c r="C17" s="281"/>
      <c r="D17" s="282"/>
      <c r="E17" s="67" t="s">
        <v>64</v>
      </c>
      <c r="F17" s="95">
        <v>9</v>
      </c>
      <c r="G17" s="76"/>
      <c r="H17" s="96"/>
    </row>
    <row r="18" spans="1:8" ht="117.2" customHeight="1" thickBot="1" x14ac:dyDescent="0.35">
      <c r="A18" s="60"/>
      <c r="B18" s="137" t="s">
        <v>165</v>
      </c>
      <c r="C18" s="138"/>
      <c r="D18" s="139"/>
      <c r="E18" s="67" t="s">
        <v>37</v>
      </c>
      <c r="F18" s="95">
        <v>3</v>
      </c>
      <c r="G18" s="66"/>
      <c r="H18" s="96"/>
    </row>
    <row r="19" spans="1:8" ht="123.75" customHeight="1" thickBot="1" x14ac:dyDescent="0.35">
      <c r="A19" s="60"/>
      <c r="B19" s="137" t="s">
        <v>166</v>
      </c>
      <c r="C19" s="138"/>
      <c r="D19" s="139"/>
      <c r="E19" s="67" t="s">
        <v>37</v>
      </c>
      <c r="F19" s="95">
        <v>3</v>
      </c>
      <c r="G19" s="66"/>
      <c r="H19" s="96"/>
    </row>
    <row r="20" spans="1:8" ht="123.75" customHeight="1" thickBot="1" x14ac:dyDescent="0.35">
      <c r="A20" s="60"/>
      <c r="B20" s="137" t="s">
        <v>167</v>
      </c>
      <c r="C20" s="138"/>
      <c r="D20" s="139"/>
      <c r="E20" s="67" t="s">
        <v>37</v>
      </c>
      <c r="F20" s="95">
        <v>3</v>
      </c>
      <c r="G20" s="66"/>
      <c r="H20" s="96"/>
    </row>
    <row r="21" spans="1:8" ht="121.7" customHeight="1" thickBot="1" x14ac:dyDescent="0.35">
      <c r="A21" s="60"/>
      <c r="B21" s="137" t="s">
        <v>168</v>
      </c>
      <c r="C21" s="138"/>
      <c r="D21" s="139"/>
      <c r="E21" s="67" t="s">
        <v>37</v>
      </c>
      <c r="F21" s="95">
        <v>3</v>
      </c>
      <c r="G21" s="66"/>
      <c r="H21" s="96"/>
    </row>
    <row r="22" spans="1:8" ht="96.75" customHeight="1" thickBot="1" x14ac:dyDescent="0.35">
      <c r="A22" s="60"/>
      <c r="B22" s="137" t="s">
        <v>169</v>
      </c>
      <c r="C22" s="138"/>
      <c r="D22" s="139" t="s">
        <v>16</v>
      </c>
      <c r="E22" s="67" t="s">
        <v>37</v>
      </c>
      <c r="F22" s="95">
        <v>3</v>
      </c>
      <c r="G22" s="66"/>
      <c r="H22" s="96"/>
    </row>
    <row r="23" spans="1:8" ht="66.75" customHeight="1" x14ac:dyDescent="0.3">
      <c r="A23" s="60"/>
      <c r="B23" s="124" t="s">
        <v>170</v>
      </c>
      <c r="C23" s="125"/>
      <c r="D23" s="59" t="s">
        <v>16</v>
      </c>
      <c r="E23" s="283" t="s">
        <v>39</v>
      </c>
      <c r="F23" s="195">
        <f>+D27</f>
        <v>3</v>
      </c>
      <c r="G23" s="198"/>
      <c r="H23" s="182"/>
    </row>
    <row r="24" spans="1:8" ht="25.15" customHeight="1" x14ac:dyDescent="0.3">
      <c r="A24" s="60"/>
      <c r="B24" s="185" t="s">
        <v>41</v>
      </c>
      <c r="C24" s="186"/>
      <c r="D24" s="37">
        <v>0.5</v>
      </c>
      <c r="E24" s="284"/>
      <c r="F24" s="196"/>
      <c r="G24" s="199"/>
      <c r="H24" s="183"/>
    </row>
    <row r="25" spans="1:8" ht="25.15" customHeight="1" x14ac:dyDescent="0.3">
      <c r="A25" s="60"/>
      <c r="B25" s="185" t="s">
        <v>42</v>
      </c>
      <c r="C25" s="186"/>
      <c r="D25" s="25">
        <v>1</v>
      </c>
      <c r="E25" s="284"/>
      <c r="F25" s="196"/>
      <c r="G25" s="199"/>
      <c r="H25" s="183"/>
    </row>
    <row r="26" spans="1:8" ht="25.15" customHeight="1" x14ac:dyDescent="0.3">
      <c r="A26" s="60"/>
      <c r="B26" s="185" t="s">
        <v>43</v>
      </c>
      <c r="C26" s="186"/>
      <c r="D26" s="37">
        <v>2</v>
      </c>
      <c r="E26" s="284"/>
      <c r="F26" s="196"/>
      <c r="G26" s="199"/>
      <c r="H26" s="183"/>
    </row>
    <row r="27" spans="1:8" ht="25.15" customHeight="1" thickBot="1" x14ac:dyDescent="0.35">
      <c r="A27" s="60"/>
      <c r="B27" s="185" t="s">
        <v>44</v>
      </c>
      <c r="C27" s="186"/>
      <c r="D27" s="25">
        <v>3</v>
      </c>
      <c r="E27" s="285"/>
      <c r="F27" s="197"/>
      <c r="G27" s="200"/>
      <c r="H27" s="184"/>
    </row>
    <row r="28" spans="1:8" ht="135.75" customHeight="1" thickBot="1" x14ac:dyDescent="0.35">
      <c r="A28" s="60"/>
      <c r="B28" s="124" t="s">
        <v>171</v>
      </c>
      <c r="C28" s="125"/>
      <c r="D28" s="52" t="s">
        <v>16</v>
      </c>
      <c r="E28" s="67" t="s">
        <v>117</v>
      </c>
      <c r="F28" s="95">
        <v>3</v>
      </c>
      <c r="G28" s="66"/>
      <c r="H28" s="96"/>
    </row>
    <row r="29" spans="1:8" ht="43.15" customHeight="1" thickBot="1" x14ac:dyDescent="0.35">
      <c r="A29" s="60"/>
      <c r="B29" s="133" t="s">
        <v>14</v>
      </c>
      <c r="C29" s="134"/>
      <c r="D29" s="134"/>
      <c r="E29" s="135"/>
      <c r="F29" s="98">
        <f>SUM(F17:F28)</f>
        <v>30</v>
      </c>
      <c r="G29" s="40" t="s">
        <v>15</v>
      </c>
      <c r="H29" s="99">
        <f>SUM(H17:H28)</f>
        <v>0</v>
      </c>
    </row>
    <row r="30" spans="1:8" x14ac:dyDescent="0.3">
      <c r="B30" s="121"/>
      <c r="H30" s="122" t="str">
        <f>+'METODOLOGÍA DE EVALUACIÓN'!G10</f>
        <v>VERSIÓN: OCT 2026</v>
      </c>
    </row>
  </sheetData>
  <mergeCells count="30">
    <mergeCell ref="B29:E29"/>
    <mergeCell ref="B28:C28"/>
    <mergeCell ref="C13:F13"/>
    <mergeCell ref="B3:H3"/>
    <mergeCell ref="B5:H5"/>
    <mergeCell ref="B6:H6"/>
    <mergeCell ref="B7:H7"/>
    <mergeCell ref="B8:H8"/>
    <mergeCell ref="B9:H9"/>
    <mergeCell ref="B10:H10"/>
    <mergeCell ref="C11:F11"/>
    <mergeCell ref="C12:F12"/>
    <mergeCell ref="C14:H14"/>
    <mergeCell ref="B15:H15"/>
    <mergeCell ref="H23:H27"/>
    <mergeCell ref="E23:E27"/>
    <mergeCell ref="G23:G27"/>
    <mergeCell ref="F23:F27"/>
    <mergeCell ref="B27:C27"/>
    <mergeCell ref="B16:D16"/>
    <mergeCell ref="B26:C26"/>
    <mergeCell ref="B24:C24"/>
    <mergeCell ref="B25:C25"/>
    <mergeCell ref="B23:C23"/>
    <mergeCell ref="B17:D17"/>
    <mergeCell ref="B18:D18"/>
    <mergeCell ref="B19:D19"/>
    <mergeCell ref="B20:D20"/>
    <mergeCell ref="B21:D21"/>
    <mergeCell ref="B22:D22"/>
  </mergeCells>
  <pageMargins left="0.7" right="0.7" top="0.75" bottom="0.75" header="0.3" footer="0.3"/>
  <pageSetup scale="37" orientation="portrait" r:id="rId1"/>
  <rowBreaks count="1" manualBreakCount="1">
    <brk id="27"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F0AC5-E2AA-449F-82FB-5A5FD3FFA553}">
  <sheetPr>
    <tabColor rgb="FFABFFAB"/>
  </sheetPr>
  <dimension ref="A1:I32"/>
  <sheetViews>
    <sheetView showGridLines="0" topLeftCell="A10" zoomScaleNormal="100" zoomScaleSheetLayoutView="100" workbookViewId="0">
      <selection activeCell="B17" sqref="B17:D17"/>
    </sheetView>
  </sheetViews>
  <sheetFormatPr baseColWidth="10" defaultColWidth="11.42578125" defaultRowHeight="16.5" x14ac:dyDescent="0.3"/>
  <cols>
    <col min="1" max="1" width="7.7109375" style="120" customWidth="1"/>
    <col min="2" max="2" width="16.42578125" style="119" customWidth="1"/>
    <col min="3" max="3" width="52.7109375" style="119" customWidth="1"/>
    <col min="4" max="4" width="13.7109375" style="119" customWidth="1"/>
    <col min="5" max="5" width="29.140625" style="119" customWidth="1"/>
    <col min="6" max="6" width="16" style="119" customWidth="1"/>
    <col min="7" max="7" width="33.42578125" style="119" customWidth="1"/>
    <col min="8" max="8" width="34.42578125" style="119" customWidth="1"/>
    <col min="9" max="9" width="11.28515625" style="119" customWidth="1"/>
    <col min="10" max="16384" width="11.42578125" style="119"/>
  </cols>
  <sheetData>
    <row r="1" spans="1:9" x14ac:dyDescent="0.3">
      <c r="A1" s="62"/>
      <c r="B1" s="3"/>
      <c r="C1" s="2"/>
      <c r="D1" s="2"/>
      <c r="E1" s="2"/>
      <c r="F1" s="2"/>
      <c r="G1" s="2"/>
      <c r="H1" s="118"/>
      <c r="I1" s="2"/>
    </row>
    <row r="2" spans="1:9" ht="17.25" thickBot="1" x14ac:dyDescent="0.35">
      <c r="A2" s="62"/>
      <c r="B2" s="3"/>
      <c r="C2" s="2"/>
      <c r="D2" s="2"/>
      <c r="E2" s="2"/>
      <c r="F2" s="2"/>
      <c r="G2" s="2"/>
      <c r="H2" s="118"/>
      <c r="I2" s="2"/>
    </row>
    <row r="3" spans="1:9" ht="34.9" customHeight="1" x14ac:dyDescent="0.3">
      <c r="A3" s="62"/>
      <c r="B3" s="169" t="str">
        <f>+'METODOLOGÍA DE EVALUACIÓN'!B2</f>
        <v>CONSEJO SUPERIOR DE LA JUDICATURA</v>
      </c>
      <c r="C3" s="170"/>
      <c r="D3" s="170"/>
      <c r="E3" s="170"/>
      <c r="F3" s="170"/>
      <c r="G3" s="170"/>
      <c r="H3" s="171"/>
      <c r="I3" s="2"/>
    </row>
    <row r="4" spans="1:9" ht="20.25" x14ac:dyDescent="0.3">
      <c r="A4" s="62"/>
      <c r="B4" s="8"/>
      <c r="C4" s="9"/>
      <c r="D4" s="9"/>
      <c r="E4" s="9"/>
      <c r="F4" s="9"/>
      <c r="G4" s="9"/>
      <c r="H4" s="10"/>
      <c r="I4" s="2"/>
    </row>
    <row r="5" spans="1:9" ht="18" customHeight="1" x14ac:dyDescent="0.3">
      <c r="A5" s="62"/>
      <c r="B5" s="223" t="str">
        <f>+'9 COND ADIC. IRF'!B5</f>
        <v>EVALUACIÓN DE LAS CONDICIONES TÉCNICAS ADICIONALES</v>
      </c>
      <c r="C5" s="224"/>
      <c r="D5" s="224"/>
      <c r="E5" s="224"/>
      <c r="F5" s="224"/>
      <c r="G5" s="224"/>
      <c r="H5" s="225"/>
      <c r="I5" s="2"/>
    </row>
    <row r="6" spans="1:9" ht="27.4" customHeight="1" thickBot="1" x14ac:dyDescent="0.35">
      <c r="A6" s="62"/>
      <c r="B6" s="178"/>
      <c r="C6" s="179"/>
      <c r="D6" s="179"/>
      <c r="E6" s="179"/>
      <c r="F6" s="179"/>
      <c r="G6" s="179"/>
      <c r="H6" s="180"/>
      <c r="I6" s="2"/>
    </row>
    <row r="7" spans="1:9" ht="36" customHeight="1" thickBot="1" x14ac:dyDescent="0.35">
      <c r="A7" s="62"/>
      <c r="B7" s="156" t="s">
        <v>103</v>
      </c>
      <c r="C7" s="157"/>
      <c r="D7" s="157"/>
      <c r="E7" s="157"/>
      <c r="F7" s="157"/>
      <c r="G7" s="157"/>
      <c r="H7" s="158"/>
      <c r="I7" s="2"/>
    </row>
    <row r="8" spans="1:9" ht="33.4" customHeight="1" thickBot="1" x14ac:dyDescent="0.35">
      <c r="A8" s="62"/>
      <c r="B8" s="130" t="s">
        <v>5</v>
      </c>
      <c r="C8" s="131"/>
      <c r="D8" s="131"/>
      <c r="E8" s="131"/>
      <c r="F8" s="131"/>
      <c r="G8" s="131"/>
      <c r="H8" s="132"/>
      <c r="I8" s="2"/>
    </row>
    <row r="9" spans="1:9" ht="60.75" customHeight="1" thickBot="1" x14ac:dyDescent="0.35">
      <c r="A9" s="62"/>
      <c r="B9" s="292" t="s">
        <v>175</v>
      </c>
      <c r="C9" s="293"/>
      <c r="D9" s="293"/>
      <c r="E9" s="293"/>
      <c r="F9" s="293"/>
      <c r="G9" s="294"/>
      <c r="H9" s="295"/>
      <c r="I9" s="4"/>
    </row>
    <row r="10" spans="1:9" ht="36" customHeight="1" thickBot="1" x14ac:dyDescent="0.35">
      <c r="A10" s="63"/>
      <c r="B10" s="130" t="s">
        <v>6</v>
      </c>
      <c r="C10" s="131"/>
      <c r="D10" s="131"/>
      <c r="E10" s="131"/>
      <c r="F10" s="131"/>
      <c r="G10" s="131"/>
      <c r="H10" s="132"/>
      <c r="I10" s="93"/>
    </row>
    <row r="11" spans="1:9" ht="34.15" customHeight="1" x14ac:dyDescent="0.3">
      <c r="A11" s="63"/>
      <c r="B11" s="26" t="s">
        <v>29</v>
      </c>
      <c r="C11" s="140" t="str">
        <f>+B3</f>
        <v>CONSEJO SUPERIOR DE LA JUDICATURA</v>
      </c>
      <c r="D11" s="141"/>
      <c r="E11" s="141"/>
      <c r="F11" s="141"/>
      <c r="G11" s="11" t="s">
        <v>7</v>
      </c>
      <c r="H11" s="42" t="str">
        <f>+'9 COND ADIC. IRF'!H11</f>
        <v>800.093.816-3</v>
      </c>
      <c r="I11" s="93"/>
    </row>
    <row r="12" spans="1:9" ht="34.5" customHeight="1" x14ac:dyDescent="0.3">
      <c r="A12" s="63"/>
      <c r="B12" s="22" t="s">
        <v>30</v>
      </c>
      <c r="C12" s="148" t="s">
        <v>191</v>
      </c>
      <c r="D12" s="149"/>
      <c r="E12" s="149"/>
      <c r="F12" s="149"/>
      <c r="G12" s="12" t="s">
        <v>7</v>
      </c>
      <c r="H12" s="42" t="str">
        <f>+H11</f>
        <v>800.093.816-3</v>
      </c>
      <c r="I12" s="93"/>
    </row>
    <row r="13" spans="1:9" ht="38.65" customHeight="1" thickBot="1" x14ac:dyDescent="0.35">
      <c r="A13" s="63"/>
      <c r="B13" s="22" t="s">
        <v>31</v>
      </c>
      <c r="C13" s="148" t="s">
        <v>77</v>
      </c>
      <c r="D13" s="149"/>
      <c r="E13" s="149"/>
      <c r="F13" s="149"/>
      <c r="G13" s="13" t="s">
        <v>7</v>
      </c>
      <c r="H13" s="77"/>
      <c r="I13" s="93"/>
    </row>
    <row r="14" spans="1:9" ht="38.65" customHeight="1" thickBot="1" x14ac:dyDescent="0.35">
      <c r="A14" s="63"/>
      <c r="B14" s="34" t="s">
        <v>34</v>
      </c>
      <c r="C14" s="137" t="s">
        <v>78</v>
      </c>
      <c r="D14" s="138"/>
      <c r="E14" s="138"/>
      <c r="F14" s="138"/>
      <c r="G14" s="138"/>
      <c r="H14" s="139"/>
      <c r="I14" s="93"/>
    </row>
    <row r="15" spans="1:9" ht="33" customHeight="1" thickBot="1" x14ac:dyDescent="0.35">
      <c r="A15" s="63"/>
      <c r="B15" s="130" t="s">
        <v>8</v>
      </c>
      <c r="C15" s="131"/>
      <c r="D15" s="131"/>
      <c r="E15" s="131"/>
      <c r="F15" s="131"/>
      <c r="G15" s="131"/>
      <c r="H15" s="132"/>
      <c r="I15" s="93"/>
    </row>
    <row r="16" spans="1:9" ht="51.4" customHeight="1" thickBot="1" x14ac:dyDescent="0.35">
      <c r="A16" s="63"/>
      <c r="B16" s="146" t="s">
        <v>9</v>
      </c>
      <c r="C16" s="147"/>
      <c r="D16" s="279"/>
      <c r="E16" s="14" t="s">
        <v>10</v>
      </c>
      <c r="F16" s="15" t="s">
        <v>11</v>
      </c>
      <c r="G16" s="41" t="s">
        <v>12</v>
      </c>
      <c r="H16" s="123" t="s">
        <v>13</v>
      </c>
      <c r="I16" s="93"/>
    </row>
    <row r="17" spans="1:9" ht="112.35" customHeight="1" thickBot="1" x14ac:dyDescent="0.35">
      <c r="A17" s="63"/>
      <c r="B17" s="137" t="s">
        <v>178</v>
      </c>
      <c r="C17" s="138"/>
      <c r="D17" s="139"/>
      <c r="E17" s="67" t="s">
        <v>172</v>
      </c>
      <c r="F17" s="95">
        <v>2.5</v>
      </c>
      <c r="G17" s="68"/>
      <c r="H17" s="96"/>
      <c r="I17" s="93"/>
    </row>
    <row r="18" spans="1:9" ht="111.2" customHeight="1" thickBot="1" x14ac:dyDescent="0.35">
      <c r="A18" s="63"/>
      <c r="B18" s="137" t="s">
        <v>179</v>
      </c>
      <c r="C18" s="138"/>
      <c r="D18" s="139"/>
      <c r="E18" s="67" t="s">
        <v>172</v>
      </c>
      <c r="F18" s="95">
        <v>2.5</v>
      </c>
      <c r="G18" s="68"/>
      <c r="H18" s="96"/>
      <c r="I18" s="93"/>
    </row>
    <row r="19" spans="1:9" ht="86.65" customHeight="1" thickBot="1" x14ac:dyDescent="0.35">
      <c r="A19" s="63"/>
      <c r="B19" s="137" t="s">
        <v>177</v>
      </c>
      <c r="C19" s="138"/>
      <c r="D19" s="139" t="s">
        <v>16</v>
      </c>
      <c r="E19" s="67" t="s">
        <v>172</v>
      </c>
      <c r="F19" s="95">
        <v>2.5</v>
      </c>
      <c r="G19" s="68"/>
      <c r="H19" s="96"/>
      <c r="I19" s="93"/>
    </row>
    <row r="20" spans="1:9" ht="102.2" customHeight="1" thickBot="1" x14ac:dyDescent="0.35">
      <c r="A20" s="63"/>
      <c r="B20" s="137" t="s">
        <v>180</v>
      </c>
      <c r="C20" s="138"/>
      <c r="D20" s="139" t="s">
        <v>16</v>
      </c>
      <c r="E20" s="67" t="s">
        <v>172</v>
      </c>
      <c r="F20" s="95">
        <v>2.5</v>
      </c>
      <c r="G20" s="68"/>
      <c r="H20" s="96"/>
      <c r="I20" s="93"/>
    </row>
    <row r="21" spans="1:9" ht="88.15" customHeight="1" thickBot="1" x14ac:dyDescent="0.35">
      <c r="A21" s="63"/>
      <c r="B21" s="137" t="s">
        <v>181</v>
      </c>
      <c r="C21" s="138"/>
      <c r="D21" s="139" t="s">
        <v>16</v>
      </c>
      <c r="E21" s="67" t="s">
        <v>172</v>
      </c>
      <c r="F21" s="95">
        <v>2.5</v>
      </c>
      <c r="G21" s="68"/>
      <c r="H21" s="96"/>
      <c r="I21" s="93"/>
    </row>
    <row r="22" spans="1:9" ht="95.65" customHeight="1" thickBot="1" x14ac:dyDescent="0.35">
      <c r="A22" s="63"/>
      <c r="B22" s="137" t="s">
        <v>182</v>
      </c>
      <c r="C22" s="138"/>
      <c r="D22" s="139" t="s">
        <v>16</v>
      </c>
      <c r="E22" s="67" t="s">
        <v>172</v>
      </c>
      <c r="F22" s="95">
        <v>2.5</v>
      </c>
      <c r="G22" s="68"/>
      <c r="H22" s="96"/>
      <c r="I22" s="93"/>
    </row>
    <row r="23" spans="1:9" ht="78.75" customHeight="1" x14ac:dyDescent="0.3">
      <c r="A23" s="63"/>
      <c r="B23" s="124" t="s">
        <v>173</v>
      </c>
      <c r="C23" s="136"/>
      <c r="D23" s="79" t="s">
        <v>16</v>
      </c>
      <c r="E23" s="275" t="s">
        <v>79</v>
      </c>
      <c r="F23" s="195">
        <v>10</v>
      </c>
      <c r="G23" s="251"/>
      <c r="H23" s="182"/>
      <c r="I23" s="93"/>
    </row>
    <row r="24" spans="1:9" ht="30" customHeight="1" x14ac:dyDescent="0.3">
      <c r="A24" s="63"/>
      <c r="B24" s="286" t="s">
        <v>80</v>
      </c>
      <c r="C24" s="287"/>
      <c r="D24" s="80">
        <v>1</v>
      </c>
      <c r="E24" s="276"/>
      <c r="F24" s="196"/>
      <c r="G24" s="252"/>
      <c r="H24" s="183"/>
      <c r="I24" s="93"/>
    </row>
    <row r="25" spans="1:9" ht="30" customHeight="1" x14ac:dyDescent="0.3">
      <c r="A25" s="78"/>
      <c r="B25" s="286" t="s">
        <v>81</v>
      </c>
      <c r="C25" s="287"/>
      <c r="D25" s="80">
        <v>2</v>
      </c>
      <c r="E25" s="276"/>
      <c r="F25" s="196"/>
      <c r="G25" s="252"/>
      <c r="H25" s="183"/>
      <c r="I25" s="93"/>
    </row>
    <row r="26" spans="1:9" ht="30" customHeight="1" x14ac:dyDescent="0.3">
      <c r="A26" s="78"/>
      <c r="B26" s="288" t="s">
        <v>82</v>
      </c>
      <c r="C26" s="289"/>
      <c r="D26" s="80">
        <v>4</v>
      </c>
      <c r="E26" s="276"/>
      <c r="F26" s="196"/>
      <c r="G26" s="252"/>
      <c r="H26" s="183"/>
      <c r="I26" s="93"/>
    </row>
    <row r="27" spans="1:9" ht="30" customHeight="1" x14ac:dyDescent="0.3">
      <c r="A27" s="78"/>
      <c r="B27" s="288" t="s">
        <v>83</v>
      </c>
      <c r="C27" s="289"/>
      <c r="D27" s="80">
        <v>6</v>
      </c>
      <c r="E27" s="276"/>
      <c r="F27" s="196"/>
      <c r="G27" s="252"/>
      <c r="H27" s="183"/>
      <c r="I27" s="93"/>
    </row>
    <row r="28" spans="1:9" ht="30" customHeight="1" x14ac:dyDescent="0.3">
      <c r="A28" s="78"/>
      <c r="B28" s="288" t="s">
        <v>86</v>
      </c>
      <c r="C28" s="289"/>
      <c r="D28" s="80">
        <v>8</v>
      </c>
      <c r="E28" s="276"/>
      <c r="F28" s="196"/>
      <c r="G28" s="252"/>
      <c r="H28" s="183"/>
      <c r="I28" s="93"/>
    </row>
    <row r="29" spans="1:9" ht="30" customHeight="1" thickBot="1" x14ac:dyDescent="0.35">
      <c r="A29" s="78"/>
      <c r="B29" s="290" t="s">
        <v>84</v>
      </c>
      <c r="C29" s="291"/>
      <c r="D29" s="81">
        <v>10</v>
      </c>
      <c r="E29" s="277"/>
      <c r="F29" s="197"/>
      <c r="G29" s="253"/>
      <c r="H29" s="184"/>
      <c r="I29" s="93"/>
    </row>
    <row r="30" spans="1:9" ht="187.15" customHeight="1" thickBot="1" x14ac:dyDescent="0.35">
      <c r="A30" s="78"/>
      <c r="B30" s="201" t="s">
        <v>174</v>
      </c>
      <c r="C30" s="202"/>
      <c r="D30" s="203"/>
      <c r="E30" s="82" t="s">
        <v>85</v>
      </c>
      <c r="F30" s="110">
        <v>5</v>
      </c>
      <c r="G30" s="75"/>
      <c r="H30" s="107"/>
      <c r="I30" s="93"/>
    </row>
    <row r="31" spans="1:9" ht="40.9" customHeight="1" thickBot="1" x14ac:dyDescent="0.35">
      <c r="A31" s="63"/>
      <c r="B31" s="133" t="s">
        <v>14</v>
      </c>
      <c r="C31" s="134"/>
      <c r="D31" s="134"/>
      <c r="E31" s="135"/>
      <c r="F31" s="98">
        <f>SUM(F17:F30)</f>
        <v>30</v>
      </c>
      <c r="G31" s="40" t="s">
        <v>15</v>
      </c>
      <c r="H31" s="99">
        <f>SUM(H17:H30)</f>
        <v>0</v>
      </c>
      <c r="I31" s="93"/>
    </row>
    <row r="32" spans="1:9" ht="17.25" x14ac:dyDescent="0.3">
      <c r="A32" s="63"/>
      <c r="B32" s="17"/>
      <c r="C32" s="17"/>
      <c r="D32" s="4"/>
      <c r="E32" s="4"/>
      <c r="F32" s="18"/>
      <c r="G32" s="18"/>
      <c r="H32" s="46" t="str">
        <f>+'10. COND ADIC. RIESGO CYB'!H30</f>
        <v>VERSIÓN: OCT 2026</v>
      </c>
      <c r="I32" s="93"/>
    </row>
  </sheetData>
  <mergeCells count="32">
    <mergeCell ref="B17:D17"/>
    <mergeCell ref="B16:D16"/>
    <mergeCell ref="B15:H15"/>
    <mergeCell ref="B3:H3"/>
    <mergeCell ref="B5:H5"/>
    <mergeCell ref="B6:H6"/>
    <mergeCell ref="B7:H7"/>
    <mergeCell ref="B8:H8"/>
    <mergeCell ref="B9:H9"/>
    <mergeCell ref="B10:H10"/>
    <mergeCell ref="C11:F11"/>
    <mergeCell ref="C12:F12"/>
    <mergeCell ref="C13:F13"/>
    <mergeCell ref="C14:H14"/>
    <mergeCell ref="H23:H29"/>
    <mergeCell ref="B21:D21"/>
    <mergeCell ref="B20:D20"/>
    <mergeCell ref="B19:D19"/>
    <mergeCell ref="B18:D18"/>
    <mergeCell ref="B22:D22"/>
    <mergeCell ref="B23:C23"/>
    <mergeCell ref="E23:E29"/>
    <mergeCell ref="F23:F29"/>
    <mergeCell ref="G23:G29"/>
    <mergeCell ref="B30:D30"/>
    <mergeCell ref="B31:E31"/>
    <mergeCell ref="B24:C24"/>
    <mergeCell ref="B25:C25"/>
    <mergeCell ref="B26:C26"/>
    <mergeCell ref="B27:C27"/>
    <mergeCell ref="B28:C28"/>
    <mergeCell ref="B29:C29"/>
  </mergeCells>
  <printOptions horizontalCentered="1"/>
  <pageMargins left="0.7" right="0.7" top="0.75" bottom="0.75" header="0.3" footer="0.3"/>
  <pageSetup scale="35" fitToHeight="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METODOLOGÍA DE EVALUACIÓN</vt:lpstr>
      <vt:lpstr>1. COND ADIC. TRDMC</vt:lpstr>
      <vt:lpstr>2. COND ADIC. MANEJO GLOBAL</vt:lpstr>
      <vt:lpstr>3. COND ADIC. RCE</vt:lpstr>
      <vt:lpstr>4. COND ADIC. TRANSP VALORES</vt:lpstr>
      <vt:lpstr>5. COND ADIC. TRANSP MCÍAS</vt:lpstr>
      <vt:lpstr>6. COND ADIC. AUTOMÓVILES</vt:lpstr>
      <vt:lpstr>7. SOAT</vt:lpstr>
      <vt:lpstr>8. COND ADIC. RCSP</vt:lpstr>
      <vt:lpstr>9 COND ADIC. IRF</vt:lpstr>
      <vt:lpstr>10. COND ADIC. RIESGO CYB</vt:lpstr>
      <vt:lpstr>11. COND VIDA LEY 16</vt:lpstr>
      <vt:lpstr>'1. COND ADIC. TRDMC'!Área_de_impresión</vt:lpstr>
      <vt:lpstr>'10. COND ADIC. RIESGO CYB'!Área_de_impresión</vt:lpstr>
      <vt:lpstr>'11. COND VIDA LEY 16'!Área_de_impresión</vt:lpstr>
      <vt:lpstr>'2. COND ADIC. MANEJO GLOBAL'!Área_de_impresión</vt:lpstr>
      <vt:lpstr>'3. COND ADIC. RCE'!Área_de_impresión</vt:lpstr>
      <vt:lpstr>'4. COND ADIC. TRANSP VALORES'!Área_de_impresión</vt:lpstr>
      <vt:lpstr>'5. COND ADIC. TRANSP MCÍAS'!Área_de_impresión</vt:lpstr>
      <vt:lpstr>'6. COND ADIC. AUTOMÓVILES'!Área_de_impresión</vt:lpstr>
      <vt:lpstr>'7. SOAT'!Área_de_impresión</vt:lpstr>
      <vt:lpstr>'8. COND ADIC. RCSP'!Área_de_impresión</vt:lpstr>
      <vt:lpstr>'9 COND ADIC. IRF'!Área_de_impresión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Danilo Ever Gutierrez Ordoñez</cp:lastModifiedBy>
  <dcterms:created xsi:type="dcterms:W3CDTF">2020-10-15T19:00:58Z</dcterms:created>
  <dcterms:modified xsi:type="dcterms:W3CDTF">2026-10-16T18:06:19Z</dcterms:modified>
</cp:coreProperties>
</file>