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belm\Downloads\"/>
    </mc:Choice>
  </mc:AlternateContent>
  <xr:revisionPtr revIDLastSave="0" documentId="13_ncr:1_{683D56B3-B604-42E7-B3A5-0C301D926C9B}" xr6:coauthVersionLast="47" xr6:coauthVersionMax="47" xr10:uidLastSave="{00000000-0000-0000-0000-000000000000}"/>
  <bookViews>
    <workbookView xWindow="-108" yWindow="-108" windowWidth="23256" windowHeight="12456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externalReferences>
    <externalReference r:id="rId6"/>
  </externalReferences>
  <definedNames>
    <definedName name="_xlnm._FilterDatabase" localSheetId="4" hidden="1">'ASIGNACION Y TRATAMIENTO'!#REF!</definedName>
    <definedName name="_xlnm.Print_Area" localSheetId="4">'ASIGNACION Y TRATAMIENTO'!$B$2:$X$38</definedName>
    <definedName name="_xlnm.Print_Area" localSheetId="0">CONTEXTO!$B$2:$F$19</definedName>
    <definedName name="_xlnm.Print_Area" localSheetId="2">EVALUACION!$B$2:$L$55</definedName>
    <definedName name="_xlnm.Print_Area" localSheetId="3">'EVALUACION CON CONTROLES'!$B$2:$R$45</definedName>
    <definedName name="_xlnm.Print_Area" localSheetId="1">'IDENTIFICACION Y ANALISIS'!$B$2:$F$32</definedName>
    <definedName name="contratación">'IDENTIFICACION Y ANALISIS'!#REF!</definedName>
    <definedName name="ejecución">'IDENTIFICACION Y ANALISIS'!$B$30:$B$32</definedName>
    <definedName name="OPCIONES">'ASIGNACION Y TRATAMIENTO'!$B$42:$B$44</definedName>
    <definedName name="planeación">'IDENTIFICACION Y ANALISIS'!$B$19:$B$20</definedName>
    <definedName name="selección">'IDENTIFICACION Y ANALISIS'!#REF!</definedName>
    <definedName name="_xlnm.Print_Titles" localSheetId="4">'ASIGNACION Y TRATAMIENTO'!$2:$5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6" i="15" l="1"/>
  <c r="L26" i="15" s="1"/>
  <c r="L25" i="15"/>
  <c r="L24" i="15"/>
  <c r="L23" i="15"/>
  <c r="L22" i="15"/>
  <c r="L21" i="15"/>
  <c r="K20" i="15"/>
  <c r="L20" i="15" s="1"/>
  <c r="L19" i="15"/>
  <c r="K18" i="15"/>
  <c r="L18" i="15" s="1"/>
  <c r="L17" i="15"/>
  <c r="L16" i="15"/>
  <c r="L20" i="11"/>
  <c r="U12" i="6" l="1"/>
  <c r="V12" i="6"/>
  <c r="W12" i="6"/>
  <c r="X12" i="6"/>
  <c r="U13" i="6"/>
  <c r="V13" i="6"/>
  <c r="W13" i="6"/>
  <c r="X13" i="6"/>
  <c r="U14" i="6"/>
  <c r="V14" i="6"/>
  <c r="W14" i="6"/>
  <c r="X14" i="6"/>
  <c r="U15" i="6"/>
  <c r="V15" i="6"/>
  <c r="W15" i="6"/>
  <c r="X15" i="6"/>
  <c r="U16" i="6"/>
  <c r="V16" i="6"/>
  <c r="W16" i="6"/>
  <c r="X16" i="6"/>
  <c r="U17" i="6"/>
  <c r="V17" i="6"/>
  <c r="W17" i="6"/>
  <c r="X17" i="6"/>
  <c r="U18" i="6"/>
  <c r="V18" i="6"/>
  <c r="W18" i="6"/>
  <c r="X18" i="6"/>
  <c r="U19" i="6"/>
  <c r="V19" i="6"/>
  <c r="W19" i="6"/>
  <c r="X19" i="6"/>
  <c r="U20" i="6"/>
  <c r="V20" i="6"/>
  <c r="W20" i="6"/>
  <c r="X20" i="6"/>
  <c r="R11" i="6"/>
  <c r="Q12" i="6"/>
  <c r="R12" i="6" s="1"/>
  <c r="Q13" i="6"/>
  <c r="R13" i="6" s="1"/>
  <c r="Q17" i="6"/>
  <c r="R17" i="6" s="1"/>
  <c r="Q20" i="6"/>
  <c r="R20" i="6" s="1"/>
  <c r="Q11" i="6"/>
  <c r="N12" i="6"/>
  <c r="N13" i="6"/>
  <c r="N14" i="6"/>
  <c r="N15" i="6"/>
  <c r="N16" i="6"/>
  <c r="N17" i="6"/>
  <c r="N18" i="6"/>
  <c r="N19" i="6"/>
  <c r="N20" i="6"/>
  <c r="H12" i="6"/>
  <c r="I12" i="6"/>
  <c r="H13" i="6"/>
  <c r="I13" i="6"/>
  <c r="H14" i="6"/>
  <c r="I14" i="6"/>
  <c r="H15" i="6"/>
  <c r="I15" i="6"/>
  <c r="H16" i="6"/>
  <c r="I16" i="6"/>
  <c r="H17" i="6"/>
  <c r="I17" i="6"/>
  <c r="H18" i="6"/>
  <c r="I18" i="6"/>
  <c r="H19" i="6"/>
  <c r="I19" i="6"/>
  <c r="H20" i="6"/>
  <c r="I20" i="6"/>
  <c r="G12" i="6"/>
  <c r="G13" i="6"/>
  <c r="G14" i="6"/>
  <c r="G15" i="6"/>
  <c r="G16" i="6"/>
  <c r="G17" i="6"/>
  <c r="G18" i="6"/>
  <c r="G19" i="6"/>
  <c r="G20" i="6"/>
  <c r="G11" i="6"/>
  <c r="E16" i="6"/>
  <c r="F16" i="6"/>
  <c r="E17" i="6"/>
  <c r="F17" i="6"/>
  <c r="E18" i="6"/>
  <c r="F18" i="6"/>
  <c r="E19" i="6"/>
  <c r="F19" i="6"/>
  <c r="E20" i="6"/>
  <c r="F20" i="6"/>
  <c r="F15" i="6"/>
  <c r="E15" i="6"/>
  <c r="F14" i="6"/>
  <c r="E14" i="6"/>
  <c r="E12" i="6"/>
  <c r="F12" i="6"/>
  <c r="E13" i="6"/>
  <c r="F13" i="6"/>
  <c r="F11" i="6"/>
  <c r="E11" i="6"/>
  <c r="J12" i="6" l="1"/>
  <c r="K12" i="6" s="1"/>
  <c r="J19" i="6"/>
  <c r="K19" i="6" s="1"/>
  <c r="J20" i="6"/>
  <c r="K20" i="6" s="1"/>
  <c r="J18" i="6"/>
  <c r="K18" i="6" s="1"/>
  <c r="J14" i="6"/>
  <c r="K14" i="6" s="1"/>
  <c r="J16" i="6"/>
  <c r="K16" i="6" s="1"/>
  <c r="J15" i="6"/>
  <c r="K15" i="6" s="1"/>
  <c r="J17" i="6"/>
  <c r="K17" i="6" s="1"/>
  <c r="J13" i="6"/>
  <c r="K13" i="6" s="1"/>
  <c r="B6" i="11"/>
  <c r="B6" i="6" s="1"/>
  <c r="C12" i="6"/>
  <c r="C13" i="6"/>
  <c r="C14" i="6"/>
  <c r="C15" i="6"/>
  <c r="C16" i="6"/>
  <c r="C17" i="6"/>
  <c r="C18" i="6"/>
  <c r="C19" i="6"/>
  <c r="C20" i="6"/>
  <c r="D11" i="6"/>
  <c r="C11" i="6"/>
  <c r="L18" i="11"/>
  <c r="T12" i="6" l="1"/>
  <c r="T13" i="6"/>
  <c r="T14" i="6"/>
  <c r="T15" i="6"/>
  <c r="T16" i="6"/>
  <c r="T17" i="6"/>
  <c r="T18" i="6"/>
  <c r="T19" i="6"/>
  <c r="S20" i="6"/>
  <c r="T20" i="6"/>
  <c r="D13" i="6"/>
  <c r="D14" i="6"/>
  <c r="O14" i="6"/>
  <c r="Q14" i="6" s="1"/>
  <c r="R14" i="6" s="1"/>
  <c r="D15" i="6"/>
  <c r="O15" i="6"/>
  <c r="P15" i="6"/>
  <c r="D16" i="6"/>
  <c r="O16" i="6"/>
  <c r="Q16" i="6" s="1"/>
  <c r="R16" i="6" s="1"/>
  <c r="D17" i="6"/>
  <c r="D18" i="6"/>
  <c r="P18" i="6"/>
  <c r="Q18" i="6" s="1"/>
  <c r="R18" i="6" s="1"/>
  <c r="D19" i="6"/>
  <c r="P19" i="6"/>
  <c r="Q19" i="6" s="1"/>
  <c r="R19" i="6" s="1"/>
  <c r="D20" i="6"/>
  <c r="D12" i="6"/>
  <c r="B6" i="15"/>
  <c r="K27" i="11"/>
  <c r="L26" i="11"/>
  <c r="L25" i="11"/>
  <c r="L24" i="11"/>
  <c r="L23" i="11"/>
  <c r="L22" i="11"/>
  <c r="K21" i="11"/>
  <c r="K19" i="11"/>
  <c r="X11" i="6"/>
  <c r="W11" i="6"/>
  <c r="V11" i="6"/>
  <c r="U11" i="6"/>
  <c r="T11" i="6"/>
  <c r="N11" i="6"/>
  <c r="I11" i="6"/>
  <c r="H11" i="6"/>
  <c r="J11" i="6" s="1"/>
  <c r="K11" i="6" s="1"/>
  <c r="Q15" i="6" l="1"/>
  <c r="R15" i="6" s="1"/>
  <c r="L27" i="11"/>
  <c r="L21" i="11"/>
  <c r="L19" i="11"/>
  <c r="L17" i="11"/>
</calcChain>
</file>

<file path=xl/sharedStrings.xml><?xml version="1.0" encoding="utf-8"?>
<sst xmlns="http://schemas.openxmlformats.org/spreadsheetml/2006/main" count="431" uniqueCount="196">
  <si>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</si>
  <si>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</si>
  <si>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</si>
  <si>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</si>
  <si>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</si>
  <si>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</si>
  <si>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</si>
  <si>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</si>
  <si>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</si>
  <si>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</si>
  <si>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</si>
  <si>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</si>
  <si>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</si>
  <si>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</si>
  <si>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</si>
  <si>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</si>
  <si>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</si>
  <si>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</si>
  <si>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</si>
  <si>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</si>
  <si>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</si>
  <si>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</si>
  <si>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</si>
  <si>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General</t>
  </si>
  <si>
    <t>Externo</t>
  </si>
  <si>
    <t>Especifico</t>
  </si>
  <si>
    <t>Interno</t>
  </si>
  <si>
    <t>Operacionales</t>
  </si>
  <si>
    <t>SELECCIÓN</t>
  </si>
  <si>
    <t>CONTRATACIÓN</t>
  </si>
  <si>
    <t>EJECUCIÓN</t>
  </si>
  <si>
    <t>Sociales o Políticos</t>
  </si>
  <si>
    <t>Regulatorios</t>
  </si>
  <si>
    <t>Tecnológico</t>
  </si>
  <si>
    <t>Estatal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</si>
  <si>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</si>
  <si>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</si>
  <si>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</si>
  <si>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</si>
  <si>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</si>
  <si>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</si>
  <si>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</si>
  <si>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</si>
  <si>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</si>
  <si>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</si>
  <si>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</si>
  <si>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</si>
  <si>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</si>
  <si>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</si>
  <si>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</si>
  <si>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</si>
  <si>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</si>
  <si>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</si>
  <si>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</si>
  <si>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</si>
  <si>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</si>
  <si>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</si>
  <si>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</si>
  <si>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</si>
  <si>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</si>
  <si>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</si>
  <si>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</si>
  <si>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</si>
  <si>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</si>
  <si>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</si>
  <si>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</si>
  <si>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</si>
  <si>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</si>
  <si>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</si>
  <si>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</si>
  <si>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</si>
  <si>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</si>
  <si>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</si>
  <si>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</si>
  <si>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</si>
  <si>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</si>
  <si>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</si>
  <si>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</si>
  <si>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</si>
  <si>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</si>
  <si>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</si>
  <si>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</si>
  <si>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</si>
  <si>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</si>
  <si>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</si>
  <si>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</si>
  <si>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</si>
  <si>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</si>
  <si>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</si>
  <si>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</si>
  <si>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</si>
  <si>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</si>
  <si>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</si>
  <si>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</si>
  <si>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</si>
  <si>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</si>
  <si>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</si>
  <si>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SI</t>
  </si>
  <si>
    <t>NO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</si>
  <si>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</si>
  <si>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</si>
  <si>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</si>
  <si>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</si>
  <si>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</si>
  <si>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</si>
  <si>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</si>
  <si>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</si>
  <si>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</si>
  <si>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</si>
  <si>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 xml:space="preserve">Categoria </t>
  </si>
  <si>
    <t>CONTRATISTA</t>
  </si>
  <si>
    <t>SDG</t>
  </si>
  <si>
    <t>CONTRATISTA Y SDG</t>
  </si>
  <si>
    <t>Ciudadanía que se beneficia del Proceso de Contratación:VICTIMAS DEL CONFLICTO ARMADO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</si>
  <si>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 xml:space="preserve">Fondo de Desarrollo Local de Engativá. </t>
    </r>
  </si>
  <si>
    <t>Inadecuada identificación del objeto del contrato</t>
  </si>
  <si>
    <t>Desactualización normativa en la estructuración del proceso</t>
  </si>
  <si>
    <t xml:space="preserve">	Falta de participación de la ciudadanía o beneficiarios en la formulación del proyecto</t>
  </si>
  <si>
    <t>operacionales</t>
  </si>
  <si>
    <t>Poca concurrencia de oferentes</t>
  </si>
  <si>
    <t xml:space="preserve">	Presentación de documentación falsa o alterada por parte de los proponentes</t>
  </si>
  <si>
    <t>Riesgo de colusión entre oferentes</t>
  </si>
  <si>
    <t>Economico</t>
  </si>
  <si>
    <t>Legal</t>
  </si>
  <si>
    <t>Incumplimiento de actividades por parte del contratista</t>
  </si>
  <si>
    <t>Cambios en el entorno político que afecten la ejecución del contrato</t>
  </si>
  <si>
    <t xml:space="preserve">	Uso inadecuado de recursos públicos</t>
  </si>
  <si>
    <t>Fallas tecnológicas en la ejecución de actividades (plataformas, medios virtuales)</t>
  </si>
  <si>
    <t xml:space="preserve">Incumplir con las especificaciones técnicas </t>
  </si>
  <si>
    <t>Financiero</t>
  </si>
  <si>
    <t>Inadecuada identificación del objeto contractual, por falta de análisis técnico.</t>
  </si>
  <si>
    <t>Contrato no acorde a las necesidades; posibles adiciones o incumplimientos.</t>
  </si>
  <si>
    <t>Desactualización normativa en la estructuración del proceso.</t>
  </si>
  <si>
    <t>Riesgo de nulidad, demandas, o reprocesos.</t>
  </si>
  <si>
    <t>Falta de participación de comunidad o beneficiarios.</t>
  </si>
  <si>
    <t xml:space="preserve">Imposibilidad de cumplir con las metas presupuestadas para el FDL para el cuatrenio </t>
  </si>
  <si>
    <t>Poca concurrencia de oferentes, por pliegos restrictivos o falta de difusión.</t>
  </si>
  <si>
    <t>Riesgo de selección antieconómica o proceso desierto.</t>
  </si>
  <si>
    <t>Presentación de documentos falsos por proponentes.</t>
  </si>
  <si>
    <t>Contratación con proponentes no idóneos; afectación reputacional.</t>
  </si>
  <si>
    <t>Colusión entre oferentes para manipular resultados.</t>
  </si>
  <si>
    <t>Falta de transparencia, posibles sanciones.</t>
  </si>
  <si>
    <t>Incumplimiento de actividades contractuales por parte del contratista.</t>
  </si>
  <si>
    <t xml:space="preserve">Atrasos, sanciones, posibles liquidaciones anticipadas.
</t>
  </si>
  <si>
    <t>Incumplimiento de las especificaciones técnicas del contrato.</t>
  </si>
  <si>
    <t>Entregables inadecuados, no conformidad, insatisfacción ciudadana.
Cambios en los procesos operativos, financieros y administrativos del proyecto, lo que a su vez puede afectar su eficiencia y efectividad. Lo cual tambien puede afectar e impactar en los convenios suscritos con los FDL</t>
  </si>
  <si>
    <t>Cambios en el entorno político local que afecten ejecución.</t>
  </si>
  <si>
    <t xml:space="preserve">Obstáculos administrativos, pérdida de apoyo institucional.
</t>
  </si>
  <si>
    <t xml:space="preserve">	Uso inadecuado de los recursos públicos.</t>
  </si>
  <si>
    <t>Hallazgos fiscales, detrimento patrimonial, sanciones.</t>
  </si>
  <si>
    <t>Fallas tecnológicas en plataformas o medios usados para ejecutar actividades.</t>
  </si>
  <si>
    <t>Interrupción de actividades, insatisfacción de usuarios.</t>
  </si>
  <si>
    <t>FDL</t>
  </si>
  <si>
    <t>Al iniciar la elaboración de estudios previos</t>
  </si>
  <si>
    <t>Con la validación final del objeto y sus especificaciones técnicas</t>
  </si>
  <si>
    <t>Revisión de estudios previos y validación técnica</t>
  </si>
  <si>
    <t>Antes del proceso</t>
  </si>
  <si>
    <t>Al definir el marco legal aplicable al proceso</t>
  </si>
  <si>
    <t>Cuando se aprueba jurídicamente el pliego definitivo</t>
  </si>
  <si>
    <t>Revisión normativa y validación por jurídico</t>
  </si>
  <si>
    <t>Trimestral</t>
  </si>
  <si>
    <t>Cuando se formulan las actividades y cronograma del proyecto</t>
  </si>
  <si>
    <t>Al concluir las socializaciones y ajustar el proyecto con retroalimentación</t>
  </si>
  <si>
    <t>Actas de socialización, encuestas y ajustes técnicos</t>
  </si>
  <si>
    <t>Por proceso</t>
  </si>
  <si>
    <t>Desde la apertura del proceso de recepción de ofertas</t>
  </si>
  <si>
    <t>Al finalizar la etapa de evaluación</t>
  </si>
  <si>
    <t>Validación en bases oficiales, SECOP II</t>
  </si>
  <si>
    <t>Al revisar y comparar propuestas</t>
  </si>
  <si>
    <t>Al emitir informe final de evaluación</t>
  </si>
  <si>
    <t>Una vez por proceso</t>
  </si>
  <si>
    <t xml:space="preserve">Análisis cruzado y señales de alerta en SECOP
</t>
  </si>
  <si>
    <t>Desde el inicio de la ejecución contractual</t>
  </si>
  <si>
    <t>Con la entrega y conformidad final de todos los productos</t>
  </si>
  <si>
    <t>Actas, informes mensuales, visitas técnicas</t>
  </si>
  <si>
    <t>Mensual</t>
  </si>
  <si>
    <t>Cuando se publica el aviso de convocatoria</t>
  </si>
  <si>
    <t>Con el cierre de la etapa de presentación de ofertas</t>
  </si>
  <si>
    <t>Análisis de mercado, publicidad adecuada</t>
  </si>
  <si>
    <t>Incial y final</t>
  </si>
  <si>
    <t>Con la recepción del primer entregable o hito técnico</t>
  </si>
  <si>
    <t>Al verificar cumplimiento conforme a los requerimientos técnicos</t>
  </si>
  <si>
    <t>Verificación técnica, seguimiento continuo</t>
  </si>
  <si>
    <t>Quincenal</t>
  </si>
  <si>
    <t>Ante eventos políticos relevantes (cambios en liderazgo local, etc.)</t>
  </si>
  <si>
    <t>Cuando se estabilice el entorno institucional</t>
  </si>
  <si>
    <t>Reuniones con actores, gestión interinstitucional</t>
  </si>
  <si>
    <t>Bimensual</t>
  </si>
  <si>
    <t>Al iniciar la ejecución presupuestal del contrato</t>
  </si>
  <si>
    <t>Con el acta de liquidación y auditoría final</t>
  </si>
  <si>
    <t>Auditorías, controles financieros, informes</t>
  </si>
  <si>
    <t>Antes del primer uso de plataformas o medios digitales</t>
  </si>
  <si>
    <t>Cuando las herramientas funcionan sin fallas recurrentes</t>
  </si>
  <si>
    <t>Pruebas, soporte técnico, planes de contingencia</t>
  </si>
  <si>
    <t>Segun necesidad</t>
  </si>
  <si>
    <t>"Prestar los servicios para desarrollar procesos pedagógicos, culturales, formativos y comunitarios orientados a la construcción de paz, la reconciliación, la memoria histórica, la reparación integral a las víctimas y el fortalecimiento del tejido social en la localidad de Engativá."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</si>
</sst>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2"/>
      <color theme="5"/>
      <name val="Garamond"/>
      <family val="1"/>
    </font>
    <font>
      <sz val="10"/>
      <color theme="1"/>
      <name val="Garamond"/>
      <family val="1"/>
    </font>
    <font>
      <sz val="10"/>
      <color theme="5"/>
      <name val="Arial"/>
      <family val="2"/>
    </font>
    <font>
      <sz val="11"/>
      <color theme="1"/>
      <name val="Garamond"/>
      <family val="1"/>
    </font>
    <font>
      <sz val="10"/>
      <color theme="5"/>
      <name val="Garamond"/>
      <family val="1"/>
    </font>
    <font>
      <b/>
      <sz val="11"/>
      <color indexed="9"/>
      <name val="Garamond"/>
      <family val="1"/>
    </font>
    <font>
      <b/>
      <sz val="16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5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8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/>
    <xf numFmtId="0" fontId="7" fillId="0" borderId="8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7" fillId="0" borderId="22" xfId="0" applyFont="1" applyBorder="1"/>
    <xf numFmtId="0" fontId="7" fillId="0" borderId="22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9" fillId="2" borderId="3" xfId="0" applyFont="1" applyFill="1" applyBorder="1" applyAlignment="1">
      <alignment vertical="center" wrapText="1"/>
    </xf>
    <xf numFmtId="0" fontId="19" fillId="0" borderId="1" xfId="0" applyFont="1" applyBorder="1"/>
    <xf numFmtId="0" fontId="19" fillId="0" borderId="0" xfId="0" applyFont="1"/>
    <xf numFmtId="0" fontId="19" fillId="0" borderId="2" xfId="0" applyFont="1" applyBorder="1" applyAlignment="1">
      <alignment horizontal="center"/>
    </xf>
    <xf numFmtId="0" fontId="19" fillId="0" borderId="5" xfId="0" applyFont="1" applyBorder="1"/>
    <xf numFmtId="0" fontId="19" fillId="0" borderId="7" xfId="0" applyFont="1" applyBorder="1"/>
    <xf numFmtId="0" fontId="19" fillId="0" borderId="8" xfId="0" applyFont="1" applyBorder="1" applyAlignment="1">
      <alignment horizontal="center"/>
    </xf>
    <xf numFmtId="0" fontId="20" fillId="4" borderId="13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19" fillId="0" borderId="19" xfId="0" applyFont="1" applyBorder="1"/>
    <xf numFmtId="0" fontId="19" fillId="0" borderId="20" xfId="0" applyFont="1" applyBorder="1"/>
    <xf numFmtId="0" fontId="19" fillId="0" borderId="21" xfId="0" applyFont="1" applyBorder="1" applyAlignment="1">
      <alignment horizontal="center"/>
    </xf>
    <xf numFmtId="0" fontId="14" fillId="3" borderId="3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/>
    </xf>
    <xf numFmtId="0" fontId="13" fillId="0" borderId="1" xfId="0" applyFont="1" applyBorder="1" applyAlignment="1">
      <alignment horizontal="right" vertical="center" textRotation="90"/>
    </xf>
    <xf numFmtId="0" fontId="19" fillId="0" borderId="0" xfId="0" applyFont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/>
    </xf>
    <xf numFmtId="0" fontId="19" fillId="0" borderId="4" xfId="0" applyFont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/>
    </xf>
    <xf numFmtId="0" fontId="19" fillId="8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4" fillId="0" borderId="0" xfId="0" applyFont="1" applyAlignment="1">
      <alignment horizontal="center"/>
    </xf>
    <xf numFmtId="0" fontId="19" fillId="0" borderId="6" xfId="0" applyFont="1" applyBorder="1" applyAlignment="1">
      <alignment vertical="center"/>
    </xf>
    <xf numFmtId="0" fontId="14" fillId="0" borderId="3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23" fillId="0" borderId="0" xfId="0" applyFont="1" applyAlignment="1">
      <alignment vertical="center"/>
    </xf>
    <xf numFmtId="0" fontId="15" fillId="0" borderId="3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0" fontId="24" fillId="0" borderId="1" xfId="0" applyFont="1" applyBorder="1"/>
    <xf numFmtId="0" fontId="24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6" fillId="0" borderId="0" xfId="0" applyFont="1"/>
    <xf numFmtId="0" fontId="24" fillId="0" borderId="0" xfId="0" applyFont="1"/>
    <xf numFmtId="0" fontId="24" fillId="0" borderId="0" xfId="0" applyFont="1" applyAlignment="1">
      <alignment horizontal="left"/>
    </xf>
    <xf numFmtId="0" fontId="24" fillId="0" borderId="2" xfId="0" applyFont="1" applyBorder="1" applyAlignment="1">
      <alignment horizontal="center"/>
    </xf>
    <xf numFmtId="0" fontId="27" fillId="0" borderId="3" xfId="0" applyFont="1" applyBorder="1" applyAlignment="1">
      <alignment vertical="center"/>
    </xf>
    <xf numFmtId="0" fontId="27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wrapText="1"/>
    </xf>
    <xf numFmtId="0" fontId="15" fillId="0" borderId="9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28" fillId="0" borderId="1" xfId="0" applyFont="1" applyBorder="1"/>
    <xf numFmtId="0" fontId="26" fillId="0" borderId="2" xfId="0" applyFont="1" applyBorder="1" applyAlignment="1">
      <alignment horizontal="center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0" xfId="0" applyFont="1" applyFill="1" applyBorder="1" applyAlignment="1">
      <alignment horizontal="center" vertical="center" wrapText="1"/>
    </xf>
    <xf numFmtId="0" fontId="4" fillId="4" borderId="51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textRotation="90" wrapText="1"/>
    </xf>
    <xf numFmtId="0" fontId="15" fillId="8" borderId="3" xfId="0" applyFont="1" applyFill="1" applyBorder="1" applyAlignment="1">
      <alignment horizontal="center" vertical="center" wrapText="1"/>
    </xf>
    <xf numFmtId="0" fontId="21" fillId="4" borderId="51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27" fillId="0" borderId="9" xfId="0" applyFont="1" applyBorder="1" applyAlignment="1">
      <alignment vertical="center" wrapText="1"/>
    </xf>
    <xf numFmtId="0" fontId="29" fillId="4" borderId="50" xfId="0" applyFont="1" applyFill="1" applyBorder="1" applyAlignment="1">
      <alignment horizontal="center" vertical="center" wrapText="1"/>
    </xf>
    <xf numFmtId="0" fontId="29" fillId="4" borderId="50" xfId="0" applyFont="1" applyFill="1" applyBorder="1" applyAlignment="1">
      <alignment horizontal="center" vertical="center" textRotation="90" wrapText="1"/>
    </xf>
    <xf numFmtId="0" fontId="29" fillId="4" borderId="51" xfId="0" applyFont="1" applyFill="1" applyBorder="1" applyAlignment="1">
      <alignment horizontal="center" vertical="center" wrapText="1"/>
    </xf>
    <xf numFmtId="0" fontId="29" fillId="4" borderId="49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9" fillId="0" borderId="16" xfId="0" applyFont="1" applyBorder="1"/>
    <xf numFmtId="0" fontId="19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19" xfId="0" applyFont="1" applyBorder="1" applyAlignment="1">
      <alignment horizontal="left" vertical="top" wrapText="1"/>
    </xf>
    <xf numFmtId="0" fontId="12" fillId="0" borderId="20" xfId="0" applyFont="1" applyBorder="1" applyAlignment="1">
      <alignment horizontal="left" vertical="top" wrapText="1"/>
    </xf>
    <xf numFmtId="0" fontId="12" fillId="0" borderId="2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41" xfId="0" applyFont="1" applyBorder="1" applyAlignment="1">
      <alignment horizontal="right" vertical="center" textRotation="90"/>
    </xf>
    <xf numFmtId="0" fontId="16" fillId="0" borderId="34" xfId="0" applyFont="1" applyBorder="1" applyAlignment="1">
      <alignment horizontal="left" vertical="center" wrapText="1"/>
    </xf>
    <xf numFmtId="0" fontId="16" fillId="0" borderId="36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1" xfId="0" applyFont="1" applyBorder="1" applyAlignment="1">
      <alignment horizontal="left" vertical="center"/>
    </xf>
    <xf numFmtId="0" fontId="16" fillId="0" borderId="37" xfId="0" applyFont="1" applyBorder="1" applyAlignment="1">
      <alignment horizontal="left" vertical="center"/>
    </xf>
    <xf numFmtId="0" fontId="16" fillId="0" borderId="38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3" fillId="0" borderId="16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24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6" fillId="0" borderId="26" xfId="0" applyFont="1" applyBorder="1" applyAlignment="1">
      <alignment horizontal="left" vertical="center" wrapText="1"/>
    </xf>
    <xf numFmtId="0" fontId="16" fillId="0" borderId="4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3" fillId="0" borderId="17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3" fillId="0" borderId="19" xfId="0" applyFont="1" applyBorder="1" applyAlignment="1">
      <alignment horizontal="left" wrapText="1"/>
    </xf>
    <xf numFmtId="0" fontId="13" fillId="0" borderId="20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Alignment="1">
      <alignment horizontal="left" wrapText="1"/>
    </xf>
    <xf numFmtId="0" fontId="13" fillId="0" borderId="5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24" fillId="0" borderId="44" xfId="0" applyFont="1" applyBorder="1" applyAlignment="1">
      <alignment horizontal="left" vertical="center" wrapText="1"/>
    </xf>
    <xf numFmtId="0" fontId="24" fillId="0" borderId="45" xfId="0" applyFont="1" applyBorder="1" applyAlignment="1">
      <alignment horizontal="left" vertical="center" wrapText="1"/>
    </xf>
    <xf numFmtId="0" fontId="24" fillId="0" borderId="4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14" fillId="0" borderId="27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9" fillId="5" borderId="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25" fillId="0" borderId="3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20" fillId="4" borderId="14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15" fillId="0" borderId="47" xfId="0" applyFont="1" applyBorder="1" applyAlignment="1">
      <alignment vertical="center" wrapText="1"/>
    </xf>
    <xf numFmtId="0" fontId="15" fillId="0" borderId="45" xfId="0" applyFont="1" applyBorder="1" applyAlignment="1">
      <alignment vertical="center" wrapText="1"/>
    </xf>
    <xf numFmtId="0" fontId="15" fillId="0" borderId="48" xfId="0" applyFont="1" applyBorder="1" applyAlignment="1">
      <alignment vertical="center" wrapText="1"/>
    </xf>
    <xf numFmtId="0" fontId="14" fillId="0" borderId="32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 wrapText="1"/>
    </xf>
    <xf numFmtId="0" fontId="20" fillId="4" borderId="28" xfId="0" applyFont="1" applyFill="1" applyBorder="1" applyAlignment="1">
      <alignment horizontal="center" vertical="center" wrapText="1"/>
    </xf>
    <xf numFmtId="0" fontId="20" fillId="4" borderId="33" xfId="0" applyFont="1" applyFill="1" applyBorder="1" applyAlignment="1">
      <alignment horizontal="center" vertical="center" wrapText="1"/>
    </xf>
    <xf numFmtId="0" fontId="30" fillId="2" borderId="27" xfId="0" applyFont="1" applyFill="1" applyBorder="1" applyAlignment="1">
      <alignment horizontal="left" vertical="top" wrapText="1" readingOrder="1"/>
    </xf>
    <xf numFmtId="0" fontId="30" fillId="2" borderId="28" xfId="0" applyFont="1" applyFill="1" applyBorder="1" applyAlignment="1">
      <alignment horizontal="left" vertical="top" wrapText="1" readingOrder="1"/>
    </xf>
    <xf numFmtId="0" fontId="30" fillId="2" borderId="29" xfId="0" applyFont="1" applyFill="1" applyBorder="1" applyAlignment="1">
      <alignment horizontal="left" vertical="top" wrapText="1" readingOrder="1"/>
    </xf>
    <xf numFmtId="0" fontId="24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2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16" fillId="0" borderId="36" xfId="0" applyFont="1" applyBorder="1" applyAlignment="1">
      <alignment horizontal="left" vertical="center" wrapText="1"/>
    </xf>
    <xf numFmtId="0" fontId="16" fillId="0" borderId="42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37" xfId="0" applyFont="1" applyBorder="1" applyAlignment="1">
      <alignment horizontal="left" vertical="center" wrapText="1"/>
    </xf>
    <xf numFmtId="0" fontId="16" fillId="0" borderId="38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right" vertical="center" textRotation="90"/>
    </xf>
    <xf numFmtId="0" fontId="14" fillId="6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/>
    </xf>
    <xf numFmtId="0" fontId="19" fillId="0" borderId="9" xfId="0" applyFont="1" applyBorder="1" applyAlignment="1">
      <alignment horizontal="center" vertical="center" wrapText="1"/>
    </xf>
    <xf numFmtId="0" fontId="19" fillId="10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/>
    </xf>
    <xf numFmtId="0" fontId="19" fillId="9" borderId="9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0" fontId="19" fillId="9" borderId="10" xfId="0" applyFont="1" applyFill="1" applyBorder="1" applyAlignment="1">
      <alignment horizontal="center" vertical="center"/>
    </xf>
    <xf numFmtId="0" fontId="19" fillId="10" borderId="9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/>
    </xf>
    <xf numFmtId="0" fontId="19" fillId="6" borderId="9" xfId="0" applyFont="1" applyFill="1" applyBorder="1" applyAlignment="1">
      <alignment horizontal="center"/>
    </xf>
    <xf numFmtId="0" fontId="19" fillId="8" borderId="3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3" fillId="0" borderId="0" xfId="0" applyFont="1" applyAlignment="1">
      <alignment horizontal="right" vertical="center" textRotation="90"/>
    </xf>
    <xf numFmtId="0" fontId="15" fillId="0" borderId="0" xfId="0" applyFont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0" borderId="0" xfId="0" applyFont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4" fillId="0" borderId="1" xfId="0" applyFont="1" applyBorder="1"/>
    <xf numFmtId="0" fontId="24" fillId="0" borderId="0" xfId="0" applyFont="1"/>
    <xf numFmtId="0" fontId="24" fillId="0" borderId="2" xfId="0" applyFont="1" applyBorder="1"/>
    <xf numFmtId="0" fontId="14" fillId="6" borderId="4" xfId="0" applyFont="1" applyFill="1" applyBorder="1" applyAlignment="1">
      <alignment horizontal="center" vertical="center" wrapText="1"/>
    </xf>
    <xf numFmtId="0" fontId="14" fillId="6" borderId="23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21" fillId="4" borderId="50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left" vertical="top" wrapText="1" readingOrder="1"/>
    </xf>
    <xf numFmtId="0" fontId="11" fillId="2" borderId="28" xfId="0" applyFont="1" applyFill="1" applyBorder="1" applyAlignment="1">
      <alignment horizontal="left" vertical="top" wrapText="1" readingOrder="1"/>
    </xf>
    <xf numFmtId="0" fontId="11" fillId="2" borderId="29" xfId="0" applyFont="1" applyFill="1" applyBorder="1" applyAlignment="1">
      <alignment horizontal="left" vertical="top" wrapText="1" readingOrder="1"/>
    </xf>
    <xf numFmtId="0" fontId="14" fillId="0" borderId="19" xfId="0" applyFont="1" applyBorder="1" applyAlignment="1">
      <alignment horizontal="center" vertical="center"/>
    </xf>
    <xf numFmtId="0" fontId="20" fillId="4" borderId="50" xfId="0" applyFont="1" applyFill="1" applyBorder="1" applyAlignment="1">
      <alignment horizontal="center" vertical="center" wrapText="1"/>
    </xf>
    <xf numFmtId="0" fontId="19" fillId="9" borderId="11" xfId="0" applyFont="1" applyFill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/>
    </xf>
    <xf numFmtId="0" fontId="19" fillId="10" borderId="11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/>
    </xf>
    <xf numFmtId="0" fontId="19" fillId="0" borderId="23" xfId="0" applyFont="1" applyBorder="1" applyAlignment="1">
      <alignment horizontal="center" vertical="center" wrapText="1"/>
    </xf>
    <xf numFmtId="0" fontId="19" fillId="7" borderId="4" xfId="0" applyFont="1" applyFill="1" applyBorder="1" applyAlignment="1">
      <alignment horizontal="center" vertical="center"/>
    </xf>
    <xf numFmtId="0" fontId="19" fillId="7" borderId="11" xfId="0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0" fontId="19" fillId="8" borderId="11" xfId="0" applyFont="1" applyFill="1" applyBorder="1" applyAlignment="1">
      <alignment horizontal="center" vertical="center"/>
    </xf>
    <xf numFmtId="0" fontId="19" fillId="7" borderId="23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8" borderId="23" xfId="0" applyFont="1" applyFill="1" applyBorder="1" applyAlignment="1">
      <alignment horizontal="center" vertical="center"/>
    </xf>
    <xf numFmtId="0" fontId="14" fillId="6" borderId="34" xfId="0" applyFont="1" applyFill="1" applyBorder="1" applyAlignment="1">
      <alignment horizontal="center" vertical="center" wrapText="1"/>
    </xf>
    <xf numFmtId="0" fontId="14" fillId="6" borderId="35" xfId="0" applyFont="1" applyFill="1" applyBorder="1" applyAlignment="1">
      <alignment horizontal="center" vertical="center" wrapText="1"/>
    </xf>
    <xf numFmtId="0" fontId="14" fillId="6" borderId="36" xfId="0" applyFont="1" applyFill="1" applyBorder="1" applyAlignment="1">
      <alignment horizontal="center" vertical="center" wrapText="1"/>
    </xf>
    <xf numFmtId="0" fontId="14" fillId="6" borderId="37" xfId="0" applyFont="1" applyFill="1" applyBorder="1" applyAlignment="1">
      <alignment horizontal="center" vertical="center" wrapText="1"/>
    </xf>
    <xf numFmtId="0" fontId="14" fillId="6" borderId="30" xfId="0" applyFont="1" applyFill="1" applyBorder="1" applyAlignment="1">
      <alignment horizontal="center" vertical="center" wrapText="1"/>
    </xf>
    <xf numFmtId="0" fontId="14" fillId="6" borderId="38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/>
    </xf>
    <xf numFmtId="0" fontId="19" fillId="6" borderId="11" xfId="0" applyFont="1" applyFill="1" applyBorder="1" applyAlignment="1">
      <alignment horizontal="center"/>
    </xf>
    <xf numFmtId="0" fontId="19" fillId="7" borderId="39" xfId="0" applyFont="1" applyFill="1" applyBorder="1" applyAlignment="1">
      <alignment horizontal="center" vertical="center"/>
    </xf>
    <xf numFmtId="0" fontId="19" fillId="7" borderId="40" xfId="0" applyFont="1" applyFill="1" applyBorder="1" applyAlignment="1">
      <alignment horizontal="center" vertical="center"/>
    </xf>
    <xf numFmtId="0" fontId="19" fillId="6" borderId="23" xfId="0" applyFont="1" applyFill="1" applyBorder="1" applyAlignment="1">
      <alignment horizontal="center"/>
    </xf>
    <xf numFmtId="0" fontId="14" fillId="6" borderId="23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2</xdr:col>
      <xdr:colOff>1560029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2</xdr:col>
      <xdr:colOff>471487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2</xdr:col>
      <xdr:colOff>2722941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genciaateneaco-my.sharepoint.com/Users/vivianabernal/Documents/ATENEA/2025/C:/Users/Usuario%20Autorizado/Downloads/MATRIZ%20DE%20RIESGOS%20V2%2016%20DE%20MAYO%20Revisi&#243;n%2028%20de%20may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13" zoomScale="120" zoomScaleNormal="120" zoomScalePageLayoutView="40" workbookViewId="0">
      <selection activeCell="B9" sqref="B9:F9"/>
    </sheetView>
  </sheetViews>
  <sheetFormatPr baseColWidth="10" defaultColWidth="11.44140625" defaultRowHeight="13.2" x14ac:dyDescent="0.25"/>
  <cols>
    <col min="1" max="1" width="2.6640625" customWidth="1"/>
    <col min="2" max="2" width="42" customWidth="1"/>
    <col min="3" max="3" width="71.44140625" customWidth="1"/>
    <col min="4" max="4" width="36.6640625" customWidth="1"/>
    <col min="5" max="5" width="28.44140625" customWidth="1"/>
    <col min="6" max="6" width="35.77734375" customWidth="1"/>
    <col min="7" max="7" width="2.6640625" customWidth="1"/>
  </cols>
  <sheetData>
    <row r="1" spans="2:6" ht="14.25" customHeight="1" x14ac:dyDescent="0.25"/>
    <row r="2" spans="2:6" ht="84" customHeight="1" x14ac:dyDescent="0.25">
      <c r="B2" s="150"/>
      <c r="C2" s="163" t="s">
        <v>0</v>
      </c>
      <c r="D2" s="164"/>
      <c r="E2" s="165"/>
      <c r="F2" s="172" t="s">
        <v>1</v>
      </c>
    </row>
    <row r="3" spans="2:6" ht="42.75" customHeight="1" x14ac:dyDescent="0.25">
      <c r="B3" s="150"/>
      <c r="C3" s="166"/>
      <c r="D3" s="167"/>
      <c r="E3" s="168"/>
      <c r="F3" s="173"/>
    </row>
    <row r="4" spans="2:6" ht="41.25" customHeight="1" x14ac:dyDescent="0.25">
      <c r="B4" s="150"/>
      <c r="C4" s="169"/>
      <c r="D4" s="170"/>
      <c r="E4" s="171"/>
      <c r="F4" s="161"/>
    </row>
    <row r="5" spans="2:6" ht="37.5" customHeight="1" thickBot="1" x14ac:dyDescent="0.3">
      <c r="B5" s="11"/>
      <c r="C5" s="12"/>
      <c r="D5" s="12"/>
      <c r="E5" s="12"/>
      <c r="F5" s="12"/>
    </row>
    <row r="6" spans="2:6" ht="21" customHeight="1" thickBot="1" x14ac:dyDescent="0.35">
      <c r="B6" s="154" t="s">
        <v>2</v>
      </c>
      <c r="C6" s="155"/>
      <c r="D6" s="155"/>
      <c r="E6" s="155"/>
      <c r="F6" s="156"/>
    </row>
    <row r="7" spans="2:6" ht="78.75" customHeight="1" x14ac:dyDescent="0.25">
      <c r="B7" s="160" t="s">
        <v>3</v>
      </c>
      <c r="C7" s="161"/>
      <c r="D7" s="161"/>
      <c r="E7" s="161"/>
      <c r="F7" s="162"/>
    </row>
    <row r="8" spans="2:6" ht="39" customHeight="1" x14ac:dyDescent="0.25">
      <c r="B8" s="157" t="s">
        <v>195</v>
      </c>
      <c r="C8" s="158"/>
      <c r="D8" s="158"/>
      <c r="E8" s="158"/>
      <c r="F8" s="159"/>
    </row>
    <row r="9" spans="2:6" ht="34.5" customHeight="1" x14ac:dyDescent="0.25">
      <c r="B9" s="151" t="s">
        <v>114</v>
      </c>
      <c r="C9" s="152"/>
      <c r="D9" s="152"/>
      <c r="E9" s="152"/>
      <c r="F9" s="153"/>
    </row>
    <row r="10" spans="2:6" ht="36" customHeight="1" x14ac:dyDescent="0.25">
      <c r="B10" s="151" t="s">
        <v>113</v>
      </c>
      <c r="C10" s="152"/>
      <c r="D10" s="152"/>
      <c r="E10" s="152"/>
      <c r="F10" s="153"/>
    </row>
    <row r="11" spans="2:6" ht="72" customHeight="1" x14ac:dyDescent="0.25">
      <c r="B11" s="151" t="s">
        <v>4</v>
      </c>
      <c r="C11" s="152"/>
      <c r="D11" s="152"/>
      <c r="E11" s="152"/>
      <c r="F11" s="153"/>
    </row>
    <row r="12" spans="2:6" ht="34.5" customHeight="1" x14ac:dyDescent="0.25">
      <c r="B12" s="151" t="s">
        <v>5</v>
      </c>
      <c r="C12" s="152"/>
      <c r="D12" s="152"/>
      <c r="E12" s="152"/>
      <c r="F12" s="153"/>
    </row>
    <row r="13" spans="2:6" ht="44.25" customHeight="1" x14ac:dyDescent="0.25">
      <c r="B13" s="151" t="s">
        <v>6</v>
      </c>
      <c r="C13" s="152"/>
      <c r="D13" s="152"/>
      <c r="E13" s="152"/>
      <c r="F13" s="153"/>
    </row>
    <row r="14" spans="2:6" ht="26.25" customHeight="1" x14ac:dyDescent="0.25">
      <c r="B14" s="151" t="s">
        <v>7</v>
      </c>
      <c r="C14" s="152"/>
      <c r="D14" s="152"/>
      <c r="E14" s="152"/>
      <c r="F14" s="153"/>
    </row>
    <row r="15" spans="2:6" ht="22.5" customHeight="1" x14ac:dyDescent="0.25">
      <c r="B15" s="151" t="s">
        <v>8</v>
      </c>
      <c r="C15" s="152"/>
      <c r="D15" s="152"/>
      <c r="E15" s="152"/>
      <c r="F15" s="153"/>
    </row>
    <row r="16" spans="2:6" ht="33" customHeight="1" x14ac:dyDescent="0.25">
      <c r="B16" s="151" t="s">
        <v>9</v>
      </c>
      <c r="C16" s="152"/>
      <c r="D16" s="152"/>
      <c r="E16" s="152"/>
      <c r="F16" s="153"/>
    </row>
    <row r="17" spans="2:6" ht="36.75" customHeight="1" x14ac:dyDescent="0.25">
      <c r="B17" s="151" t="s">
        <v>10</v>
      </c>
      <c r="C17" s="152"/>
      <c r="D17" s="152"/>
      <c r="E17" s="152"/>
      <c r="F17" s="153"/>
    </row>
    <row r="18" spans="2:6" ht="26.25" customHeight="1" x14ac:dyDescent="0.25">
      <c r="B18" s="151" t="s">
        <v>11</v>
      </c>
      <c r="C18" s="152"/>
      <c r="D18" s="152"/>
      <c r="E18" s="152"/>
      <c r="F18" s="153"/>
    </row>
    <row r="19" spans="2:6" ht="27" customHeight="1" thickBot="1" x14ac:dyDescent="0.3">
      <c r="B19" s="175" t="s">
        <v>12</v>
      </c>
      <c r="C19" s="176"/>
      <c r="D19" s="176"/>
      <c r="E19" s="176"/>
      <c r="F19" s="177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74"/>
      <c r="C22" s="174"/>
      <c r="D22" s="174"/>
      <c r="E22" s="174"/>
      <c r="F22" s="174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42"/>
  <sheetViews>
    <sheetView showGridLines="0" topLeftCell="B16" zoomScale="110" zoomScaleNormal="110" zoomScalePageLayoutView="85" workbookViewId="0">
      <selection activeCell="F35" sqref="F35"/>
    </sheetView>
  </sheetViews>
  <sheetFormatPr baseColWidth="10" defaultColWidth="11.44140625" defaultRowHeight="13.2" x14ac:dyDescent="0.25"/>
  <cols>
    <col min="1" max="1" width="5.33203125" customWidth="1"/>
    <col min="2" max="2" width="57.77734375" style="69" customWidth="1"/>
    <col min="3" max="3" width="73.44140625" customWidth="1"/>
    <col min="4" max="4" width="20" customWidth="1"/>
    <col min="5" max="5" width="23.44140625" customWidth="1"/>
    <col min="6" max="6" width="31" customWidth="1"/>
  </cols>
  <sheetData>
    <row r="2" spans="2:6" ht="78" customHeight="1" x14ac:dyDescent="0.25">
      <c r="B2" s="190"/>
      <c r="C2" s="163" t="s">
        <v>13</v>
      </c>
      <c r="D2" s="164"/>
      <c r="E2" s="165"/>
      <c r="F2" s="172" t="s">
        <v>1</v>
      </c>
    </row>
    <row r="3" spans="2:6" ht="51" customHeight="1" x14ac:dyDescent="0.25">
      <c r="B3" s="190"/>
      <c r="C3" s="166"/>
      <c r="D3" s="167"/>
      <c r="E3" s="168"/>
      <c r="F3" s="173"/>
    </row>
    <row r="4" spans="2:6" ht="54" customHeight="1" x14ac:dyDescent="0.25">
      <c r="B4" s="190"/>
      <c r="C4" s="169"/>
      <c r="D4" s="170"/>
      <c r="E4" s="171"/>
      <c r="F4" s="161"/>
    </row>
    <row r="5" spans="2:6" ht="24.75" customHeight="1" thickBot="1" x14ac:dyDescent="0.3">
      <c r="B5" s="66"/>
      <c r="C5" s="12"/>
      <c r="D5" s="12"/>
      <c r="E5" s="12"/>
      <c r="F5" s="12"/>
    </row>
    <row r="6" spans="2:6" ht="18" customHeight="1" thickBot="1" x14ac:dyDescent="0.3">
      <c r="B6" s="178" t="s">
        <v>14</v>
      </c>
      <c r="C6" s="179"/>
      <c r="D6" s="179"/>
      <c r="E6" s="179"/>
      <c r="F6" s="180"/>
    </row>
    <row r="7" spans="2:6" ht="42.75" customHeight="1" x14ac:dyDescent="0.25">
      <c r="B7" s="181" t="s">
        <v>15</v>
      </c>
      <c r="C7" s="182"/>
      <c r="D7" s="182"/>
      <c r="E7" s="182"/>
      <c r="F7" s="182"/>
    </row>
    <row r="8" spans="2:6" ht="63" customHeight="1" x14ac:dyDescent="0.25">
      <c r="B8" s="183"/>
      <c r="C8" s="184"/>
      <c r="D8" s="184"/>
      <c r="E8" s="184"/>
      <c r="F8" s="184"/>
    </row>
    <row r="9" spans="2:6" ht="37.5" customHeight="1" x14ac:dyDescent="0.25">
      <c r="B9" s="183"/>
      <c r="C9" s="184"/>
      <c r="D9" s="184"/>
      <c r="E9" s="184"/>
      <c r="F9" s="184"/>
    </row>
    <row r="10" spans="2:6" ht="43.5" customHeight="1" x14ac:dyDescent="0.25">
      <c r="B10" s="183"/>
      <c r="C10" s="184"/>
      <c r="D10" s="184"/>
      <c r="E10" s="184"/>
      <c r="F10" s="184"/>
    </row>
    <row r="11" spans="2:6" ht="58.5" customHeight="1" x14ac:dyDescent="0.25">
      <c r="B11" s="183"/>
      <c r="C11" s="184"/>
      <c r="D11" s="184"/>
      <c r="E11" s="184"/>
      <c r="F11" s="184"/>
    </row>
    <row r="12" spans="2:6" ht="46.5" customHeight="1" x14ac:dyDescent="0.25">
      <c r="B12" s="183"/>
      <c r="C12" s="184"/>
      <c r="D12" s="184"/>
      <c r="E12" s="184"/>
      <c r="F12" s="184"/>
    </row>
    <row r="13" spans="2:6" ht="47.25" customHeight="1" x14ac:dyDescent="0.25">
      <c r="B13" s="183"/>
      <c r="C13" s="184"/>
      <c r="D13" s="184"/>
      <c r="E13" s="184"/>
      <c r="F13" s="184"/>
    </row>
    <row r="14" spans="2:6" ht="22.5" customHeight="1" thickBot="1" x14ac:dyDescent="0.3">
      <c r="B14" s="185"/>
      <c r="C14" s="186"/>
      <c r="D14" s="186"/>
      <c r="E14" s="186"/>
      <c r="F14" s="186"/>
    </row>
    <row r="15" spans="2:6" ht="16.5" customHeight="1" thickBot="1" x14ac:dyDescent="0.3">
      <c r="B15" s="191" t="s">
        <v>16</v>
      </c>
      <c r="C15" s="192"/>
      <c r="D15" s="192"/>
      <c r="E15" s="192"/>
      <c r="F15" s="193"/>
    </row>
    <row r="16" spans="2:6" ht="127.5" customHeight="1" x14ac:dyDescent="0.25">
      <c r="B16" s="187" t="s">
        <v>17</v>
      </c>
      <c r="C16" s="188"/>
      <c r="D16" s="188"/>
      <c r="E16" s="188"/>
      <c r="F16" s="189"/>
    </row>
    <row r="17" spans="2:6" ht="19.5" customHeight="1" x14ac:dyDescent="0.25">
      <c r="B17" s="73"/>
      <c r="C17" s="74" t="s">
        <v>18</v>
      </c>
      <c r="D17" s="197" t="s">
        <v>19</v>
      </c>
      <c r="E17" s="197" t="s">
        <v>20</v>
      </c>
      <c r="F17" s="197" t="s">
        <v>21</v>
      </c>
    </row>
    <row r="18" spans="2:6" ht="21" customHeight="1" x14ac:dyDescent="0.25">
      <c r="B18" s="73"/>
      <c r="C18" s="74" t="s">
        <v>22</v>
      </c>
      <c r="D18" s="197"/>
      <c r="E18" s="197"/>
      <c r="F18" s="197"/>
    </row>
    <row r="19" spans="2:6" s="70" customFormat="1" ht="36.75" customHeight="1" x14ac:dyDescent="0.25">
      <c r="B19" s="199" t="s">
        <v>115</v>
      </c>
      <c r="C19" s="199"/>
      <c r="D19" s="35" t="s">
        <v>34</v>
      </c>
      <c r="E19" s="62" t="s">
        <v>26</v>
      </c>
      <c r="F19" s="35" t="s">
        <v>27</v>
      </c>
    </row>
    <row r="20" spans="2:6" s="70" customFormat="1" ht="48.45" customHeight="1" x14ac:dyDescent="0.25">
      <c r="B20" s="200" t="s">
        <v>116</v>
      </c>
      <c r="C20" s="200"/>
      <c r="D20" s="35" t="s">
        <v>23</v>
      </c>
      <c r="E20" s="62" t="s">
        <v>24</v>
      </c>
      <c r="F20" s="35" t="s">
        <v>32</v>
      </c>
    </row>
    <row r="21" spans="2:6" s="70" customFormat="1" ht="28.05" customHeight="1" x14ac:dyDescent="0.25">
      <c r="B21" s="200" t="s">
        <v>117</v>
      </c>
      <c r="C21" s="200"/>
      <c r="D21" s="35" t="s">
        <v>25</v>
      </c>
      <c r="E21" s="62" t="s">
        <v>24</v>
      </c>
      <c r="F21" s="35" t="s">
        <v>31</v>
      </c>
    </row>
    <row r="22" spans="2:6" ht="24" customHeight="1" x14ac:dyDescent="0.25">
      <c r="B22" s="73"/>
      <c r="C22" s="74" t="s">
        <v>28</v>
      </c>
      <c r="D22" s="35"/>
      <c r="E22" s="35"/>
      <c r="F22" s="35"/>
    </row>
    <row r="23" spans="2:6" ht="23.25" customHeight="1" x14ac:dyDescent="0.25">
      <c r="B23" s="73"/>
      <c r="C23" s="74" t="s">
        <v>29</v>
      </c>
      <c r="D23" s="35"/>
      <c r="E23" s="35"/>
      <c r="F23" s="35"/>
    </row>
    <row r="24" spans="2:6" ht="23.25" customHeight="1" x14ac:dyDescent="0.25">
      <c r="B24" s="195" t="s">
        <v>119</v>
      </c>
      <c r="C24" s="196"/>
      <c r="D24" s="35" t="s">
        <v>34</v>
      </c>
      <c r="E24" s="35" t="s">
        <v>24</v>
      </c>
      <c r="F24" s="35" t="s">
        <v>122</v>
      </c>
    </row>
    <row r="25" spans="2:6" ht="23.25" customHeight="1" x14ac:dyDescent="0.25">
      <c r="B25" s="195" t="s">
        <v>120</v>
      </c>
      <c r="C25" s="196"/>
      <c r="D25" s="35" t="s">
        <v>23</v>
      </c>
      <c r="E25" s="35" t="s">
        <v>24</v>
      </c>
      <c r="F25" s="35" t="s">
        <v>123</v>
      </c>
    </row>
    <row r="26" spans="2:6" ht="23.25" customHeight="1" x14ac:dyDescent="0.25">
      <c r="B26" s="195" t="s">
        <v>121</v>
      </c>
      <c r="C26" s="196"/>
      <c r="D26" s="35" t="s">
        <v>23</v>
      </c>
      <c r="E26" s="35" t="s">
        <v>24</v>
      </c>
      <c r="F26" s="35" t="s">
        <v>122</v>
      </c>
    </row>
    <row r="27" spans="2:6" ht="23.25" customHeight="1" x14ac:dyDescent="0.25">
      <c r="B27" s="73"/>
      <c r="C27" s="74" t="s">
        <v>30</v>
      </c>
      <c r="D27" s="75"/>
      <c r="E27" s="75"/>
      <c r="F27" s="75"/>
    </row>
    <row r="28" spans="2:6" ht="23.25" customHeight="1" x14ac:dyDescent="0.25">
      <c r="B28" s="198" t="s">
        <v>124</v>
      </c>
      <c r="C28" s="198"/>
      <c r="D28" s="35" t="s">
        <v>34</v>
      </c>
      <c r="E28" s="62" t="s">
        <v>24</v>
      </c>
      <c r="F28" s="35" t="s">
        <v>27</v>
      </c>
    </row>
    <row r="29" spans="2:6" ht="23.25" customHeight="1" x14ac:dyDescent="0.25">
      <c r="B29" s="194" t="s">
        <v>125</v>
      </c>
      <c r="C29" s="194"/>
      <c r="D29" s="35" t="s">
        <v>25</v>
      </c>
      <c r="E29" s="62" t="s">
        <v>24</v>
      </c>
      <c r="F29" s="35" t="s">
        <v>31</v>
      </c>
    </row>
    <row r="30" spans="2:6" s="70" customFormat="1" ht="30" customHeight="1" x14ac:dyDescent="0.25">
      <c r="B30" s="198" t="s">
        <v>126</v>
      </c>
      <c r="C30" s="198"/>
      <c r="D30" s="35" t="s">
        <v>34</v>
      </c>
      <c r="E30" s="62" t="s">
        <v>24</v>
      </c>
      <c r="F30" s="75" t="s">
        <v>129</v>
      </c>
    </row>
    <row r="31" spans="2:6" s="70" customFormat="1" ht="34.049999999999997" customHeight="1" x14ac:dyDescent="0.25">
      <c r="B31" s="198" t="s">
        <v>127</v>
      </c>
      <c r="C31" s="198"/>
      <c r="D31" s="35" t="s">
        <v>23</v>
      </c>
      <c r="E31" s="62" t="s">
        <v>26</v>
      </c>
      <c r="F31" s="75" t="s">
        <v>33</v>
      </c>
    </row>
    <row r="32" spans="2:6" s="70" customFormat="1" ht="31.5" customHeight="1" x14ac:dyDescent="0.25">
      <c r="B32" s="198" t="s">
        <v>128</v>
      </c>
      <c r="C32" s="198"/>
      <c r="D32" s="35" t="s">
        <v>34</v>
      </c>
      <c r="E32" s="62" t="s">
        <v>24</v>
      </c>
      <c r="F32" s="75" t="s">
        <v>118</v>
      </c>
    </row>
    <row r="37" spans="2:2" hidden="1" x14ac:dyDescent="0.25">
      <c r="B37" s="67" t="s">
        <v>23</v>
      </c>
    </row>
    <row r="38" spans="2:2" hidden="1" x14ac:dyDescent="0.25">
      <c r="B38" s="68" t="s">
        <v>34</v>
      </c>
    </row>
    <row r="39" spans="2:2" hidden="1" x14ac:dyDescent="0.25">
      <c r="B39" s="68" t="s">
        <v>25</v>
      </c>
    </row>
    <row r="40" spans="2:2" hidden="1" x14ac:dyDescent="0.25"/>
    <row r="41" spans="2:2" hidden="1" x14ac:dyDescent="0.25">
      <c r="B41" s="69" t="s">
        <v>26</v>
      </c>
    </row>
    <row r="42" spans="2:2" hidden="1" x14ac:dyDescent="0.25">
      <c r="B42" s="69" t="s">
        <v>24</v>
      </c>
    </row>
  </sheetData>
  <mergeCells count="21">
    <mergeCell ref="B32:C32"/>
    <mergeCell ref="B31:C31"/>
    <mergeCell ref="B28:C28"/>
    <mergeCell ref="B30:C30"/>
    <mergeCell ref="B19:C19"/>
    <mergeCell ref="B20:C20"/>
    <mergeCell ref="B21:C21"/>
    <mergeCell ref="B29:C29"/>
    <mergeCell ref="B24:C24"/>
    <mergeCell ref="B25:C25"/>
    <mergeCell ref="B26:C26"/>
    <mergeCell ref="F17:F18"/>
    <mergeCell ref="E17:E18"/>
    <mergeCell ref="D17:D18"/>
    <mergeCell ref="B6:F6"/>
    <mergeCell ref="B7:F14"/>
    <mergeCell ref="B16:F16"/>
    <mergeCell ref="C2:E4"/>
    <mergeCell ref="F2:F4"/>
    <mergeCell ref="B2:B4"/>
    <mergeCell ref="B15:F15"/>
  </mergeCells>
  <phoneticPr fontId="1" type="noConversion"/>
  <dataValidations count="2">
    <dataValidation type="list" allowBlank="1" showInputMessage="1" showErrorMessage="1" sqref="D19:D21 D28:D32" xr:uid="{00000000-0002-0000-0100-000000000000}">
      <formula1>$B$37:$B$39</formula1>
    </dataValidation>
    <dataValidation type="list" allowBlank="1" showInputMessage="1" showErrorMessage="1" sqref="E19:E21 E28:E32" xr:uid="{00000000-0002-0000-0100-000001000000}">
      <formula1>$B$41:$B$42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0"/>
  <sheetViews>
    <sheetView showGridLines="0" topLeftCell="A39" zoomScale="120" zoomScaleNormal="120" zoomScalePageLayoutView="70" workbookViewId="0">
      <selection activeCell="B17" sqref="B17:L27"/>
    </sheetView>
  </sheetViews>
  <sheetFormatPr baseColWidth="10" defaultColWidth="11.44140625" defaultRowHeight="13.8" x14ac:dyDescent="0.3"/>
  <cols>
    <col min="1" max="1" width="4.109375" customWidth="1"/>
    <col min="2" max="2" width="15.6640625" customWidth="1"/>
    <col min="3" max="3" width="25.109375" customWidth="1"/>
    <col min="4" max="4" width="14.6640625" customWidth="1"/>
    <col min="5" max="5" width="12.44140625" customWidth="1"/>
    <col min="6" max="6" width="8.44140625" customWidth="1"/>
    <col min="7" max="7" width="14.77734375" customWidth="1"/>
    <col min="8" max="8" width="31.44140625" style="10" customWidth="1"/>
    <col min="9" max="9" width="14.6640625" customWidth="1"/>
    <col min="10" max="10" width="11.77734375" customWidth="1"/>
    <col min="11" max="11" width="14" customWidth="1"/>
    <col min="12" max="12" width="15.33203125" style="4" customWidth="1"/>
    <col min="13" max="13" width="4.77734375" customWidth="1"/>
  </cols>
  <sheetData>
    <row r="1" spans="2:17" ht="13.2" x14ac:dyDescent="0.25">
      <c r="H1"/>
      <c r="L1"/>
    </row>
    <row r="2" spans="2:17" ht="48.75" customHeight="1" x14ac:dyDescent="0.25">
      <c r="B2" s="150"/>
      <c r="C2" s="163" t="s">
        <v>13</v>
      </c>
      <c r="D2" s="164"/>
      <c r="E2" s="164"/>
      <c r="F2" s="164"/>
      <c r="G2" s="164"/>
      <c r="H2" s="164"/>
      <c r="I2" s="164"/>
      <c r="J2" s="165"/>
      <c r="K2" s="134" t="s">
        <v>1</v>
      </c>
      <c r="L2" s="226"/>
    </row>
    <row r="3" spans="2:17" ht="42" customHeight="1" x14ac:dyDescent="0.25">
      <c r="B3" s="150"/>
      <c r="C3" s="166"/>
      <c r="D3" s="167"/>
      <c r="E3" s="167"/>
      <c r="F3" s="167"/>
      <c r="G3" s="167"/>
      <c r="H3" s="167"/>
      <c r="I3" s="167"/>
      <c r="J3" s="168"/>
      <c r="K3" s="227"/>
      <c r="L3" s="228"/>
    </row>
    <row r="4" spans="2:17" ht="36.75" customHeight="1" x14ac:dyDescent="0.25">
      <c r="B4" s="150"/>
      <c r="C4" s="169"/>
      <c r="D4" s="170"/>
      <c r="E4" s="170"/>
      <c r="F4" s="170"/>
      <c r="G4" s="170"/>
      <c r="H4" s="170"/>
      <c r="I4" s="170"/>
      <c r="J4" s="171"/>
      <c r="K4" s="229"/>
      <c r="L4" s="230"/>
    </row>
    <row r="5" spans="2:17" ht="24.75" customHeight="1" thickBot="1" x14ac:dyDescent="0.3">
      <c r="C5" s="11"/>
      <c r="D5" s="12"/>
      <c r="E5" s="12"/>
      <c r="F5" s="12"/>
      <c r="G5" s="12"/>
      <c r="H5"/>
      <c r="L5"/>
    </row>
    <row r="6" spans="2:17" ht="66.75" customHeight="1" thickBot="1" x14ac:dyDescent="0.3">
      <c r="B6" s="217" t="str">
        <f>+CONTEXTO!B8</f>
        <v>"Prestar los servicios para desarrollar procesos pedagógicos, culturales, formativos y comunitarios orientados a la construcción de paz, la reconciliación, la memoria histórica, la reparación integral a las víctimas y el fortalecimiento del tejido social en la localidad de Engativá."</v>
      </c>
      <c r="C6" s="218"/>
      <c r="D6" s="218"/>
      <c r="E6" s="218"/>
      <c r="F6" s="218"/>
      <c r="G6" s="218"/>
      <c r="H6" s="218"/>
      <c r="I6" s="218"/>
      <c r="J6" s="218"/>
      <c r="K6" s="218"/>
      <c r="L6" s="219"/>
      <c r="M6" s="1"/>
      <c r="N6" s="1"/>
      <c r="O6" s="1"/>
      <c r="P6" s="1"/>
      <c r="Q6" s="1"/>
    </row>
    <row r="7" spans="2:17" ht="24.75" customHeight="1" x14ac:dyDescent="0.25">
      <c r="B7" s="223" t="s">
        <v>16</v>
      </c>
      <c r="C7" s="224"/>
      <c r="D7" s="224"/>
      <c r="E7" s="224"/>
      <c r="F7" s="224"/>
      <c r="G7" s="224"/>
      <c r="H7" s="224"/>
      <c r="I7" s="224"/>
      <c r="J7" s="224"/>
      <c r="K7" s="224"/>
      <c r="L7" s="225"/>
    </row>
    <row r="8" spans="2:17" s="79" customFormat="1" ht="18" customHeight="1" x14ac:dyDescent="0.3">
      <c r="B8" s="76" t="s">
        <v>35</v>
      </c>
      <c r="C8" s="77"/>
      <c r="D8" s="77"/>
      <c r="E8" s="77"/>
      <c r="F8" s="77"/>
      <c r="G8" s="77"/>
      <c r="H8" s="77"/>
      <c r="I8" s="77"/>
      <c r="J8" s="77"/>
      <c r="K8" s="77"/>
      <c r="L8" s="78"/>
    </row>
    <row r="9" spans="2:17" s="79" customFormat="1" ht="15.6" x14ac:dyDescent="0.3">
      <c r="B9" s="76" t="s">
        <v>36</v>
      </c>
      <c r="C9" s="80"/>
      <c r="D9" s="80"/>
      <c r="E9" s="80"/>
      <c r="F9" s="80"/>
      <c r="G9" s="80"/>
      <c r="H9" s="80"/>
      <c r="I9" s="81"/>
      <c r="J9" s="80"/>
      <c r="K9" s="80"/>
      <c r="L9" s="82"/>
    </row>
    <row r="10" spans="2:17" s="79" customFormat="1" ht="15.6" x14ac:dyDescent="0.3">
      <c r="B10" s="76" t="s">
        <v>37</v>
      </c>
      <c r="C10" s="80"/>
      <c r="D10" s="80"/>
      <c r="E10" s="80"/>
      <c r="F10" s="80"/>
      <c r="G10" s="80"/>
      <c r="H10" s="80"/>
      <c r="I10" s="80"/>
      <c r="J10" s="80"/>
      <c r="K10" s="80"/>
      <c r="L10" s="82"/>
    </row>
    <row r="11" spans="2:17" s="79" customFormat="1" ht="15.6" x14ac:dyDescent="0.3">
      <c r="B11" s="76" t="s">
        <v>38</v>
      </c>
      <c r="C11" s="80"/>
      <c r="D11" s="80"/>
      <c r="E11" s="80"/>
      <c r="F11" s="80"/>
      <c r="G11" s="80"/>
      <c r="H11" s="80"/>
      <c r="I11" s="80"/>
      <c r="J11" s="80"/>
      <c r="K11" s="80"/>
      <c r="L11" s="82"/>
    </row>
    <row r="12" spans="2:17" s="79" customFormat="1" ht="18" customHeight="1" x14ac:dyDescent="0.25">
      <c r="B12" s="220" t="s">
        <v>39</v>
      </c>
      <c r="C12" s="221"/>
      <c r="D12" s="221"/>
      <c r="E12" s="221"/>
      <c r="F12" s="221"/>
      <c r="G12" s="221"/>
      <c r="H12" s="221"/>
      <c r="I12" s="221"/>
      <c r="J12" s="221"/>
      <c r="K12" s="221"/>
      <c r="L12" s="222"/>
    </row>
    <row r="13" spans="2:17" s="79" customFormat="1" ht="15.6" x14ac:dyDescent="0.3">
      <c r="B13" s="76" t="s">
        <v>40</v>
      </c>
      <c r="C13" s="80"/>
      <c r="D13" s="80"/>
      <c r="E13" s="80"/>
      <c r="F13" s="80"/>
      <c r="G13" s="80"/>
      <c r="H13" s="80"/>
      <c r="I13" s="80"/>
      <c r="J13" s="80"/>
      <c r="K13" s="80"/>
      <c r="L13" s="82"/>
    </row>
    <row r="14" spans="2:17" ht="7.5" customHeight="1" thickBot="1" x14ac:dyDescent="0.3"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41"/>
    </row>
    <row r="15" spans="2:17" ht="33.75" customHeight="1" thickBot="1" x14ac:dyDescent="0.3">
      <c r="B15" s="214" t="s">
        <v>41</v>
      </c>
      <c r="C15" s="215"/>
      <c r="D15" s="215"/>
      <c r="E15" s="215"/>
      <c r="F15" s="215"/>
      <c r="G15" s="216"/>
      <c r="H15" s="211" t="s">
        <v>42</v>
      </c>
      <c r="I15" s="212"/>
      <c r="J15" s="212"/>
      <c r="K15" s="212"/>
      <c r="L15" s="213"/>
    </row>
    <row r="16" spans="2:17" ht="40.5" customHeight="1" thickBot="1" x14ac:dyDescent="0.3">
      <c r="B16" s="42" t="s">
        <v>43</v>
      </c>
      <c r="C16" s="201" t="s">
        <v>44</v>
      </c>
      <c r="D16" s="201"/>
      <c r="E16" s="201"/>
      <c r="F16" s="201"/>
      <c r="G16" s="201"/>
      <c r="H16" s="43" t="s">
        <v>45</v>
      </c>
      <c r="I16" s="43" t="s">
        <v>46</v>
      </c>
      <c r="J16" s="43" t="s">
        <v>47</v>
      </c>
      <c r="K16" s="43" t="s">
        <v>48</v>
      </c>
      <c r="L16" s="97" t="s">
        <v>49</v>
      </c>
    </row>
    <row r="17" spans="2:12" ht="53.25" customHeight="1" x14ac:dyDescent="0.25">
      <c r="B17" s="83" t="s">
        <v>22</v>
      </c>
      <c r="C17" s="208" t="s">
        <v>130</v>
      </c>
      <c r="D17" s="209"/>
      <c r="E17" s="209"/>
      <c r="F17" s="209"/>
      <c r="G17" s="210"/>
      <c r="H17" s="84" t="s">
        <v>131</v>
      </c>
      <c r="I17" s="72">
        <v>3</v>
      </c>
      <c r="J17" s="85">
        <v>3</v>
      </c>
      <c r="K17" s="85">
        <v>7</v>
      </c>
      <c r="L17" s="72" t="str">
        <f t="shared" ref="L17:L27" si="0">IF(K17&lt;=4,"BAJO",IF(K17=5,"MEDIO",IF(K17=6,"ALTO",IF(K17=7,"ALTO","EXTREMO"))))</f>
        <v>ALTO</v>
      </c>
    </row>
    <row r="18" spans="2:12" ht="53.25" customHeight="1" x14ac:dyDescent="0.25">
      <c r="B18" s="83" t="s">
        <v>22</v>
      </c>
      <c r="C18" s="202" t="s">
        <v>132</v>
      </c>
      <c r="D18" s="203"/>
      <c r="E18" s="203"/>
      <c r="F18" s="203"/>
      <c r="G18" s="204"/>
      <c r="H18" s="84" t="s">
        <v>133</v>
      </c>
      <c r="I18" s="72">
        <v>2</v>
      </c>
      <c r="J18" s="85">
        <v>3</v>
      </c>
      <c r="K18" s="85">
        <v>6</v>
      </c>
      <c r="L18" s="72" t="str">
        <f t="shared" ref="L18" si="1">IF(K18&lt;=4,"BAJO",IF(K18=5,"MEDIO",IF(K18=6,"ALTO",IF(K18=7,"ALTO","EXTREMO"))))</f>
        <v>ALTO</v>
      </c>
    </row>
    <row r="19" spans="2:12" ht="53.25" customHeight="1" x14ac:dyDescent="0.3">
      <c r="B19" s="83" t="s">
        <v>22</v>
      </c>
      <c r="C19" s="202" t="s">
        <v>134</v>
      </c>
      <c r="D19" s="203"/>
      <c r="E19" s="203"/>
      <c r="F19" s="203"/>
      <c r="G19" s="204"/>
      <c r="H19" s="86" t="s">
        <v>135</v>
      </c>
      <c r="I19" s="72">
        <v>2</v>
      </c>
      <c r="J19" s="85">
        <v>2</v>
      </c>
      <c r="K19" s="85">
        <f t="shared" ref="K19:K27" si="2">+I19+J19</f>
        <v>4</v>
      </c>
      <c r="L19" s="87" t="str">
        <f t="shared" si="0"/>
        <v>BAJO</v>
      </c>
    </row>
    <row r="20" spans="2:12" ht="53.25" customHeight="1" x14ac:dyDescent="0.25">
      <c r="B20" s="83" t="s">
        <v>29</v>
      </c>
      <c r="C20" s="205" t="s">
        <v>138</v>
      </c>
      <c r="D20" s="206"/>
      <c r="E20" s="206"/>
      <c r="F20" s="206"/>
      <c r="G20" s="207"/>
      <c r="H20" s="105" t="s">
        <v>139</v>
      </c>
      <c r="I20" s="72">
        <v>2</v>
      </c>
      <c r="J20" s="85">
        <v>3</v>
      </c>
      <c r="K20" s="85">
        <v>5</v>
      </c>
      <c r="L20" s="87" t="str">
        <f t="shared" si="0"/>
        <v>MEDIO</v>
      </c>
    </row>
    <row r="21" spans="2:12" ht="53.25" customHeight="1" x14ac:dyDescent="0.25">
      <c r="B21" s="83" t="s">
        <v>29</v>
      </c>
      <c r="C21" s="205" t="s">
        <v>136</v>
      </c>
      <c r="D21" s="206"/>
      <c r="E21" s="206"/>
      <c r="F21" s="206"/>
      <c r="G21" s="207"/>
      <c r="H21" s="105" t="s">
        <v>137</v>
      </c>
      <c r="I21" s="72">
        <v>3</v>
      </c>
      <c r="J21" s="85">
        <v>2</v>
      </c>
      <c r="K21" s="85">
        <f t="shared" si="2"/>
        <v>5</v>
      </c>
      <c r="L21" s="87" t="str">
        <f t="shared" si="0"/>
        <v>MEDIO</v>
      </c>
    </row>
    <row r="22" spans="2:12" ht="75" customHeight="1" x14ac:dyDescent="0.25">
      <c r="B22" s="83" t="s">
        <v>29</v>
      </c>
      <c r="C22" s="205" t="s">
        <v>140</v>
      </c>
      <c r="D22" s="206"/>
      <c r="E22" s="206"/>
      <c r="F22" s="206"/>
      <c r="G22" s="207"/>
      <c r="H22" s="106" t="s">
        <v>141</v>
      </c>
      <c r="I22" s="72">
        <v>1</v>
      </c>
      <c r="J22" s="85">
        <v>3</v>
      </c>
      <c r="K22" s="85">
        <v>3</v>
      </c>
      <c r="L22" s="87" t="str">
        <f t="shared" si="0"/>
        <v>BAJO</v>
      </c>
    </row>
    <row r="23" spans="2:12" ht="78.75" customHeight="1" x14ac:dyDescent="0.25">
      <c r="B23" s="83" t="s">
        <v>30</v>
      </c>
      <c r="C23" s="202" t="s">
        <v>142</v>
      </c>
      <c r="D23" s="203"/>
      <c r="E23" s="203"/>
      <c r="F23" s="203"/>
      <c r="G23" s="204"/>
      <c r="H23" s="84" t="s">
        <v>143</v>
      </c>
      <c r="I23" s="72">
        <v>3</v>
      </c>
      <c r="J23" s="85">
        <v>3</v>
      </c>
      <c r="K23" s="85">
        <v>9</v>
      </c>
      <c r="L23" s="87" t="str">
        <f t="shared" si="0"/>
        <v>EXTREMO</v>
      </c>
    </row>
    <row r="24" spans="2:12" ht="73.5" customHeight="1" x14ac:dyDescent="0.25">
      <c r="B24" s="83" t="s">
        <v>30</v>
      </c>
      <c r="C24" s="202" t="s">
        <v>144</v>
      </c>
      <c r="D24" s="203"/>
      <c r="E24" s="203"/>
      <c r="F24" s="203"/>
      <c r="G24" s="204"/>
      <c r="H24" s="88" t="s">
        <v>145</v>
      </c>
      <c r="I24" s="72">
        <v>3</v>
      </c>
      <c r="J24" s="85">
        <v>3</v>
      </c>
      <c r="K24" s="85">
        <v>9</v>
      </c>
      <c r="L24" s="87" t="str">
        <f t="shared" si="0"/>
        <v>EXTREMO</v>
      </c>
    </row>
    <row r="25" spans="2:12" ht="60" customHeight="1" x14ac:dyDescent="0.25">
      <c r="B25" s="83" t="s">
        <v>30</v>
      </c>
      <c r="C25" s="202" t="s">
        <v>146</v>
      </c>
      <c r="D25" s="203"/>
      <c r="E25" s="203"/>
      <c r="F25" s="203"/>
      <c r="G25" s="204"/>
      <c r="H25" s="88" t="s">
        <v>147</v>
      </c>
      <c r="I25" s="72">
        <v>2</v>
      </c>
      <c r="J25" s="85">
        <v>2</v>
      </c>
      <c r="K25" s="85">
        <v>4</v>
      </c>
      <c r="L25" s="87" t="str">
        <f t="shared" si="0"/>
        <v>BAJO</v>
      </c>
    </row>
    <row r="26" spans="2:12" ht="53.25" customHeight="1" x14ac:dyDescent="0.25">
      <c r="B26" s="83" t="s">
        <v>30</v>
      </c>
      <c r="C26" s="202" t="s">
        <v>148</v>
      </c>
      <c r="D26" s="203"/>
      <c r="E26" s="203"/>
      <c r="F26" s="203"/>
      <c r="G26" s="204"/>
      <c r="H26" s="98" t="s">
        <v>149</v>
      </c>
      <c r="I26" s="72">
        <v>2</v>
      </c>
      <c r="J26" s="85">
        <v>3</v>
      </c>
      <c r="K26" s="85">
        <v>6</v>
      </c>
      <c r="L26" s="87" t="str">
        <f t="shared" si="0"/>
        <v>ALTO</v>
      </c>
    </row>
    <row r="27" spans="2:12" ht="53.25" customHeight="1" thickBot="1" x14ac:dyDescent="0.3">
      <c r="B27" s="83" t="s">
        <v>30</v>
      </c>
      <c r="C27" s="202" t="s">
        <v>150</v>
      </c>
      <c r="D27" s="203"/>
      <c r="E27" s="203"/>
      <c r="F27" s="203"/>
      <c r="G27" s="204"/>
      <c r="H27" s="84" t="s">
        <v>151</v>
      </c>
      <c r="I27" s="72">
        <v>2</v>
      </c>
      <c r="J27" s="85">
        <v>2</v>
      </c>
      <c r="K27" s="85">
        <f t="shared" si="2"/>
        <v>4</v>
      </c>
      <c r="L27" s="87" t="str">
        <f t="shared" si="0"/>
        <v>BAJO</v>
      </c>
    </row>
    <row r="28" spans="2:12" ht="53.25" customHeight="1" thickBot="1" x14ac:dyDescent="0.3">
      <c r="B28" s="71"/>
      <c r="C28" s="45"/>
      <c r="D28" s="45"/>
      <c r="E28" s="45"/>
      <c r="F28" s="45"/>
      <c r="G28" s="45"/>
      <c r="H28" s="45"/>
      <c r="I28" s="45"/>
      <c r="J28" s="45"/>
      <c r="K28" s="45"/>
      <c r="L28" s="46"/>
    </row>
    <row r="29" spans="2:12" ht="12.75" customHeight="1" x14ac:dyDescent="0.25">
      <c r="B29" s="44"/>
      <c r="C29" s="247"/>
      <c r="D29" s="247"/>
      <c r="E29" s="247"/>
      <c r="F29" s="37"/>
      <c r="G29" s="37"/>
      <c r="H29" s="234"/>
      <c r="I29" s="234"/>
      <c r="J29" s="37"/>
      <c r="K29" s="37"/>
      <c r="L29" s="38"/>
    </row>
    <row r="30" spans="2:12" ht="13.2" x14ac:dyDescent="0.25">
      <c r="B30" s="36"/>
      <c r="C30" s="232" t="s">
        <v>51</v>
      </c>
      <c r="D30" s="232"/>
      <c r="E30" s="47" t="s">
        <v>52</v>
      </c>
      <c r="F30" s="37"/>
      <c r="G30" s="248" t="s">
        <v>47</v>
      </c>
      <c r="H30" s="48" t="s">
        <v>53</v>
      </c>
      <c r="I30" s="48" t="s">
        <v>52</v>
      </c>
      <c r="J30" s="37"/>
      <c r="K30" s="37"/>
      <c r="L30" s="38"/>
    </row>
    <row r="31" spans="2:12" ht="19.5" customHeight="1" x14ac:dyDescent="0.25">
      <c r="B31" s="231" t="s">
        <v>50</v>
      </c>
      <c r="C31" s="233" t="s">
        <v>54</v>
      </c>
      <c r="D31" s="233"/>
      <c r="E31" s="49">
        <v>1</v>
      </c>
      <c r="F31" s="37"/>
      <c r="G31" s="248"/>
      <c r="H31" s="49" t="s">
        <v>55</v>
      </c>
      <c r="I31" s="50">
        <v>1</v>
      </c>
      <c r="J31" s="37"/>
      <c r="K31" s="37"/>
      <c r="L31" s="38"/>
    </row>
    <row r="32" spans="2:12" ht="21" customHeight="1" x14ac:dyDescent="0.25">
      <c r="B32" s="231"/>
      <c r="C32" s="233" t="s">
        <v>56</v>
      </c>
      <c r="D32" s="233"/>
      <c r="E32" s="49">
        <v>2</v>
      </c>
      <c r="F32" s="37"/>
      <c r="G32" s="248"/>
      <c r="H32" s="49" t="s">
        <v>57</v>
      </c>
      <c r="I32" s="50">
        <v>2</v>
      </c>
      <c r="J32" s="37"/>
      <c r="K32" s="37"/>
      <c r="L32" s="38"/>
    </row>
    <row r="33" spans="2:14" ht="15.75" customHeight="1" x14ac:dyDescent="0.25">
      <c r="B33" s="231"/>
      <c r="C33" s="233" t="s">
        <v>58</v>
      </c>
      <c r="D33" s="233"/>
      <c r="E33" s="49">
        <v>3</v>
      </c>
      <c r="F33" s="37"/>
      <c r="G33" s="248"/>
      <c r="H33" s="49" t="s">
        <v>59</v>
      </c>
      <c r="I33" s="50">
        <v>3</v>
      </c>
      <c r="J33" s="37"/>
      <c r="K33" s="37"/>
      <c r="L33" s="38"/>
      <c r="N33" s="5"/>
    </row>
    <row r="34" spans="2:14" ht="24.75" customHeight="1" x14ac:dyDescent="0.25">
      <c r="B34" s="231"/>
      <c r="C34" s="233" t="s">
        <v>60</v>
      </c>
      <c r="D34" s="233"/>
      <c r="E34" s="49">
        <v>4</v>
      </c>
      <c r="F34" s="37"/>
      <c r="G34" s="248"/>
      <c r="H34" s="49" t="s">
        <v>61</v>
      </c>
      <c r="I34" s="50">
        <v>4</v>
      </c>
      <c r="J34" s="37"/>
      <c r="K34" s="37"/>
      <c r="L34" s="38"/>
    </row>
    <row r="35" spans="2:14" ht="18" customHeight="1" x14ac:dyDescent="0.25">
      <c r="B35" s="231"/>
      <c r="C35" s="233" t="s">
        <v>62</v>
      </c>
      <c r="D35" s="233"/>
      <c r="E35" s="49">
        <v>5</v>
      </c>
      <c r="F35" s="37"/>
      <c r="G35" s="248"/>
      <c r="H35" s="49" t="s">
        <v>63</v>
      </c>
      <c r="I35" s="50">
        <v>5</v>
      </c>
      <c r="J35" s="37"/>
      <c r="K35" s="37"/>
      <c r="L35" s="38"/>
    </row>
    <row r="36" spans="2:14" ht="29.25" customHeight="1" x14ac:dyDescent="0.25">
      <c r="B36" s="231"/>
      <c r="C36" s="52"/>
      <c r="D36" s="52"/>
      <c r="E36" s="52"/>
      <c r="F36" s="37"/>
      <c r="G36" s="52"/>
      <c r="H36" s="52"/>
      <c r="I36" s="52"/>
      <c r="J36" s="52"/>
      <c r="K36" s="52"/>
      <c r="L36" s="38"/>
    </row>
    <row r="37" spans="2:14" ht="16.5" customHeight="1" x14ac:dyDescent="0.25">
      <c r="B37" s="51"/>
      <c r="C37" s="65" t="s">
        <v>64</v>
      </c>
      <c r="D37" s="65"/>
      <c r="E37" s="65"/>
      <c r="F37" s="65"/>
      <c r="G37" s="65"/>
      <c r="H37" s="63"/>
      <c r="I37" s="63"/>
      <c r="J37" s="63"/>
      <c r="K37" s="63"/>
      <c r="L37" s="38"/>
    </row>
    <row r="38" spans="2:14" ht="16.5" customHeight="1" x14ac:dyDescent="0.25">
      <c r="B38" s="51"/>
      <c r="C38" s="233" t="s">
        <v>65</v>
      </c>
      <c r="D38" s="233"/>
      <c r="E38" s="233"/>
      <c r="F38" s="49" t="s">
        <v>66</v>
      </c>
      <c r="G38" s="49" t="s">
        <v>67</v>
      </c>
      <c r="H38" s="49" t="s">
        <v>68</v>
      </c>
      <c r="I38" s="233" t="s">
        <v>69</v>
      </c>
      <c r="J38" s="233"/>
      <c r="K38" s="233" t="s">
        <v>70</v>
      </c>
      <c r="L38" s="235"/>
    </row>
    <row r="39" spans="2:14" ht="69.75" customHeight="1" x14ac:dyDescent="0.25">
      <c r="B39" s="51"/>
      <c r="C39" s="233" t="s">
        <v>71</v>
      </c>
      <c r="D39" s="233"/>
      <c r="E39" s="233"/>
      <c r="F39" s="49" t="s">
        <v>72</v>
      </c>
      <c r="G39" s="49" t="s">
        <v>73</v>
      </c>
      <c r="H39" s="49" t="s">
        <v>74</v>
      </c>
      <c r="I39" s="233" t="s">
        <v>75</v>
      </c>
      <c r="J39" s="233"/>
      <c r="K39" s="233" t="s">
        <v>76</v>
      </c>
      <c r="L39" s="235"/>
    </row>
    <row r="40" spans="2:14" ht="69.75" customHeight="1" x14ac:dyDescent="0.25">
      <c r="B40" s="51"/>
      <c r="C40" s="232" t="s">
        <v>77</v>
      </c>
      <c r="D40" s="232"/>
      <c r="E40" s="232" t="s">
        <v>52</v>
      </c>
      <c r="F40" s="53" t="s">
        <v>55</v>
      </c>
      <c r="G40" s="53" t="s">
        <v>57</v>
      </c>
      <c r="H40" s="54" t="s">
        <v>59</v>
      </c>
      <c r="I40" s="237" t="s">
        <v>61</v>
      </c>
      <c r="J40" s="237"/>
      <c r="K40" s="232" t="s">
        <v>63</v>
      </c>
      <c r="L40" s="243"/>
    </row>
    <row r="41" spans="2:14" ht="13.2" x14ac:dyDescent="0.25">
      <c r="B41" s="36"/>
      <c r="C41" s="232"/>
      <c r="D41" s="232"/>
      <c r="E41" s="232"/>
      <c r="F41" s="55">
        <v>1</v>
      </c>
      <c r="G41" s="55">
        <v>2</v>
      </c>
      <c r="H41" s="55">
        <v>3</v>
      </c>
      <c r="I41" s="244">
        <v>4</v>
      </c>
      <c r="J41" s="244"/>
      <c r="K41" s="244">
        <v>5</v>
      </c>
      <c r="L41" s="245"/>
    </row>
    <row r="42" spans="2:14" ht="13.2" x14ac:dyDescent="0.25">
      <c r="B42" s="36"/>
      <c r="C42" s="233" t="s">
        <v>54</v>
      </c>
      <c r="D42" s="233"/>
      <c r="E42" s="56">
        <v>1</v>
      </c>
      <c r="F42" s="57">
        <v>2</v>
      </c>
      <c r="G42" s="57">
        <v>3</v>
      </c>
      <c r="H42" s="57">
        <v>4</v>
      </c>
      <c r="I42" s="246">
        <v>5</v>
      </c>
      <c r="J42" s="246"/>
      <c r="K42" s="238">
        <v>6</v>
      </c>
      <c r="L42" s="239"/>
    </row>
    <row r="43" spans="2:14" ht="19.5" customHeight="1" x14ac:dyDescent="0.25">
      <c r="B43" s="36"/>
      <c r="C43" s="233" t="s">
        <v>56</v>
      </c>
      <c r="D43" s="233"/>
      <c r="E43" s="56">
        <v>2</v>
      </c>
      <c r="F43" s="57">
        <v>3</v>
      </c>
      <c r="G43" s="57">
        <v>4</v>
      </c>
      <c r="H43" s="58">
        <v>5</v>
      </c>
      <c r="I43" s="238">
        <v>6</v>
      </c>
      <c r="J43" s="238"/>
      <c r="K43" s="240">
        <v>7</v>
      </c>
      <c r="L43" s="241"/>
    </row>
    <row r="44" spans="2:14" ht="21.75" customHeight="1" x14ac:dyDescent="0.25">
      <c r="B44" s="36"/>
      <c r="C44" s="233" t="s">
        <v>58</v>
      </c>
      <c r="D44" s="233"/>
      <c r="E44" s="56">
        <v>3</v>
      </c>
      <c r="F44" s="57">
        <v>4</v>
      </c>
      <c r="G44" s="58">
        <v>5</v>
      </c>
      <c r="H44" s="59">
        <v>6</v>
      </c>
      <c r="I44" s="238">
        <v>7</v>
      </c>
      <c r="J44" s="238"/>
      <c r="K44" s="236">
        <v>8</v>
      </c>
      <c r="L44" s="242"/>
    </row>
    <row r="45" spans="2:14" ht="26.25" customHeight="1" x14ac:dyDescent="0.25">
      <c r="B45" s="36"/>
      <c r="C45" s="233" t="s">
        <v>60</v>
      </c>
      <c r="D45" s="233"/>
      <c r="E45" s="56">
        <v>4</v>
      </c>
      <c r="F45" s="58">
        <v>5</v>
      </c>
      <c r="G45" s="59">
        <v>6</v>
      </c>
      <c r="H45" s="59">
        <v>7</v>
      </c>
      <c r="I45" s="236">
        <v>8</v>
      </c>
      <c r="J45" s="236"/>
      <c r="K45" s="236">
        <v>9</v>
      </c>
      <c r="L45" s="242"/>
    </row>
    <row r="46" spans="2:14" ht="21" customHeight="1" x14ac:dyDescent="0.25">
      <c r="B46" s="36"/>
      <c r="C46" s="233" t="s">
        <v>62</v>
      </c>
      <c r="D46" s="233"/>
      <c r="E46" s="56">
        <v>5</v>
      </c>
      <c r="F46" s="59">
        <v>6</v>
      </c>
      <c r="G46" s="59">
        <v>7</v>
      </c>
      <c r="H46" s="60">
        <v>8</v>
      </c>
      <c r="I46" s="236">
        <v>9</v>
      </c>
      <c r="J46" s="236"/>
      <c r="K46" s="236">
        <v>10</v>
      </c>
      <c r="L46" s="242"/>
    </row>
    <row r="47" spans="2:14" ht="27" customHeight="1" x14ac:dyDescent="0.25">
      <c r="B47" s="36"/>
      <c r="C47" s="37"/>
      <c r="D47" s="37"/>
      <c r="E47" s="37"/>
      <c r="F47" s="37"/>
      <c r="G47" s="37"/>
      <c r="H47" s="37"/>
      <c r="I47" s="37"/>
      <c r="J47" s="37"/>
      <c r="K47" s="37"/>
      <c r="L47" s="38"/>
    </row>
    <row r="48" spans="2:14" ht="13.2" x14ac:dyDescent="0.25">
      <c r="B48" s="36"/>
      <c r="C48" s="37"/>
      <c r="D48" s="37"/>
      <c r="E48" s="37"/>
      <c r="F48" s="37"/>
      <c r="G48" s="234" t="s">
        <v>78</v>
      </c>
      <c r="H48" s="234"/>
      <c r="I48" s="37"/>
      <c r="J48" s="37"/>
      <c r="K48" s="37"/>
      <c r="L48" s="38"/>
    </row>
    <row r="49" spans="2:12" ht="19.5" customHeight="1" x14ac:dyDescent="0.25">
      <c r="B49" s="36"/>
      <c r="C49" s="37"/>
      <c r="D49" s="37"/>
      <c r="E49" s="37"/>
      <c r="F49" s="37"/>
      <c r="G49" s="53" t="s">
        <v>64</v>
      </c>
      <c r="H49" s="61" t="s">
        <v>77</v>
      </c>
      <c r="I49" s="37"/>
      <c r="J49" s="37"/>
      <c r="K49" s="37"/>
      <c r="L49" s="38"/>
    </row>
    <row r="50" spans="2:12" ht="18" customHeight="1" x14ac:dyDescent="0.25">
      <c r="B50" s="36"/>
      <c r="C50" s="37"/>
      <c r="D50" s="37"/>
      <c r="E50" s="37"/>
      <c r="F50" s="37"/>
      <c r="G50" s="60" t="s">
        <v>79</v>
      </c>
      <c r="H50" s="62" t="s">
        <v>80</v>
      </c>
      <c r="I50" s="37"/>
      <c r="J50" s="37"/>
      <c r="K50" s="37"/>
      <c r="L50" s="38"/>
    </row>
    <row r="51" spans="2:12" ht="18" customHeight="1" x14ac:dyDescent="0.25">
      <c r="B51" s="36"/>
      <c r="C51" s="37"/>
      <c r="D51" s="37"/>
      <c r="E51" s="37"/>
      <c r="F51" s="37"/>
      <c r="G51" s="59" t="s">
        <v>81</v>
      </c>
      <c r="H51" s="62" t="s">
        <v>82</v>
      </c>
      <c r="I51" s="37"/>
      <c r="J51" s="37"/>
      <c r="K51" s="37"/>
      <c r="L51" s="38"/>
    </row>
    <row r="52" spans="2:12" ht="18" customHeight="1" x14ac:dyDescent="0.25">
      <c r="B52" s="36"/>
      <c r="C52" s="37"/>
      <c r="D52" s="37"/>
      <c r="E52" s="37"/>
      <c r="F52" s="37"/>
      <c r="G52" s="58">
        <v>5</v>
      </c>
      <c r="H52" s="62" t="s">
        <v>83</v>
      </c>
      <c r="I52" s="37"/>
      <c r="J52" s="37"/>
      <c r="K52" s="37"/>
      <c r="L52" s="38"/>
    </row>
    <row r="53" spans="2:12" ht="18" customHeight="1" x14ac:dyDescent="0.25">
      <c r="B53" s="36"/>
      <c r="C53" s="37"/>
      <c r="D53" s="37"/>
      <c r="E53" s="37"/>
      <c r="F53" s="37"/>
      <c r="G53" s="57" t="s">
        <v>84</v>
      </c>
      <c r="H53" s="62" t="s">
        <v>85</v>
      </c>
      <c r="I53" s="37"/>
      <c r="J53" s="37"/>
      <c r="K53" s="37"/>
      <c r="L53" s="38"/>
    </row>
    <row r="54" spans="2:12" ht="18" customHeight="1" thickBot="1" x14ac:dyDescent="0.3">
      <c r="B54" s="36"/>
      <c r="C54" s="40"/>
      <c r="D54" s="40"/>
      <c r="E54" s="40"/>
      <c r="F54" s="40"/>
      <c r="G54" s="40"/>
      <c r="H54" s="40"/>
      <c r="I54" s="40"/>
      <c r="J54" s="40"/>
      <c r="K54" s="40"/>
      <c r="L54" s="41"/>
    </row>
    <row r="55" spans="2:12" ht="14.4" thickBot="1" x14ac:dyDescent="0.35">
      <c r="B55" s="39"/>
    </row>
    <row r="59" spans="2:12" hidden="1" x14ac:dyDescent="0.3">
      <c r="B59" s="7" t="s">
        <v>42</v>
      </c>
    </row>
    <row r="60" spans="2:12" hidden="1" x14ac:dyDescent="0.3">
      <c r="B60" s="7" t="s">
        <v>86</v>
      </c>
    </row>
  </sheetData>
  <mergeCells count="58">
    <mergeCell ref="C44:D44"/>
    <mergeCell ref="C40:D41"/>
    <mergeCell ref="H29:I29"/>
    <mergeCell ref="C39:E39"/>
    <mergeCell ref="C42:D42"/>
    <mergeCell ref="I42:J42"/>
    <mergeCell ref="C35:D35"/>
    <mergeCell ref="C38:E38"/>
    <mergeCell ref="C29:E29"/>
    <mergeCell ref="G30:G35"/>
    <mergeCell ref="I43:J43"/>
    <mergeCell ref="E40:E41"/>
    <mergeCell ref="K40:L40"/>
    <mergeCell ref="K41:L41"/>
    <mergeCell ref="K39:L39"/>
    <mergeCell ref="I41:J41"/>
    <mergeCell ref="G48:H48"/>
    <mergeCell ref="C43:D43"/>
    <mergeCell ref="K38:L38"/>
    <mergeCell ref="C46:D46"/>
    <mergeCell ref="C45:D45"/>
    <mergeCell ref="I46:J46"/>
    <mergeCell ref="I40:J40"/>
    <mergeCell ref="I38:J38"/>
    <mergeCell ref="I39:J39"/>
    <mergeCell ref="K42:L42"/>
    <mergeCell ref="K43:L43"/>
    <mergeCell ref="K44:L44"/>
    <mergeCell ref="K45:L45"/>
    <mergeCell ref="K46:L46"/>
    <mergeCell ref="I45:J45"/>
    <mergeCell ref="I44:J44"/>
    <mergeCell ref="C24:G24"/>
    <mergeCell ref="C25:G25"/>
    <mergeCell ref="C26:G26"/>
    <mergeCell ref="C27:G27"/>
    <mergeCell ref="B31:B36"/>
    <mergeCell ref="C30:D30"/>
    <mergeCell ref="C31:D31"/>
    <mergeCell ref="C32:D32"/>
    <mergeCell ref="C33:D33"/>
    <mergeCell ref="C34:D34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9:G19"/>
    <mergeCell ref="C21:G21"/>
    <mergeCell ref="C22:G22"/>
    <mergeCell ref="C23:G23"/>
    <mergeCell ref="C17:G17"/>
    <mergeCell ref="C18:G18"/>
    <mergeCell ref="C20:G20"/>
  </mergeCells>
  <phoneticPr fontId="1" type="noConversion"/>
  <conditionalFormatting sqref="J17:K27">
    <cfRule type="expression" dxfId="18" priority="1" stopIfTrue="1">
      <formula>"""bajo"""</formula>
    </cfRule>
  </conditionalFormatting>
  <conditionalFormatting sqref="L17:L27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dataValidations count="3">
    <dataValidation type="list" allowBlank="1" showInputMessage="1" showErrorMessage="1" sqref="H15" xr:uid="{00000000-0002-0000-0200-000002000000}">
      <formula1>$B$59:$B$60</formula1>
    </dataValidation>
    <dataValidation type="list" allowBlank="1" showInputMessage="1" showErrorMessage="1" sqref="I19:I27" xr:uid="{00000000-0002-0000-0200-000000000000}">
      <formula1>$E$31:$E$35</formula1>
    </dataValidation>
    <dataValidation type="list" allowBlank="1" showInputMessage="1" showErrorMessage="1" sqref="J17:J27" xr:uid="{00000000-0002-0000-0200-000001000000}">
      <formula1>$I$31:$I$35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6E0AA7F-B95C-4BFD-8792-2FDDCA47FEE5}">
          <x14:formula1>
            <xm:f>'https://agenciaateneaco-my.sharepoint.com/Users/vivianabernal/Documents/ATENEA/2025/C:/Users/Usuario Autorizado/Downloads/[MATRIZ DE RIESGOS V2 16 DE MAYO Revisión 28 de mayo.xlsx]Hoja2'!#REF!</xm:f>
          </x14:formula1>
          <xm:sqref>B28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61"/>
  <sheetViews>
    <sheetView showGridLines="0" topLeftCell="A26" zoomScale="110" zoomScaleNormal="110" zoomScalePageLayoutView="70" workbookViewId="0">
      <selection activeCell="M24" sqref="M24"/>
    </sheetView>
  </sheetViews>
  <sheetFormatPr baseColWidth="10" defaultColWidth="11.44140625" defaultRowHeight="13.2" x14ac:dyDescent="0.25"/>
  <cols>
    <col min="1" max="1" width="2.77734375" customWidth="1"/>
    <col min="2" max="2" width="33.33203125" customWidth="1"/>
    <col min="3" max="3" width="15.77734375" customWidth="1"/>
    <col min="4" max="4" width="13.109375" customWidth="1"/>
    <col min="5" max="5" width="16.44140625" customWidth="1"/>
    <col min="6" max="6" width="14.77734375" customWidth="1"/>
    <col min="7" max="7" width="17.44140625" customWidth="1"/>
    <col min="8" max="8" width="18.77734375" customWidth="1"/>
    <col min="9" max="9" width="15.77734375" customWidth="1"/>
    <col min="10" max="10" width="9.44140625" customWidth="1"/>
    <col min="11" max="17" width="14" customWidth="1"/>
    <col min="18" max="18" width="20.77734375" style="4" customWidth="1"/>
  </cols>
  <sheetData>
    <row r="2" spans="2:26" ht="48.75" customHeight="1" x14ac:dyDescent="0.25">
      <c r="B2" s="150"/>
      <c r="C2" s="163" t="s">
        <v>13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5"/>
      <c r="Q2" s="134" t="s">
        <v>1</v>
      </c>
      <c r="R2" s="226"/>
    </row>
    <row r="3" spans="2:26" ht="30" customHeight="1" x14ac:dyDescent="0.25">
      <c r="B3" s="150"/>
      <c r="C3" s="166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8"/>
      <c r="Q3" s="227"/>
      <c r="R3" s="228"/>
    </row>
    <row r="4" spans="2:26" ht="39.75" customHeight="1" x14ac:dyDescent="0.25">
      <c r="B4" s="150"/>
      <c r="C4" s="169"/>
      <c r="D4" s="170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1"/>
      <c r="Q4" s="229"/>
      <c r="R4" s="230"/>
    </row>
    <row r="5" spans="2:26" ht="13.8" thickBot="1" x14ac:dyDescent="0.3"/>
    <row r="6" spans="2:26" ht="78.75" customHeight="1" thickBot="1" x14ac:dyDescent="0.3">
      <c r="B6" s="260" t="str">
        <f>+EVALUACION!B6</f>
        <v>"Prestar los servicios para desarrollar procesos pedagógicos, culturales, formativos y comunitarios orientados a la construcción de paz, la reconciliación, la memoria histórica, la reparación integral a las víctimas y el fortalecimiento del tejido social en la localidad de Engativá."</v>
      </c>
      <c r="C6" s="261"/>
      <c r="D6" s="261"/>
      <c r="E6" s="261"/>
      <c r="F6" s="261"/>
      <c r="G6" s="261"/>
      <c r="H6" s="261"/>
      <c r="I6" s="261"/>
      <c r="J6" s="261"/>
      <c r="K6" s="261"/>
      <c r="L6" s="261"/>
      <c r="M6" s="261"/>
      <c r="N6" s="261"/>
      <c r="O6" s="261"/>
      <c r="P6" s="261"/>
      <c r="Q6" s="261"/>
      <c r="R6" s="262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63" t="s">
        <v>16</v>
      </c>
      <c r="C7" s="212"/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2"/>
      <c r="Q7" s="212"/>
      <c r="R7" s="213"/>
    </row>
    <row r="8" spans="2:26" s="79" customFormat="1" ht="15.6" x14ac:dyDescent="0.3">
      <c r="B8" s="253" t="s">
        <v>87</v>
      </c>
      <c r="C8" s="254"/>
      <c r="D8" s="254"/>
      <c r="E8" s="254"/>
      <c r="F8" s="254"/>
      <c r="G8" s="254"/>
      <c r="H8" s="254"/>
      <c r="I8" s="254"/>
      <c r="J8" s="254"/>
      <c r="K8" s="254"/>
      <c r="L8" s="254"/>
      <c r="M8" s="254"/>
      <c r="N8" s="254"/>
      <c r="O8" s="254"/>
      <c r="P8" s="254"/>
      <c r="Q8" s="254"/>
      <c r="R8" s="255"/>
    </row>
    <row r="9" spans="2:26" s="79" customFormat="1" ht="34.5" customHeight="1" x14ac:dyDescent="0.25">
      <c r="B9" s="250" t="s">
        <v>88</v>
      </c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1"/>
      <c r="P9" s="251"/>
      <c r="Q9" s="251"/>
      <c r="R9" s="252"/>
    </row>
    <row r="10" spans="2:26" s="79" customFormat="1" ht="15.6" x14ac:dyDescent="0.3">
      <c r="B10" s="253" t="s">
        <v>89</v>
      </c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5"/>
    </row>
    <row r="11" spans="2:26" s="79" customFormat="1" x14ac:dyDescent="0.25">
      <c r="B11" s="89"/>
      <c r="R11" s="90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thickBot="1" x14ac:dyDescent="0.3">
      <c r="B15" s="91" t="s">
        <v>43</v>
      </c>
      <c r="C15" s="259" t="s">
        <v>44</v>
      </c>
      <c r="D15" s="259"/>
      <c r="E15" s="259"/>
      <c r="F15" s="259"/>
      <c r="G15" s="264" t="s">
        <v>90</v>
      </c>
      <c r="H15" s="264"/>
      <c r="I15" s="92" t="s">
        <v>46</v>
      </c>
      <c r="J15" s="92" t="s">
        <v>47</v>
      </c>
      <c r="K15" s="92" t="s">
        <v>48</v>
      </c>
      <c r="L15" s="92" t="s">
        <v>49</v>
      </c>
      <c r="M15" s="92" t="s">
        <v>91</v>
      </c>
      <c r="N15" s="92" t="s">
        <v>92</v>
      </c>
      <c r="O15" s="92" t="s">
        <v>93</v>
      </c>
      <c r="P15" s="92" t="s">
        <v>94</v>
      </c>
      <c r="Q15" s="92" t="s">
        <v>95</v>
      </c>
      <c r="R15" s="93" t="s">
        <v>96</v>
      </c>
    </row>
    <row r="16" spans="2:26" s="23" customFormat="1" ht="97.5" customHeight="1" x14ac:dyDescent="0.25">
      <c r="B16" s="83" t="s">
        <v>22</v>
      </c>
      <c r="C16" s="208" t="s">
        <v>130</v>
      </c>
      <c r="D16" s="209"/>
      <c r="E16" s="209"/>
      <c r="F16" s="209"/>
      <c r="G16" s="210"/>
      <c r="H16" s="84" t="s">
        <v>131</v>
      </c>
      <c r="I16" s="72">
        <v>3</v>
      </c>
      <c r="J16" s="85">
        <v>3</v>
      </c>
      <c r="K16" s="85">
        <v>7</v>
      </c>
      <c r="L16" s="72" t="str">
        <f t="shared" ref="L16:L26" si="0">IF(K16&lt;=4,"BAJO",IF(K16=5,"MEDIO",IF(K16=6,"ALTO",IF(K16=7,"ALTO","EXTREMO"))))</f>
        <v>ALTO</v>
      </c>
      <c r="M16" s="72" t="s">
        <v>97</v>
      </c>
      <c r="N16" s="72" t="s">
        <v>152</v>
      </c>
      <c r="O16" s="84" t="s">
        <v>153</v>
      </c>
      <c r="P16" s="84" t="s">
        <v>154</v>
      </c>
      <c r="Q16" s="84" t="s">
        <v>155</v>
      </c>
      <c r="R16" s="99" t="s">
        <v>156</v>
      </c>
    </row>
    <row r="17" spans="2:23" s="23" customFormat="1" ht="57.75" customHeight="1" x14ac:dyDescent="0.25">
      <c r="B17" s="83" t="s">
        <v>22</v>
      </c>
      <c r="C17" s="202" t="s">
        <v>132</v>
      </c>
      <c r="D17" s="203"/>
      <c r="E17" s="203"/>
      <c r="F17" s="203"/>
      <c r="G17" s="204"/>
      <c r="H17" s="84" t="s">
        <v>133</v>
      </c>
      <c r="I17" s="72">
        <v>2</v>
      </c>
      <c r="J17" s="85">
        <v>3</v>
      </c>
      <c r="K17" s="85">
        <v>6</v>
      </c>
      <c r="L17" s="72" t="str">
        <f t="shared" si="0"/>
        <v>ALTO</v>
      </c>
      <c r="M17" s="72" t="s">
        <v>97</v>
      </c>
      <c r="N17" s="72" t="s">
        <v>152</v>
      </c>
      <c r="O17" s="84" t="s">
        <v>157</v>
      </c>
      <c r="P17" s="84" t="s">
        <v>158</v>
      </c>
      <c r="Q17" s="84" t="s">
        <v>159</v>
      </c>
      <c r="R17" s="99" t="s">
        <v>160</v>
      </c>
    </row>
    <row r="18" spans="2:23" s="23" customFormat="1" ht="96.75" customHeight="1" x14ac:dyDescent="0.3">
      <c r="B18" s="83" t="s">
        <v>22</v>
      </c>
      <c r="C18" s="202" t="s">
        <v>134</v>
      </c>
      <c r="D18" s="203"/>
      <c r="E18" s="203"/>
      <c r="F18" s="203"/>
      <c r="G18" s="204"/>
      <c r="H18" s="86" t="s">
        <v>135</v>
      </c>
      <c r="I18" s="72">
        <v>2</v>
      </c>
      <c r="J18" s="85">
        <v>2</v>
      </c>
      <c r="K18" s="85">
        <f t="shared" ref="K18:K26" si="1">+I18+J18</f>
        <v>4</v>
      </c>
      <c r="L18" s="87" t="str">
        <f t="shared" si="0"/>
        <v>BAJO</v>
      </c>
      <c r="M18" s="72" t="s">
        <v>98</v>
      </c>
      <c r="N18" s="72" t="s">
        <v>152</v>
      </c>
      <c r="O18" s="84" t="s">
        <v>161</v>
      </c>
      <c r="P18" s="84" t="s">
        <v>162</v>
      </c>
      <c r="Q18" s="84" t="s">
        <v>163</v>
      </c>
      <c r="R18" s="99" t="s">
        <v>164</v>
      </c>
    </row>
    <row r="19" spans="2:23" s="23" customFormat="1" ht="129" customHeight="1" x14ac:dyDescent="0.25">
      <c r="B19" s="83" t="s">
        <v>29</v>
      </c>
      <c r="C19" s="205" t="s">
        <v>138</v>
      </c>
      <c r="D19" s="206"/>
      <c r="E19" s="206"/>
      <c r="F19" s="206"/>
      <c r="G19" s="207"/>
      <c r="H19" s="105" t="s">
        <v>139</v>
      </c>
      <c r="I19" s="72">
        <v>2</v>
      </c>
      <c r="J19" s="85">
        <v>3</v>
      </c>
      <c r="K19" s="85">
        <v>5</v>
      </c>
      <c r="L19" s="87" t="str">
        <f t="shared" si="0"/>
        <v>MEDIO</v>
      </c>
      <c r="M19" s="72" t="s">
        <v>97</v>
      </c>
      <c r="N19" s="72" t="s">
        <v>152</v>
      </c>
      <c r="O19" s="84" t="s">
        <v>165</v>
      </c>
      <c r="P19" s="84" t="s">
        <v>166</v>
      </c>
      <c r="Q19" s="84" t="s">
        <v>167</v>
      </c>
      <c r="R19" s="99" t="s">
        <v>164</v>
      </c>
    </row>
    <row r="20" spans="2:23" s="23" customFormat="1" ht="57.75" customHeight="1" x14ac:dyDescent="0.25">
      <c r="B20" s="83" t="s">
        <v>29</v>
      </c>
      <c r="C20" s="205" t="s">
        <v>136</v>
      </c>
      <c r="D20" s="206"/>
      <c r="E20" s="206"/>
      <c r="F20" s="206"/>
      <c r="G20" s="207"/>
      <c r="H20" s="105" t="s">
        <v>137</v>
      </c>
      <c r="I20" s="72">
        <v>3</v>
      </c>
      <c r="J20" s="85">
        <v>2</v>
      </c>
      <c r="K20" s="85">
        <f t="shared" si="1"/>
        <v>5</v>
      </c>
      <c r="L20" s="87" t="str">
        <f t="shared" si="0"/>
        <v>MEDIO</v>
      </c>
      <c r="M20" s="72" t="s">
        <v>97</v>
      </c>
      <c r="N20" s="72" t="s">
        <v>152</v>
      </c>
      <c r="O20" s="84" t="s">
        <v>176</v>
      </c>
      <c r="P20" s="84" t="s">
        <v>177</v>
      </c>
      <c r="Q20" s="84" t="s">
        <v>178</v>
      </c>
      <c r="R20" s="99" t="s">
        <v>179</v>
      </c>
    </row>
    <row r="21" spans="2:23" s="23" customFormat="1" ht="57.75" customHeight="1" x14ac:dyDescent="0.25">
      <c r="B21" s="83" t="s">
        <v>29</v>
      </c>
      <c r="C21" s="205" t="s">
        <v>140</v>
      </c>
      <c r="D21" s="206"/>
      <c r="E21" s="206"/>
      <c r="F21" s="206"/>
      <c r="G21" s="207"/>
      <c r="H21" s="106" t="s">
        <v>141</v>
      </c>
      <c r="I21" s="72">
        <v>1</v>
      </c>
      <c r="J21" s="85">
        <v>3</v>
      </c>
      <c r="K21" s="85">
        <v>3</v>
      </c>
      <c r="L21" s="87" t="str">
        <f t="shared" si="0"/>
        <v>BAJO</v>
      </c>
      <c r="M21" s="72" t="s">
        <v>98</v>
      </c>
      <c r="N21" s="72" t="s">
        <v>152</v>
      </c>
      <c r="O21" s="84" t="s">
        <v>168</v>
      </c>
      <c r="P21" s="84" t="s">
        <v>169</v>
      </c>
      <c r="Q21" s="84" t="s">
        <v>171</v>
      </c>
      <c r="R21" s="99" t="s">
        <v>170</v>
      </c>
    </row>
    <row r="22" spans="2:23" s="23" customFormat="1" ht="78.75" customHeight="1" x14ac:dyDescent="0.25">
      <c r="B22" s="83" t="s">
        <v>30</v>
      </c>
      <c r="C22" s="202" t="s">
        <v>142</v>
      </c>
      <c r="D22" s="203"/>
      <c r="E22" s="203"/>
      <c r="F22" s="203"/>
      <c r="G22" s="204"/>
      <c r="H22" s="84" t="s">
        <v>143</v>
      </c>
      <c r="I22" s="72">
        <v>3</v>
      </c>
      <c r="J22" s="85">
        <v>3</v>
      </c>
      <c r="K22" s="85">
        <v>9</v>
      </c>
      <c r="L22" s="87" t="str">
        <f t="shared" si="0"/>
        <v>EXTREMO</v>
      </c>
      <c r="M22" s="72" t="s">
        <v>97</v>
      </c>
      <c r="N22" s="72" t="s">
        <v>152</v>
      </c>
      <c r="O22" s="84" t="s">
        <v>172</v>
      </c>
      <c r="P22" s="84" t="s">
        <v>173</v>
      </c>
      <c r="Q22" s="84" t="s">
        <v>174</v>
      </c>
      <c r="R22" s="99" t="s">
        <v>175</v>
      </c>
    </row>
    <row r="23" spans="2:23" s="23" customFormat="1" ht="81" customHeight="1" x14ac:dyDescent="0.25">
      <c r="B23" s="83" t="s">
        <v>30</v>
      </c>
      <c r="C23" s="202" t="s">
        <v>144</v>
      </c>
      <c r="D23" s="203"/>
      <c r="E23" s="203"/>
      <c r="F23" s="203"/>
      <c r="G23" s="204"/>
      <c r="H23" s="88" t="s">
        <v>145</v>
      </c>
      <c r="I23" s="72">
        <v>3</v>
      </c>
      <c r="J23" s="85">
        <v>3</v>
      </c>
      <c r="K23" s="85">
        <v>9</v>
      </c>
      <c r="L23" s="87" t="str">
        <f t="shared" si="0"/>
        <v>EXTREMO</v>
      </c>
      <c r="M23" s="72" t="s">
        <v>97</v>
      </c>
      <c r="N23" s="72" t="s">
        <v>152</v>
      </c>
      <c r="O23" s="84" t="s">
        <v>180</v>
      </c>
      <c r="P23" s="84" t="s">
        <v>181</v>
      </c>
      <c r="Q23" s="84" t="s">
        <v>182</v>
      </c>
      <c r="R23" s="99" t="s">
        <v>183</v>
      </c>
    </row>
    <row r="24" spans="2:23" s="23" customFormat="1" ht="57.75" customHeight="1" x14ac:dyDescent="0.25">
      <c r="B24" s="83" t="s">
        <v>30</v>
      </c>
      <c r="C24" s="202" t="s">
        <v>146</v>
      </c>
      <c r="D24" s="203"/>
      <c r="E24" s="203"/>
      <c r="F24" s="203"/>
      <c r="G24" s="204"/>
      <c r="H24" s="88" t="s">
        <v>147</v>
      </c>
      <c r="I24" s="72">
        <v>2</v>
      </c>
      <c r="J24" s="85">
        <v>2</v>
      </c>
      <c r="K24" s="85">
        <v>4</v>
      </c>
      <c r="L24" s="87" t="str">
        <f t="shared" si="0"/>
        <v>BAJO</v>
      </c>
      <c r="M24" s="72" t="s">
        <v>97</v>
      </c>
      <c r="N24" s="72" t="s">
        <v>152</v>
      </c>
      <c r="O24" s="84" t="s">
        <v>184</v>
      </c>
      <c r="P24" s="84" t="s">
        <v>185</v>
      </c>
      <c r="Q24" s="84" t="s">
        <v>186</v>
      </c>
      <c r="R24" s="99" t="s">
        <v>187</v>
      </c>
    </row>
    <row r="25" spans="2:23" s="23" customFormat="1" ht="57.75" customHeight="1" x14ac:dyDescent="0.25">
      <c r="B25" s="83" t="s">
        <v>30</v>
      </c>
      <c r="C25" s="202" t="s">
        <v>148</v>
      </c>
      <c r="D25" s="203"/>
      <c r="E25" s="203"/>
      <c r="F25" s="203"/>
      <c r="G25" s="204"/>
      <c r="H25" s="98" t="s">
        <v>149</v>
      </c>
      <c r="I25" s="72">
        <v>2</v>
      </c>
      <c r="J25" s="85">
        <v>3</v>
      </c>
      <c r="K25" s="85">
        <v>6</v>
      </c>
      <c r="L25" s="87" t="str">
        <f t="shared" si="0"/>
        <v>ALTO</v>
      </c>
      <c r="M25" s="72" t="s">
        <v>97</v>
      </c>
      <c r="N25" s="72" t="s">
        <v>152</v>
      </c>
      <c r="O25" s="84" t="s">
        <v>188</v>
      </c>
      <c r="P25" s="84" t="s">
        <v>189</v>
      </c>
      <c r="Q25" s="84" t="s">
        <v>190</v>
      </c>
      <c r="R25" s="99" t="s">
        <v>160</v>
      </c>
    </row>
    <row r="26" spans="2:23" ht="37.049999999999997" customHeight="1" x14ac:dyDescent="0.25">
      <c r="B26" s="83" t="s">
        <v>30</v>
      </c>
      <c r="C26" s="202" t="s">
        <v>150</v>
      </c>
      <c r="D26" s="203"/>
      <c r="E26" s="203"/>
      <c r="F26" s="203"/>
      <c r="G26" s="204"/>
      <c r="H26" s="84" t="s">
        <v>151</v>
      </c>
      <c r="I26" s="72">
        <v>2</v>
      </c>
      <c r="J26" s="85">
        <v>2</v>
      </c>
      <c r="K26" s="85">
        <f t="shared" si="1"/>
        <v>4</v>
      </c>
      <c r="L26" s="87" t="str">
        <f t="shared" si="0"/>
        <v>BAJO</v>
      </c>
      <c r="M26" s="107" t="s">
        <v>98</v>
      </c>
      <c r="N26" s="72" t="s">
        <v>152</v>
      </c>
      <c r="O26" s="104" t="s">
        <v>191</v>
      </c>
      <c r="P26" s="104" t="s">
        <v>192</v>
      </c>
      <c r="Q26" s="104" t="s">
        <v>193</v>
      </c>
      <c r="R26" s="108" t="s">
        <v>194</v>
      </c>
    </row>
    <row r="27" spans="2:23" x14ac:dyDescent="0.25">
      <c r="B27" s="36"/>
      <c r="C27" s="270" t="s">
        <v>78</v>
      </c>
      <c r="D27" s="270"/>
      <c r="E27" s="270"/>
      <c r="F27" s="270"/>
      <c r="G27" s="37"/>
      <c r="H27" s="234" t="s">
        <v>99</v>
      </c>
      <c r="I27" s="234"/>
      <c r="J27" s="234"/>
      <c r="K27" s="234"/>
      <c r="L27" s="63"/>
      <c r="M27" s="63"/>
      <c r="N27" s="63"/>
      <c r="O27" s="63"/>
      <c r="P27" s="63"/>
      <c r="Q27" s="63"/>
      <c r="R27" s="3"/>
    </row>
    <row r="28" spans="2:23" ht="19.5" customHeight="1" x14ac:dyDescent="0.25">
      <c r="B28" s="231" t="s">
        <v>50</v>
      </c>
      <c r="C28" s="256" t="s">
        <v>51</v>
      </c>
      <c r="D28" s="257"/>
      <c r="E28" s="258"/>
      <c r="F28" s="47" t="s">
        <v>52</v>
      </c>
      <c r="G28" s="37"/>
      <c r="H28" s="256" t="s">
        <v>53</v>
      </c>
      <c r="I28" s="258"/>
      <c r="J28" s="256" t="s">
        <v>52</v>
      </c>
      <c r="K28" s="258"/>
      <c r="L28" s="52"/>
      <c r="M28" s="52"/>
      <c r="N28" s="234" t="s">
        <v>78</v>
      </c>
      <c r="O28" s="234"/>
      <c r="P28" s="234"/>
      <c r="Q28" s="52"/>
      <c r="R28" s="3"/>
    </row>
    <row r="29" spans="2:23" ht="21" customHeight="1" x14ac:dyDescent="0.25">
      <c r="B29" s="231"/>
      <c r="C29" s="268" t="s">
        <v>54</v>
      </c>
      <c r="D29" s="271"/>
      <c r="E29" s="269"/>
      <c r="F29" s="49">
        <v>1</v>
      </c>
      <c r="G29" s="37"/>
      <c r="H29" s="268" t="s">
        <v>55</v>
      </c>
      <c r="I29" s="269"/>
      <c r="J29" s="268">
        <v>1</v>
      </c>
      <c r="K29" s="269"/>
      <c r="L29" s="52"/>
      <c r="M29" s="52"/>
      <c r="N29" s="277" t="s">
        <v>64</v>
      </c>
      <c r="O29" s="278"/>
      <c r="P29" s="61" t="s">
        <v>77</v>
      </c>
      <c r="Q29" s="52"/>
      <c r="R29" s="3"/>
    </row>
    <row r="30" spans="2:23" ht="15.75" customHeight="1" x14ac:dyDescent="0.25">
      <c r="B30" s="231"/>
      <c r="C30" s="268" t="s">
        <v>56</v>
      </c>
      <c r="D30" s="271"/>
      <c r="E30" s="269"/>
      <c r="F30" s="49">
        <v>2</v>
      </c>
      <c r="G30" s="37"/>
      <c r="H30" s="268" t="s">
        <v>57</v>
      </c>
      <c r="I30" s="269"/>
      <c r="J30" s="268">
        <v>2</v>
      </c>
      <c r="K30" s="269"/>
      <c r="L30" s="52"/>
      <c r="M30" s="52"/>
      <c r="N30" s="266" t="s">
        <v>79</v>
      </c>
      <c r="O30" s="267"/>
      <c r="P30" s="62" t="s">
        <v>80</v>
      </c>
      <c r="Q30" s="52"/>
      <c r="R30" s="3"/>
      <c r="T30" s="5"/>
      <c r="U30" s="5"/>
      <c r="V30" s="5"/>
      <c r="W30" s="5"/>
    </row>
    <row r="31" spans="2:23" ht="24.75" customHeight="1" x14ac:dyDescent="0.25">
      <c r="B31" s="231"/>
      <c r="C31" s="268" t="s">
        <v>58</v>
      </c>
      <c r="D31" s="271"/>
      <c r="E31" s="269"/>
      <c r="F31" s="49">
        <v>3</v>
      </c>
      <c r="G31" s="37"/>
      <c r="H31" s="268" t="s">
        <v>59</v>
      </c>
      <c r="I31" s="269"/>
      <c r="J31" s="268">
        <v>3</v>
      </c>
      <c r="K31" s="269"/>
      <c r="L31" s="52"/>
      <c r="M31" s="52"/>
      <c r="N31" s="240" t="s">
        <v>81</v>
      </c>
      <c r="O31" s="265"/>
      <c r="P31" s="62" t="s">
        <v>82</v>
      </c>
      <c r="Q31" s="52"/>
      <c r="R31" s="3"/>
    </row>
    <row r="32" spans="2:23" ht="18" customHeight="1" x14ac:dyDescent="0.25">
      <c r="B32" s="231"/>
      <c r="C32" s="268" t="s">
        <v>60</v>
      </c>
      <c r="D32" s="271"/>
      <c r="E32" s="269"/>
      <c r="F32" s="49">
        <v>4</v>
      </c>
      <c r="G32" s="37"/>
      <c r="H32" s="268" t="s">
        <v>61</v>
      </c>
      <c r="I32" s="269"/>
      <c r="J32" s="268">
        <v>4</v>
      </c>
      <c r="K32" s="269"/>
      <c r="L32" s="52"/>
      <c r="M32" s="52"/>
      <c r="N32" s="274">
        <v>5</v>
      </c>
      <c r="O32" s="275"/>
      <c r="P32" s="62" t="s">
        <v>83</v>
      </c>
      <c r="Q32" s="52"/>
      <c r="R32" s="3"/>
    </row>
    <row r="33" spans="2:18" ht="21" customHeight="1" thickBot="1" x14ac:dyDescent="0.3">
      <c r="B33" s="231"/>
      <c r="C33" s="268" t="s">
        <v>62</v>
      </c>
      <c r="D33" s="271"/>
      <c r="E33" s="269"/>
      <c r="F33" s="49">
        <v>5</v>
      </c>
      <c r="G33" s="37"/>
      <c r="H33" s="268" t="s">
        <v>63</v>
      </c>
      <c r="I33" s="269"/>
      <c r="J33" s="268">
        <v>5</v>
      </c>
      <c r="K33" s="269"/>
      <c r="L33" s="52"/>
      <c r="M33" s="52"/>
      <c r="N33" s="291" t="s">
        <v>84</v>
      </c>
      <c r="O33" s="292"/>
      <c r="P33" s="64" t="s">
        <v>85</v>
      </c>
      <c r="Q33" s="52"/>
      <c r="R33" s="3"/>
    </row>
    <row r="34" spans="2:18" x14ac:dyDescent="0.25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"/>
    </row>
    <row r="35" spans="2:18" ht="18" customHeight="1" x14ac:dyDescent="0.25">
      <c r="B35" s="36"/>
      <c r="C35" s="234" t="s">
        <v>64</v>
      </c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3"/>
    </row>
    <row r="36" spans="2:18" ht="68.25" customHeight="1" x14ac:dyDescent="0.25">
      <c r="B36" s="36"/>
      <c r="C36" s="268" t="s">
        <v>65</v>
      </c>
      <c r="D36" s="271"/>
      <c r="E36" s="271"/>
      <c r="F36" s="269"/>
      <c r="G36" s="268" t="s">
        <v>66</v>
      </c>
      <c r="H36" s="269"/>
      <c r="I36" s="268" t="s">
        <v>67</v>
      </c>
      <c r="J36" s="271"/>
      <c r="K36" s="269"/>
      <c r="L36" s="268" t="s">
        <v>68</v>
      </c>
      <c r="M36" s="269"/>
      <c r="N36" s="268" t="s">
        <v>69</v>
      </c>
      <c r="O36" s="269"/>
      <c r="P36" s="268" t="s">
        <v>70</v>
      </c>
      <c r="Q36" s="269"/>
      <c r="R36" s="3"/>
    </row>
    <row r="37" spans="2:18" ht="60" customHeight="1" x14ac:dyDescent="0.25">
      <c r="B37" s="36"/>
      <c r="C37" s="268" t="s">
        <v>71</v>
      </c>
      <c r="D37" s="271"/>
      <c r="E37" s="271"/>
      <c r="F37" s="269"/>
      <c r="G37" s="268" t="s">
        <v>72</v>
      </c>
      <c r="H37" s="269"/>
      <c r="I37" s="268" t="s">
        <v>73</v>
      </c>
      <c r="J37" s="271"/>
      <c r="K37" s="269"/>
      <c r="L37" s="268" t="s">
        <v>74</v>
      </c>
      <c r="M37" s="269"/>
      <c r="N37" s="268" t="s">
        <v>75</v>
      </c>
      <c r="O37" s="269"/>
      <c r="P37" s="268" t="s">
        <v>76</v>
      </c>
      <c r="Q37" s="269"/>
      <c r="R37" s="3"/>
    </row>
    <row r="38" spans="2:18" x14ac:dyDescent="0.25">
      <c r="B38" s="36"/>
      <c r="C38" s="281" t="s">
        <v>51</v>
      </c>
      <c r="D38" s="282"/>
      <c r="E38" s="283"/>
      <c r="F38" s="287" t="s">
        <v>52</v>
      </c>
      <c r="G38" s="277" t="s">
        <v>55</v>
      </c>
      <c r="H38" s="278"/>
      <c r="I38" s="277" t="s">
        <v>57</v>
      </c>
      <c r="J38" s="294"/>
      <c r="K38" s="278"/>
      <c r="L38" s="277" t="s">
        <v>59</v>
      </c>
      <c r="M38" s="278"/>
      <c r="N38" s="277" t="s">
        <v>61</v>
      </c>
      <c r="O38" s="278"/>
      <c r="P38" s="256" t="s">
        <v>63</v>
      </c>
      <c r="Q38" s="258"/>
      <c r="R38" s="3"/>
    </row>
    <row r="39" spans="2:18" x14ac:dyDescent="0.25">
      <c r="B39" s="36"/>
      <c r="C39" s="284"/>
      <c r="D39" s="285"/>
      <c r="E39" s="286"/>
      <c r="F39" s="288"/>
      <c r="G39" s="289">
        <v>1</v>
      </c>
      <c r="H39" s="290"/>
      <c r="I39" s="289">
        <v>2</v>
      </c>
      <c r="J39" s="293"/>
      <c r="K39" s="290"/>
      <c r="L39" s="289">
        <v>3</v>
      </c>
      <c r="M39" s="290"/>
      <c r="N39" s="289">
        <v>4</v>
      </c>
      <c r="O39" s="290"/>
      <c r="P39" s="289">
        <v>5</v>
      </c>
      <c r="Q39" s="290"/>
      <c r="R39" s="3"/>
    </row>
    <row r="40" spans="2:18" ht="19.5" customHeight="1" x14ac:dyDescent="0.25">
      <c r="B40" s="36"/>
      <c r="C40" s="268" t="s">
        <v>54</v>
      </c>
      <c r="D40" s="271"/>
      <c r="E40" s="269"/>
      <c r="F40" s="56">
        <v>1</v>
      </c>
      <c r="G40" s="272">
        <v>2</v>
      </c>
      <c r="H40" s="273"/>
      <c r="I40" s="272">
        <v>3</v>
      </c>
      <c r="J40" s="276"/>
      <c r="K40" s="273"/>
      <c r="L40" s="272">
        <v>4</v>
      </c>
      <c r="M40" s="273"/>
      <c r="N40" s="274">
        <v>5</v>
      </c>
      <c r="O40" s="275"/>
      <c r="P40" s="240">
        <v>6</v>
      </c>
      <c r="Q40" s="265"/>
      <c r="R40" s="3"/>
    </row>
    <row r="41" spans="2:18" ht="21.75" customHeight="1" x14ac:dyDescent="0.25">
      <c r="B41" s="36"/>
      <c r="C41" s="268" t="s">
        <v>56</v>
      </c>
      <c r="D41" s="271"/>
      <c r="E41" s="269"/>
      <c r="F41" s="56">
        <v>2</v>
      </c>
      <c r="G41" s="272">
        <v>3</v>
      </c>
      <c r="H41" s="273"/>
      <c r="I41" s="272">
        <v>4</v>
      </c>
      <c r="J41" s="276"/>
      <c r="K41" s="273"/>
      <c r="L41" s="274">
        <v>5</v>
      </c>
      <c r="M41" s="275"/>
      <c r="N41" s="240">
        <v>6</v>
      </c>
      <c r="O41" s="265"/>
      <c r="P41" s="240">
        <v>7</v>
      </c>
      <c r="Q41" s="265"/>
      <c r="R41" s="3"/>
    </row>
    <row r="42" spans="2:18" ht="21" customHeight="1" x14ac:dyDescent="0.25">
      <c r="B42" s="36"/>
      <c r="C42" s="268" t="s">
        <v>58</v>
      </c>
      <c r="D42" s="271"/>
      <c r="E42" s="269"/>
      <c r="F42" s="56">
        <v>3</v>
      </c>
      <c r="G42" s="272">
        <v>4</v>
      </c>
      <c r="H42" s="273"/>
      <c r="I42" s="274">
        <v>5</v>
      </c>
      <c r="J42" s="280"/>
      <c r="K42" s="275"/>
      <c r="L42" s="240">
        <v>6</v>
      </c>
      <c r="M42" s="265"/>
      <c r="N42" s="240">
        <v>7</v>
      </c>
      <c r="O42" s="265"/>
      <c r="P42" s="266">
        <v>8</v>
      </c>
      <c r="Q42" s="267"/>
      <c r="R42" s="3"/>
    </row>
    <row r="43" spans="2:18" ht="21" customHeight="1" x14ac:dyDescent="0.25">
      <c r="B43" s="36"/>
      <c r="C43" s="268" t="s">
        <v>60</v>
      </c>
      <c r="D43" s="271"/>
      <c r="E43" s="269"/>
      <c r="F43" s="56">
        <v>4</v>
      </c>
      <c r="G43" s="274">
        <v>5</v>
      </c>
      <c r="H43" s="275"/>
      <c r="I43" s="240">
        <v>6</v>
      </c>
      <c r="J43" s="279"/>
      <c r="K43" s="265"/>
      <c r="L43" s="240">
        <v>7</v>
      </c>
      <c r="M43" s="265"/>
      <c r="N43" s="266">
        <v>8</v>
      </c>
      <c r="O43" s="267"/>
      <c r="P43" s="266">
        <v>9</v>
      </c>
      <c r="Q43" s="267"/>
      <c r="R43" s="3"/>
    </row>
    <row r="44" spans="2:18" ht="21" customHeight="1" x14ac:dyDescent="0.25">
      <c r="B44" s="36"/>
      <c r="C44" s="268" t="s">
        <v>62</v>
      </c>
      <c r="D44" s="271"/>
      <c r="E44" s="269"/>
      <c r="F44" s="56">
        <v>5</v>
      </c>
      <c r="G44" s="240">
        <v>6</v>
      </c>
      <c r="H44" s="265"/>
      <c r="I44" s="240">
        <v>7</v>
      </c>
      <c r="J44" s="279"/>
      <c r="K44" s="265"/>
      <c r="L44" s="266">
        <v>8</v>
      </c>
      <c r="M44" s="267"/>
      <c r="N44" s="266">
        <v>9</v>
      </c>
      <c r="O44" s="267"/>
      <c r="P44" s="266">
        <v>10</v>
      </c>
      <c r="Q44" s="267"/>
      <c r="R44" s="3"/>
    </row>
    <row r="45" spans="2:18" ht="13.8" thickBot="1" x14ac:dyDescent="0.3">
      <c r="B45" s="39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9"/>
    </row>
    <row r="61" spans="7:8" ht="14.4" x14ac:dyDescent="0.25">
      <c r="G61" s="249"/>
      <c r="H61" s="249"/>
    </row>
  </sheetData>
  <mergeCells count="104">
    <mergeCell ref="L40:M40"/>
    <mergeCell ref="L41:M41"/>
    <mergeCell ref="I38:K38"/>
    <mergeCell ref="G36:H36"/>
    <mergeCell ref="C35:Q35"/>
    <mergeCell ref="G38:H38"/>
    <mergeCell ref="G39:H39"/>
    <mergeCell ref="G40:H40"/>
    <mergeCell ref="H32:I32"/>
    <mergeCell ref="L42:M42"/>
    <mergeCell ref="L39:M39"/>
    <mergeCell ref="I41:K41"/>
    <mergeCell ref="N32:O32"/>
    <mergeCell ref="N33:O33"/>
    <mergeCell ref="P44:Q44"/>
    <mergeCell ref="N44:O44"/>
    <mergeCell ref="N40:O40"/>
    <mergeCell ref="N41:O41"/>
    <mergeCell ref="N42:O42"/>
    <mergeCell ref="P40:Q40"/>
    <mergeCell ref="I36:K36"/>
    <mergeCell ref="I37:K37"/>
    <mergeCell ref="N39:O39"/>
    <mergeCell ref="N36:O36"/>
    <mergeCell ref="N37:O37"/>
    <mergeCell ref="L36:M36"/>
    <mergeCell ref="L37:M37"/>
    <mergeCell ref="P36:Q36"/>
    <mergeCell ref="I39:K39"/>
    <mergeCell ref="P37:Q37"/>
    <mergeCell ref="L38:M38"/>
    <mergeCell ref="L44:M44"/>
    <mergeCell ref="P39:Q39"/>
    <mergeCell ref="I44:K44"/>
    <mergeCell ref="C36:F36"/>
    <mergeCell ref="C37:F37"/>
    <mergeCell ref="C32:E32"/>
    <mergeCell ref="C33:E33"/>
    <mergeCell ref="H33:I33"/>
    <mergeCell ref="J33:K33"/>
    <mergeCell ref="C38:E39"/>
    <mergeCell ref="J32:K32"/>
    <mergeCell ref="F38:F39"/>
    <mergeCell ref="G41:H41"/>
    <mergeCell ref="N29:O29"/>
    <mergeCell ref="N30:O30"/>
    <mergeCell ref="C31:E31"/>
    <mergeCell ref="H31:I31"/>
    <mergeCell ref="J31:K31"/>
    <mergeCell ref="J28:K28"/>
    <mergeCell ref="C29:E29"/>
    <mergeCell ref="J30:K30"/>
    <mergeCell ref="N31:O31"/>
    <mergeCell ref="J29:K29"/>
    <mergeCell ref="C30:E30"/>
    <mergeCell ref="H30:I30"/>
    <mergeCell ref="C22:G22"/>
    <mergeCell ref="C23:G23"/>
    <mergeCell ref="G44:H44"/>
    <mergeCell ref="N43:O43"/>
    <mergeCell ref="L43:M43"/>
    <mergeCell ref="P41:Q41"/>
    <mergeCell ref="H29:I29"/>
    <mergeCell ref="C27:F27"/>
    <mergeCell ref="H27:K27"/>
    <mergeCell ref="C43:E43"/>
    <mergeCell ref="G42:H42"/>
    <mergeCell ref="G43:H43"/>
    <mergeCell ref="G37:H37"/>
    <mergeCell ref="I40:K40"/>
    <mergeCell ref="N38:O38"/>
    <mergeCell ref="P38:Q38"/>
    <mergeCell ref="P42:Q42"/>
    <mergeCell ref="P43:Q43"/>
    <mergeCell ref="C40:E40"/>
    <mergeCell ref="C41:E41"/>
    <mergeCell ref="C42:E42"/>
    <mergeCell ref="I43:K43"/>
    <mergeCell ref="I42:K42"/>
    <mergeCell ref="C44:E44"/>
    <mergeCell ref="C24:G24"/>
    <mergeCell ref="C25:G25"/>
    <mergeCell ref="C26:G26"/>
    <mergeCell ref="G61:H61"/>
    <mergeCell ref="N28:P28"/>
    <mergeCell ref="Q2:R4"/>
    <mergeCell ref="B9:R9"/>
    <mergeCell ref="B8:R8"/>
    <mergeCell ref="B10:R10"/>
    <mergeCell ref="B28:B33"/>
    <mergeCell ref="C28:E28"/>
    <mergeCell ref="H28:I28"/>
    <mergeCell ref="B2:B4"/>
    <mergeCell ref="C15:F15"/>
    <mergeCell ref="C2:P4"/>
    <mergeCell ref="B6:R6"/>
    <mergeCell ref="B7:R7"/>
    <mergeCell ref="G15:H15"/>
    <mergeCell ref="C16:G16"/>
    <mergeCell ref="C17:G17"/>
    <mergeCell ref="C18:G18"/>
    <mergeCell ref="C19:G19"/>
    <mergeCell ref="C20:G20"/>
    <mergeCell ref="C21:G21"/>
  </mergeCells>
  <conditionalFormatting sqref="J16:K26">
    <cfRule type="expression" dxfId="13" priority="1" stopIfTrue="1">
      <formula>"""bajo"""</formula>
    </cfRule>
  </conditionalFormatting>
  <conditionalFormatting sqref="L16:L26">
    <cfRule type="cellIs" dxfId="12" priority="2" stopIfTrue="1" operator="equal">
      <formula>"EXTREMO"</formula>
    </cfRule>
    <cfRule type="cellIs" dxfId="11" priority="3" stopIfTrue="1" operator="equal">
      <formula>"ALTO"</formula>
    </cfRule>
    <cfRule type="cellIs" dxfId="10" priority="4" stopIfTrue="1" operator="equal">
      <formula>"MEDIO"</formula>
    </cfRule>
    <cfRule type="cellIs" dxfId="9" priority="5" stopIfTrue="1" operator="equal">
      <formula>"BAJO"</formula>
    </cfRule>
  </conditionalFormatting>
  <conditionalFormatting sqref="M16:N23 M24:M25 N24:N26">
    <cfRule type="expression" dxfId="8" priority="34" stopIfTrue="1">
      <formula>"""bajo"""</formula>
    </cfRule>
  </conditionalFormatting>
  <dataValidations count="2">
    <dataValidation type="list" allowBlank="1" showInputMessage="1" showErrorMessage="1" sqref="J16:J26" xr:uid="{6B6FFB52-D37B-3942-98C5-47F27E37FF59}">
      <formula1>$I$31:$I$35</formula1>
    </dataValidation>
    <dataValidation type="list" allowBlank="1" showInputMessage="1" showErrorMessage="1" sqref="I18:I26" xr:uid="{C37D20E6-D2A8-434B-B4A5-4B173BBD72B5}">
      <formula1>$E$31:$E$35</formula1>
    </dataValidation>
  </dataValidations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49"/>
  <sheetViews>
    <sheetView showGridLines="0" tabSelected="1" zoomScale="80" zoomScaleNormal="80" zoomScaleSheetLayoutView="25" zoomScalePageLayoutView="70" workbookViewId="0">
      <selection activeCell="B21" sqref="B21"/>
    </sheetView>
  </sheetViews>
  <sheetFormatPr baseColWidth="10" defaultColWidth="11.44140625" defaultRowHeight="13.8" x14ac:dyDescent="0.25"/>
  <cols>
    <col min="1" max="1" width="4.33203125" style="15" customWidth="1"/>
    <col min="2" max="2" width="6.44140625" style="15" customWidth="1"/>
    <col min="3" max="3" width="42" style="15" customWidth="1"/>
    <col min="4" max="4" width="17.6640625" style="15" customWidth="1"/>
    <col min="5" max="5" width="22.44140625" style="15" customWidth="1"/>
    <col min="6" max="6" width="15.109375" style="15" customWidth="1"/>
    <col min="7" max="7" width="17.44140625" style="15" customWidth="1"/>
    <col min="8" max="8" width="5.109375" style="15" customWidth="1"/>
    <col min="9" max="9" width="4.33203125" style="15" customWidth="1"/>
    <col min="10" max="10" width="5.77734375" style="15" customWidth="1"/>
    <col min="11" max="11" width="7.33203125" style="15" customWidth="1"/>
    <col min="12" max="12" width="2.109375" style="15" hidden="1" customWidth="1"/>
    <col min="13" max="13" width="5.33203125" style="15" hidden="1" customWidth="1"/>
    <col min="14" max="14" width="18" style="15" customWidth="1"/>
    <col min="15" max="15" width="5.6640625" style="15" customWidth="1"/>
    <col min="16" max="16" width="6.44140625" style="15" customWidth="1"/>
    <col min="17" max="17" width="8.44140625" style="15" customWidth="1"/>
    <col min="18" max="18" width="8" style="15" customWidth="1"/>
    <col min="19" max="19" width="9.6640625" style="15" customWidth="1"/>
    <col min="20" max="20" width="12.77734375" style="15" customWidth="1"/>
    <col min="21" max="21" width="11.44140625" style="15"/>
    <col min="22" max="22" width="10.77734375" style="15" customWidth="1"/>
    <col min="23" max="23" width="15.6640625" style="15" customWidth="1"/>
    <col min="24" max="24" width="13.77734375" style="15" customWidth="1"/>
    <col min="25" max="16384" width="11.44140625" style="15"/>
  </cols>
  <sheetData>
    <row r="1" spans="2:24" s="13" customFormat="1" x14ac:dyDescent="0.25">
      <c r="S1" s="14"/>
    </row>
    <row r="2" spans="2:24" s="13" customFormat="1" ht="54" customHeight="1" x14ac:dyDescent="0.25">
      <c r="B2" s="127"/>
      <c r="C2" s="128" t="s">
        <v>13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34" t="s">
        <v>1</v>
      </c>
      <c r="X2" s="135"/>
    </row>
    <row r="3" spans="2:24" s="13" customFormat="1" ht="31.5" customHeight="1" x14ac:dyDescent="0.25">
      <c r="B3" s="127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36"/>
      <c r="X3" s="137"/>
    </row>
    <row r="4" spans="2:24" s="13" customFormat="1" ht="47.25" customHeight="1" x14ac:dyDescent="0.25">
      <c r="B4" s="127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38"/>
      <c r="X4" s="139"/>
    </row>
    <row r="5" spans="2:24" s="13" customFormat="1" ht="32.25" customHeight="1" thickBot="1" x14ac:dyDescent="0.3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5"/>
      <c r="T5" s="24"/>
      <c r="U5" s="24"/>
      <c r="V5" s="24"/>
      <c r="W5" s="24"/>
      <c r="X5" s="24"/>
    </row>
    <row r="6" spans="2:24" ht="59.25" customHeight="1" x14ac:dyDescent="0.25">
      <c r="B6" s="114" t="str">
        <f>+EVALUACION!B6</f>
        <v>"Prestar los servicios para desarrollar procesos pedagógicos, culturales, formativos y comunitarios orientados a la construcción de paz, la reconciliación, la memoria histórica, la reparación integral a las víctimas y el fortalecimiento del tejido social en la localidad de Engativá."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6"/>
    </row>
    <row r="7" spans="2:24" ht="26.25" customHeight="1" x14ac:dyDescent="0.25">
      <c r="B7" s="140" t="s">
        <v>100</v>
      </c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41"/>
    </row>
    <row r="8" spans="2:24" ht="20.25" customHeight="1" x14ac:dyDescent="0.25">
      <c r="B8" s="140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41"/>
    </row>
    <row r="9" spans="2:24" ht="24.75" customHeight="1" thickBot="1" x14ac:dyDescent="0.3">
      <c r="B9" s="112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X9" s="34"/>
    </row>
    <row r="10" spans="2:24" ht="106.5" customHeight="1" x14ac:dyDescent="0.25">
      <c r="B10" s="103" t="s">
        <v>101</v>
      </c>
      <c r="C10" s="100" t="s">
        <v>44</v>
      </c>
      <c r="D10" s="101" t="s">
        <v>102</v>
      </c>
      <c r="E10" s="101" t="s">
        <v>103</v>
      </c>
      <c r="F10" s="101" t="s">
        <v>104</v>
      </c>
      <c r="G10" s="100" t="s">
        <v>45</v>
      </c>
      <c r="H10" s="101" t="s">
        <v>50</v>
      </c>
      <c r="I10" s="101" t="s">
        <v>47</v>
      </c>
      <c r="J10" s="101" t="s">
        <v>105</v>
      </c>
      <c r="K10" s="101" t="s">
        <v>49</v>
      </c>
      <c r="L10" s="101" t="s">
        <v>106</v>
      </c>
      <c r="M10" s="100" t="s">
        <v>107</v>
      </c>
      <c r="N10" s="100" t="s">
        <v>90</v>
      </c>
      <c r="O10" s="101" t="s">
        <v>50</v>
      </c>
      <c r="P10" s="101" t="s">
        <v>47</v>
      </c>
      <c r="Q10" s="101" t="s">
        <v>105</v>
      </c>
      <c r="R10" s="101" t="s">
        <v>49</v>
      </c>
      <c r="S10" s="100" t="s">
        <v>91</v>
      </c>
      <c r="T10" s="100" t="s">
        <v>92</v>
      </c>
      <c r="U10" s="100" t="s">
        <v>93</v>
      </c>
      <c r="V10" s="100" t="s">
        <v>94</v>
      </c>
      <c r="W10" s="100" t="s">
        <v>108</v>
      </c>
      <c r="X10" s="102" t="s">
        <v>96</v>
      </c>
    </row>
    <row r="11" spans="2:24" ht="117.75" customHeight="1" x14ac:dyDescent="0.25">
      <c r="B11" s="94">
        <v>1</v>
      </c>
      <c r="C11" s="72" t="str">
        <f>+'EVALUACION CON CONTROLES'!C16:F16</f>
        <v>Inadecuada identificación del objeto contractual, por falta de análisis técnico.</v>
      </c>
      <c r="D11" s="95" t="str">
        <f>+'EVALUACION CON CONTROLES'!B16</f>
        <v>PLANEACIÓN</v>
      </c>
      <c r="E11" s="95" t="str">
        <f>+'IDENTIFICACION Y ANALISIS'!D19</f>
        <v>Estatal</v>
      </c>
      <c r="F11" s="95" t="str">
        <f>+'IDENTIFICACION Y ANALISIS'!E19</f>
        <v>Interno</v>
      </c>
      <c r="G11" s="72" t="str">
        <f>+EVALUACION!H17</f>
        <v>Contrato no acorde a las necesidades; posibles adiciones o incumplimientos.</v>
      </c>
      <c r="H11" s="72">
        <f>+EVALUACION!I17</f>
        <v>3</v>
      </c>
      <c r="I11" s="72">
        <f>+EVALUACION!J17</f>
        <v>3</v>
      </c>
      <c r="J11" s="72">
        <f>+H11+I11</f>
        <v>6</v>
      </c>
      <c r="K11" s="72" t="str">
        <f t="shared" ref="K11:K20" si="0">IF(J11&lt;=4,"BAJO",IF(J11=5,"MEDIO",IF(J11=6,"ALTO",IF(J11=7,"ALTO","EXTREMO"))))</f>
        <v>ALTO</v>
      </c>
      <c r="L11" s="96"/>
      <c r="M11" s="95"/>
      <c r="N11" s="72">
        <f>+'EVALUACION CON CONTROLES'!G16</f>
        <v>0</v>
      </c>
      <c r="O11" s="72">
        <v>3</v>
      </c>
      <c r="P11" s="72">
        <v>2</v>
      </c>
      <c r="Q11" s="72">
        <f>+O11+P11</f>
        <v>5</v>
      </c>
      <c r="R11" s="72" t="str">
        <f t="shared" ref="R11:R20" si="1">IF(Q11&lt;=4,"BAJO",IF(Q11=5,"MEDIO",IF(Q11=6,"ALTO",IF(Q11=7,"ALTO","EXTREMO"))))</f>
        <v>MEDIO</v>
      </c>
      <c r="S11" s="72" t="s">
        <v>97</v>
      </c>
      <c r="T11" s="72" t="str">
        <f>+'EVALUACION CON CONTROLES'!N16</f>
        <v>FDL</v>
      </c>
      <c r="U11" s="72" t="str">
        <f>+'EVALUACION CON CONTROLES'!O16</f>
        <v>Al iniciar la elaboración de estudios previos</v>
      </c>
      <c r="V11" s="72" t="str">
        <f>+'EVALUACION CON CONTROLES'!P16</f>
        <v>Con la validación final del objeto y sus especificaciones técnicas</v>
      </c>
      <c r="W11" s="72" t="str">
        <f>+'EVALUACION CON CONTROLES'!Q16</f>
        <v>Revisión de estudios previos y validación técnica</v>
      </c>
      <c r="X11" s="87" t="str">
        <f>+'EVALUACION CON CONTROLES'!R16</f>
        <v>Antes del proceso</v>
      </c>
    </row>
    <row r="12" spans="2:24" ht="106.5" customHeight="1" x14ac:dyDescent="0.25">
      <c r="B12" s="94">
        <v>2</v>
      </c>
      <c r="C12" s="72" t="str">
        <f>+'EVALUACION CON CONTROLES'!C17:F17</f>
        <v>Desactualización normativa en la estructuración del proceso.</v>
      </c>
      <c r="D12" s="95" t="str">
        <f>+'EVALUACION CON CONTROLES'!B17</f>
        <v>PLANEACIÓN</v>
      </c>
      <c r="E12" s="95" t="str">
        <f>+'IDENTIFICACION Y ANALISIS'!D20</f>
        <v>General</v>
      </c>
      <c r="F12" s="95" t="str">
        <f>+'IDENTIFICACION Y ANALISIS'!E20</f>
        <v>Externo</v>
      </c>
      <c r="G12" s="72" t="str">
        <f>+EVALUACION!H18</f>
        <v>Riesgo de nulidad, demandas, o reprocesos.</v>
      </c>
      <c r="H12" s="72">
        <f>+EVALUACION!I18</f>
        <v>2</v>
      </c>
      <c r="I12" s="72">
        <f>+EVALUACION!J18</f>
        <v>3</v>
      </c>
      <c r="J12" s="72">
        <f t="shared" ref="J12:J20" si="2">+H12+I12</f>
        <v>5</v>
      </c>
      <c r="K12" s="72" t="str">
        <f t="shared" si="0"/>
        <v>MEDIO</v>
      </c>
      <c r="L12" s="96"/>
      <c r="M12" s="95"/>
      <c r="N12" s="72">
        <f>+'EVALUACION CON CONTROLES'!G17</f>
        <v>0</v>
      </c>
      <c r="O12" s="72">
        <v>3</v>
      </c>
      <c r="P12" s="72">
        <v>2</v>
      </c>
      <c r="Q12" s="72">
        <f t="shared" ref="Q12:Q20" si="3">+O12+P12</f>
        <v>5</v>
      </c>
      <c r="R12" s="72" t="str">
        <f t="shared" si="1"/>
        <v>MEDIO</v>
      </c>
      <c r="S12" s="72" t="s">
        <v>97</v>
      </c>
      <c r="T12" s="72" t="str">
        <f>+'EVALUACION CON CONTROLES'!N17</f>
        <v>FDL</v>
      </c>
      <c r="U12" s="72" t="str">
        <f>+'EVALUACION CON CONTROLES'!O17</f>
        <v>Al definir el marco legal aplicable al proceso</v>
      </c>
      <c r="V12" s="72" t="str">
        <f>+'EVALUACION CON CONTROLES'!P17</f>
        <v>Cuando se aprueba jurídicamente el pliego definitivo</v>
      </c>
      <c r="W12" s="72" t="str">
        <f>+'EVALUACION CON CONTROLES'!Q17</f>
        <v>Revisión normativa y validación por jurídico</v>
      </c>
      <c r="X12" s="87" t="str">
        <f>+'EVALUACION CON CONTROLES'!R17</f>
        <v>Trimestral</v>
      </c>
    </row>
    <row r="13" spans="2:24" ht="106.5" customHeight="1" x14ac:dyDescent="0.25">
      <c r="B13" s="94">
        <v>3</v>
      </c>
      <c r="C13" s="72" t="str">
        <f>+'EVALUACION CON CONTROLES'!C18:F18</f>
        <v>Falta de participación de comunidad o beneficiarios.</v>
      </c>
      <c r="D13" s="95" t="str">
        <f>+'EVALUACION CON CONTROLES'!B18</f>
        <v>PLANEACIÓN</v>
      </c>
      <c r="E13" s="95" t="str">
        <f>+'IDENTIFICACION Y ANALISIS'!D21</f>
        <v>Especifico</v>
      </c>
      <c r="F13" s="95" t="str">
        <f>+'IDENTIFICACION Y ANALISIS'!E21</f>
        <v>Externo</v>
      </c>
      <c r="G13" s="72" t="str">
        <f>+EVALUACION!H19</f>
        <v xml:space="preserve">Imposibilidad de cumplir con las metas presupuestadas para el FDL para el cuatrenio </v>
      </c>
      <c r="H13" s="72">
        <f>+EVALUACION!I19</f>
        <v>2</v>
      </c>
      <c r="I13" s="72">
        <f>+EVALUACION!J19</f>
        <v>2</v>
      </c>
      <c r="J13" s="72">
        <f t="shared" si="2"/>
        <v>4</v>
      </c>
      <c r="K13" s="72" t="str">
        <f t="shared" si="0"/>
        <v>BAJO</v>
      </c>
      <c r="L13" s="96"/>
      <c r="M13" s="95"/>
      <c r="N13" s="72">
        <f>+'EVALUACION CON CONTROLES'!G18</f>
        <v>0</v>
      </c>
      <c r="O13" s="72">
        <v>3</v>
      </c>
      <c r="P13" s="72">
        <v>3</v>
      </c>
      <c r="Q13" s="72">
        <f t="shared" si="3"/>
        <v>6</v>
      </c>
      <c r="R13" s="72" t="str">
        <f t="shared" si="1"/>
        <v>ALTO</v>
      </c>
      <c r="S13" s="72" t="s">
        <v>97</v>
      </c>
      <c r="T13" s="72" t="str">
        <f>+'EVALUACION CON CONTROLES'!N18</f>
        <v>FDL</v>
      </c>
      <c r="U13" s="72" t="str">
        <f>+'EVALUACION CON CONTROLES'!O18</f>
        <v>Cuando se formulan las actividades y cronograma del proyecto</v>
      </c>
      <c r="V13" s="72" t="str">
        <f>+'EVALUACION CON CONTROLES'!P18</f>
        <v>Al concluir las socializaciones y ajustar el proyecto con retroalimentación</v>
      </c>
      <c r="W13" s="72" t="str">
        <f>+'EVALUACION CON CONTROLES'!Q18</f>
        <v>Actas de socialización, encuestas y ajustes técnicos</v>
      </c>
      <c r="X13" s="87" t="str">
        <f>+'EVALUACION CON CONTROLES'!R18</f>
        <v>Por proceso</v>
      </c>
    </row>
    <row r="14" spans="2:24" ht="106.5" customHeight="1" x14ac:dyDescent="0.25">
      <c r="B14" s="94">
        <v>4</v>
      </c>
      <c r="C14" s="72" t="str">
        <f>+'EVALUACION CON CONTROLES'!C19:F19</f>
        <v>Presentación de documentos falsos por proponentes.</v>
      </c>
      <c r="D14" s="95" t="str">
        <f>+'EVALUACION CON CONTROLES'!B19</f>
        <v>CONTRATACIÓN</v>
      </c>
      <c r="E14" s="95" t="e">
        <f>+'IDENTIFICACION Y ANALISIS'!#REF!</f>
        <v>#REF!</v>
      </c>
      <c r="F14" s="95" t="e">
        <f>+'IDENTIFICACION Y ANALISIS'!#REF!</f>
        <v>#REF!</v>
      </c>
      <c r="G14" s="72" t="str">
        <f>+EVALUACION!H21</f>
        <v>Riesgo de selección antieconómica o proceso desierto.</v>
      </c>
      <c r="H14" s="72">
        <f>+EVALUACION!I21</f>
        <v>3</v>
      </c>
      <c r="I14" s="72">
        <f>+EVALUACION!J21</f>
        <v>2</v>
      </c>
      <c r="J14" s="72">
        <f t="shared" si="2"/>
        <v>5</v>
      </c>
      <c r="K14" s="72" t="str">
        <f t="shared" si="0"/>
        <v>MEDIO</v>
      </c>
      <c r="L14" s="96"/>
      <c r="M14" s="95"/>
      <c r="N14" s="72">
        <f>+'EVALUACION CON CONTROLES'!G19</f>
        <v>0</v>
      </c>
      <c r="O14" s="72">
        <f>+'EVALUACION CON CONTROLES'!I19</f>
        <v>2</v>
      </c>
      <c r="P14" s="72">
        <v>4</v>
      </c>
      <c r="Q14" s="72">
        <f t="shared" si="3"/>
        <v>6</v>
      </c>
      <c r="R14" s="72" t="str">
        <f t="shared" si="1"/>
        <v>ALTO</v>
      </c>
      <c r="S14" s="72" t="s">
        <v>97</v>
      </c>
      <c r="T14" s="72" t="str">
        <f>+'EVALUACION CON CONTROLES'!N19</f>
        <v>FDL</v>
      </c>
      <c r="U14" s="72" t="str">
        <f>+'EVALUACION CON CONTROLES'!O19</f>
        <v>Desde la apertura del proceso de recepción de ofertas</v>
      </c>
      <c r="V14" s="72" t="str">
        <f>+'EVALUACION CON CONTROLES'!P19</f>
        <v>Al finalizar la etapa de evaluación</v>
      </c>
      <c r="W14" s="72" t="str">
        <f>+'EVALUACION CON CONTROLES'!Q19</f>
        <v>Validación en bases oficiales, SECOP II</v>
      </c>
      <c r="X14" s="87" t="str">
        <f>+'EVALUACION CON CONTROLES'!R19</f>
        <v>Por proceso</v>
      </c>
    </row>
    <row r="15" spans="2:24" ht="106.5" customHeight="1" x14ac:dyDescent="0.25">
      <c r="B15" s="94">
        <v>5</v>
      </c>
      <c r="C15" s="72" t="str">
        <f>+'EVALUACION CON CONTROLES'!C20:F20</f>
        <v>Poca concurrencia de oferentes, por pliegos restrictivos o falta de difusión.</v>
      </c>
      <c r="D15" s="95" t="str">
        <f>+'EVALUACION CON CONTROLES'!B20</f>
        <v>CONTRATACIÓN</v>
      </c>
      <c r="E15" s="95" t="str">
        <f>+'IDENTIFICACION Y ANALISIS'!D28</f>
        <v>Estatal</v>
      </c>
      <c r="F15" s="95" t="str">
        <f>+'IDENTIFICACION Y ANALISIS'!E28</f>
        <v>Externo</v>
      </c>
      <c r="G15" s="72" t="str">
        <f>+EVALUACION!H22</f>
        <v>Falta de transparencia, posibles sanciones.</v>
      </c>
      <c r="H15" s="72">
        <f>+EVALUACION!I22</f>
        <v>1</v>
      </c>
      <c r="I15" s="72">
        <f>+EVALUACION!J22</f>
        <v>3</v>
      </c>
      <c r="J15" s="72">
        <f t="shared" si="2"/>
        <v>4</v>
      </c>
      <c r="K15" s="72" t="str">
        <f t="shared" si="0"/>
        <v>BAJO</v>
      </c>
      <c r="L15" s="96"/>
      <c r="M15" s="95"/>
      <c r="N15" s="72">
        <f>+'EVALUACION CON CONTROLES'!G20</f>
        <v>0</v>
      </c>
      <c r="O15" s="72">
        <f>+'EVALUACION CON CONTROLES'!I20</f>
        <v>3</v>
      </c>
      <c r="P15" s="72">
        <f>+'EVALUACION CON CONTROLES'!J20</f>
        <v>2</v>
      </c>
      <c r="Q15" s="72">
        <f t="shared" si="3"/>
        <v>5</v>
      </c>
      <c r="R15" s="72" t="str">
        <f t="shared" si="1"/>
        <v>MEDIO</v>
      </c>
      <c r="S15" s="72" t="s">
        <v>97</v>
      </c>
      <c r="T15" s="72" t="str">
        <f>+'EVALUACION CON CONTROLES'!N20</f>
        <v>FDL</v>
      </c>
      <c r="U15" s="72" t="str">
        <f>+'EVALUACION CON CONTROLES'!O20</f>
        <v>Cuando se publica el aviso de convocatoria</v>
      </c>
      <c r="V15" s="72" t="str">
        <f>+'EVALUACION CON CONTROLES'!P20</f>
        <v>Con el cierre de la etapa de presentación de ofertas</v>
      </c>
      <c r="W15" s="72" t="str">
        <f>+'EVALUACION CON CONTROLES'!Q20</f>
        <v>Análisis de mercado, publicidad adecuada</v>
      </c>
      <c r="X15" s="87" t="str">
        <f>+'EVALUACION CON CONTROLES'!R20</f>
        <v>Incial y final</v>
      </c>
    </row>
    <row r="16" spans="2:24" ht="106.5" customHeight="1" x14ac:dyDescent="0.25">
      <c r="B16" s="94">
        <v>6</v>
      </c>
      <c r="C16" s="72" t="str">
        <f>+'EVALUACION CON CONTROLES'!C21:F21</f>
        <v>Colusión entre oferentes para manipular resultados.</v>
      </c>
      <c r="D16" s="95" t="str">
        <f>+'EVALUACION CON CONTROLES'!B21</f>
        <v>CONTRATACIÓN</v>
      </c>
      <c r="E16" s="95" t="str">
        <f>+'IDENTIFICACION Y ANALISIS'!D29</f>
        <v>Especifico</v>
      </c>
      <c r="F16" s="95" t="str">
        <f>+'IDENTIFICACION Y ANALISIS'!E29</f>
        <v>Externo</v>
      </c>
      <c r="G16" s="72" t="str">
        <f>+EVALUACION!H23</f>
        <v xml:space="preserve">Atrasos, sanciones, posibles liquidaciones anticipadas.
</v>
      </c>
      <c r="H16" s="72">
        <f>+EVALUACION!I23</f>
        <v>3</v>
      </c>
      <c r="I16" s="72">
        <f>+EVALUACION!J23</f>
        <v>3</v>
      </c>
      <c r="J16" s="72">
        <f t="shared" si="2"/>
        <v>6</v>
      </c>
      <c r="K16" s="72" t="str">
        <f t="shared" si="0"/>
        <v>ALTO</v>
      </c>
      <c r="L16" s="96"/>
      <c r="M16" s="95"/>
      <c r="N16" s="72">
        <f>+'EVALUACION CON CONTROLES'!G21</f>
        <v>0</v>
      </c>
      <c r="O16" s="72">
        <f>+'EVALUACION CON CONTROLES'!I21</f>
        <v>1</v>
      </c>
      <c r="P16" s="72">
        <v>1</v>
      </c>
      <c r="Q16" s="72">
        <f t="shared" si="3"/>
        <v>2</v>
      </c>
      <c r="R16" s="72" t="str">
        <f t="shared" si="1"/>
        <v>BAJO</v>
      </c>
      <c r="S16" s="72" t="s">
        <v>97</v>
      </c>
      <c r="T16" s="72" t="str">
        <f>+'EVALUACION CON CONTROLES'!N21</f>
        <v>FDL</v>
      </c>
      <c r="U16" s="72" t="str">
        <f>+'EVALUACION CON CONTROLES'!O21</f>
        <v>Al revisar y comparar propuestas</v>
      </c>
      <c r="V16" s="72" t="str">
        <f>+'EVALUACION CON CONTROLES'!P21</f>
        <v>Al emitir informe final de evaluación</v>
      </c>
      <c r="W16" s="72" t="str">
        <f>+'EVALUACION CON CONTROLES'!Q21</f>
        <v xml:space="preserve">Análisis cruzado y señales de alerta en SECOP
</v>
      </c>
      <c r="X16" s="87" t="str">
        <f>+'EVALUACION CON CONTROLES'!R21</f>
        <v>Una vez por proceso</v>
      </c>
    </row>
    <row r="17" spans="2:24" ht="106.5" customHeight="1" x14ac:dyDescent="0.25">
      <c r="B17" s="94">
        <v>7</v>
      </c>
      <c r="C17" s="72" t="str">
        <f>+'EVALUACION CON CONTROLES'!C22:F22</f>
        <v>Incumplimiento de actividades contractuales por parte del contratista.</v>
      </c>
      <c r="D17" s="95" t="str">
        <f>+'EVALUACION CON CONTROLES'!B22</f>
        <v>EJECUCIÓN</v>
      </c>
      <c r="E17" s="95" t="str">
        <f>+'IDENTIFICACION Y ANALISIS'!D30</f>
        <v>Estatal</v>
      </c>
      <c r="F17" s="95" t="str">
        <f>+'IDENTIFICACION Y ANALISIS'!E30</f>
        <v>Externo</v>
      </c>
      <c r="G17" s="72" t="str">
        <f>+EVALUACION!H24</f>
        <v>Entregables inadecuados, no conformidad, insatisfacción ciudadana.
Cambios en los procesos operativos, financieros y administrativos del proyecto, lo que a su vez puede afectar su eficiencia y efectividad. Lo cual tambien puede afectar e impactar en los convenios suscritos con los FDL</v>
      </c>
      <c r="H17" s="72">
        <f>+EVALUACION!I24</f>
        <v>3</v>
      </c>
      <c r="I17" s="72">
        <f>+EVALUACION!J24</f>
        <v>3</v>
      </c>
      <c r="J17" s="72">
        <f t="shared" si="2"/>
        <v>6</v>
      </c>
      <c r="K17" s="72" t="str">
        <f t="shared" si="0"/>
        <v>ALTO</v>
      </c>
      <c r="L17" s="96"/>
      <c r="M17" s="95"/>
      <c r="N17" s="72">
        <f>+'EVALUACION CON CONTROLES'!G22</f>
        <v>0</v>
      </c>
      <c r="O17" s="72">
        <v>2</v>
      </c>
      <c r="P17" s="72">
        <v>5</v>
      </c>
      <c r="Q17" s="72">
        <f t="shared" si="3"/>
        <v>7</v>
      </c>
      <c r="R17" s="72" t="str">
        <f t="shared" si="1"/>
        <v>ALTO</v>
      </c>
      <c r="S17" s="72" t="s">
        <v>97</v>
      </c>
      <c r="T17" s="72" t="str">
        <f>+'EVALUACION CON CONTROLES'!N22</f>
        <v>FDL</v>
      </c>
      <c r="U17" s="72" t="str">
        <f>+'EVALUACION CON CONTROLES'!O22</f>
        <v>Desde el inicio de la ejecución contractual</v>
      </c>
      <c r="V17" s="72" t="str">
        <f>+'EVALUACION CON CONTROLES'!P22</f>
        <v>Con la entrega y conformidad final de todos los productos</v>
      </c>
      <c r="W17" s="72" t="str">
        <f>+'EVALUACION CON CONTROLES'!Q22</f>
        <v>Actas, informes mensuales, visitas técnicas</v>
      </c>
      <c r="X17" s="87" t="str">
        <f>+'EVALUACION CON CONTROLES'!R22</f>
        <v>Mensual</v>
      </c>
    </row>
    <row r="18" spans="2:24" ht="106.5" customHeight="1" x14ac:dyDescent="0.25">
      <c r="B18" s="94">
        <v>8</v>
      </c>
      <c r="C18" s="72" t="str">
        <f>+'EVALUACION CON CONTROLES'!C23:F23</f>
        <v>Incumplimiento de las especificaciones técnicas del contrato.</v>
      </c>
      <c r="D18" s="95" t="str">
        <f>+'EVALUACION CON CONTROLES'!B23</f>
        <v>EJECUCIÓN</v>
      </c>
      <c r="E18" s="95" t="str">
        <f>+'IDENTIFICACION Y ANALISIS'!D31</f>
        <v>General</v>
      </c>
      <c r="F18" s="95" t="str">
        <f>+'IDENTIFICACION Y ANALISIS'!E31</f>
        <v>Interno</v>
      </c>
      <c r="G18" s="72" t="str">
        <f>+EVALUACION!H25</f>
        <v xml:space="preserve">Obstáculos administrativos, pérdida de apoyo institucional.
</v>
      </c>
      <c r="H18" s="72">
        <f>+EVALUACION!I25</f>
        <v>2</v>
      </c>
      <c r="I18" s="72">
        <f>+EVALUACION!J25</f>
        <v>2</v>
      </c>
      <c r="J18" s="72">
        <f t="shared" si="2"/>
        <v>4</v>
      </c>
      <c r="K18" s="72" t="str">
        <f t="shared" si="0"/>
        <v>BAJO</v>
      </c>
      <c r="L18" s="96"/>
      <c r="M18" s="95"/>
      <c r="N18" s="72">
        <f>+'EVALUACION CON CONTROLES'!G23</f>
        <v>0</v>
      </c>
      <c r="O18" s="72">
        <v>1</v>
      </c>
      <c r="P18" s="72">
        <f>+'EVALUACION CON CONTROLES'!J23</f>
        <v>3</v>
      </c>
      <c r="Q18" s="72">
        <f t="shared" si="3"/>
        <v>4</v>
      </c>
      <c r="R18" s="72" t="str">
        <f t="shared" si="1"/>
        <v>BAJO</v>
      </c>
      <c r="S18" s="72" t="s">
        <v>98</v>
      </c>
      <c r="T18" s="72" t="str">
        <f>+'EVALUACION CON CONTROLES'!N23</f>
        <v>FDL</v>
      </c>
      <c r="U18" s="72" t="str">
        <f>+'EVALUACION CON CONTROLES'!O23</f>
        <v>Con la recepción del primer entregable o hito técnico</v>
      </c>
      <c r="V18" s="72" t="str">
        <f>+'EVALUACION CON CONTROLES'!P23</f>
        <v>Al verificar cumplimiento conforme a los requerimientos técnicos</v>
      </c>
      <c r="W18" s="72" t="str">
        <f>+'EVALUACION CON CONTROLES'!Q23</f>
        <v>Verificación técnica, seguimiento continuo</v>
      </c>
      <c r="X18" s="87" t="str">
        <f>+'EVALUACION CON CONTROLES'!R23</f>
        <v>Quincenal</v>
      </c>
    </row>
    <row r="19" spans="2:24" ht="106.5" customHeight="1" x14ac:dyDescent="0.25">
      <c r="B19" s="94">
        <v>9</v>
      </c>
      <c r="C19" s="72" t="str">
        <f>+'EVALUACION CON CONTROLES'!C24:F24</f>
        <v>Cambios en el entorno político local que afecten ejecución.</v>
      </c>
      <c r="D19" s="95" t="str">
        <f>+'EVALUACION CON CONTROLES'!B24</f>
        <v>EJECUCIÓN</v>
      </c>
      <c r="E19" s="95" t="str">
        <f>+'IDENTIFICACION Y ANALISIS'!D32</f>
        <v>Estatal</v>
      </c>
      <c r="F19" s="95" t="str">
        <f>+'IDENTIFICACION Y ANALISIS'!E32</f>
        <v>Externo</v>
      </c>
      <c r="G19" s="72" t="str">
        <f>+EVALUACION!H26</f>
        <v>Hallazgos fiscales, detrimento patrimonial, sanciones.</v>
      </c>
      <c r="H19" s="72">
        <f>+EVALUACION!I26</f>
        <v>2</v>
      </c>
      <c r="I19" s="72">
        <f>+EVALUACION!J26</f>
        <v>3</v>
      </c>
      <c r="J19" s="72">
        <f t="shared" si="2"/>
        <v>5</v>
      </c>
      <c r="K19" s="72" t="str">
        <f t="shared" si="0"/>
        <v>MEDIO</v>
      </c>
      <c r="L19" s="96"/>
      <c r="M19" s="95"/>
      <c r="N19" s="72">
        <f>+'EVALUACION CON CONTROLES'!G24</f>
        <v>0</v>
      </c>
      <c r="O19" s="72">
        <v>5</v>
      </c>
      <c r="P19" s="72">
        <f>+'EVALUACION CON CONTROLES'!J24</f>
        <v>2</v>
      </c>
      <c r="Q19" s="72">
        <f t="shared" si="3"/>
        <v>7</v>
      </c>
      <c r="R19" s="72" t="str">
        <f t="shared" si="1"/>
        <v>ALTO</v>
      </c>
      <c r="S19" s="72" t="s">
        <v>97</v>
      </c>
      <c r="T19" s="72" t="str">
        <f>+'EVALUACION CON CONTROLES'!N24</f>
        <v>FDL</v>
      </c>
      <c r="U19" s="72" t="str">
        <f>+'EVALUACION CON CONTROLES'!O24</f>
        <v>Ante eventos políticos relevantes (cambios en liderazgo local, etc.)</v>
      </c>
      <c r="V19" s="72" t="str">
        <f>+'EVALUACION CON CONTROLES'!P24</f>
        <v>Cuando se estabilice el entorno institucional</v>
      </c>
      <c r="W19" s="72" t="str">
        <f>+'EVALUACION CON CONTROLES'!Q24</f>
        <v>Reuniones con actores, gestión interinstitucional</v>
      </c>
      <c r="X19" s="87" t="str">
        <f>+'EVALUACION CON CONTROLES'!R24</f>
        <v>Bimensual</v>
      </c>
    </row>
    <row r="20" spans="2:24" ht="106.5" customHeight="1" x14ac:dyDescent="0.25">
      <c r="B20" s="94">
        <v>10</v>
      </c>
      <c r="C20" s="72" t="str">
        <f>+'EVALUACION CON CONTROLES'!C25:F25</f>
        <v xml:space="preserve">	Uso inadecuado de los recursos públicos.</v>
      </c>
      <c r="D20" s="95" t="str">
        <f>+'EVALUACION CON CONTROLES'!B25</f>
        <v>EJECUCIÓN</v>
      </c>
      <c r="E20" s="95" t="e">
        <f>+'IDENTIFICACION Y ANALISIS'!#REF!</f>
        <v>#REF!</v>
      </c>
      <c r="F20" s="95" t="e">
        <f>+'IDENTIFICACION Y ANALISIS'!#REF!</f>
        <v>#REF!</v>
      </c>
      <c r="G20" s="72" t="str">
        <f>+EVALUACION!H27</f>
        <v>Interrupción de actividades, insatisfacción de usuarios.</v>
      </c>
      <c r="H20" s="72">
        <f>+EVALUACION!I27</f>
        <v>2</v>
      </c>
      <c r="I20" s="72">
        <f>+EVALUACION!J27</f>
        <v>2</v>
      </c>
      <c r="J20" s="72">
        <f t="shared" si="2"/>
        <v>4</v>
      </c>
      <c r="K20" s="72" t="str">
        <f t="shared" si="0"/>
        <v>BAJO</v>
      </c>
      <c r="L20" s="96"/>
      <c r="M20" s="95"/>
      <c r="N20" s="72">
        <f>+'EVALUACION CON CONTROLES'!G25</f>
        <v>0</v>
      </c>
      <c r="O20" s="72">
        <v>2</v>
      </c>
      <c r="P20" s="72">
        <v>2</v>
      </c>
      <c r="Q20" s="72">
        <f t="shared" si="3"/>
        <v>4</v>
      </c>
      <c r="R20" s="72" t="str">
        <f t="shared" si="1"/>
        <v>BAJO</v>
      </c>
      <c r="S20" s="72" t="str">
        <f>+'EVALUACION CON CONTROLES'!M25</f>
        <v>SI</v>
      </c>
      <c r="T20" s="72" t="str">
        <f>+'EVALUACION CON CONTROLES'!N25</f>
        <v>FDL</v>
      </c>
      <c r="U20" s="72" t="str">
        <f>+'EVALUACION CON CONTROLES'!O25</f>
        <v>Al iniciar la ejecución presupuestal del contrato</v>
      </c>
      <c r="V20" s="72" t="str">
        <f>+'EVALUACION CON CONTROLES'!P25</f>
        <v>Con el acta de liquidación y auditoría final</v>
      </c>
      <c r="W20" s="72" t="str">
        <f>+'EVALUACION CON CONTROLES'!Q25</f>
        <v>Auditorías, controles financieros, informes</v>
      </c>
      <c r="X20" s="87" t="str">
        <f>+'EVALUACION CON CONTROLES'!R25</f>
        <v>Trimestral</v>
      </c>
    </row>
    <row r="21" spans="2:24" ht="13.5" customHeight="1" x14ac:dyDescent="0.25">
      <c r="B21" s="33"/>
      <c r="X21" s="34"/>
    </row>
    <row r="22" spans="2:24" ht="13.5" customHeight="1" x14ac:dyDescent="0.25">
      <c r="B22" s="33"/>
      <c r="E22" s="13"/>
      <c r="F22" s="117" t="s">
        <v>109</v>
      </c>
      <c r="G22" s="117"/>
      <c r="H22" s="13"/>
      <c r="I22" s="13"/>
      <c r="J22" s="118" t="s">
        <v>99</v>
      </c>
      <c r="K22" s="118"/>
      <c r="L22" s="118"/>
      <c r="M22" s="118"/>
      <c r="X22" s="34"/>
    </row>
    <row r="23" spans="2:24" ht="13.5" customHeight="1" x14ac:dyDescent="0.25">
      <c r="B23" s="33"/>
      <c r="E23" s="133" t="s">
        <v>50</v>
      </c>
      <c r="F23" s="29" t="s">
        <v>51</v>
      </c>
      <c r="G23" s="29" t="s">
        <v>52</v>
      </c>
      <c r="H23" s="13"/>
      <c r="I23" s="13"/>
      <c r="J23" s="148" t="s">
        <v>53</v>
      </c>
      <c r="K23" s="149"/>
      <c r="L23" s="148" t="s">
        <v>52</v>
      </c>
      <c r="M23" s="149"/>
      <c r="X23" s="34"/>
    </row>
    <row r="24" spans="2:24" ht="13.5" customHeight="1" x14ac:dyDescent="0.25">
      <c r="B24" s="33"/>
      <c r="E24" s="133"/>
      <c r="F24" s="16" t="s">
        <v>54</v>
      </c>
      <c r="G24" s="16">
        <v>1</v>
      </c>
      <c r="H24" s="13"/>
      <c r="I24" s="13"/>
      <c r="J24" s="121" t="s">
        <v>55</v>
      </c>
      <c r="K24" s="122"/>
      <c r="L24" s="123">
        <v>1</v>
      </c>
      <c r="M24" s="123"/>
      <c r="X24" s="34"/>
    </row>
    <row r="25" spans="2:24" ht="13.5" customHeight="1" x14ac:dyDescent="0.25">
      <c r="B25" s="33"/>
      <c r="E25" s="133"/>
      <c r="F25" s="16" t="s">
        <v>56</v>
      </c>
      <c r="G25" s="16">
        <v>2</v>
      </c>
      <c r="H25" s="13"/>
      <c r="I25" s="13"/>
      <c r="J25" s="121" t="s">
        <v>57</v>
      </c>
      <c r="K25" s="122"/>
      <c r="L25" s="123">
        <v>2</v>
      </c>
      <c r="M25" s="123"/>
      <c r="X25" s="34"/>
    </row>
    <row r="26" spans="2:24" ht="13.5" customHeight="1" x14ac:dyDescent="0.25">
      <c r="B26" s="33"/>
      <c r="E26" s="133"/>
      <c r="F26" s="16" t="s">
        <v>58</v>
      </c>
      <c r="G26" s="16">
        <v>3</v>
      </c>
      <c r="H26" s="13"/>
      <c r="I26" s="13"/>
      <c r="J26" s="121" t="s">
        <v>59</v>
      </c>
      <c r="K26" s="122"/>
      <c r="L26" s="123">
        <v>3</v>
      </c>
      <c r="M26" s="123"/>
      <c r="X26" s="34"/>
    </row>
    <row r="27" spans="2:24" ht="13.5" customHeight="1" x14ac:dyDescent="0.25">
      <c r="B27" s="33"/>
      <c r="E27" s="133"/>
      <c r="F27" s="16" t="s">
        <v>60</v>
      </c>
      <c r="G27" s="16">
        <v>4</v>
      </c>
      <c r="H27" s="13"/>
      <c r="I27" s="13"/>
      <c r="J27" s="121" t="s">
        <v>61</v>
      </c>
      <c r="K27" s="122"/>
      <c r="L27" s="123">
        <v>4</v>
      </c>
      <c r="M27" s="123"/>
      <c r="X27" s="34"/>
    </row>
    <row r="28" spans="2:24" ht="13.5" customHeight="1" x14ac:dyDescent="0.25">
      <c r="B28" s="33"/>
      <c r="E28" s="133"/>
      <c r="F28" s="16" t="s">
        <v>62</v>
      </c>
      <c r="G28" s="16">
        <v>5</v>
      </c>
      <c r="H28" s="13"/>
      <c r="I28" s="13"/>
      <c r="J28" s="121" t="s">
        <v>63</v>
      </c>
      <c r="K28" s="122"/>
      <c r="L28" s="123">
        <v>5</v>
      </c>
      <c r="M28" s="123"/>
      <c r="X28" s="34"/>
    </row>
    <row r="29" spans="2:24" ht="13.5" customHeight="1" x14ac:dyDescent="0.25">
      <c r="B29" s="33"/>
      <c r="D29" s="13"/>
      <c r="E29" s="13"/>
      <c r="F29" s="13"/>
      <c r="G29" s="13"/>
      <c r="H29" s="13"/>
      <c r="I29" s="13"/>
      <c r="J29" s="13"/>
      <c r="K29" s="13"/>
      <c r="L29" s="13"/>
      <c r="M29" s="13"/>
      <c r="X29" s="34"/>
    </row>
    <row r="30" spans="2:24" ht="13.5" customHeight="1" x14ac:dyDescent="0.25">
      <c r="B30" s="33"/>
      <c r="D30" s="118" t="s">
        <v>64</v>
      </c>
      <c r="E30" s="118"/>
      <c r="F30" s="118"/>
      <c r="G30" s="118"/>
      <c r="H30" s="118"/>
      <c r="I30" s="118"/>
      <c r="J30" s="118"/>
      <c r="K30" s="118"/>
      <c r="X30" s="34"/>
    </row>
    <row r="31" spans="2:24" ht="13.5" customHeight="1" x14ac:dyDescent="0.25">
      <c r="B31" s="33"/>
      <c r="D31" s="129" t="s">
        <v>51</v>
      </c>
      <c r="E31" s="129" t="s">
        <v>52</v>
      </c>
      <c r="F31" s="124" t="s">
        <v>55</v>
      </c>
      <c r="G31" s="124"/>
      <c r="H31" s="119" t="s">
        <v>57</v>
      </c>
      <c r="I31" s="120"/>
      <c r="J31" s="30" t="s">
        <v>59</v>
      </c>
      <c r="K31" s="30" t="s">
        <v>61</v>
      </c>
      <c r="L31" s="29" t="s">
        <v>63</v>
      </c>
      <c r="P31" s="118" t="s">
        <v>78</v>
      </c>
      <c r="Q31" s="118"/>
      <c r="R31" s="118"/>
      <c r="S31" s="118"/>
      <c r="T31" s="118"/>
      <c r="X31" s="34"/>
    </row>
    <row r="32" spans="2:24" ht="13.5" customHeight="1" x14ac:dyDescent="0.25">
      <c r="B32" s="33"/>
      <c r="D32" s="129"/>
      <c r="E32" s="129"/>
      <c r="F32" s="132">
        <v>1</v>
      </c>
      <c r="G32" s="132"/>
      <c r="H32" s="130">
        <v>2</v>
      </c>
      <c r="I32" s="131"/>
      <c r="J32" s="31">
        <v>3</v>
      </c>
      <c r="K32" s="31">
        <v>4</v>
      </c>
      <c r="L32" s="31">
        <v>5</v>
      </c>
      <c r="P32" s="124" t="s">
        <v>64</v>
      </c>
      <c r="Q32" s="124"/>
      <c r="R32" s="124"/>
      <c r="S32" s="124" t="s">
        <v>77</v>
      </c>
      <c r="T32" s="124"/>
      <c r="X32" s="34"/>
    </row>
    <row r="33" spans="2:24" ht="13.5" customHeight="1" x14ac:dyDescent="0.25">
      <c r="B33" s="33"/>
      <c r="D33" s="16" t="s">
        <v>54</v>
      </c>
      <c r="E33" s="17">
        <v>1</v>
      </c>
      <c r="F33" s="110">
        <v>2</v>
      </c>
      <c r="G33" s="110"/>
      <c r="H33" s="145">
        <v>3</v>
      </c>
      <c r="I33" s="146"/>
      <c r="J33" s="27">
        <v>4</v>
      </c>
      <c r="K33" s="32">
        <v>5</v>
      </c>
      <c r="L33" s="26">
        <v>6</v>
      </c>
      <c r="P33" s="111" t="s">
        <v>79</v>
      </c>
      <c r="Q33" s="111"/>
      <c r="R33" s="111"/>
      <c r="S33" s="109" t="s">
        <v>80</v>
      </c>
      <c r="T33" s="109"/>
      <c r="X33" s="34"/>
    </row>
    <row r="34" spans="2:24" ht="13.5" customHeight="1" x14ac:dyDescent="0.25">
      <c r="B34" s="33"/>
      <c r="D34" s="16" t="s">
        <v>56</v>
      </c>
      <c r="E34" s="17">
        <v>2</v>
      </c>
      <c r="F34" s="110">
        <v>3</v>
      </c>
      <c r="G34" s="110"/>
      <c r="H34" s="145">
        <v>4</v>
      </c>
      <c r="I34" s="146"/>
      <c r="J34" s="32">
        <v>5</v>
      </c>
      <c r="K34" s="26">
        <v>6</v>
      </c>
      <c r="L34" s="26">
        <v>7</v>
      </c>
      <c r="P34" s="142" t="s">
        <v>81</v>
      </c>
      <c r="Q34" s="142"/>
      <c r="R34" s="142"/>
      <c r="S34" s="109" t="s">
        <v>82</v>
      </c>
      <c r="T34" s="109"/>
      <c r="X34" s="34"/>
    </row>
    <row r="35" spans="2:24" ht="13.5" customHeight="1" x14ac:dyDescent="0.25">
      <c r="B35" s="33"/>
      <c r="D35" s="16" t="s">
        <v>58</v>
      </c>
      <c r="E35" s="17">
        <v>3</v>
      </c>
      <c r="F35" s="110">
        <v>4</v>
      </c>
      <c r="G35" s="110"/>
      <c r="H35" s="125">
        <v>5</v>
      </c>
      <c r="I35" s="126"/>
      <c r="J35" s="26">
        <v>6</v>
      </c>
      <c r="K35" s="26">
        <v>7</v>
      </c>
      <c r="L35" s="28">
        <v>8</v>
      </c>
      <c r="P35" s="147">
        <v>5</v>
      </c>
      <c r="Q35" s="147"/>
      <c r="R35" s="147"/>
      <c r="S35" s="109" t="s">
        <v>83</v>
      </c>
      <c r="T35" s="109"/>
      <c r="X35" s="34"/>
    </row>
    <row r="36" spans="2:24" ht="13.5" customHeight="1" x14ac:dyDescent="0.25">
      <c r="B36" s="33"/>
      <c r="D36" s="16" t="s">
        <v>60</v>
      </c>
      <c r="E36" s="17">
        <v>4</v>
      </c>
      <c r="F36" s="147">
        <v>5</v>
      </c>
      <c r="G36" s="147"/>
      <c r="H36" s="143">
        <v>6</v>
      </c>
      <c r="I36" s="144"/>
      <c r="J36" s="26">
        <v>7</v>
      </c>
      <c r="K36" s="28">
        <v>8</v>
      </c>
      <c r="L36" s="28">
        <v>9</v>
      </c>
      <c r="P36" s="110" t="s">
        <v>84</v>
      </c>
      <c r="Q36" s="110"/>
      <c r="R36" s="110"/>
      <c r="S36" s="109" t="s">
        <v>85</v>
      </c>
      <c r="T36" s="109"/>
      <c r="X36" s="34"/>
    </row>
    <row r="37" spans="2:24" ht="13.5" customHeight="1" x14ac:dyDescent="0.25">
      <c r="B37" s="33"/>
      <c r="D37" s="16" t="s">
        <v>62</v>
      </c>
      <c r="E37" s="17">
        <v>5</v>
      </c>
      <c r="F37" s="142">
        <v>6</v>
      </c>
      <c r="G37" s="142"/>
      <c r="H37" s="143">
        <v>7</v>
      </c>
      <c r="I37" s="144"/>
      <c r="J37" s="28">
        <v>8</v>
      </c>
      <c r="K37" s="28">
        <v>9</v>
      </c>
      <c r="L37" s="28">
        <v>10</v>
      </c>
      <c r="X37" s="34"/>
    </row>
    <row r="38" spans="2:24" ht="13.5" customHeight="1" thickBot="1" x14ac:dyDescent="0.3">
      <c r="B38" s="18"/>
      <c r="C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21"/>
    </row>
    <row r="39" spans="2:24" ht="16.5" customHeight="1" x14ac:dyDescent="0.25">
      <c r="D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2:24" ht="16.5" customHeight="1" x14ac:dyDescent="0.25">
      <c r="D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2:24" ht="12.75" customHeight="1" x14ac:dyDescent="0.25">
      <c r="D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24" ht="41.4" hidden="1" x14ac:dyDescent="0.25">
      <c r="B42" s="15" t="s">
        <v>110</v>
      </c>
      <c r="D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2:24" hidden="1" x14ac:dyDescent="0.25">
      <c r="B43" s="15" t="s">
        <v>111</v>
      </c>
      <c r="D43" s="22"/>
      <c r="F43" s="13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</row>
    <row r="44" spans="2:24" ht="69" hidden="1" x14ac:dyDescent="0.25">
      <c r="B44" s="15" t="s">
        <v>112</v>
      </c>
      <c r="D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24" x14ac:dyDescent="0.25">
      <c r="D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2:24" x14ac:dyDescent="0.25">
      <c r="D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2:24" x14ac:dyDescent="0.25">
      <c r="D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24" ht="12.75" customHeight="1" x14ac:dyDescent="0.25">
      <c r="D48" s="13"/>
    </row>
    <row r="49" spans="4:4" x14ac:dyDescent="0.25">
      <c r="D49" s="13"/>
    </row>
  </sheetData>
  <mergeCells count="49">
    <mergeCell ref="W2:X4"/>
    <mergeCell ref="B7:X8"/>
    <mergeCell ref="F37:G37"/>
    <mergeCell ref="H37:I37"/>
    <mergeCell ref="P32:R32"/>
    <mergeCell ref="H34:I34"/>
    <mergeCell ref="H33:I33"/>
    <mergeCell ref="F35:G35"/>
    <mergeCell ref="F36:G36"/>
    <mergeCell ref="P35:R35"/>
    <mergeCell ref="H36:I36"/>
    <mergeCell ref="P34:R34"/>
    <mergeCell ref="L23:M23"/>
    <mergeCell ref="J23:K23"/>
    <mergeCell ref="J26:K26"/>
    <mergeCell ref="S32:T32"/>
    <mergeCell ref="J27:K27"/>
    <mergeCell ref="P31:T31"/>
    <mergeCell ref="B2:B4"/>
    <mergeCell ref="C2:V4"/>
    <mergeCell ref="E31:E32"/>
    <mergeCell ref="H32:I32"/>
    <mergeCell ref="J28:K28"/>
    <mergeCell ref="L28:M28"/>
    <mergeCell ref="D31:D32"/>
    <mergeCell ref="F32:G32"/>
    <mergeCell ref="E23:E28"/>
    <mergeCell ref="S33:T33"/>
    <mergeCell ref="F33:G33"/>
    <mergeCell ref="S34:T34"/>
    <mergeCell ref="S35:T35"/>
    <mergeCell ref="H35:I35"/>
    <mergeCell ref="F34:G34"/>
    <mergeCell ref="S36:T36"/>
    <mergeCell ref="P36:R36"/>
    <mergeCell ref="P33:R33"/>
    <mergeCell ref="B9:R9"/>
    <mergeCell ref="B6:X6"/>
    <mergeCell ref="F22:G22"/>
    <mergeCell ref="J22:M22"/>
    <mergeCell ref="H31:I31"/>
    <mergeCell ref="J24:K24"/>
    <mergeCell ref="J25:K25"/>
    <mergeCell ref="L26:M26"/>
    <mergeCell ref="L27:M27"/>
    <mergeCell ref="D30:K30"/>
    <mergeCell ref="F31:G31"/>
    <mergeCell ref="L24:M24"/>
    <mergeCell ref="L25:M25"/>
  </mergeCells>
  <phoneticPr fontId="1" type="noConversion"/>
  <conditionalFormatting sqref="K11:K20">
    <cfRule type="cellIs" dxfId="7" priority="5" stopIfTrue="1" operator="equal">
      <formula>"EXTREMO"</formula>
    </cfRule>
    <cfRule type="cellIs" dxfId="6" priority="6" stopIfTrue="1" operator="equal">
      <formula>"ALTO"</formula>
    </cfRule>
    <cfRule type="cellIs" dxfId="5" priority="7" stopIfTrue="1" operator="equal">
      <formula>"MEDIO"</formula>
    </cfRule>
    <cfRule type="cellIs" dxfId="4" priority="8" stopIfTrue="1" operator="equal">
      <formula>"BAJO"</formula>
    </cfRule>
  </conditionalFormatting>
  <conditionalFormatting sqref="R11:R20">
    <cfRule type="cellIs" dxfId="3" priority="1" stopIfTrue="1" operator="equal">
      <formula>"EXTREMO"</formula>
    </cfRule>
    <cfRule type="cellIs" dxfId="2" priority="2" stopIfTrue="1" operator="equal">
      <formula>"ALTO"</formula>
    </cfRule>
    <cfRule type="cellIs" dxfId="1" priority="3" stopIfTrue="1" operator="equal">
      <formula>"MEDIO"</formula>
    </cfRule>
    <cfRule type="cellIs" dxfId="0" priority="4" stopIfTrue="1" operator="equal">
      <formula>"BAJO"</formula>
    </cfRule>
  </conditionalFormatting>
  <dataValidations disablePrompts="1" count="1">
    <dataValidation type="list" allowBlank="1" showInputMessage="1" showErrorMessage="1" sqref="L11:L2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58998A9E39E740A3490C5B47913DED" ma:contentTypeVersion="15" ma:contentTypeDescription="Crear nuevo documento." ma:contentTypeScope="" ma:versionID="3194534e008e6def6137862da46be0be">
  <xsd:schema xmlns:xsd="http://www.w3.org/2001/XMLSchema" xmlns:xs="http://www.w3.org/2001/XMLSchema" xmlns:p="http://schemas.microsoft.com/office/2006/metadata/properties" xmlns:ns2="088e3bd2-b56c-43a0-b8a9-e0fb12425dda" xmlns:ns3="4739d3a3-2fb6-47b5-a0b1-545390e4bd95" targetNamespace="http://schemas.microsoft.com/office/2006/metadata/properties" ma:root="true" ma:fieldsID="1fca2a6ac94aff66c2ae46ce9d8d66f4" ns2:_="" ns3:_="">
    <xsd:import namespace="088e3bd2-b56c-43a0-b8a9-e0fb12425dda"/>
    <xsd:import namespace="4739d3a3-2fb6-47b5-a0b1-545390e4bd9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39d3a3-2fb6-47b5-a0b1-545390e4bd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lcf76f155ced4ddcb4097134ff3c332f xmlns="4739d3a3-2fb6-47b5-a0b1-545390e4bd9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3B00B2-0376-490F-9AEB-BF22D848D1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41675A-C797-447A-B627-C06E9CEA37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8e3bd2-b56c-43a0-b8a9-e0fb12425dda"/>
    <ds:schemaRef ds:uri="4739d3a3-2fb6-47b5-a0b1-545390e4bd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D62C0A-C8A7-4B3F-A779-ACFBC004CA67}">
  <ds:schemaRefs>
    <ds:schemaRef ds:uri="http://schemas.microsoft.com/office/2006/metadata/properties"/>
    <ds:schemaRef ds:uri="http://schemas.microsoft.com/office/infopath/2007/PartnerControls"/>
    <ds:schemaRef ds:uri="088e3bd2-b56c-43a0-b8a9-e0fb12425dda"/>
    <ds:schemaRef ds:uri="4739d3a3-2fb6-47b5-a0b1-545390e4bd9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9</vt:i4>
      </vt:variant>
    </vt:vector>
  </HeadingPairs>
  <TitlesOfParts>
    <vt:vector size="14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ejecución</vt:lpstr>
      <vt:lpstr>OPCIONES</vt:lpstr>
      <vt:lpstr>planeación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Camilo Andres Beltran Munoz</cp:lastModifiedBy>
  <cp:revision/>
  <dcterms:created xsi:type="dcterms:W3CDTF">2007-06-14T01:55:06Z</dcterms:created>
  <dcterms:modified xsi:type="dcterms:W3CDTF">2026-08-18T02:49:44Z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0x0101008658998A9E39E740A3490C5B47913DED</vt:lpwstr>
  </property>
</Properties>
</file>