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Combustible\"/>
    </mc:Choice>
  </mc:AlternateContent>
  <xr:revisionPtr revIDLastSave="0" documentId="13_ncr:1_{B81640EB-4F38-4462-886C-9210CABFCBC8}" xr6:coauthVersionLast="47" xr6:coauthVersionMax="47" xr10:uidLastSave="{00000000-0000-0000-0000-000000000000}"/>
  <workbookProtection workbookAlgorithmName="SHA-512" workbookHashValue="94uEo24DTcsDvGOTVCLWnX+4Km0BEDa+0FQdFQOxSpaC1Vq3a3guv4Ux9tXv7U/IfnRCrWym+0IUyI2v/+XFcA==" workbookSaltValue="LcBpL/ZWJXWZegvsIJQMQg==" workbookSpinCount="100000" lockStructure="1"/>
  <bookViews>
    <workbookView xWindow="-120" yWindow="-120" windowWidth="29040" windowHeight="15720" xr2:uid="{00000000-000D-0000-FFFF-FFFF00000000}"/>
  </bookViews>
  <sheets>
    <sheet name="ANEXO OFERTA" sheetId="7" r:id="rId1"/>
  </sheets>
  <definedNames>
    <definedName name="_xlnm._FilterDatabase" localSheetId="0" hidden="1">'ANEXO OFERTA'!$C$6:$D$29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6" i="7" l="1"/>
  <c r="M27" i="7"/>
  <c r="M28" i="7"/>
  <c r="M21" i="7"/>
  <c r="M22" i="7"/>
  <c r="M23" i="7"/>
  <c r="M24" i="7"/>
  <c r="M14" i="7"/>
  <c r="M15" i="7"/>
  <c r="M16" i="7"/>
  <c r="M17" i="7"/>
  <c r="M18" i="7"/>
  <c r="M19" i="7"/>
  <c r="M13" i="7"/>
  <c r="M11" i="7"/>
  <c r="M12" i="7"/>
  <c r="M8" i="7"/>
  <c r="M9" i="7"/>
  <c r="M7" i="7"/>
  <c r="M10" i="7" l="1"/>
  <c r="M20" i="7"/>
  <c r="M25" i="7"/>
  <c r="M29" i="7"/>
  <c r="L11" i="7"/>
  <c r="L15" i="7"/>
  <c r="L19" i="7"/>
  <c r="L23" i="7"/>
  <c r="L2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7" i="7"/>
  <c r="J8" i="7"/>
  <c r="L8" i="7" s="1"/>
  <c r="J9" i="7"/>
  <c r="L9" i="7" s="1"/>
  <c r="J10" i="7"/>
  <c r="L10" i="7" s="1"/>
  <c r="J11" i="7"/>
  <c r="J12" i="7"/>
  <c r="L12" i="7" s="1"/>
  <c r="J13" i="7"/>
  <c r="L13" i="7" s="1"/>
  <c r="J14" i="7"/>
  <c r="L14" i="7" s="1"/>
  <c r="J15" i="7"/>
  <c r="J16" i="7"/>
  <c r="L16" i="7" s="1"/>
  <c r="J17" i="7"/>
  <c r="L17" i="7" s="1"/>
  <c r="J18" i="7"/>
  <c r="L18" i="7" s="1"/>
  <c r="J19" i="7"/>
  <c r="J20" i="7"/>
  <c r="L20" i="7" s="1"/>
  <c r="J21" i="7"/>
  <c r="L21" i="7" s="1"/>
  <c r="J22" i="7"/>
  <c r="L22" i="7" s="1"/>
  <c r="J23" i="7"/>
  <c r="J24" i="7"/>
  <c r="L24" i="7" s="1"/>
  <c r="J25" i="7"/>
  <c r="L25" i="7" s="1"/>
  <c r="J26" i="7"/>
  <c r="L26" i="7" s="1"/>
  <c r="J27" i="7"/>
  <c r="J28" i="7"/>
  <c r="L28" i="7" s="1"/>
  <c r="J29" i="7"/>
  <c r="L29" i="7" s="1"/>
  <c r="J7" i="7"/>
  <c r="L7" i="7" s="1"/>
</calcChain>
</file>

<file path=xl/sharedStrings.xml><?xml version="1.0" encoding="utf-8"?>
<sst xmlns="http://schemas.openxmlformats.org/spreadsheetml/2006/main" count="138" uniqueCount="53">
  <si>
    <t>SECCIONAL</t>
  </si>
  <si>
    <t>CIUDAD</t>
  </si>
  <si>
    <t>BOLIVAR</t>
  </si>
  <si>
    <t>CARTAGENA</t>
  </si>
  <si>
    <t>MAGANGUE</t>
  </si>
  <si>
    <t>CARMEN DE BOLIVAR</t>
  </si>
  <si>
    <t>SAN ANDRES</t>
  </si>
  <si>
    <t>CESAR</t>
  </si>
  <si>
    <t xml:space="preserve">VALLEDUPAR </t>
  </si>
  <si>
    <t>MAGDALENA</t>
  </si>
  <si>
    <t>SANTA MARTA</t>
  </si>
  <si>
    <t>CIENAGA</t>
  </si>
  <si>
    <t>FUNDACION</t>
  </si>
  <si>
    <t>PLATO</t>
  </si>
  <si>
    <t>ATLÁNTICO</t>
  </si>
  <si>
    <t>BARRANQUILLA</t>
  </si>
  <si>
    <t>SABANALARGA</t>
  </si>
  <si>
    <t>SOLEDAD</t>
  </si>
  <si>
    <t>GUAJIRA</t>
  </si>
  <si>
    <t>RIOHACHA</t>
  </si>
  <si>
    <t>MAICAO</t>
  </si>
  <si>
    <t>FONSECA</t>
  </si>
  <si>
    <t>SAN JUAN DEL CESAR</t>
  </si>
  <si>
    <t>VILLANUEVA</t>
  </si>
  <si>
    <t>PORCENTAJE (%) DE DESCUENTO OFRECIDO SOBRE EL PRECIO DE TABLERO DE LAS EDS</t>
  </si>
  <si>
    <t>%</t>
  </si>
  <si>
    <t>CONTRATAR EL SUMINISTRO DE COMBUSTIBLE (GASOLINA CORRIENTE Y ACPM - DIÉSEL) PARA LOS VEHÍCULOS QUE CONFORMAN EL PARQUE  AUTOMOTOR DE LA FISCALÍA GENERAL DE LA NACIÓN - SUBDIRECCIÓN DE APOYO REGIONAL CARIBE, A TRAVÉS DE  UNA RED DE ESTACIONES DE SERVICIO   INCLUYENDO LA IMPLEMENTACIÓN DE UN SISTEMA TECNOLÓGICO DE CONTROL, ADMINISTRACIÓN Y SEGUIMIENTO DEL CONSUMO</t>
  </si>
  <si>
    <t>Cotización 1</t>
  </si>
  <si>
    <t>Cotización 2</t>
  </si>
  <si>
    <t>Cotización 3</t>
  </si>
  <si>
    <t>Cotización 4</t>
  </si>
  <si>
    <t xml:space="preserve">DISTRIBUIDORA BALLENAS SAS </t>
  </si>
  <si>
    <t>DISTRACOM S.A</t>
  </si>
  <si>
    <t>ESTACION DE SERVICIO NENES MARINA SAS</t>
  </si>
  <si>
    <t>ORGANIZACIÓN TERPEL SA</t>
  </si>
  <si>
    <t>MENOR VALOR</t>
  </si>
  <si>
    <t>PROMEDIO</t>
  </si>
  <si>
    <t>MEDIA ARITMETICA BAJA</t>
  </si>
  <si>
    <t>VALORES SELECCIONADOS ESTUDIO</t>
  </si>
  <si>
    <t>Grupo 1</t>
  </si>
  <si>
    <t>Grupo 2</t>
  </si>
  <si>
    <t>Grupo 3</t>
  </si>
  <si>
    <t>Grupo 4</t>
  </si>
  <si>
    <t>Grupo 5</t>
  </si>
  <si>
    <t>Grupo 6</t>
  </si>
  <si>
    <t>Grupos</t>
  </si>
  <si>
    <t xml:space="preserve">CODAZZI </t>
  </si>
  <si>
    <t>CHIRIGUANA</t>
  </si>
  <si>
    <t xml:space="preserve">BOSCONIA </t>
  </si>
  <si>
    <t>CURUMANI</t>
  </si>
  <si>
    <t>SAN ALBERTO</t>
  </si>
  <si>
    <t xml:space="preserve">AGUACHICA </t>
  </si>
  <si>
    <t xml:space="preserve">ANEXO - ESTUDIO DEL SECTOR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</si>
</sst>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%"/>
  </numFmts>
  <fonts count="1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0"/>
      <color rgb="FF000000"/>
      <name val="Arial"/>
      <family val="2"/>
      <scheme val="maj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name val="Calibri"/>
      <family val="2"/>
    </font>
    <font>
      <sz val="8"/>
      <name val="Arial"/>
      <scheme val="minor"/>
    </font>
    <font>
      <b/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0000"/>
      <name val="Aptos"/>
      <family val="2"/>
    </font>
    <font>
      <sz val="10"/>
      <color rgb="FF000000"/>
      <name val="Arial"/>
      <scheme val="minor"/>
    </font>
    <font>
      <b/>
      <sz val="11"/>
      <color theme="1"/>
      <name val="Arial Narrow"/>
      <family val="2"/>
    </font>
    <font>
      <b/>
      <sz val="8"/>
      <color rgb="FFFF0000"/>
      <name val="Arial Narrow"/>
      <family val="2"/>
    </font>
    <font>
      <b/>
      <sz val="11"/>
      <color theme="7" tint="0.59999389629810485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D0D0D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87">
    <xf numFmtId="0" fontId="0" fillId="0" borderId="0" xfId="0"/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6" fillId="0" borderId="7" xfId="2" applyFont="1" applyBorder="1"/>
    <xf numFmtId="0" fontId="4" fillId="0" borderId="3" xfId="2" applyFont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10" fontId="3" fillId="8" borderId="1" xfId="0" applyNumberFormat="1" applyFont="1" applyFill="1" applyBorder="1" applyAlignment="1">
      <alignment horizontal="center" vertical="center" wrapText="1"/>
    </xf>
    <xf numFmtId="10" fontId="3" fillId="6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10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horizontal="center" vertical="center" wrapText="1"/>
    </xf>
    <xf numFmtId="164" fontId="13" fillId="3" borderId="10" xfId="4" applyNumberFormat="1" applyFont="1" applyFill="1" applyBorder="1" applyAlignment="1">
      <alignment horizontal="center" vertical="center" wrapText="1"/>
    </xf>
    <xf numFmtId="0" fontId="14" fillId="12" borderId="8" xfId="0" applyFont="1" applyFill="1" applyBorder="1" applyAlignment="1">
      <alignment horizontal="center" vertical="center" wrapText="1"/>
    </xf>
    <xf numFmtId="164" fontId="0" fillId="0" borderId="0" xfId="0" applyNumberFormat="1"/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horizontal="center" vertical="center" wrapText="1"/>
    </xf>
    <xf numFmtId="164" fontId="3" fillId="4" borderId="17" xfId="0" applyNumberFormat="1" applyFont="1" applyFill="1" applyBorder="1" applyAlignment="1">
      <alignment horizontal="center" vertical="center" wrapText="1"/>
    </xf>
    <xf numFmtId="10" fontId="3" fillId="4" borderId="17" xfId="0" applyNumberFormat="1" applyFont="1" applyFill="1" applyBorder="1" applyAlignment="1">
      <alignment horizontal="center" vertical="center" wrapText="1"/>
    </xf>
    <xf numFmtId="0" fontId="0" fillId="0" borderId="18" xfId="0" applyBorder="1"/>
    <xf numFmtId="164" fontId="13" fillId="3" borderId="19" xfId="4" applyNumberFormat="1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center" vertical="center" wrapText="1"/>
    </xf>
    <xf numFmtId="164" fontId="3" fillId="4" borderId="21" xfId="0" applyNumberFormat="1" applyFont="1" applyFill="1" applyBorder="1" applyAlignment="1">
      <alignment horizontal="center" vertical="center" wrapText="1"/>
    </xf>
    <xf numFmtId="10" fontId="3" fillId="4" borderId="21" xfId="0" applyNumberFormat="1" applyFont="1" applyFill="1" applyBorder="1" applyAlignment="1">
      <alignment horizontal="center" vertical="center" wrapText="1"/>
    </xf>
    <xf numFmtId="0" fontId="0" fillId="0" borderId="22" xfId="0" applyBorder="1"/>
    <xf numFmtId="164" fontId="13" fillId="3" borderId="23" xfId="4" applyNumberFormat="1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left" vertical="center" wrapText="1"/>
    </xf>
    <xf numFmtId="0" fontId="3" fillId="5" borderId="17" xfId="0" applyFont="1" applyFill="1" applyBorder="1" applyAlignment="1">
      <alignment horizontal="center" vertical="center" wrapText="1"/>
    </xf>
    <xf numFmtId="164" fontId="3" fillId="5" borderId="17" xfId="0" applyNumberFormat="1" applyFont="1" applyFill="1" applyBorder="1" applyAlignment="1">
      <alignment horizontal="center" vertical="center" wrapText="1"/>
    </xf>
    <xf numFmtId="10" fontId="3" fillId="5" borderId="17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left" vertical="center" wrapText="1"/>
    </xf>
    <xf numFmtId="0" fontId="3" fillId="5" borderId="21" xfId="0" applyFont="1" applyFill="1" applyBorder="1" applyAlignment="1">
      <alignment horizontal="center" vertical="center" wrapText="1"/>
    </xf>
    <xf numFmtId="164" fontId="3" fillId="5" borderId="21" xfId="0" applyNumberFormat="1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left" vertical="center" wrapText="1"/>
    </xf>
    <xf numFmtId="0" fontId="3" fillId="6" borderId="17" xfId="0" applyFont="1" applyFill="1" applyBorder="1" applyAlignment="1">
      <alignment horizontal="center" vertical="center" wrapText="1"/>
    </xf>
    <xf numFmtId="164" fontId="3" fillId="6" borderId="17" xfId="0" applyNumberFormat="1" applyFont="1" applyFill="1" applyBorder="1" applyAlignment="1">
      <alignment horizontal="center" vertical="center" wrapText="1"/>
    </xf>
    <xf numFmtId="10" fontId="3" fillId="6" borderId="17" xfId="0" applyNumberFormat="1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left" vertical="center" wrapText="1"/>
    </xf>
    <xf numFmtId="0" fontId="3" fillId="6" borderId="21" xfId="0" applyFont="1" applyFill="1" applyBorder="1" applyAlignment="1">
      <alignment horizontal="center" vertical="center" wrapText="1"/>
    </xf>
    <xf numFmtId="10" fontId="3" fillId="6" borderId="21" xfId="0" applyNumberFormat="1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left" vertical="center" wrapText="1"/>
    </xf>
    <xf numFmtId="164" fontId="3" fillId="7" borderId="17" xfId="0" applyNumberFormat="1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left" vertical="center" wrapText="1"/>
    </xf>
    <xf numFmtId="164" fontId="3" fillId="7" borderId="21" xfId="0" applyNumberFormat="1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left" vertical="center" wrapText="1"/>
    </xf>
    <xf numFmtId="0" fontId="3" fillId="8" borderId="17" xfId="0" applyFont="1" applyFill="1" applyBorder="1" applyAlignment="1">
      <alignment horizontal="center" vertical="center" wrapText="1"/>
    </xf>
    <xf numFmtId="10" fontId="3" fillId="8" borderId="17" xfId="0" applyNumberFormat="1" applyFont="1" applyFill="1" applyBorder="1" applyAlignment="1">
      <alignment horizontal="center" vertical="center" wrapText="1"/>
    </xf>
    <xf numFmtId="0" fontId="3" fillId="8" borderId="21" xfId="0" applyFont="1" applyFill="1" applyBorder="1" applyAlignment="1">
      <alignment horizontal="left" vertical="center" wrapText="1"/>
    </xf>
    <xf numFmtId="0" fontId="3" fillId="8" borderId="21" xfId="0" applyFont="1" applyFill="1" applyBorder="1" applyAlignment="1">
      <alignment horizontal="center" vertical="center" wrapText="1"/>
    </xf>
    <xf numFmtId="10" fontId="3" fillId="8" borderId="21" xfId="0" applyNumberFormat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horizontal="center" vertical="center" wrapText="1"/>
    </xf>
    <xf numFmtId="164" fontId="3" fillId="9" borderId="2" xfId="0" applyNumberFormat="1" applyFont="1" applyFill="1" applyBorder="1" applyAlignment="1">
      <alignment horizontal="center" vertical="center" wrapText="1"/>
    </xf>
    <xf numFmtId="0" fontId="0" fillId="0" borderId="5" xfId="0" applyBorder="1"/>
    <xf numFmtId="164" fontId="13" fillId="3" borderId="24" xfId="4" applyNumberFormat="1" applyFont="1" applyFill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4" xfId="2" applyFont="1" applyBorder="1" applyAlignment="1">
      <alignment horizontal="left" vertical="center" wrapText="1"/>
    </xf>
    <xf numFmtId="0" fontId="5" fillId="0" borderId="5" xfId="2" applyFont="1" applyBorder="1" applyAlignment="1">
      <alignment horizontal="left" vertical="center" wrapText="1"/>
    </xf>
    <xf numFmtId="0" fontId="5" fillId="0" borderId="6" xfId="2" applyFont="1" applyBorder="1" applyAlignment="1">
      <alignment horizontal="left" vertical="center" wrapText="1"/>
    </xf>
    <xf numFmtId="0" fontId="5" fillId="10" borderId="4" xfId="2" applyFont="1" applyFill="1" applyBorder="1" applyAlignment="1">
      <alignment horizontal="center" vertical="center"/>
    </xf>
    <xf numFmtId="0" fontId="5" fillId="10" borderId="5" xfId="2" applyFont="1" applyFill="1" applyBorder="1" applyAlignment="1">
      <alignment horizontal="center" vertical="center"/>
    </xf>
    <xf numFmtId="0" fontId="5" fillId="10" borderId="6" xfId="2" applyFont="1" applyFill="1" applyBorder="1" applyAlignment="1">
      <alignment horizontal="center" vertical="center"/>
    </xf>
  </cellXfs>
  <cellStyles count="5">
    <cellStyle name="Moneda 2" xfId="3" xr:uid="{BFD94037-985A-47E4-8FFC-B563930F2E22}"/>
    <cellStyle name="Normal" xfId="0" builtinId="0"/>
    <cellStyle name="Normal 2" xfId="1" xr:uid="{00000000-0005-0000-0000-000003000000}"/>
    <cellStyle name="Normal 3" xfId="2" xr:uid="{AA097F8D-E0CC-4F18-976A-2351B4CB36B6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229915</xdr:colOff>
      <xdr:row>1</xdr:row>
      <xdr:rowOff>169104</xdr:rowOff>
    </xdr:from>
    <xdr:to>
      <xdr:col>1</xdr:col>
      <xdr:colOff>583701</xdr:colOff>
      <xdr:row>1</xdr:row>
      <xdr:rowOff>512005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441CEA-E37A-430C-B593-B8E860EC1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915" y="339897"/>
          <a:ext cx="1115786" cy="3429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6068C-BA6D-4A94-BCD6-9A446DE37AE5}">
  <dimension ref="A1:N29"/>
  <sheetViews>
    <sheetView tabSelected="1" zoomScale="145" zoomScaleNormal="145" workbookViewId="0">
      <selection activeCell="D6" sqref="D6"/>
    </sheetView>
  </sheetViews>
  <sheetFormatPr baseColWidth="10" defaultRowHeight="12.75" x14ac:dyDescent="0.2"/>
  <cols>
    <col min="1" max="1" width="2.85546875" customWidth="1"/>
    <col min="3" max="3" width="13.140625" bestFit="1" customWidth="1"/>
    <col min="4" max="4" width="22.5703125" customWidth="1"/>
    <col min="5" max="5" width="17.85546875" customWidth="1"/>
    <col min="6" max="6" width="16.85546875" customWidth="1"/>
    <col min="7" max="7" width="17.7109375" customWidth="1"/>
    <col min="8" max="8" width="21.5703125" customWidth="1"/>
    <col min="9" max="9" width="2.7109375" customWidth="1"/>
    <col min="10" max="10" width="14.42578125" hidden="1" customWidth="1"/>
    <col min="11" max="11" width="13" hidden="1" customWidth="1"/>
    <col min="12" max="12" width="13.140625" hidden="1" customWidth="1"/>
    <col min="13" max="13" width="17.28515625" customWidth="1"/>
  </cols>
  <sheetData>
    <row r="1" spans="1:14" ht="13.5" thickBot="1" x14ac:dyDescent="0.25">
      <c r="A1" s="84" t="s">
        <v>52</v>
      </c>
      <c r="B1" s="85"/>
      <c r="C1" s="85"/>
      <c r="D1" s="85"/>
      <c r="E1" s="85"/>
      <c r="F1" s="85"/>
      <c r="G1" s="85"/>
      <c r="H1" s="86"/>
    </row>
    <row r="2" spans="1:14" ht="49.5" customHeight="1" thickBot="1" x14ac:dyDescent="0.3">
      <c r="A2" s="12"/>
      <c r="B2" s="11"/>
      <c r="C2" s="81" t="s">
        <v>26</v>
      </c>
      <c r="D2" s="82"/>
      <c r="E2" s="82"/>
      <c r="F2" s="82"/>
      <c r="G2" s="82"/>
      <c r="H2" s="83"/>
    </row>
    <row r="3" spans="1:14" ht="13.5" thickBot="1" x14ac:dyDescent="0.25"/>
    <row r="4" spans="1:14" ht="48" hidden="1" customHeight="1" thickBot="1" x14ac:dyDescent="0.25">
      <c r="E4" s="14" t="s">
        <v>31</v>
      </c>
      <c r="F4" s="14" t="s">
        <v>32</v>
      </c>
      <c r="G4" s="14" t="s">
        <v>33</v>
      </c>
      <c r="H4" s="14" t="s">
        <v>34</v>
      </c>
      <c r="J4" s="22" t="s">
        <v>35</v>
      </c>
      <c r="K4" s="22" t="s">
        <v>36</v>
      </c>
      <c r="L4" s="22" t="s">
        <v>37</v>
      </c>
    </row>
    <row r="5" spans="1:14" s="77" customFormat="1" ht="50.25" thickBot="1" x14ac:dyDescent="0.25">
      <c r="C5" s="26"/>
      <c r="D5" s="26"/>
      <c r="E5" s="27" t="s">
        <v>27</v>
      </c>
      <c r="F5" s="27" t="s">
        <v>28</v>
      </c>
      <c r="G5" s="27" t="s">
        <v>29</v>
      </c>
      <c r="H5" s="27" t="s">
        <v>30</v>
      </c>
      <c r="M5" s="24" t="s">
        <v>38</v>
      </c>
    </row>
    <row r="6" spans="1:14" ht="108.75" thickBot="1" x14ac:dyDescent="0.25">
      <c r="B6" s="28" t="s">
        <v>45</v>
      </c>
      <c r="C6" s="28" t="s">
        <v>0</v>
      </c>
      <c r="D6" s="29" t="s">
        <v>1</v>
      </c>
      <c r="E6" s="30" t="s">
        <v>24</v>
      </c>
      <c r="F6" s="30" t="s">
        <v>24</v>
      </c>
      <c r="G6" s="30" t="s">
        <v>24</v>
      </c>
      <c r="H6" s="30" t="s">
        <v>24</v>
      </c>
      <c r="J6" s="31" t="s">
        <v>24</v>
      </c>
      <c r="K6" s="31" t="s">
        <v>24</v>
      </c>
      <c r="L6" s="31" t="s">
        <v>24</v>
      </c>
      <c r="M6" s="31" t="s">
        <v>24</v>
      </c>
    </row>
    <row r="7" spans="1:14" ht="13.5" thickBot="1" x14ac:dyDescent="0.25">
      <c r="B7" s="78" t="s">
        <v>39</v>
      </c>
      <c r="C7" s="32" t="s">
        <v>14</v>
      </c>
      <c r="D7" s="32" t="s">
        <v>15</v>
      </c>
      <c r="E7" s="33" t="s">
        <v>25</v>
      </c>
      <c r="F7" s="34">
        <v>5.0000000000000001E-3</v>
      </c>
      <c r="G7" s="33" t="s">
        <v>25</v>
      </c>
      <c r="H7" s="35">
        <v>1.2E-2</v>
      </c>
      <c r="I7" s="36"/>
      <c r="J7" s="37">
        <f>+MIN(E7,F7,G7,H7)</f>
        <v>5.0000000000000001E-3</v>
      </c>
      <c r="K7" s="37">
        <f>+(AVERAGE(F7,E7,G7,H7))</f>
        <v>8.5000000000000006E-3</v>
      </c>
      <c r="L7" s="37">
        <f>+(AVERAGE(J7:K7))</f>
        <v>6.7500000000000008E-3</v>
      </c>
      <c r="M7" s="76">
        <f>+K7</f>
        <v>8.5000000000000006E-3</v>
      </c>
    </row>
    <row r="8" spans="1:14" ht="13.5" thickBot="1" x14ac:dyDescent="0.25">
      <c r="B8" s="79"/>
      <c r="C8" s="1" t="s">
        <v>14</v>
      </c>
      <c r="D8" s="1" t="s">
        <v>16</v>
      </c>
      <c r="E8" s="2" t="s">
        <v>25</v>
      </c>
      <c r="F8" s="21">
        <v>5.0000000000000001E-3</v>
      </c>
      <c r="G8" s="2" t="s">
        <v>25</v>
      </c>
      <c r="H8" s="15">
        <v>1.2E-2</v>
      </c>
      <c r="J8" s="23">
        <f t="shared" ref="J8:J29" si="0">+MIN(E8,F8,G8,H8)</f>
        <v>5.0000000000000001E-3</v>
      </c>
      <c r="K8" s="23">
        <f t="shared" ref="K8:K29" si="1">+(AVERAGE(F8,E8,G8,H8))</f>
        <v>8.5000000000000006E-3</v>
      </c>
      <c r="L8" s="23">
        <f t="shared" ref="L8:L29" si="2">+(AVERAGE(J8:K8))</f>
        <v>6.7500000000000008E-3</v>
      </c>
      <c r="M8" s="76">
        <f t="shared" ref="M8:M9" si="3">+K8</f>
        <v>8.5000000000000006E-3</v>
      </c>
    </row>
    <row r="9" spans="1:14" ht="13.5" thickBot="1" x14ac:dyDescent="0.25">
      <c r="B9" s="80"/>
      <c r="C9" s="38" t="s">
        <v>14</v>
      </c>
      <c r="D9" s="38" t="s">
        <v>17</v>
      </c>
      <c r="E9" s="39" t="s">
        <v>25</v>
      </c>
      <c r="F9" s="40">
        <v>5.0000000000000001E-3</v>
      </c>
      <c r="G9" s="39" t="s">
        <v>25</v>
      </c>
      <c r="H9" s="41">
        <v>1.2E-2</v>
      </c>
      <c r="I9" s="42"/>
      <c r="J9" s="43">
        <f t="shared" si="0"/>
        <v>5.0000000000000001E-3</v>
      </c>
      <c r="K9" s="43">
        <f t="shared" si="1"/>
        <v>8.5000000000000006E-3</v>
      </c>
      <c r="L9" s="43">
        <f t="shared" si="2"/>
        <v>6.7500000000000008E-3</v>
      </c>
      <c r="M9" s="76">
        <f t="shared" si="3"/>
        <v>8.5000000000000006E-3</v>
      </c>
    </row>
    <row r="10" spans="1:14" ht="13.5" thickBot="1" x14ac:dyDescent="0.25">
      <c r="B10" s="78" t="s">
        <v>40</v>
      </c>
      <c r="C10" s="44" t="s">
        <v>2</v>
      </c>
      <c r="D10" s="44" t="s">
        <v>3</v>
      </c>
      <c r="E10" s="45" t="s">
        <v>25</v>
      </c>
      <c r="F10" s="46">
        <v>5.0000000000000001E-3</v>
      </c>
      <c r="G10" s="45" t="s">
        <v>25</v>
      </c>
      <c r="H10" s="47">
        <v>1.2E-2</v>
      </c>
      <c r="I10" s="36"/>
      <c r="J10" s="37">
        <f t="shared" si="0"/>
        <v>5.0000000000000001E-3</v>
      </c>
      <c r="K10" s="37">
        <f t="shared" si="1"/>
        <v>8.5000000000000006E-3</v>
      </c>
      <c r="L10" s="37">
        <f t="shared" si="2"/>
        <v>6.7500000000000008E-3</v>
      </c>
      <c r="M10" s="76">
        <f t="shared" ref="M10:M29" si="4">+K10</f>
        <v>8.5000000000000006E-3</v>
      </c>
    </row>
    <row r="11" spans="1:14" ht="13.5" thickBot="1" x14ac:dyDescent="0.25">
      <c r="B11" s="79"/>
      <c r="C11" s="3" t="s">
        <v>2</v>
      </c>
      <c r="D11" s="3" t="s">
        <v>4</v>
      </c>
      <c r="E11" s="4" t="s">
        <v>25</v>
      </c>
      <c r="F11" s="20">
        <v>5.0000000000000001E-3</v>
      </c>
      <c r="G11" s="4" t="s">
        <v>25</v>
      </c>
      <c r="H11" s="19">
        <v>1.2E-2</v>
      </c>
      <c r="J11" s="23">
        <f t="shared" si="0"/>
        <v>5.0000000000000001E-3</v>
      </c>
      <c r="K11" s="23">
        <f t="shared" si="1"/>
        <v>8.5000000000000006E-3</v>
      </c>
      <c r="L11" s="23">
        <f t="shared" si="2"/>
        <v>6.7500000000000008E-3</v>
      </c>
      <c r="M11" s="76">
        <f t="shared" si="4"/>
        <v>8.5000000000000006E-3</v>
      </c>
      <c r="N11" s="25"/>
    </row>
    <row r="12" spans="1:14" ht="13.5" thickBot="1" x14ac:dyDescent="0.25">
      <c r="B12" s="80"/>
      <c r="C12" s="48" t="s">
        <v>2</v>
      </c>
      <c r="D12" s="48" t="s">
        <v>5</v>
      </c>
      <c r="E12" s="49" t="s">
        <v>25</v>
      </c>
      <c r="F12" s="50">
        <v>5.0000000000000001E-3</v>
      </c>
      <c r="G12" s="49" t="s">
        <v>25</v>
      </c>
      <c r="H12" s="49" t="s">
        <v>25</v>
      </c>
      <c r="I12" s="42"/>
      <c r="J12" s="43">
        <f t="shared" si="0"/>
        <v>5.0000000000000001E-3</v>
      </c>
      <c r="K12" s="43">
        <f t="shared" si="1"/>
        <v>5.0000000000000001E-3</v>
      </c>
      <c r="L12" s="43">
        <f t="shared" si="2"/>
        <v>5.0000000000000001E-3</v>
      </c>
      <c r="M12" s="76">
        <f t="shared" si="4"/>
        <v>5.0000000000000001E-3</v>
      </c>
    </row>
    <row r="13" spans="1:14" ht="13.5" thickBot="1" x14ac:dyDescent="0.25">
      <c r="B13" s="78" t="s">
        <v>41</v>
      </c>
      <c r="C13" s="51" t="s">
        <v>7</v>
      </c>
      <c r="D13" s="51" t="s">
        <v>8</v>
      </c>
      <c r="E13" s="52" t="s">
        <v>25</v>
      </c>
      <c r="F13" s="53">
        <v>5.0000000000000001E-3</v>
      </c>
      <c r="G13" s="52" t="s">
        <v>25</v>
      </c>
      <c r="H13" s="54">
        <v>1.2E-2</v>
      </c>
      <c r="I13" s="36"/>
      <c r="J13" s="37">
        <f t="shared" si="0"/>
        <v>5.0000000000000001E-3</v>
      </c>
      <c r="K13" s="37">
        <f t="shared" si="1"/>
        <v>8.5000000000000006E-3</v>
      </c>
      <c r="L13" s="37">
        <f t="shared" si="2"/>
        <v>6.7500000000000008E-3</v>
      </c>
      <c r="M13" s="76">
        <f>+K13</f>
        <v>8.5000000000000006E-3</v>
      </c>
    </row>
    <row r="14" spans="1:14" ht="13.5" thickBot="1" x14ac:dyDescent="0.25">
      <c r="B14" s="79"/>
      <c r="C14" s="5" t="s">
        <v>7</v>
      </c>
      <c r="D14" s="5" t="s">
        <v>46</v>
      </c>
      <c r="E14" s="6" t="s">
        <v>25</v>
      </c>
      <c r="F14" s="6" t="s">
        <v>25</v>
      </c>
      <c r="G14" s="6" t="s">
        <v>25</v>
      </c>
      <c r="H14" s="17">
        <v>1.2E-2</v>
      </c>
      <c r="J14" s="23">
        <f t="shared" si="0"/>
        <v>1.2E-2</v>
      </c>
      <c r="K14" s="23">
        <f t="shared" si="1"/>
        <v>1.2E-2</v>
      </c>
      <c r="L14" s="23">
        <f t="shared" si="2"/>
        <v>1.2E-2</v>
      </c>
      <c r="M14" s="76">
        <f t="shared" ref="M14:M19" si="5">+K14</f>
        <v>1.2E-2</v>
      </c>
    </row>
    <row r="15" spans="1:14" ht="13.5" thickBot="1" x14ac:dyDescent="0.25">
      <c r="B15" s="79"/>
      <c r="C15" s="5" t="s">
        <v>7</v>
      </c>
      <c r="D15" s="5" t="s">
        <v>47</v>
      </c>
      <c r="E15" s="6" t="s">
        <v>25</v>
      </c>
      <c r="F15" s="18">
        <v>5.0000000000000001E-3</v>
      </c>
      <c r="G15" s="6" t="s">
        <v>25</v>
      </c>
      <c r="H15" s="17">
        <v>1.2E-2</v>
      </c>
      <c r="J15" s="23">
        <f t="shared" si="0"/>
        <v>5.0000000000000001E-3</v>
      </c>
      <c r="K15" s="23">
        <f t="shared" si="1"/>
        <v>8.5000000000000006E-3</v>
      </c>
      <c r="L15" s="23">
        <f t="shared" si="2"/>
        <v>6.7500000000000008E-3</v>
      </c>
      <c r="M15" s="76">
        <f t="shared" si="5"/>
        <v>8.5000000000000006E-3</v>
      </c>
    </row>
    <row r="16" spans="1:14" ht="13.5" thickBot="1" x14ac:dyDescent="0.25">
      <c r="B16" s="79"/>
      <c r="C16" s="5" t="s">
        <v>7</v>
      </c>
      <c r="D16" s="5" t="s">
        <v>48</v>
      </c>
      <c r="E16" s="6" t="s">
        <v>25</v>
      </c>
      <c r="F16" s="18">
        <v>5.0000000000000001E-3</v>
      </c>
      <c r="G16" s="6" t="s">
        <v>25</v>
      </c>
      <c r="H16" s="17">
        <v>1.2E-2</v>
      </c>
      <c r="J16" s="23">
        <f t="shared" si="0"/>
        <v>5.0000000000000001E-3</v>
      </c>
      <c r="K16" s="23">
        <f t="shared" si="1"/>
        <v>8.5000000000000006E-3</v>
      </c>
      <c r="L16" s="23">
        <f t="shared" si="2"/>
        <v>6.7500000000000008E-3</v>
      </c>
      <c r="M16" s="76">
        <f t="shared" si="5"/>
        <v>8.5000000000000006E-3</v>
      </c>
    </row>
    <row r="17" spans="2:13" ht="13.5" thickBot="1" x14ac:dyDescent="0.25">
      <c r="B17" s="79"/>
      <c r="C17" s="5" t="s">
        <v>7</v>
      </c>
      <c r="D17" s="5" t="s">
        <v>49</v>
      </c>
      <c r="E17" s="6" t="s">
        <v>25</v>
      </c>
      <c r="F17" s="6" t="s">
        <v>25</v>
      </c>
      <c r="G17" s="6" t="s">
        <v>25</v>
      </c>
      <c r="H17" s="17">
        <v>1.2E-2</v>
      </c>
      <c r="J17" s="23">
        <f t="shared" si="0"/>
        <v>1.2E-2</v>
      </c>
      <c r="K17" s="23">
        <f t="shared" si="1"/>
        <v>1.2E-2</v>
      </c>
      <c r="L17" s="23">
        <f t="shared" si="2"/>
        <v>1.2E-2</v>
      </c>
      <c r="M17" s="76">
        <f t="shared" si="5"/>
        <v>1.2E-2</v>
      </c>
    </row>
    <row r="18" spans="2:13" ht="13.5" thickBot="1" x14ac:dyDescent="0.25">
      <c r="B18" s="79"/>
      <c r="C18" s="5" t="s">
        <v>7</v>
      </c>
      <c r="D18" s="5" t="s">
        <v>50</v>
      </c>
      <c r="E18" s="6" t="s">
        <v>25</v>
      </c>
      <c r="F18" s="6" t="s">
        <v>25</v>
      </c>
      <c r="G18" s="6" t="s">
        <v>25</v>
      </c>
      <c r="H18" s="17">
        <v>1.2E-2</v>
      </c>
      <c r="J18" s="23">
        <f t="shared" si="0"/>
        <v>1.2E-2</v>
      </c>
      <c r="K18" s="23">
        <f t="shared" si="1"/>
        <v>1.2E-2</v>
      </c>
      <c r="L18" s="23">
        <f t="shared" si="2"/>
        <v>1.2E-2</v>
      </c>
      <c r="M18" s="76">
        <f t="shared" si="5"/>
        <v>1.2E-2</v>
      </c>
    </row>
    <row r="19" spans="2:13" ht="13.5" thickBot="1" x14ac:dyDescent="0.25">
      <c r="B19" s="80"/>
      <c r="C19" s="55" t="s">
        <v>7</v>
      </c>
      <c r="D19" s="55" t="s">
        <v>51</v>
      </c>
      <c r="E19" s="56" t="s">
        <v>25</v>
      </c>
      <c r="F19" s="56" t="s">
        <v>25</v>
      </c>
      <c r="G19" s="56" t="s">
        <v>25</v>
      </c>
      <c r="H19" s="57">
        <v>1.2E-2</v>
      </c>
      <c r="I19" s="42"/>
      <c r="J19" s="43">
        <f t="shared" si="0"/>
        <v>1.2E-2</v>
      </c>
      <c r="K19" s="43">
        <f t="shared" si="1"/>
        <v>1.2E-2</v>
      </c>
      <c r="L19" s="43">
        <f t="shared" si="2"/>
        <v>1.2E-2</v>
      </c>
      <c r="M19" s="76">
        <f t="shared" si="5"/>
        <v>1.2E-2</v>
      </c>
    </row>
    <row r="20" spans="2:13" ht="13.5" thickBot="1" x14ac:dyDescent="0.25">
      <c r="B20" s="78" t="s">
        <v>42</v>
      </c>
      <c r="C20" s="58" t="s">
        <v>18</v>
      </c>
      <c r="D20" s="58" t="s">
        <v>19</v>
      </c>
      <c r="E20" s="59">
        <v>1.2E-2</v>
      </c>
      <c r="F20" s="60" t="s">
        <v>25</v>
      </c>
      <c r="G20" s="60" t="s">
        <v>25</v>
      </c>
      <c r="H20" s="60" t="s">
        <v>25</v>
      </c>
      <c r="I20" s="36"/>
      <c r="J20" s="37">
        <f t="shared" si="0"/>
        <v>1.2E-2</v>
      </c>
      <c r="K20" s="37">
        <f t="shared" si="1"/>
        <v>1.2E-2</v>
      </c>
      <c r="L20" s="37">
        <f t="shared" si="2"/>
        <v>1.2E-2</v>
      </c>
      <c r="M20" s="76">
        <f t="shared" si="4"/>
        <v>1.2E-2</v>
      </c>
    </row>
    <row r="21" spans="2:13" ht="13.5" thickBot="1" x14ac:dyDescent="0.25">
      <c r="B21" s="79"/>
      <c r="C21" s="7" t="s">
        <v>18</v>
      </c>
      <c r="D21" s="7" t="s">
        <v>20</v>
      </c>
      <c r="E21" s="13">
        <v>1.2E-2</v>
      </c>
      <c r="F21" s="8" t="s">
        <v>25</v>
      </c>
      <c r="G21" s="8" t="s">
        <v>25</v>
      </c>
      <c r="H21" s="8" t="s">
        <v>25</v>
      </c>
      <c r="J21" s="23">
        <f t="shared" si="0"/>
        <v>1.2E-2</v>
      </c>
      <c r="K21" s="23">
        <f t="shared" si="1"/>
        <v>1.2E-2</v>
      </c>
      <c r="L21" s="23">
        <f t="shared" si="2"/>
        <v>1.2E-2</v>
      </c>
      <c r="M21" s="76">
        <f t="shared" si="4"/>
        <v>1.2E-2</v>
      </c>
    </row>
    <row r="22" spans="2:13" ht="13.5" thickBot="1" x14ac:dyDescent="0.25">
      <c r="B22" s="79"/>
      <c r="C22" s="7" t="s">
        <v>18</v>
      </c>
      <c r="D22" s="7" t="s">
        <v>21</v>
      </c>
      <c r="E22" s="13">
        <v>1.2E-2</v>
      </c>
      <c r="F22" s="8" t="s">
        <v>25</v>
      </c>
      <c r="G22" s="8" t="s">
        <v>25</v>
      </c>
      <c r="H22" s="8" t="s">
        <v>25</v>
      </c>
      <c r="J22" s="23">
        <f t="shared" si="0"/>
        <v>1.2E-2</v>
      </c>
      <c r="K22" s="23">
        <f t="shared" si="1"/>
        <v>1.2E-2</v>
      </c>
      <c r="L22" s="23">
        <f t="shared" si="2"/>
        <v>1.2E-2</v>
      </c>
      <c r="M22" s="76">
        <f t="shared" si="4"/>
        <v>1.2E-2</v>
      </c>
    </row>
    <row r="23" spans="2:13" ht="13.5" customHeight="1" thickBot="1" x14ac:dyDescent="0.25">
      <c r="B23" s="79"/>
      <c r="C23" s="7" t="s">
        <v>18</v>
      </c>
      <c r="D23" s="7" t="s">
        <v>22</v>
      </c>
      <c r="E23" s="13">
        <v>1.2E-2</v>
      </c>
      <c r="F23" s="8" t="s">
        <v>25</v>
      </c>
      <c r="G23" s="8" t="s">
        <v>25</v>
      </c>
      <c r="H23" s="8" t="s">
        <v>25</v>
      </c>
      <c r="J23" s="23">
        <f t="shared" si="0"/>
        <v>1.2E-2</v>
      </c>
      <c r="K23" s="23">
        <f t="shared" si="1"/>
        <v>1.2E-2</v>
      </c>
      <c r="L23" s="23">
        <f t="shared" si="2"/>
        <v>1.2E-2</v>
      </c>
      <c r="M23" s="76">
        <f t="shared" si="4"/>
        <v>1.2E-2</v>
      </c>
    </row>
    <row r="24" spans="2:13" ht="13.5" thickBot="1" x14ac:dyDescent="0.25">
      <c r="B24" s="80"/>
      <c r="C24" s="61" t="s">
        <v>18</v>
      </c>
      <c r="D24" s="61" t="s">
        <v>23</v>
      </c>
      <c r="E24" s="62">
        <v>1.2E-2</v>
      </c>
      <c r="F24" s="63" t="s">
        <v>25</v>
      </c>
      <c r="G24" s="63" t="s">
        <v>25</v>
      </c>
      <c r="H24" s="63" t="s">
        <v>25</v>
      </c>
      <c r="I24" s="42"/>
      <c r="J24" s="43">
        <f t="shared" si="0"/>
        <v>1.2E-2</v>
      </c>
      <c r="K24" s="43">
        <f t="shared" si="1"/>
        <v>1.2E-2</v>
      </c>
      <c r="L24" s="43">
        <f t="shared" si="2"/>
        <v>1.2E-2</v>
      </c>
      <c r="M24" s="76">
        <f t="shared" si="4"/>
        <v>1.2E-2</v>
      </c>
    </row>
    <row r="25" spans="2:13" ht="13.5" thickBot="1" x14ac:dyDescent="0.25">
      <c r="B25" s="78" t="s">
        <v>43</v>
      </c>
      <c r="C25" s="64" t="s">
        <v>9</v>
      </c>
      <c r="D25" s="64" t="s">
        <v>10</v>
      </c>
      <c r="E25" s="65" t="s">
        <v>25</v>
      </c>
      <c r="F25" s="66">
        <v>5.0000000000000001E-3</v>
      </c>
      <c r="G25" s="65" t="s">
        <v>25</v>
      </c>
      <c r="H25" s="65" t="s">
        <v>25</v>
      </c>
      <c r="I25" s="36"/>
      <c r="J25" s="37">
        <f t="shared" si="0"/>
        <v>5.0000000000000001E-3</v>
      </c>
      <c r="K25" s="37">
        <f t="shared" si="1"/>
        <v>5.0000000000000001E-3</v>
      </c>
      <c r="L25" s="37">
        <f t="shared" si="2"/>
        <v>5.0000000000000001E-3</v>
      </c>
      <c r="M25" s="76">
        <f t="shared" si="4"/>
        <v>5.0000000000000001E-3</v>
      </c>
    </row>
    <row r="26" spans="2:13" ht="13.5" thickBot="1" x14ac:dyDescent="0.25">
      <c r="B26" s="79"/>
      <c r="C26" s="9" t="s">
        <v>9</v>
      </c>
      <c r="D26" s="9" t="s">
        <v>11</v>
      </c>
      <c r="E26" s="10" t="s">
        <v>25</v>
      </c>
      <c r="F26" s="16">
        <v>5.0000000000000001E-3</v>
      </c>
      <c r="G26" s="10" t="s">
        <v>25</v>
      </c>
      <c r="H26" s="10" t="s">
        <v>25</v>
      </c>
      <c r="J26" s="23">
        <f t="shared" si="0"/>
        <v>5.0000000000000001E-3</v>
      </c>
      <c r="K26" s="23">
        <f t="shared" si="1"/>
        <v>5.0000000000000001E-3</v>
      </c>
      <c r="L26" s="23">
        <f t="shared" si="2"/>
        <v>5.0000000000000001E-3</v>
      </c>
      <c r="M26" s="76">
        <f t="shared" si="4"/>
        <v>5.0000000000000001E-3</v>
      </c>
    </row>
    <row r="27" spans="2:13" ht="13.5" thickBot="1" x14ac:dyDescent="0.25">
      <c r="B27" s="79"/>
      <c r="C27" s="9" t="s">
        <v>9</v>
      </c>
      <c r="D27" s="9" t="s">
        <v>12</v>
      </c>
      <c r="E27" s="10" t="s">
        <v>25</v>
      </c>
      <c r="F27" s="16">
        <v>5.0000000000000001E-3</v>
      </c>
      <c r="G27" s="10" t="s">
        <v>25</v>
      </c>
      <c r="H27" s="10" t="s">
        <v>25</v>
      </c>
      <c r="J27" s="23">
        <f t="shared" si="0"/>
        <v>5.0000000000000001E-3</v>
      </c>
      <c r="K27" s="23">
        <f t="shared" si="1"/>
        <v>5.0000000000000001E-3</v>
      </c>
      <c r="L27" s="23">
        <f t="shared" si="2"/>
        <v>5.0000000000000001E-3</v>
      </c>
      <c r="M27" s="76">
        <f t="shared" si="4"/>
        <v>5.0000000000000001E-3</v>
      </c>
    </row>
    <row r="28" spans="2:13" ht="13.5" thickBot="1" x14ac:dyDescent="0.25">
      <c r="B28" s="80"/>
      <c r="C28" s="67" t="s">
        <v>9</v>
      </c>
      <c r="D28" s="67" t="s">
        <v>13</v>
      </c>
      <c r="E28" s="68" t="s">
        <v>25</v>
      </c>
      <c r="F28" s="69">
        <v>5.0000000000000001E-3</v>
      </c>
      <c r="G28" s="68" t="s">
        <v>25</v>
      </c>
      <c r="H28" s="68" t="s">
        <v>25</v>
      </c>
      <c r="I28" s="42"/>
      <c r="J28" s="43">
        <f t="shared" si="0"/>
        <v>5.0000000000000001E-3</v>
      </c>
      <c r="K28" s="43">
        <f t="shared" si="1"/>
        <v>5.0000000000000001E-3</v>
      </c>
      <c r="L28" s="43">
        <f t="shared" si="2"/>
        <v>5.0000000000000001E-3</v>
      </c>
      <c r="M28" s="76">
        <f t="shared" si="4"/>
        <v>5.0000000000000001E-3</v>
      </c>
    </row>
    <row r="29" spans="2:13" ht="13.5" thickBot="1" x14ac:dyDescent="0.25">
      <c r="B29" s="27" t="s">
        <v>44</v>
      </c>
      <c r="C29" s="70" t="s">
        <v>6</v>
      </c>
      <c r="D29" s="70" t="s">
        <v>6</v>
      </c>
      <c r="E29" s="71" t="s">
        <v>25</v>
      </c>
      <c r="F29" s="71" t="s">
        <v>25</v>
      </c>
      <c r="G29" s="72">
        <v>3.0000000000000001E-3</v>
      </c>
      <c r="H29" s="71" t="s">
        <v>25</v>
      </c>
      <c r="I29" s="73"/>
      <c r="J29" s="74">
        <f t="shared" si="0"/>
        <v>3.0000000000000001E-3</v>
      </c>
      <c r="K29" s="74">
        <f t="shared" si="1"/>
        <v>3.0000000000000001E-3</v>
      </c>
      <c r="L29" s="74">
        <f t="shared" si="2"/>
        <v>3.0000000000000001E-3</v>
      </c>
      <c r="M29" s="75">
        <f t="shared" si="4"/>
        <v>3.0000000000000001E-3</v>
      </c>
    </row>
  </sheetData>
  <sheetProtection algorithmName="SHA-512" hashValue="o6TajCKySXPk8QDUhcCK7YVrRTVsJc7e5iwLg7PmvvOJMuZvEK1Pj0dojgcBXknbCmo7gtzUL6bsb3blMroYqg==" saltValue="N/q8vCdc3BctNA/nM8I1pA==" spinCount="100000" sheet="1" formatCells="0" formatColumns="0" formatRows="0" insertColumns="0" insertRows="0" insertHyperlinks="0" deleteColumns="0" deleteRows="0" sort="0" autoFilter="0" pivotTables="0"/>
  <mergeCells count="7">
    <mergeCell ref="B13:B19"/>
    <mergeCell ref="B20:B24"/>
    <mergeCell ref="B25:B28"/>
    <mergeCell ref="C2:H2"/>
    <mergeCell ref="A1:H1"/>
    <mergeCell ref="B7:B9"/>
    <mergeCell ref="B10:B12"/>
  </mergeCells>
  <phoneticPr fontId="7" type="noConversion"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Andres Pineda Polo</dc:creator>
  <cp:lastModifiedBy>Mauricio Alfonso Fontalvo Toncel</cp:lastModifiedBy>
  <cp:lastPrinted>2026-09-14T15:48:34Z</cp:lastPrinted>
  <dcterms:created xsi:type="dcterms:W3CDTF">2024-10-08T21:27:10Z</dcterms:created>
  <dcterms:modified xsi:type="dcterms:W3CDTF">2026-10-19T19:42:07Z</dcterms:modified>
</cp:coreProperties>
</file>