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bookViews>
    <workbookView xWindow="0" yWindow="0" windowWidth="20490" windowHeight="6450"/>
  </bookViews>
  <sheets>
    <sheet name="MATRIZ RIESGOS" sheetId="1" r:id="rId1"/>
    <sheet name="DILIGENCIAMIENTO" sheetId="2" r:id="rId2"/>
  </sheets>
  <definedNames>
    <definedName name="_xlnm._FilterDatabase" localSheetId="1" hidden="1">DILIGENCIAMIENTO!#REF!</definedName>
    <definedName name="_xlnm.Print_Area" localSheetId="0">'MATRIZ RIESGOS'!$B$2:$AD$21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4" i="1" l="1"/>
  <c r="X15" i="1"/>
  <c r="X16" i="1"/>
  <c r="X17" i="1"/>
  <c r="X18" i="1"/>
  <c r="X19" i="1"/>
  <c r="X20" i="1"/>
  <c r="X21" i="1"/>
  <c r="O15" i="1"/>
  <c r="O16" i="1"/>
  <c r="O17" i="1"/>
  <c r="O18" i="1"/>
  <c r="O19" i="1"/>
  <c r="O20" i="1"/>
  <c r="O21" i="1"/>
  <c r="K21" i="1" l="1"/>
  <c r="T9" i="1"/>
  <c r="V9" i="1"/>
  <c r="T10" i="1"/>
  <c r="V10" i="1"/>
  <c r="T11" i="1"/>
  <c r="V11" i="1"/>
  <c r="T12" i="1"/>
  <c r="V12" i="1"/>
  <c r="T13" i="1"/>
  <c r="V13" i="1"/>
  <c r="T14" i="1"/>
  <c r="V14" i="1"/>
  <c r="T21" i="1"/>
  <c r="V21" i="1"/>
  <c r="W11" i="1" l="1"/>
  <c r="X11" i="1" s="1"/>
  <c r="W21" i="1"/>
  <c r="W9" i="1"/>
  <c r="X9" i="1" s="1"/>
  <c r="W14" i="1"/>
  <c r="W10" i="1"/>
  <c r="X10" i="1" s="1"/>
  <c r="W13" i="1"/>
  <c r="X13" i="1" s="1"/>
  <c r="W12" i="1"/>
  <c r="X12" i="1" s="1"/>
  <c r="M9" i="1"/>
  <c r="M10" i="1"/>
  <c r="M11" i="1"/>
  <c r="M12" i="1"/>
  <c r="M13" i="1"/>
  <c r="M14" i="1"/>
  <c r="M21" i="1"/>
  <c r="K9" i="1" l="1"/>
  <c r="N9" i="1" s="1"/>
  <c r="O9" i="1" s="1"/>
  <c r="K10" i="1"/>
  <c r="N10" i="1" s="1"/>
  <c r="O10" i="1" s="1"/>
  <c r="K11" i="1"/>
  <c r="N11" i="1" s="1"/>
  <c r="O11" i="1" s="1"/>
  <c r="K12" i="1"/>
  <c r="N12" i="1" s="1"/>
  <c r="O12" i="1" s="1"/>
  <c r="K13" i="1"/>
  <c r="N13" i="1" s="1"/>
  <c r="O13" i="1" s="1"/>
  <c r="K14" i="1"/>
  <c r="N14" i="1" s="1"/>
  <c r="O14" i="1" s="1"/>
  <c r="N21" i="1"/>
</calcChain>
</file>

<file path=xl/comments1.xml><?xml version="1.0" encoding="utf-8"?>
<comments xmlns="http://schemas.openxmlformats.org/spreadsheetml/2006/main">
  <authors>
    <author>Autor</author>
  </authors>
  <commentList>
    <comment ref="F7" authorId="0" shapeId="0">
      <text>
        <r>
          <rPr>
            <sz val="9"/>
            <color rgb="FF000000"/>
            <rFont val="Tahoma"/>
            <family val="2"/>
          </rPr>
          <t xml:space="preserve">Se deben incluir  los riesgos previsibles no cubiertos por las garantías, y que no sean incumplimientos al contrato. Se deben tener en cuenta los siguientes aspectos:
</t>
        </r>
        <r>
          <rPr>
            <sz val="9"/>
            <color rgb="FF000000"/>
            <rFont val="Tahoma"/>
            <family val="2"/>
          </rPr>
          <t xml:space="preserve">(a) los eventos que impidan la adjudicación y firma del contrato como resultado del Proceso de Contratación.
</t>
        </r>
        <r>
          <rPr>
            <sz val="9"/>
            <color rgb="FF000000"/>
            <rFont val="Tahoma"/>
            <family val="2"/>
          </rPr>
          <t xml:space="preserve">(b) los eventos que alteren la ejecución del contrato.
</t>
        </r>
        <r>
          <rPr>
            <sz val="9"/>
            <color rgb="FF000000"/>
            <rFont val="Tahoma"/>
            <family val="2"/>
          </rPr>
          <t xml:space="preserve">(c) el equilibrio económico del contrato
</t>
        </r>
        <r>
          <rPr>
            <sz val="9"/>
            <color rgb="FF000000"/>
            <rFont val="Tahoma"/>
            <family val="2"/>
          </rPr>
          <t xml:space="preserve">(d) la eficacia del Proceso de Contratación, es decir, que la Entidad Estatal pueda
</t>
        </r>
        <r>
          <rPr>
            <sz val="9"/>
            <color rgb="FF000000"/>
            <rFont val="Tahoma"/>
            <family val="2"/>
          </rPr>
          <t xml:space="preserve">satisfacer la necesidad que motivó el Proceso de Contratación
</t>
        </r>
        <r>
          <rPr>
            <sz val="9"/>
            <color rgb="FF000000"/>
            <rFont val="Tahoma"/>
            <family val="2"/>
          </rPr>
          <t xml:space="preserve">(e) la reputación y legitimidad de la Entidad Estatal encargada de prestar el bien o servicio. </t>
        </r>
      </text>
    </comment>
    <comment ref="H7" authorId="0" shapeId="0">
      <text>
        <r>
          <rPr>
            <b/>
            <sz val="9"/>
            <color rgb="FF000000"/>
            <rFont val="Tahoma"/>
            <family val="2"/>
          </rPr>
          <t>Se debe describir el impacto del riesgo en caso de materializarse</t>
        </r>
      </text>
    </comment>
    <comment ref="P7" authorId="0" shapeId="0">
      <text>
        <r>
          <rPr>
            <b/>
            <sz val="9"/>
            <color rgb="FF000000"/>
            <rFont val="Tahoma"/>
            <family val="2"/>
          </rPr>
          <t>Se debe  Seleccionar la opción apropiada teniendo en cuenta el costo y el beneficio de cualquiera de las acciones identificadas para el tratamiento del riesgo.</t>
        </r>
      </text>
    </comment>
    <comment ref="Q7" authorId="0" shapeId="0">
      <text>
        <r>
          <rPr>
            <b/>
            <sz val="9"/>
            <color rgb="FF000000"/>
            <rFont val="Tahoma"/>
            <family val="2"/>
          </rPr>
          <t>El tratamiento debe ser coherente con la descripción, y estar encaminado a mitigar, controlar o disminuir el riesgo.</t>
        </r>
      </text>
    </comment>
  </commentList>
</comments>
</file>

<file path=xl/sharedStrings.xml><?xml version="1.0" encoding="utf-8"?>
<sst xmlns="http://schemas.openxmlformats.org/spreadsheetml/2006/main" count="347" uniqueCount="161">
  <si>
    <t>MATRIZ PARA LA IDENTIFICACIÓN Y COBERTURA DEL RIESGO EN LOS PROCESOS DE CONTRATACIÓN</t>
  </si>
  <si>
    <t>CODIGO: F-GC-04-37</t>
  </si>
  <si>
    <t>VERSIÓN: 2
Fecha: 23/02/2024</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</si>
  <si>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</si>
  <si>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</si>
  <si>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</si>
  <si>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</si>
  <si>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</si>
  <si>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</si>
  <si>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</si>
  <si>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</si>
  <si>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</si>
  <si>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</si>
  <si>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</si>
  <si>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</si>
  <si>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</si>
  <si>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</si>
  <si>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</si>
  <si>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</si>
  <si>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</si>
  <si>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</si>
  <si>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Cuando se inicia el tratamiento</t>
  </si>
  <si>
    <t>20. Cuando ue se completa el tratamiento</t>
  </si>
  <si>
    <t>Monitoreo y revisión</t>
  </si>
  <si>
    <t>13. Probabilidad</t>
  </si>
  <si>
    <t>14. Impacto</t>
  </si>
  <si>
    <t>15. Valoración</t>
  </si>
  <si>
    <t>16. Categoría</t>
  </si>
  <si>
    <t>21. ¿Cómo se realiza  el monitoreo?</t>
  </si>
  <si>
    <t>22. Periodicidad</t>
  </si>
  <si>
    <t>ESPECÍFICO</t>
  </si>
  <si>
    <t>EXTERNO</t>
  </si>
  <si>
    <t>CONTRATACIÓN</t>
  </si>
  <si>
    <t>OPERACIONALES</t>
  </si>
  <si>
    <t>Que el contratista no entregue a tiempo los documentos necesarios para perfeccionar y legalizar el contrato</t>
  </si>
  <si>
    <t>Retraso en el contrato y por tanto en el cumplimiento del objeto contractual</t>
  </si>
  <si>
    <t>Improbable</t>
  </si>
  <si>
    <t>Menor</t>
  </si>
  <si>
    <t>Contratista</t>
  </si>
  <si>
    <t>Efectuar la solicitud con suficiente tiempo de antelación</t>
  </si>
  <si>
    <t>Raro</t>
  </si>
  <si>
    <t>Insignificante</t>
  </si>
  <si>
    <t>Sí:No</t>
  </si>
  <si>
    <t>Ministerio</t>
  </si>
  <si>
    <t>Fecha de adjudicación</t>
  </si>
  <si>
    <t>Suscripción del contrato</t>
  </si>
  <si>
    <t>Seguimiento al cumplimiento de lo acordado</t>
  </si>
  <si>
    <t>Diario</t>
  </si>
  <si>
    <t>GENERAL</t>
  </si>
  <si>
    <t>SELECCIÓN</t>
  </si>
  <si>
    <t>SOCIALES O POLÍTICOS</t>
  </si>
  <si>
    <t>Riesgo de Colusión. Que dos o más oferentes, realicen acuerdos de manera fraudulenta, con el fin de lograr que el proceso sea adjudicado a un proponente en particular.</t>
  </si>
  <si>
    <t>Que el proceso de selección se vea afectado en cuanto a objetividad y transparencia.</t>
  </si>
  <si>
    <t>Posible</t>
  </si>
  <si>
    <t>Pluralidad de oferentes</t>
  </si>
  <si>
    <t>Desde los estudios previos</t>
  </si>
  <si>
    <t>Adjudicación del contrato</t>
  </si>
  <si>
    <t>Semanal</t>
  </si>
  <si>
    <t>EJECUCIÓN</t>
  </si>
  <si>
    <t>Ejecución del contrato con niveles deficientes del servicio.</t>
  </si>
  <si>
    <t>La calidad del servicio no cumple los estándares exigidos</t>
  </si>
  <si>
    <t>Comunicaciones permanentes hacia el contratista. Comités cuando se requiera. Incluir en los estudios previos aspectos que eviten/mitiguen estas situaciones.</t>
  </si>
  <si>
    <t>Hasta la finalización del contrato</t>
  </si>
  <si>
    <t>Mensual</t>
  </si>
  <si>
    <t>INTERNO</t>
  </si>
  <si>
    <t>Incumplimiento de requisitos legales en la celebración de la contrato</t>
  </si>
  <si>
    <t>Moderado</t>
  </si>
  <si>
    <t>Check list del grupo de contratación</t>
  </si>
  <si>
    <t>Apertura de nuevas sedes que requieran los servicios de vigilancia y seguridad privada y/o traslado de las sedes existentes que impliquen un aumento o disminución en la cantidad de servicios de vigilancia, y que dicho traslado implique un incremento en los costos del contrato por el valor de la instalación y puesta en funcionamiento de los medios tecnológicos requeridos (cableado, cámaras)</t>
  </si>
  <si>
    <t>El presupuesto previsto inicialmente no sería suficiente para garantizar el servicio durante el tiempo inicialmente previsto</t>
  </si>
  <si>
    <t>Realizar una modificación al contrato adicionando el valor requerido con el fin de cubrir la necesidad u optimizando los recursos contratados. No se tiene previsto una ejecución prolongando, dado que a la fecha se desconoce el estado de vulnerabilidad sísmica, riesgo y necesidad de reforzamiento estructural del edificio sede chapinero (calle 53), en donde actualmente funciona el Ministerio</t>
  </si>
  <si>
    <t>ECONÓMICOS</t>
  </si>
  <si>
    <t>Volatilidad de las condiciones del mercado obtenidas durante la etapa de planeación y estructuración del proceso de contratación</t>
  </si>
  <si>
    <t>Incremento en los costos.
Posible declaratoria de desierto.
Reproceso que implica salir nuevamente al mercado para definir las condiciones de la contratación.
Ausencia de la prestación del servicio para la Entidad, entre tanto se surte nuevamente el proceso.</t>
  </si>
  <si>
    <t>Ajustes respecto al mercado durante la etapa del proceso</t>
  </si>
  <si>
    <t>Hasta la publicación de los documentos definitivos del proceso</t>
  </si>
  <si>
    <t>TODAS LAS ETAPAS</t>
  </si>
  <si>
    <t>Errores en sistemas de información, sistemas tecnológicos, sistemas de transporte, fallas en embalaje de productos y equipos, fallas o errores en equipos humanos o técnicos</t>
  </si>
  <si>
    <t>Retrasos en la prestación de los servicios o la no prestación de los mismos. Afectación a la realización del objeto contractual.</t>
  </si>
  <si>
    <t>Seguimiento a la preparación y prestación de los servicios. Reuniones periódicas con el contratista</t>
  </si>
  <si>
    <t>Desde el inicio del contrato</t>
  </si>
  <si>
    <t>Durante la ejecución del contrato y hasta la finalización del mismo</t>
  </si>
  <si>
    <t xml:space="preserve">Accidentes ocasioandos con los caninos tales como morderuras </t>
  </si>
  <si>
    <t>Reclamaciones de terceros</t>
  </si>
  <si>
    <t>Seguimiento y verificación de medidas de protección para los caninos</t>
  </si>
  <si>
    <t>Cambios en la normatividad propia del sector</t>
  </si>
  <si>
    <t>Aumento en las tarifas anuales del servicio, cambios tributarios, cambios para prestar los servicios</t>
  </si>
  <si>
    <t xml:space="preserve">El contratista no custodia correctamente los medios (discos y archivo físico)  con  información re relacionada con grabaciones, minutas y demás documentación por el tiempo exigido por la Entidad </t>
  </si>
  <si>
    <t>Pérdida de Información sensible</t>
  </si>
  <si>
    <t>Se activa la póliza de calidad del servicio</t>
  </si>
  <si>
    <t xml:space="preserve">Reclamación al Ministerio  posterior a la ejecución del contrato  por  incumplimiento de pago de prestaciones sociales y  laborales </t>
  </si>
  <si>
    <t>Procesos legales</t>
  </si>
  <si>
    <t>Se verifica por parte del Supervisor el cumplimiento de las obligaciones asociadas a prestaciones sociales y laborales.</t>
  </si>
  <si>
    <t xml:space="preserve">Seguimiento y verificación al cumplimiento de las obligaciones respecto de pagos de seguridad social, aportes parafiscales y demás obligaciones </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</si>
  <si>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</si>
  <si>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</si>
  <si>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</si>
  <si>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</si>
  <si>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</si>
  <si>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</si>
  <si>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</si>
  <si>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</si>
  <si>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</si>
  <si>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</si>
  <si>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</si>
  <si>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</si>
  <si>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</si>
  <si>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</si>
  <si>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</si>
  <si>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</si>
  <si>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</si>
  <si>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</si>
  <si>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</si>
  <si>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</si>
  <si>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</si>
  <si>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</si>
  <si>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</si>
  <si>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</si>
  <si>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</si>
  <si>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</si>
  <si>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</si>
  <si>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</si>
  <si>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</si>
  <si>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</si>
  <si>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</si>
  <si>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</si>
  <si>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</si>
  <si>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t>
  </si>
  <si>
    <t>Probablemente va a ocurrir.</t>
  </si>
  <si>
    <t>Casi cierto</t>
  </si>
  <si>
    <t>Ocurre en la mayoría de las circunstancias.</t>
  </si>
  <si>
    <t>IMPACTO</t>
  </si>
  <si>
    <t>INSIGNIFICANTE</t>
  </si>
  <si>
    <t>Obstruye la ejecución del contrato de manera intrascendente.</t>
  </si>
  <si>
    <t>Calificación Cualitativa</t>
  </si>
  <si>
    <t>Los sobrecostos no representan más del uno por ciento (1%) de valor del contrato.</t>
  </si>
  <si>
    <t>Calificación monetaria</t>
  </si>
  <si>
    <t>MENOR</t>
  </si>
  <si>
    <t>Dificulta la ejecución del contrato de manera baja.</t>
  </si>
  <si>
    <t>Los sobrecostos no representan más del cinco por ciento (5%) de valor del contrato.</t>
  </si>
  <si>
    <t>MODERADO</t>
  </si>
  <si>
    <t>Afecta la ejecución del contrato sin alterar el beneficio para las partes.</t>
  </si>
  <si>
    <t>Genera un impacto sobre el valor del contrato entre el cinco por ciento (5%) y el quince por ciento (15%).</t>
  </si>
  <si>
    <t>MAYOR</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</si>
  <si>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</si>
  <si>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</si>
  <si>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</si>
  <si>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</si>
  <si>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</si>
  <si>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Mayor</t>
  </si>
  <si>
    <t>Catastrófico</t>
  </si>
  <si>
    <r>
      <rPr>
        <b/>
        <sz val="11"/>
        <color rgb="FF000000"/>
        <rFont val="Arial"/>
      </rPr>
      <t xml:space="preserve">OBJETO: </t>
    </r>
    <r>
      <rPr>
        <sz val="11"/>
        <color theme="1"/>
        <rFont val="Arial"/>
        <family val="2"/>
      </rPr>
      <t>Prestar el Servicio de Seguridad y Vigilancia privada para las sedes del Ministerio de Justicia y del Derecho.</t>
    </r>
  </si>
  <si>
    <t>Daño, pérdida o indisponibilidad de equipos tecnológicos que puede generar interrupciones en la prestación del servicio, costos adicionales de reparación o reposición y afectación de las condiciones de seguridad de la Entidad.</t>
  </si>
  <si>
    <t>Hurto, vandalismo o daño de los equipos tecnológicos instalados por el contratista por causas atribuibles a terceros.</t>
  </si>
  <si>
    <t>Implementación de medidas de protección de los equipos, aseguramiento mediante pólizas y reporte oportuno de incidentes, gestionando la reparación o reposición de los elementos afectados de acuerdo con las coberturas existentes.</t>
  </si>
  <si>
    <t>Retraso o imposibilidad de celebrar e iniciar el contrato, afectación de la prestación del servicio y posibles sanciones o contingencias jurídicas para la Entidad.s.</t>
  </si>
  <si>
    <t>Seguimiento a las resoluciones y circulares de la Superintendencia de Vigilancia y Seguridad Privada que regulan las tarifas del servicio, y previsión de recursos para atender los ajustes tarifarios que se presenten durante la ejecución del contrato.</t>
  </si>
  <si>
    <t>Retrasos en los pagos al contratista por limitaciones en la disponibilidad de recursos o en la programación del Programa Anual Mensualizado de Caja (PAC).</t>
  </si>
  <si>
    <t>Afectación del desarrollo normal de las obligaciones contractuales</t>
  </si>
  <si>
    <t>Gestión oportuna de los recursos y seguimiento a la programación del PAC para atender los pagos contractuales.</t>
  </si>
  <si>
    <t>Seguimiento a la ejwecución del  PAC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</si>
</sst>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font>
      <sz val="11"/>
      <color theme="1"/>
      <name val="Calibri"/>
      <family val="2"/>
      <scheme val="minor"/>
    </font>
    <font>
      <sz val="11"/>
      <color theme="1"/>
      <name val="Arial Narrow"/>
      <family val="2"/>
    </font>
    <font>
      <b/>
      <sz val="11"/>
      <color theme="1"/>
      <name val="Calibri"/>
      <family val="2"/>
      <scheme val="minor"/>
    </font>
    <font>
      <sz val="11"/>
      <color theme="1"/>
      <name val="Liberation Sans"/>
      <family val="2"/>
    </font>
    <font>
      <b/>
      <sz val="14"/>
      <color theme="1"/>
      <name val="Calibri"/>
      <family val="2"/>
      <scheme val="minor"/>
    </font>
    <font>
      <b/>
      <sz val="11"/>
      <color theme="1"/>
      <name val="Arial Narrow"/>
      <family val="2"/>
    </font>
    <font>
      <b/>
      <sz val="10"/>
      <color theme="1"/>
      <name val="Arial Narrow"/>
      <family val="2"/>
    </font>
    <font>
      <b/>
      <sz val="11"/>
      <name val="Arial Narrow"/>
      <family val="2"/>
    </font>
    <font>
      <b/>
      <sz val="11"/>
      <color rgb="FF000000"/>
      <name val="Arial Narrow"/>
      <family val="2"/>
    </font>
    <font>
      <sz val="9"/>
      <color theme="1"/>
      <name val="Arial Narrow"/>
      <family val="2"/>
    </font>
    <font>
      <sz val="11"/>
      <name val="Arial Narrow"/>
      <family val="2"/>
    </font>
    <font>
      <b/>
      <sz val="11"/>
      <name val="Arial"/>
      <family val="2"/>
    </font>
    <font>
      <b/>
      <sz val="9"/>
      <color rgb="FF000000"/>
      <name val="Tahoma"/>
      <family val="2"/>
    </font>
    <font>
      <sz val="9"/>
      <color rgb="FF000000"/>
      <name val="Tahoma"/>
      <family val="2"/>
    </font>
    <font>
      <b/>
      <sz val="11"/>
      <color rgb="FF000000"/>
      <name val="Arial"/>
    </font>
    <font>
      <sz val="11"/>
      <color theme="1"/>
      <name val="Arial"/>
      <family val="2"/>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2" tint="-0.249977111117893"/>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s>
  <cellStyleXfs count="2">
    <xf numFmtId="0" fontId="0" fillId="0" borderId="0"/>
    <xf numFmtId="0" fontId="3" fillId="0" borderId="0"/>
  </cellStyleXfs>
  <cellXfs count="71">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2"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vertical="center"/>
    </xf>
    <xf numFmtId="0" fontId="4" fillId="2" borderId="0" xfId="0" applyFont="1" applyFill="1" applyAlignment="1">
      <alignment horizontal="center" vertical="center"/>
    </xf>
    <xf numFmtId="0" fontId="4" fillId="2" borderId="0" xfId="0" applyFont="1" applyFill="1" applyAlignment="1">
      <alignment horizontal="justify" vertical="center" wrapText="1"/>
    </xf>
    <xf numFmtId="0" fontId="2" fillId="2" borderId="7" xfId="0" applyFont="1" applyFill="1" applyBorder="1" applyAlignment="1">
      <alignment horizontal="center" vertical="center"/>
    </xf>
    <xf numFmtId="0" fontId="0" fillId="2" borderId="2" xfId="0" applyFill="1" applyBorder="1" applyAlignment="1">
      <alignment horizontal="justify" vertical="center" wrapText="1"/>
    </xf>
    <xf numFmtId="0" fontId="2" fillId="2" borderId="8" xfId="0" applyFont="1" applyFill="1" applyBorder="1" applyAlignment="1">
      <alignment horizontal="center" vertical="center"/>
    </xf>
    <xf numFmtId="0" fontId="0" fillId="2" borderId="4" xfId="0" applyFill="1" applyBorder="1" applyAlignment="1">
      <alignment horizontal="justify" vertical="center" wrapText="1"/>
    </xf>
    <xf numFmtId="0" fontId="2" fillId="2" borderId="7" xfId="0" applyFont="1" applyFill="1" applyBorder="1" applyAlignment="1">
      <alignment horizontal="justify" vertical="center" wrapText="1"/>
    </xf>
    <xf numFmtId="0" fontId="2" fillId="2" borderId="8" xfId="0" applyFont="1" applyFill="1" applyBorder="1" applyAlignment="1">
      <alignment horizontal="justify" vertical="center" wrapText="1"/>
    </xf>
    <xf numFmtId="0" fontId="0" fillId="2" borderId="3" xfId="0" applyFill="1" applyBorder="1" applyAlignment="1">
      <alignment horizontal="justify" vertical="center" wrapText="1"/>
    </xf>
    <xf numFmtId="0" fontId="1" fillId="2" borderId="0" xfId="0" applyFont="1" applyFill="1"/>
    <xf numFmtId="0" fontId="1" fillId="2" borderId="0" xfId="0" applyFont="1" applyFill="1" applyAlignment="1">
      <alignment horizontal="center" vertical="center"/>
    </xf>
    <xf numFmtId="0" fontId="1" fillId="3" borderId="12" xfId="1" applyFont="1" applyFill="1" applyBorder="1" applyAlignment="1">
      <alignment horizontal="center" vertical="center" textRotation="90" wrapText="1"/>
    </xf>
    <xf numFmtId="0" fontId="1" fillId="0" borderId="12" xfId="1" applyFont="1" applyBorder="1" applyAlignment="1" applyProtection="1">
      <alignment horizontal="center" vertical="center" wrapText="1"/>
      <protection locked="0" hidden="1"/>
    </xf>
    <xf numFmtId="0" fontId="1" fillId="2" borderId="12" xfId="1" applyFont="1" applyFill="1" applyBorder="1" applyAlignment="1" applyProtection="1">
      <alignment horizontal="center" vertical="center" wrapText="1"/>
      <protection locked="0" hidden="1"/>
    </xf>
    <xf numFmtId="0" fontId="1" fillId="3" borderId="12" xfId="1" applyFont="1" applyFill="1" applyBorder="1" applyAlignment="1">
      <alignment horizontal="center" vertical="center" textRotation="90"/>
    </xf>
    <xf numFmtId="0" fontId="1" fillId="3" borderId="12" xfId="1" applyFont="1" applyFill="1" applyBorder="1" applyAlignment="1">
      <alignment horizontal="center" vertical="center" wrapText="1"/>
    </xf>
    <xf numFmtId="0" fontId="8" fillId="0" borderId="12" xfId="1" applyFont="1" applyBorder="1" applyAlignment="1" applyProtection="1">
      <alignment horizontal="center" vertical="center" wrapText="1"/>
      <protection locked="0"/>
    </xf>
    <xf numFmtId="0" fontId="8" fillId="0" borderId="12" xfId="1" applyFont="1" applyBorder="1" applyAlignment="1" applyProtection="1">
      <alignment horizontal="center" vertical="center" textRotation="90" wrapText="1"/>
      <protection locked="0"/>
    </xf>
    <xf numFmtId="0" fontId="9" fillId="3" borderId="12" xfId="1" applyFont="1" applyFill="1" applyBorder="1" applyAlignment="1" applyProtection="1">
      <alignment horizontal="center" vertical="center" wrapText="1"/>
      <protection locked="0"/>
    </xf>
    <xf numFmtId="0" fontId="10" fillId="0" borderId="12" xfId="1" applyFont="1" applyBorder="1" applyAlignment="1" applyProtection="1">
      <alignment horizontal="center" vertical="center" wrapText="1"/>
      <protection locked="0" hidden="1"/>
    </xf>
    <xf numFmtId="0" fontId="1" fillId="3" borderId="12" xfId="1" applyFont="1" applyFill="1" applyBorder="1" applyAlignment="1">
      <alignment horizontal="center" vertical="center"/>
    </xf>
    <xf numFmtId="0" fontId="1" fillId="2" borderId="0" xfId="0" applyFont="1" applyFill="1" applyAlignment="1">
      <alignment horizontal="center" vertical="center" wrapText="1"/>
    </xf>
    <xf numFmtId="0" fontId="1" fillId="2" borderId="0" xfId="0" applyFont="1" applyFill="1" applyAlignment="1">
      <alignment horizontal="center"/>
    </xf>
    <xf numFmtId="0" fontId="1" fillId="3" borderId="12" xfId="1" applyFont="1" applyFill="1" applyBorder="1" applyAlignment="1">
      <alignment horizontal="center" vertical="center" wrapText="1"/>
    </xf>
    <xf numFmtId="0" fontId="1" fillId="3" borderId="23" xfId="1" applyFont="1" applyFill="1" applyBorder="1" applyAlignment="1">
      <alignment horizontal="center" vertical="center" wrapText="1"/>
    </xf>
    <xf numFmtId="0" fontId="1" fillId="3" borderId="24" xfId="1" applyFont="1" applyFill="1" applyBorder="1" applyAlignment="1">
      <alignment horizontal="center" vertical="center" wrapText="1"/>
    </xf>
    <xf numFmtId="0" fontId="1" fillId="0" borderId="13" xfId="1" applyFont="1" applyBorder="1" applyAlignment="1">
      <alignment horizontal="center" vertical="center"/>
    </xf>
    <xf numFmtId="0" fontId="1" fillId="0" borderId="14" xfId="1" applyFont="1" applyBorder="1" applyAlignment="1">
      <alignment horizontal="center" vertical="center"/>
    </xf>
    <xf numFmtId="0" fontId="1" fillId="0" borderId="15" xfId="1" applyFont="1" applyBorder="1" applyAlignment="1">
      <alignment horizontal="center" vertical="center"/>
    </xf>
    <xf numFmtId="0" fontId="1" fillId="0" borderId="16" xfId="1" applyFont="1" applyBorder="1" applyAlignment="1">
      <alignment horizontal="center" vertical="center"/>
    </xf>
    <xf numFmtId="0" fontId="1" fillId="0" borderId="0" xfId="1" applyFont="1" applyAlignment="1">
      <alignment horizontal="center" vertical="center"/>
    </xf>
    <xf numFmtId="0" fontId="1" fillId="0" borderId="17" xfId="1" applyFont="1" applyBorder="1" applyAlignment="1">
      <alignment horizontal="center" vertical="center"/>
    </xf>
    <xf numFmtId="0" fontId="1" fillId="0" borderId="18" xfId="1" applyFont="1" applyBorder="1" applyAlignment="1">
      <alignment horizontal="center" vertical="center"/>
    </xf>
    <xf numFmtId="0" fontId="1" fillId="0" borderId="19" xfId="1" applyFont="1" applyBorder="1" applyAlignment="1">
      <alignment horizontal="center" vertical="center"/>
    </xf>
    <xf numFmtId="0" fontId="1" fillId="0" borderId="20" xfId="1" applyFont="1" applyBorder="1" applyAlignment="1">
      <alignment horizontal="center" vertical="center"/>
    </xf>
    <xf numFmtId="0" fontId="11" fillId="0" borderId="13" xfId="1" applyFont="1" applyBorder="1" applyAlignment="1">
      <alignment horizontal="center" vertical="center"/>
    </xf>
    <xf numFmtId="0" fontId="11" fillId="0" borderId="14" xfId="1" applyFont="1" applyBorder="1" applyAlignment="1">
      <alignment horizontal="center" vertical="center"/>
    </xf>
    <xf numFmtId="0" fontId="11" fillId="0" borderId="15" xfId="1" applyFont="1" applyBorder="1" applyAlignment="1">
      <alignment horizontal="center" vertical="center"/>
    </xf>
    <xf numFmtId="0" fontId="11" fillId="0" borderId="18" xfId="1" applyFont="1" applyBorder="1" applyAlignment="1">
      <alignment horizontal="center" vertical="center"/>
    </xf>
    <xf numFmtId="0" fontId="11" fillId="0" borderId="19" xfId="1" applyFont="1" applyBorder="1" applyAlignment="1">
      <alignment horizontal="center" vertical="center"/>
    </xf>
    <xf numFmtId="0" fontId="11" fillId="0" borderId="20" xfId="1" applyFont="1" applyBorder="1" applyAlignment="1">
      <alignment horizontal="center" vertical="center"/>
    </xf>
    <xf numFmtId="0" fontId="11" fillId="0" borderId="13" xfId="1" applyFont="1" applyBorder="1" applyAlignment="1">
      <alignment horizontal="center" vertical="center" wrapText="1"/>
    </xf>
    <xf numFmtId="0" fontId="11" fillId="0" borderId="14"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11" fillId="0" borderId="19" xfId="1" applyFont="1" applyBorder="1" applyAlignment="1">
      <alignment horizontal="center" vertical="center" wrapText="1"/>
    </xf>
    <xf numFmtId="0" fontId="11" fillId="0" borderId="20" xfId="1" applyFont="1" applyBorder="1" applyAlignment="1">
      <alignment horizontal="center" vertical="center" wrapText="1"/>
    </xf>
    <xf numFmtId="0" fontId="1" fillId="3" borderId="12" xfId="1" applyFont="1" applyFill="1" applyBorder="1" applyAlignment="1">
      <alignment horizontal="center" vertical="center" wrapText="1"/>
    </xf>
    <xf numFmtId="0" fontId="5" fillId="0" borderId="12" xfId="1" applyFont="1" applyBorder="1" applyAlignment="1" applyProtection="1">
      <alignment horizontal="center" vertical="center" wrapText="1"/>
      <protection locked="0"/>
    </xf>
    <xf numFmtId="0" fontId="5" fillId="0" borderId="12" xfId="1" applyFont="1" applyBorder="1" applyAlignment="1" applyProtection="1">
      <alignment horizontal="center" vertical="center" textRotation="90" wrapText="1"/>
      <protection locked="0"/>
    </xf>
    <xf numFmtId="0" fontId="11" fillId="0" borderId="12" xfId="1" applyFont="1" applyBorder="1" applyAlignment="1" applyProtection="1">
      <alignment horizontal="center" vertical="center"/>
      <protection locked="0"/>
    </xf>
    <xf numFmtId="0" fontId="11" fillId="0" borderId="12" xfId="1" applyFont="1" applyBorder="1" applyAlignment="1">
      <alignment horizontal="center" vertical="center"/>
    </xf>
    <xf numFmtId="0" fontId="11" fillId="0" borderId="12" xfId="1" applyFont="1" applyBorder="1" applyAlignment="1">
      <alignment horizontal="center" vertical="center" wrapText="1"/>
    </xf>
    <xf numFmtId="0" fontId="7" fillId="0" borderId="12" xfId="1" applyFont="1" applyBorder="1" applyAlignment="1" applyProtection="1">
      <alignment horizontal="center" vertical="center"/>
      <protection locked="0"/>
    </xf>
    <xf numFmtId="0" fontId="6" fillId="0" borderId="12" xfId="1" applyFont="1" applyBorder="1" applyAlignment="1" applyProtection="1">
      <alignment horizontal="center" vertical="center" wrapText="1"/>
      <protection locked="0"/>
    </xf>
    <xf numFmtId="0" fontId="8" fillId="0" borderId="12" xfId="1" applyFont="1" applyBorder="1" applyAlignment="1" applyProtection="1">
      <alignment horizontal="center" vertical="center" wrapText="1"/>
      <protection locked="0"/>
    </xf>
    <xf numFmtId="0" fontId="5" fillId="0" borderId="21" xfId="1" applyFont="1" applyBorder="1" applyAlignment="1" applyProtection="1">
      <alignment horizontal="center" vertical="center" wrapText="1"/>
      <protection locked="0"/>
    </xf>
    <xf numFmtId="0" fontId="5" fillId="0" borderId="22" xfId="1" applyFont="1" applyBorder="1" applyAlignment="1" applyProtection="1">
      <alignment horizontal="center" vertical="center" wrapText="1"/>
      <protection locked="0"/>
    </xf>
    <xf numFmtId="0" fontId="4" fillId="2" borderId="0" xfId="0" applyFont="1" applyFill="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cellXfs>
  <cellStyles count="2">
    <cellStyle name="Normal" xfId="0" builtinId="0"/>
    <cellStyle name="Normal 2" xfId="1"/>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4</xdr:col>
      <xdr:colOff>95251</xdr:colOff>
      <xdr:row>1</xdr:row>
      <xdr:rowOff>63500</xdr:rowOff>
    </xdr:from>
    <xdr:to>
      <xdr:col>5</xdr:col>
      <xdr:colOff>550335</xdr:colOff>
      <xdr:row>4</xdr:row>
      <xdr:rowOff>158750</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9418" y="211667"/>
          <a:ext cx="793750"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7397</xdr:colOff>
      <xdr:row>53</xdr:row>
      <xdr:rowOff>171673</xdr:rowOff>
    </xdr:from>
    <xdr:to>
      <xdr:col>1</xdr:col>
      <xdr:colOff>7515226</xdr:colOff>
      <xdr:row>84</xdr:row>
      <xdr:rowOff>25996</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97" y="20577585"/>
          <a:ext cx="9468858" cy="62528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AD21"/>
  <sheetViews>
    <sheetView tabSelected="1" zoomScale="90" zoomScaleNormal="90" zoomScaleSheetLayoutView="85" workbookViewId="0">
      <pane xSplit="7" ySplit="8" topLeftCell="H18" activePane="bottomRight" state="frozen"/>
      <selection pane="topRight" activeCell="H1" sqref="H1"/>
      <selection pane="bottomLeft" activeCell="A9" sqref="A9"/>
      <selection pane="bottomRight" activeCell="AA20" sqref="AA20"/>
    </sheetView>
  </sheetViews>
  <sheetFormatPr baseColWidth="10" defaultColWidth="11.42578125" defaultRowHeight="16.5"/>
  <cols>
    <col min="1" max="1" width="2.28515625" style="15" customWidth="1"/>
    <col min="2" max="5" width="5.140625" style="16" customWidth="1"/>
    <col min="6" max="7" width="14.42578125" style="27" customWidth="1"/>
    <col min="8" max="9" width="14.42578125" style="28" customWidth="1"/>
    <col min="10" max="10" width="9.140625" style="28" customWidth="1"/>
    <col min="11" max="11" width="4.42578125" style="28" customWidth="1"/>
    <col min="12" max="12" width="9.140625" style="28" customWidth="1"/>
    <col min="13" max="14" width="4.42578125" style="28" customWidth="1"/>
    <col min="15" max="15" width="9.140625" style="28" customWidth="1"/>
    <col min="16" max="16" width="9.7109375" style="28" customWidth="1"/>
    <col min="17" max="18" width="14.42578125" style="28" customWidth="1"/>
    <col min="19" max="19" width="9.140625" style="28" customWidth="1"/>
    <col min="20" max="20" width="4.42578125" style="28" customWidth="1"/>
    <col min="21" max="21" width="9.140625" style="28" customWidth="1"/>
    <col min="22" max="22" width="4.42578125" style="28" customWidth="1"/>
    <col min="23" max="23" width="5.85546875" style="28" customWidth="1"/>
    <col min="24" max="24" width="9.140625" style="28" customWidth="1"/>
    <col min="25" max="25" width="9.28515625" style="28" customWidth="1"/>
    <col min="26" max="26" width="12" style="28" customWidth="1"/>
    <col min="27" max="28" width="15.85546875" style="28" customWidth="1"/>
    <col min="29" max="29" width="11.42578125" style="16" bestFit="1" customWidth="1"/>
    <col min="30" max="30" width="11.140625" style="16" customWidth="1"/>
    <col min="31" max="32" width="11.140625" style="15" customWidth="1"/>
    <col min="33" max="16384" width="11.42578125" style="15"/>
  </cols>
  <sheetData>
    <row r="1" spans="2:30" ht="12" customHeight="1"/>
    <row r="2" spans="2:30" ht="15" customHeight="1">
      <c r="B2" s="32"/>
      <c r="C2" s="33"/>
      <c r="D2" s="33"/>
      <c r="E2" s="33"/>
      <c r="F2" s="33"/>
      <c r="G2" s="34"/>
      <c r="H2" s="41" t="s">
        <v>0</v>
      </c>
      <c r="I2" s="42"/>
      <c r="J2" s="42"/>
      <c r="K2" s="42"/>
      <c r="L2" s="42"/>
      <c r="M2" s="42"/>
      <c r="N2" s="42"/>
      <c r="O2" s="42"/>
      <c r="P2" s="42"/>
      <c r="Q2" s="42"/>
      <c r="R2" s="42"/>
      <c r="S2" s="42"/>
      <c r="T2" s="42"/>
      <c r="U2" s="42"/>
      <c r="V2" s="42"/>
      <c r="W2" s="42"/>
      <c r="X2" s="42"/>
      <c r="Y2" s="43"/>
      <c r="Z2" s="57" t="s">
        <v>1</v>
      </c>
      <c r="AA2" s="57"/>
      <c r="AB2" s="57"/>
      <c r="AC2" s="57"/>
      <c r="AD2" s="57"/>
    </row>
    <row r="3" spans="2:30" ht="15" customHeight="1">
      <c r="B3" s="35"/>
      <c r="C3" s="36"/>
      <c r="D3" s="36"/>
      <c r="E3" s="36"/>
      <c r="F3" s="36"/>
      <c r="G3" s="37"/>
      <c r="H3" s="44"/>
      <c r="I3" s="45"/>
      <c r="J3" s="45"/>
      <c r="K3" s="45"/>
      <c r="L3" s="45"/>
      <c r="M3" s="45"/>
      <c r="N3" s="45"/>
      <c r="O3" s="45"/>
      <c r="P3" s="45"/>
      <c r="Q3" s="45"/>
      <c r="R3" s="45"/>
      <c r="S3" s="45"/>
      <c r="T3" s="45"/>
      <c r="U3" s="45"/>
      <c r="V3" s="45"/>
      <c r="W3" s="45"/>
      <c r="X3" s="45"/>
      <c r="Y3" s="46"/>
      <c r="Z3" s="57"/>
      <c r="AA3" s="57"/>
      <c r="AB3" s="57"/>
      <c r="AC3" s="57"/>
      <c r="AD3" s="57"/>
    </row>
    <row r="4" spans="2:30" ht="15" customHeight="1">
      <c r="B4" s="35"/>
      <c r="C4" s="36"/>
      <c r="D4" s="36"/>
      <c r="E4" s="36"/>
      <c r="F4" s="36"/>
      <c r="G4" s="37"/>
      <c r="H4" s="47" t="s">
        <v>151</v>
      </c>
      <c r="I4" s="48"/>
      <c r="J4" s="48"/>
      <c r="K4" s="48"/>
      <c r="L4" s="48"/>
      <c r="M4" s="48"/>
      <c r="N4" s="48"/>
      <c r="O4" s="48"/>
      <c r="P4" s="48"/>
      <c r="Q4" s="48"/>
      <c r="R4" s="48"/>
      <c r="S4" s="48"/>
      <c r="T4" s="48"/>
      <c r="U4" s="48"/>
      <c r="V4" s="48"/>
      <c r="W4" s="48"/>
      <c r="X4" s="48"/>
      <c r="Y4" s="49"/>
      <c r="Z4" s="58" t="s">
        <v>2</v>
      </c>
      <c r="AA4" s="57"/>
      <c r="AB4" s="57"/>
      <c r="AC4" s="57"/>
      <c r="AD4" s="57"/>
    </row>
    <row r="5" spans="2:30" ht="15" customHeight="1">
      <c r="B5" s="38"/>
      <c r="C5" s="39"/>
      <c r="D5" s="39"/>
      <c r="E5" s="39"/>
      <c r="F5" s="39"/>
      <c r="G5" s="40"/>
      <c r="H5" s="50"/>
      <c r="I5" s="51"/>
      <c r="J5" s="51"/>
      <c r="K5" s="51"/>
      <c r="L5" s="51"/>
      <c r="M5" s="51"/>
      <c r="N5" s="51"/>
      <c r="O5" s="51"/>
      <c r="P5" s="51"/>
      <c r="Q5" s="51"/>
      <c r="R5" s="51"/>
      <c r="S5" s="51"/>
      <c r="T5" s="51"/>
      <c r="U5" s="51"/>
      <c r="V5" s="51"/>
      <c r="W5" s="51"/>
      <c r="X5" s="51"/>
      <c r="Y5" s="52"/>
      <c r="Z5" s="57"/>
      <c r="AA5" s="57"/>
      <c r="AB5" s="57"/>
      <c r="AC5" s="57"/>
      <c r="AD5" s="57"/>
    </row>
    <row r="6" spans="2:30" ht="15" customHeight="1">
      <c r="B6" s="59" t="s">
        <v>3</v>
      </c>
      <c r="C6" s="59"/>
      <c r="D6" s="59"/>
      <c r="E6" s="59"/>
      <c r="F6" s="59"/>
      <c r="G6" s="59"/>
      <c r="H6" s="56" t="s">
        <v>4</v>
      </c>
      <c r="I6" s="56"/>
      <c r="J6" s="56"/>
      <c r="K6" s="56"/>
      <c r="L6" s="56"/>
      <c r="M6" s="56"/>
      <c r="N6" s="56"/>
      <c r="O6" s="56"/>
      <c r="P6" s="56" t="s">
        <v>5</v>
      </c>
      <c r="Q6" s="56"/>
      <c r="R6" s="56"/>
      <c r="S6" s="56"/>
      <c r="T6" s="56"/>
      <c r="U6" s="56"/>
      <c r="V6" s="56"/>
      <c r="W6" s="56"/>
      <c r="X6" s="56"/>
      <c r="Y6" s="56"/>
      <c r="Z6" s="56"/>
      <c r="AA6" s="56"/>
      <c r="AB6" s="56"/>
      <c r="AC6" s="56"/>
      <c r="AD6" s="56"/>
    </row>
    <row r="7" spans="2:30" ht="15" customHeight="1">
      <c r="B7" s="55" t="s">
        <v>6</v>
      </c>
      <c r="C7" s="55" t="s">
        <v>7</v>
      </c>
      <c r="D7" s="55" t="s">
        <v>8</v>
      </c>
      <c r="E7" s="55" t="s">
        <v>9</v>
      </c>
      <c r="F7" s="54" t="s">
        <v>10</v>
      </c>
      <c r="G7" s="54"/>
      <c r="H7" s="54" t="s">
        <v>11</v>
      </c>
      <c r="I7" s="54"/>
      <c r="J7" s="54" t="s">
        <v>12</v>
      </c>
      <c r="K7" s="54"/>
      <c r="L7" s="54" t="s">
        <v>13</v>
      </c>
      <c r="M7" s="54"/>
      <c r="N7" s="55" t="s">
        <v>14</v>
      </c>
      <c r="O7" s="55" t="s">
        <v>15</v>
      </c>
      <c r="P7" s="54" t="s">
        <v>16</v>
      </c>
      <c r="Q7" s="54" t="s">
        <v>17</v>
      </c>
      <c r="R7" s="54"/>
      <c r="S7" s="54" t="s">
        <v>18</v>
      </c>
      <c r="T7" s="54"/>
      <c r="U7" s="54"/>
      <c r="V7" s="54"/>
      <c r="W7" s="54"/>
      <c r="X7" s="54"/>
      <c r="Y7" s="60" t="s">
        <v>19</v>
      </c>
      <c r="Z7" s="62" t="s">
        <v>20</v>
      </c>
      <c r="AA7" s="54" t="s">
        <v>21</v>
      </c>
      <c r="AB7" s="54" t="s">
        <v>22</v>
      </c>
      <c r="AC7" s="54" t="s">
        <v>23</v>
      </c>
      <c r="AD7" s="54"/>
    </row>
    <row r="8" spans="2:30" ht="56.25" customHeight="1">
      <c r="B8" s="55"/>
      <c r="C8" s="55"/>
      <c r="D8" s="55"/>
      <c r="E8" s="55"/>
      <c r="F8" s="54"/>
      <c r="G8" s="54"/>
      <c r="H8" s="54"/>
      <c r="I8" s="54"/>
      <c r="J8" s="54"/>
      <c r="K8" s="54"/>
      <c r="L8" s="54"/>
      <c r="M8" s="54"/>
      <c r="N8" s="55"/>
      <c r="O8" s="55"/>
      <c r="P8" s="54"/>
      <c r="Q8" s="54"/>
      <c r="R8" s="54"/>
      <c r="S8" s="61" t="s">
        <v>24</v>
      </c>
      <c r="T8" s="61"/>
      <c r="U8" s="61" t="s">
        <v>25</v>
      </c>
      <c r="V8" s="61"/>
      <c r="W8" s="23" t="s">
        <v>26</v>
      </c>
      <c r="X8" s="23" t="s">
        <v>27</v>
      </c>
      <c r="Y8" s="60"/>
      <c r="Z8" s="63"/>
      <c r="AA8" s="54"/>
      <c r="AB8" s="54"/>
      <c r="AC8" s="22" t="s">
        <v>28</v>
      </c>
      <c r="AD8" s="22" t="s">
        <v>29</v>
      </c>
    </row>
    <row r="9" spans="2:30" ht="81" customHeight="1">
      <c r="B9" s="17" t="s">
        <v>30</v>
      </c>
      <c r="C9" s="17" t="s">
        <v>31</v>
      </c>
      <c r="D9" s="17" t="s">
        <v>32</v>
      </c>
      <c r="E9" s="17" t="s">
        <v>33</v>
      </c>
      <c r="F9" s="53" t="s">
        <v>34</v>
      </c>
      <c r="G9" s="53"/>
      <c r="H9" s="53" t="s">
        <v>35</v>
      </c>
      <c r="I9" s="53"/>
      <c r="J9" s="24" t="s">
        <v>36</v>
      </c>
      <c r="K9" s="18" t="str">
        <f t="shared" ref="K9:K14" si="0">IF(J9="Raro","1",IF(J9="Improbable","2",IF(J9="Posible","3",IF(J9="Probable","4",IF(J9="Casi cierto","5","0")))))</f>
        <v>2</v>
      </c>
      <c r="L9" s="24" t="s">
        <v>37</v>
      </c>
      <c r="M9" s="18" t="str">
        <f t="shared" ref="M9:M21" si="1">IF(L9="INSIGNIFICANTE","1",IF(L9="MENOR","2",IF(L9="MODERADO","3",IF(L9="MAYOR","4",IF(L9="CATASTRÓFICO","5","0")))))</f>
        <v>2</v>
      </c>
      <c r="N9" s="18">
        <f t="shared" ref="N9:N21" si="2">M9+K9</f>
        <v>4</v>
      </c>
      <c r="O9" s="25" t="str">
        <f t="shared" ref="O9:O21" si="3">IF(N9=0," ",IF(N9&lt;=4,"Riesgo Bajo",IF(N9&lt;=5,"Riesgo Medio",IF(N9&lt;=7,"Riesgo Alto",IF(N9&lt;=10,"Riesgo Extremo","No Disponible")))))</f>
        <v>Riesgo Bajo</v>
      </c>
      <c r="P9" s="21" t="s">
        <v>38</v>
      </c>
      <c r="Q9" s="53" t="s">
        <v>39</v>
      </c>
      <c r="R9" s="53"/>
      <c r="S9" s="24" t="s">
        <v>40</v>
      </c>
      <c r="T9" s="18" t="str">
        <f t="shared" ref="T9:T21" si="4">IF(S9="Raro","1",IF(S9="Improbable","2",IF(S9="Posible","3",IF(S9="Probable","4",IF(S9="Casi cierto","5","0")))))</f>
        <v>1</v>
      </c>
      <c r="U9" s="24" t="s">
        <v>41</v>
      </c>
      <c r="V9" s="18" t="str">
        <f t="shared" ref="V9:V21" si="5">IF(U9="INSIGNIFICANTE","1",IF(U9="MENOR","2",IF(U9="MODERADO","3",IF(U9="MAYOR","4",IF(U9="CATASTRÓFICO","5","0")))))</f>
        <v>1</v>
      </c>
      <c r="W9" s="19">
        <f t="shared" ref="W9:W21" si="6">T9+V9</f>
        <v>2</v>
      </c>
      <c r="X9" s="25" t="str">
        <f t="shared" ref="X9:X21" si="7">IF(W9=0," ",IF(W9&lt;=4,"Riesgo Bajo",IF(W9&lt;=5,"Riesgo Medio",IF(W9&lt;=7,"Riesgo Alto",IF(W9&lt;=10,"Riesgo Extremo","No Disponible")))))</f>
        <v>Riesgo Bajo</v>
      </c>
      <c r="Y9" s="21" t="s">
        <v>42</v>
      </c>
      <c r="Z9" s="21" t="s">
        <v>43</v>
      </c>
      <c r="AA9" s="21" t="s">
        <v>44</v>
      </c>
      <c r="AB9" s="21" t="s">
        <v>45</v>
      </c>
      <c r="AC9" s="21" t="s">
        <v>46</v>
      </c>
      <c r="AD9" s="21" t="s">
        <v>47</v>
      </c>
    </row>
    <row r="10" spans="2:30" ht="81" customHeight="1">
      <c r="B10" s="17" t="s">
        <v>48</v>
      </c>
      <c r="C10" s="17" t="s">
        <v>31</v>
      </c>
      <c r="D10" s="17" t="s">
        <v>49</v>
      </c>
      <c r="E10" s="17" t="s">
        <v>50</v>
      </c>
      <c r="F10" s="53" t="s">
        <v>51</v>
      </c>
      <c r="G10" s="53"/>
      <c r="H10" s="53" t="s">
        <v>52</v>
      </c>
      <c r="I10" s="53"/>
      <c r="J10" s="24" t="s">
        <v>53</v>
      </c>
      <c r="K10" s="18" t="str">
        <f t="shared" si="0"/>
        <v>3</v>
      </c>
      <c r="L10" s="24" t="s">
        <v>37</v>
      </c>
      <c r="M10" s="18" t="str">
        <f t="shared" si="1"/>
        <v>2</v>
      </c>
      <c r="N10" s="18">
        <f t="shared" si="2"/>
        <v>5</v>
      </c>
      <c r="O10" s="25" t="str">
        <f t="shared" si="3"/>
        <v>Riesgo Medio</v>
      </c>
      <c r="P10" s="21" t="s">
        <v>38</v>
      </c>
      <c r="Q10" s="53" t="s">
        <v>54</v>
      </c>
      <c r="R10" s="53"/>
      <c r="S10" s="24" t="s">
        <v>40</v>
      </c>
      <c r="T10" s="18" t="str">
        <f t="shared" si="4"/>
        <v>1</v>
      </c>
      <c r="U10" s="24" t="s">
        <v>37</v>
      </c>
      <c r="V10" s="18" t="str">
        <f t="shared" si="5"/>
        <v>2</v>
      </c>
      <c r="W10" s="19">
        <f t="shared" si="6"/>
        <v>3</v>
      </c>
      <c r="X10" s="25" t="str">
        <f t="shared" si="7"/>
        <v>Riesgo Bajo</v>
      </c>
      <c r="Y10" s="21" t="s">
        <v>42</v>
      </c>
      <c r="Z10" s="21" t="s">
        <v>43</v>
      </c>
      <c r="AA10" s="21" t="s">
        <v>55</v>
      </c>
      <c r="AB10" s="21" t="s">
        <v>56</v>
      </c>
      <c r="AC10" s="21" t="s">
        <v>46</v>
      </c>
      <c r="AD10" s="21" t="s">
        <v>57</v>
      </c>
    </row>
    <row r="11" spans="2:30" ht="81" customHeight="1">
      <c r="B11" s="17" t="s">
        <v>48</v>
      </c>
      <c r="C11" s="17" t="s">
        <v>31</v>
      </c>
      <c r="D11" s="17" t="s">
        <v>58</v>
      </c>
      <c r="E11" s="17" t="s">
        <v>33</v>
      </c>
      <c r="F11" s="53" t="s">
        <v>59</v>
      </c>
      <c r="G11" s="53"/>
      <c r="H11" s="53" t="s">
        <v>60</v>
      </c>
      <c r="I11" s="53"/>
      <c r="J11" s="24" t="s">
        <v>53</v>
      </c>
      <c r="K11" s="18" t="str">
        <f t="shared" si="0"/>
        <v>3</v>
      </c>
      <c r="L11" s="24" t="s">
        <v>37</v>
      </c>
      <c r="M11" s="18" t="str">
        <f t="shared" si="1"/>
        <v>2</v>
      </c>
      <c r="N11" s="18">
        <f t="shared" si="2"/>
        <v>5</v>
      </c>
      <c r="O11" s="25" t="str">
        <f t="shared" si="3"/>
        <v>Riesgo Medio</v>
      </c>
      <c r="P11" s="21" t="s">
        <v>38</v>
      </c>
      <c r="Q11" s="53" t="s">
        <v>61</v>
      </c>
      <c r="R11" s="53"/>
      <c r="S11" s="24" t="s">
        <v>40</v>
      </c>
      <c r="T11" s="18" t="str">
        <f t="shared" si="4"/>
        <v>1</v>
      </c>
      <c r="U11" s="24" t="s">
        <v>37</v>
      </c>
      <c r="V11" s="18" t="str">
        <f t="shared" si="5"/>
        <v>2</v>
      </c>
      <c r="W11" s="19">
        <f t="shared" si="6"/>
        <v>3</v>
      </c>
      <c r="X11" s="25" t="str">
        <f t="shared" si="7"/>
        <v>Riesgo Bajo</v>
      </c>
      <c r="Y11" s="21" t="s">
        <v>42</v>
      </c>
      <c r="Z11" s="21" t="s">
        <v>43</v>
      </c>
      <c r="AA11" s="21" t="s">
        <v>55</v>
      </c>
      <c r="AB11" s="21" t="s">
        <v>62</v>
      </c>
      <c r="AC11" s="21" t="s">
        <v>46</v>
      </c>
      <c r="AD11" s="21" t="s">
        <v>63</v>
      </c>
    </row>
    <row r="12" spans="2:30" ht="81" customHeight="1">
      <c r="B12" s="17" t="s">
        <v>48</v>
      </c>
      <c r="C12" s="17" t="s">
        <v>64</v>
      </c>
      <c r="D12" s="17" t="s">
        <v>32</v>
      </c>
      <c r="E12" s="17" t="s">
        <v>115</v>
      </c>
      <c r="F12" s="53" t="s">
        <v>65</v>
      </c>
      <c r="G12" s="53"/>
      <c r="H12" s="53" t="s">
        <v>155</v>
      </c>
      <c r="I12" s="53"/>
      <c r="J12" s="24" t="s">
        <v>36</v>
      </c>
      <c r="K12" s="18" t="str">
        <f t="shared" si="0"/>
        <v>2</v>
      </c>
      <c r="L12" s="24" t="s">
        <v>66</v>
      </c>
      <c r="M12" s="18" t="str">
        <f t="shared" si="1"/>
        <v>3</v>
      </c>
      <c r="N12" s="18">
        <f t="shared" si="2"/>
        <v>5</v>
      </c>
      <c r="O12" s="25" t="str">
        <f t="shared" si="3"/>
        <v>Riesgo Medio</v>
      </c>
      <c r="P12" s="21" t="s">
        <v>43</v>
      </c>
      <c r="Q12" s="53" t="s">
        <v>67</v>
      </c>
      <c r="R12" s="53"/>
      <c r="S12" s="24" t="s">
        <v>40</v>
      </c>
      <c r="T12" s="18" t="str">
        <f t="shared" si="4"/>
        <v>1</v>
      </c>
      <c r="U12" s="24" t="s">
        <v>41</v>
      </c>
      <c r="V12" s="18" t="str">
        <f t="shared" si="5"/>
        <v>1</v>
      </c>
      <c r="W12" s="19">
        <f t="shared" si="6"/>
        <v>2</v>
      </c>
      <c r="X12" s="25" t="str">
        <f t="shared" si="7"/>
        <v>Riesgo Bajo</v>
      </c>
      <c r="Y12" s="21" t="s">
        <v>42</v>
      </c>
      <c r="Z12" s="21" t="s">
        <v>43</v>
      </c>
      <c r="AA12" s="21" t="s">
        <v>55</v>
      </c>
      <c r="AB12" s="21" t="s">
        <v>45</v>
      </c>
      <c r="AC12" s="21" t="s">
        <v>46</v>
      </c>
      <c r="AD12" s="21" t="s">
        <v>47</v>
      </c>
    </row>
    <row r="13" spans="2:30" ht="179.1" customHeight="1">
      <c r="B13" s="17" t="s">
        <v>48</v>
      </c>
      <c r="C13" s="17" t="s">
        <v>64</v>
      </c>
      <c r="D13" s="17" t="s">
        <v>32</v>
      </c>
      <c r="E13" s="17" t="s">
        <v>33</v>
      </c>
      <c r="F13" s="53" t="s">
        <v>68</v>
      </c>
      <c r="G13" s="53"/>
      <c r="H13" s="53" t="s">
        <v>69</v>
      </c>
      <c r="I13" s="53"/>
      <c r="J13" s="24" t="s">
        <v>53</v>
      </c>
      <c r="K13" s="18" t="str">
        <f t="shared" si="0"/>
        <v>3</v>
      </c>
      <c r="L13" s="24" t="s">
        <v>37</v>
      </c>
      <c r="M13" s="18" t="str">
        <f t="shared" si="1"/>
        <v>2</v>
      </c>
      <c r="N13" s="18">
        <f t="shared" si="2"/>
        <v>5</v>
      </c>
      <c r="O13" s="25" t="str">
        <f t="shared" si="3"/>
        <v>Riesgo Medio</v>
      </c>
      <c r="P13" s="21" t="s">
        <v>43</v>
      </c>
      <c r="Q13" s="53" t="s">
        <v>70</v>
      </c>
      <c r="R13" s="53"/>
      <c r="S13" s="24" t="s">
        <v>36</v>
      </c>
      <c r="T13" s="18" t="str">
        <f t="shared" si="4"/>
        <v>2</v>
      </c>
      <c r="U13" s="24" t="s">
        <v>37</v>
      </c>
      <c r="V13" s="18" t="str">
        <f t="shared" si="5"/>
        <v>2</v>
      </c>
      <c r="W13" s="19">
        <f t="shared" si="6"/>
        <v>4</v>
      </c>
      <c r="X13" s="25" t="str">
        <f t="shared" si="7"/>
        <v>Riesgo Bajo</v>
      </c>
      <c r="Y13" s="21" t="s">
        <v>42</v>
      </c>
      <c r="Z13" s="21" t="s">
        <v>43</v>
      </c>
      <c r="AA13" s="21" t="s">
        <v>55</v>
      </c>
      <c r="AB13" s="21" t="s">
        <v>62</v>
      </c>
      <c r="AC13" s="21" t="s">
        <v>46</v>
      </c>
      <c r="AD13" s="21" t="s">
        <v>47</v>
      </c>
    </row>
    <row r="14" spans="2:30" ht="123" customHeight="1">
      <c r="B14" s="17" t="s">
        <v>30</v>
      </c>
      <c r="C14" s="17" t="s">
        <v>31</v>
      </c>
      <c r="D14" s="17" t="s">
        <v>32</v>
      </c>
      <c r="E14" s="17" t="s">
        <v>71</v>
      </c>
      <c r="F14" s="53" t="s">
        <v>72</v>
      </c>
      <c r="G14" s="53"/>
      <c r="H14" s="53" t="s">
        <v>73</v>
      </c>
      <c r="I14" s="53"/>
      <c r="J14" s="24" t="s">
        <v>36</v>
      </c>
      <c r="K14" s="18" t="str">
        <f t="shared" si="0"/>
        <v>2</v>
      </c>
      <c r="L14" s="24" t="s">
        <v>66</v>
      </c>
      <c r="M14" s="18" t="str">
        <f t="shared" si="1"/>
        <v>3</v>
      </c>
      <c r="N14" s="18">
        <f t="shared" si="2"/>
        <v>5</v>
      </c>
      <c r="O14" s="25" t="str">
        <f t="shared" si="3"/>
        <v>Riesgo Medio</v>
      </c>
      <c r="P14" s="21" t="s">
        <v>43</v>
      </c>
      <c r="Q14" s="53" t="s">
        <v>74</v>
      </c>
      <c r="R14" s="53"/>
      <c r="S14" s="24" t="s">
        <v>40</v>
      </c>
      <c r="T14" s="18" t="str">
        <f t="shared" si="4"/>
        <v>1</v>
      </c>
      <c r="U14" s="24" t="s">
        <v>37</v>
      </c>
      <c r="V14" s="18" t="str">
        <f t="shared" si="5"/>
        <v>2</v>
      </c>
      <c r="W14" s="19">
        <f t="shared" si="6"/>
        <v>3</v>
      </c>
      <c r="X14" s="25" t="str">
        <f t="shared" si="7"/>
        <v>Riesgo Bajo</v>
      </c>
      <c r="Y14" s="21" t="s">
        <v>42</v>
      </c>
      <c r="Z14" s="21" t="s">
        <v>43</v>
      </c>
      <c r="AA14" s="21" t="s">
        <v>55</v>
      </c>
      <c r="AB14" s="21" t="s">
        <v>75</v>
      </c>
      <c r="AC14" s="21" t="s">
        <v>46</v>
      </c>
      <c r="AD14" s="21" t="s">
        <v>63</v>
      </c>
    </row>
    <row r="15" spans="2:30" ht="144" customHeight="1">
      <c r="B15" s="17" t="s">
        <v>48</v>
      </c>
      <c r="C15" s="17" t="s">
        <v>31</v>
      </c>
      <c r="D15" s="17" t="s">
        <v>58</v>
      </c>
      <c r="E15" s="17" t="s">
        <v>33</v>
      </c>
      <c r="F15" s="30" t="s">
        <v>153</v>
      </c>
      <c r="G15" s="31"/>
      <c r="H15" s="30" t="s">
        <v>152</v>
      </c>
      <c r="I15" s="31"/>
      <c r="J15" s="24" t="s">
        <v>53</v>
      </c>
      <c r="K15" s="18">
        <v>3</v>
      </c>
      <c r="L15" s="24" t="s">
        <v>66</v>
      </c>
      <c r="M15" s="18">
        <v>2</v>
      </c>
      <c r="N15" s="18">
        <v>4</v>
      </c>
      <c r="O15" s="25" t="str">
        <f t="shared" si="3"/>
        <v>Riesgo Bajo</v>
      </c>
      <c r="P15" s="21" t="s">
        <v>38</v>
      </c>
      <c r="Q15" s="30" t="s">
        <v>154</v>
      </c>
      <c r="R15" s="31"/>
      <c r="S15" s="24" t="s">
        <v>40</v>
      </c>
      <c r="T15" s="18">
        <v>1</v>
      </c>
      <c r="U15" s="24" t="s">
        <v>37</v>
      </c>
      <c r="V15" s="18">
        <v>2</v>
      </c>
      <c r="W15" s="19">
        <v>3</v>
      </c>
      <c r="X15" s="25" t="str">
        <f t="shared" si="7"/>
        <v>Riesgo Bajo</v>
      </c>
      <c r="Y15" s="21" t="s">
        <v>42</v>
      </c>
      <c r="Z15" s="21" t="s">
        <v>38</v>
      </c>
      <c r="AA15" s="29" t="s">
        <v>80</v>
      </c>
      <c r="AB15" s="21" t="s">
        <v>62</v>
      </c>
      <c r="AC15" s="21" t="s">
        <v>46</v>
      </c>
      <c r="AD15" s="21" t="s">
        <v>63</v>
      </c>
    </row>
    <row r="16" spans="2:30" ht="123" customHeight="1">
      <c r="B16" s="17" t="s">
        <v>48</v>
      </c>
      <c r="C16" s="17" t="s">
        <v>31</v>
      </c>
      <c r="D16" s="17" t="s">
        <v>58</v>
      </c>
      <c r="E16" s="17" t="s">
        <v>33</v>
      </c>
      <c r="F16" s="30" t="s">
        <v>77</v>
      </c>
      <c r="G16" s="31"/>
      <c r="H16" s="30" t="s">
        <v>78</v>
      </c>
      <c r="I16" s="31"/>
      <c r="J16" s="24" t="s">
        <v>53</v>
      </c>
      <c r="K16" s="18">
        <v>3</v>
      </c>
      <c r="L16" s="24" t="s">
        <v>37</v>
      </c>
      <c r="M16" s="18">
        <v>2</v>
      </c>
      <c r="N16" s="18">
        <v>5</v>
      </c>
      <c r="O16" s="25" t="str">
        <f t="shared" si="3"/>
        <v>Riesgo Medio</v>
      </c>
      <c r="P16" s="21" t="s">
        <v>43</v>
      </c>
      <c r="Q16" s="30" t="s">
        <v>79</v>
      </c>
      <c r="R16" s="31"/>
      <c r="S16" s="24" t="s">
        <v>40</v>
      </c>
      <c r="T16" s="18">
        <v>1</v>
      </c>
      <c r="U16" s="24" t="s">
        <v>37</v>
      </c>
      <c r="V16" s="18">
        <v>2</v>
      </c>
      <c r="W16" s="19">
        <v>3</v>
      </c>
      <c r="X16" s="25" t="str">
        <f t="shared" si="7"/>
        <v>Riesgo Bajo</v>
      </c>
      <c r="Y16" s="21" t="s">
        <v>42</v>
      </c>
      <c r="Z16" s="21" t="s">
        <v>43</v>
      </c>
      <c r="AA16" s="21" t="s">
        <v>80</v>
      </c>
      <c r="AB16" s="21" t="s">
        <v>81</v>
      </c>
      <c r="AC16" s="21" t="s">
        <v>46</v>
      </c>
      <c r="AD16" s="21" t="s">
        <v>47</v>
      </c>
    </row>
    <row r="17" spans="2:30" ht="123" customHeight="1">
      <c r="B17" s="17" t="s">
        <v>48</v>
      </c>
      <c r="C17" s="17" t="s">
        <v>31</v>
      </c>
      <c r="D17" s="17" t="s">
        <v>58</v>
      </c>
      <c r="E17" s="17" t="s">
        <v>33</v>
      </c>
      <c r="F17" s="30" t="s">
        <v>82</v>
      </c>
      <c r="G17" s="31"/>
      <c r="H17" s="30" t="s">
        <v>83</v>
      </c>
      <c r="I17" s="31"/>
      <c r="J17" s="24" t="s">
        <v>53</v>
      </c>
      <c r="K17" s="18">
        <v>3</v>
      </c>
      <c r="L17" s="24" t="s">
        <v>37</v>
      </c>
      <c r="M17" s="18">
        <v>2</v>
      </c>
      <c r="N17" s="18">
        <v>5</v>
      </c>
      <c r="O17" s="25" t="str">
        <f t="shared" si="3"/>
        <v>Riesgo Medio</v>
      </c>
      <c r="P17" s="21" t="s">
        <v>43</v>
      </c>
      <c r="Q17" s="30" t="s">
        <v>84</v>
      </c>
      <c r="R17" s="31"/>
      <c r="S17" s="24" t="s">
        <v>36</v>
      </c>
      <c r="T17" s="18">
        <v>2</v>
      </c>
      <c r="U17" s="24" t="s">
        <v>37</v>
      </c>
      <c r="V17" s="18">
        <v>2</v>
      </c>
      <c r="W17" s="19">
        <v>4</v>
      </c>
      <c r="X17" s="25" t="str">
        <f t="shared" si="7"/>
        <v>Riesgo Bajo</v>
      </c>
      <c r="Y17" s="21" t="s">
        <v>42</v>
      </c>
      <c r="Z17" s="21" t="s">
        <v>43</v>
      </c>
      <c r="AA17" s="21" t="s">
        <v>80</v>
      </c>
      <c r="AB17" s="21" t="s">
        <v>81</v>
      </c>
      <c r="AC17" s="21" t="s">
        <v>46</v>
      </c>
      <c r="AD17" s="21" t="s">
        <v>47</v>
      </c>
    </row>
    <row r="18" spans="2:30" ht="123" customHeight="1">
      <c r="B18" s="17" t="s">
        <v>30</v>
      </c>
      <c r="C18" s="17" t="s">
        <v>31</v>
      </c>
      <c r="D18" s="17" t="s">
        <v>58</v>
      </c>
      <c r="E18" s="17" t="s">
        <v>33</v>
      </c>
      <c r="F18" s="30" t="s">
        <v>85</v>
      </c>
      <c r="G18" s="31"/>
      <c r="H18" s="30" t="s">
        <v>86</v>
      </c>
      <c r="I18" s="31"/>
      <c r="J18" s="24" t="s">
        <v>53</v>
      </c>
      <c r="K18" s="18">
        <v>3</v>
      </c>
      <c r="L18" s="24" t="s">
        <v>37</v>
      </c>
      <c r="M18" s="18">
        <v>3</v>
      </c>
      <c r="N18" s="18">
        <v>5</v>
      </c>
      <c r="O18" s="25" t="str">
        <f t="shared" si="3"/>
        <v>Riesgo Medio</v>
      </c>
      <c r="P18" s="21" t="s">
        <v>43</v>
      </c>
      <c r="Q18" s="30" t="s">
        <v>156</v>
      </c>
      <c r="R18" s="31"/>
      <c r="S18" s="24" t="s">
        <v>36</v>
      </c>
      <c r="T18" s="18">
        <v>2</v>
      </c>
      <c r="U18" s="24" t="s">
        <v>37</v>
      </c>
      <c r="V18" s="18">
        <v>2</v>
      </c>
      <c r="W18" s="19">
        <v>4</v>
      </c>
      <c r="X18" s="25" t="str">
        <f t="shared" si="7"/>
        <v>Riesgo Bajo</v>
      </c>
      <c r="Y18" s="21" t="s">
        <v>42</v>
      </c>
      <c r="Z18" s="21" t="s">
        <v>43</v>
      </c>
      <c r="AA18" s="21" t="s">
        <v>80</v>
      </c>
      <c r="AB18" s="21" t="s">
        <v>81</v>
      </c>
      <c r="AC18" s="21" t="s">
        <v>46</v>
      </c>
      <c r="AD18" s="21" t="s">
        <v>63</v>
      </c>
    </row>
    <row r="19" spans="2:30" ht="123" customHeight="1">
      <c r="B19" s="17" t="s">
        <v>30</v>
      </c>
      <c r="C19" s="17" t="s">
        <v>31</v>
      </c>
      <c r="D19" s="17" t="s">
        <v>58</v>
      </c>
      <c r="E19" s="17" t="s">
        <v>33</v>
      </c>
      <c r="F19" s="30" t="s">
        <v>87</v>
      </c>
      <c r="G19" s="31"/>
      <c r="H19" s="30" t="s">
        <v>88</v>
      </c>
      <c r="I19" s="31"/>
      <c r="J19" s="24" t="s">
        <v>53</v>
      </c>
      <c r="K19" s="18">
        <v>3</v>
      </c>
      <c r="L19" s="24" t="s">
        <v>37</v>
      </c>
      <c r="M19" s="18">
        <v>2</v>
      </c>
      <c r="N19" s="18">
        <v>6</v>
      </c>
      <c r="O19" s="25" t="str">
        <f t="shared" si="3"/>
        <v>Riesgo Alto</v>
      </c>
      <c r="P19" s="21" t="s">
        <v>43</v>
      </c>
      <c r="Q19" s="30" t="s">
        <v>89</v>
      </c>
      <c r="R19" s="31"/>
      <c r="S19" s="24" t="s">
        <v>36</v>
      </c>
      <c r="T19" s="18">
        <v>2</v>
      </c>
      <c r="U19" s="24" t="s">
        <v>37</v>
      </c>
      <c r="V19" s="18">
        <v>2</v>
      </c>
      <c r="W19" s="19">
        <v>4</v>
      </c>
      <c r="X19" s="25" t="str">
        <f t="shared" si="7"/>
        <v>Riesgo Bajo</v>
      </c>
      <c r="Y19" s="21" t="s">
        <v>42</v>
      </c>
      <c r="Z19" s="21" t="s">
        <v>43</v>
      </c>
      <c r="AA19" s="21" t="s">
        <v>80</v>
      </c>
      <c r="AB19" s="21" t="s">
        <v>81</v>
      </c>
      <c r="AC19" s="21" t="s">
        <v>46</v>
      </c>
      <c r="AD19" s="21" t="s">
        <v>63</v>
      </c>
    </row>
    <row r="20" spans="2:30" ht="123" customHeight="1">
      <c r="B20" s="17" t="s">
        <v>30</v>
      </c>
      <c r="C20" s="17" t="s">
        <v>64</v>
      </c>
      <c r="D20" s="17" t="s">
        <v>58</v>
      </c>
      <c r="E20" s="17" t="s">
        <v>71</v>
      </c>
      <c r="F20" s="30" t="s">
        <v>157</v>
      </c>
      <c r="G20" s="31"/>
      <c r="H20" s="30" t="s">
        <v>158</v>
      </c>
      <c r="I20" s="31"/>
      <c r="J20" s="24" t="s">
        <v>40</v>
      </c>
      <c r="K20" s="18">
        <v>1</v>
      </c>
      <c r="L20" s="24" t="s">
        <v>37</v>
      </c>
      <c r="M20" s="18">
        <v>2</v>
      </c>
      <c r="N20" s="18">
        <v>4</v>
      </c>
      <c r="O20" s="25" t="str">
        <f t="shared" si="3"/>
        <v>Riesgo Bajo</v>
      </c>
      <c r="P20" s="29" t="s">
        <v>43</v>
      </c>
      <c r="Q20" s="30" t="s">
        <v>159</v>
      </c>
      <c r="R20" s="31"/>
      <c r="S20" s="24" t="s">
        <v>40</v>
      </c>
      <c r="T20" s="18">
        <v>1</v>
      </c>
      <c r="U20" s="24" t="s">
        <v>41</v>
      </c>
      <c r="V20" s="18">
        <v>1</v>
      </c>
      <c r="W20" s="19">
        <v>2</v>
      </c>
      <c r="X20" s="25" t="str">
        <f t="shared" si="7"/>
        <v>Riesgo Bajo</v>
      </c>
      <c r="Y20" s="29" t="s">
        <v>42</v>
      </c>
      <c r="Z20" s="29" t="s">
        <v>43</v>
      </c>
      <c r="AA20" s="29" t="s">
        <v>80</v>
      </c>
      <c r="AB20" s="29" t="s">
        <v>81</v>
      </c>
      <c r="AC20" s="29" t="s">
        <v>160</v>
      </c>
      <c r="AD20" s="29" t="s">
        <v>63</v>
      </c>
    </row>
    <row r="21" spans="2:30" ht="227.1" customHeight="1">
      <c r="B21" s="17" t="s">
        <v>30</v>
      </c>
      <c r="C21" s="20" t="s">
        <v>31</v>
      </c>
      <c r="D21" s="17" t="s">
        <v>58</v>
      </c>
      <c r="E21" s="17" t="s">
        <v>33</v>
      </c>
      <c r="F21" s="53" t="s">
        <v>90</v>
      </c>
      <c r="G21" s="53"/>
      <c r="H21" s="53" t="s">
        <v>91</v>
      </c>
      <c r="I21" s="53"/>
      <c r="J21" s="24" t="s">
        <v>53</v>
      </c>
      <c r="K21" s="18" t="str">
        <f>IF(J21="Raro","1",IF(J21="Improbable","2",IF(J21="Posible","3",IF(J21="Probable","4",IF(J21="Casi cierto","5","0")))))</f>
        <v>3</v>
      </c>
      <c r="L21" s="24" t="s">
        <v>37</v>
      </c>
      <c r="M21" s="18" t="str">
        <f t="shared" si="1"/>
        <v>2</v>
      </c>
      <c r="N21" s="18">
        <f t="shared" si="2"/>
        <v>5</v>
      </c>
      <c r="O21" s="25" t="str">
        <f t="shared" si="3"/>
        <v>Riesgo Medio</v>
      </c>
      <c r="P21" s="26" t="s">
        <v>43</v>
      </c>
      <c r="Q21" s="53" t="s">
        <v>92</v>
      </c>
      <c r="R21" s="53"/>
      <c r="S21" s="24" t="s">
        <v>36</v>
      </c>
      <c r="T21" s="18" t="str">
        <f t="shared" si="4"/>
        <v>2</v>
      </c>
      <c r="U21" s="24" t="s">
        <v>37</v>
      </c>
      <c r="V21" s="18" t="str">
        <f t="shared" si="5"/>
        <v>2</v>
      </c>
      <c r="W21" s="19">
        <f t="shared" si="6"/>
        <v>4</v>
      </c>
      <c r="X21" s="25" t="str">
        <f t="shared" si="7"/>
        <v>Riesgo Bajo</v>
      </c>
      <c r="Y21" s="21" t="s">
        <v>42</v>
      </c>
      <c r="Z21" s="21" t="s">
        <v>43</v>
      </c>
      <c r="AA21" s="21" t="s">
        <v>80</v>
      </c>
      <c r="AB21" s="21" t="s">
        <v>81</v>
      </c>
      <c r="AC21" s="21" t="s">
        <v>93</v>
      </c>
      <c r="AD21" s="21" t="s">
        <v>63</v>
      </c>
    </row>
  </sheetData>
  <mergeCells count="67">
    <mergeCell ref="F20:G20"/>
    <mergeCell ref="H20:I20"/>
    <mergeCell ref="Q20:R20"/>
    <mergeCell ref="AB7:AB8"/>
    <mergeCell ref="Q7:R8"/>
    <mergeCell ref="Q10:R10"/>
    <mergeCell ref="Q13:R13"/>
    <mergeCell ref="Q14:R14"/>
    <mergeCell ref="Q12:R12"/>
    <mergeCell ref="S7:X7"/>
    <mergeCell ref="Q11:R11"/>
    <mergeCell ref="Q9:R9"/>
    <mergeCell ref="Z7:Z8"/>
    <mergeCell ref="AA7:AA8"/>
    <mergeCell ref="F9:G9"/>
    <mergeCell ref="H9:I9"/>
    <mergeCell ref="H6:O6"/>
    <mergeCell ref="Z2:AD3"/>
    <mergeCell ref="Z4:AD5"/>
    <mergeCell ref="B6:G6"/>
    <mergeCell ref="P6:AD6"/>
    <mergeCell ref="B7:B8"/>
    <mergeCell ref="C7:C8"/>
    <mergeCell ref="D7:D8"/>
    <mergeCell ref="E7:E8"/>
    <mergeCell ref="F7:G8"/>
    <mergeCell ref="Y7:Y8"/>
    <mergeCell ref="AC7:AD7"/>
    <mergeCell ref="S8:T8"/>
    <mergeCell ref="U8:V8"/>
    <mergeCell ref="H7:I8"/>
    <mergeCell ref="N7:N8"/>
    <mergeCell ref="O7:O8"/>
    <mergeCell ref="P7:P8"/>
    <mergeCell ref="J7:K8"/>
    <mergeCell ref="L7:M8"/>
    <mergeCell ref="B2:G5"/>
    <mergeCell ref="H2:Y3"/>
    <mergeCell ref="H4:Y5"/>
    <mergeCell ref="Q21:R21"/>
    <mergeCell ref="F10:G10"/>
    <mergeCell ref="F11:G11"/>
    <mergeCell ref="F12:G12"/>
    <mergeCell ref="F14:G14"/>
    <mergeCell ref="F13:G13"/>
    <mergeCell ref="F21:G21"/>
    <mergeCell ref="H12:I12"/>
    <mergeCell ref="H10:I10"/>
    <mergeCell ref="H11:I11"/>
    <mergeCell ref="H13:I13"/>
    <mergeCell ref="H14:I14"/>
    <mergeCell ref="H21:I21"/>
    <mergeCell ref="F19:G19"/>
    <mergeCell ref="H19:I19"/>
    <mergeCell ref="Q19:R19"/>
    <mergeCell ref="H15:I15"/>
    <mergeCell ref="Q15:R15"/>
    <mergeCell ref="F15:G15"/>
    <mergeCell ref="F16:G16"/>
    <mergeCell ref="H16:I16"/>
    <mergeCell ref="Q16:R16"/>
    <mergeCell ref="Q17:R17"/>
    <mergeCell ref="Q18:R18"/>
    <mergeCell ref="H17:I17"/>
    <mergeCell ref="H18:I18"/>
    <mergeCell ref="F18:G18"/>
    <mergeCell ref="F17:G17"/>
  </mergeCells>
  <conditionalFormatting sqref="O9:O21 X9:X21">
    <cfRule type="containsText" dxfId="3" priority="3" stopIfTrue="1" operator="containsText" text="Riesgo Extremo">
      <formula>NOT(ISERROR(SEARCH("Riesgo Extremo",O9)))</formula>
    </cfRule>
    <cfRule type="containsText" dxfId="2" priority="5" stopIfTrue="1" operator="containsText" text="Riesgo Alto">
      <formula>NOT(ISERROR(SEARCH("Riesgo Alto",O9)))</formula>
    </cfRule>
    <cfRule type="containsText" dxfId="1" priority="6" stopIfTrue="1" operator="containsText" text="Riesgo Medio">
      <formula>NOT(ISERROR(SEARCH("Riesgo Medio",O9)))</formula>
    </cfRule>
    <cfRule type="containsText" dxfId="0" priority="7" stopIfTrue="1" operator="containsText" text="Riesgo Bajo">
      <formula>NOT(ISERROR(SEARCH("Riesgo Bajo",O9)))</formula>
    </cfRule>
  </conditionalFormatting>
  <conditionalFormatting sqref="O9:O21">
    <cfRule type="expression" priority="2">
      <formula>"N9=0"</formula>
    </cfRule>
  </conditionalFormatting>
  <dataValidations count="3">
    <dataValidation type="list" allowBlank="1" showInputMessage="1" showErrorMessage="1" sqref="Z9:Z21">
      <formula1>"Contratista,Ministerio,Ministerio y Contratista"</formula1>
    </dataValidation>
    <dataValidation type="list" allowBlank="1" showInputMessage="1" showErrorMessage="1" sqref="P9">
      <formula1>"Ministerio,Ministerio y Contratista,Contratista"</formula1>
    </dataValidation>
    <dataValidation type="list" allowBlank="1" showInputMessage="1" showErrorMessage="1" sqref="Y9:Y21">
      <formula1>"Sí:No"</formula1>
    </dataValidation>
  </dataValidations>
  <printOptions horizontalCentered="1"/>
  <pageMargins left="0.45866141700000002" right="0.45866141700000002" top="0.49803149600000002" bottom="0.49803149600000002" header="0.31496062992126" footer="0.31496062992126"/>
  <pageSetup paperSize="5" scale="60" orientation="landscape" r:id="rId1"/>
  <colBreaks count="1" manualBreakCount="1">
    <brk id="30" max="1048575" man="1"/>
  </colBreaks>
  <ignoredErrors>
    <ignoredError sqref="M21:N21 T21 V21:W21 O9:O14 X9:X13 V9:W14 T9:T14 M9:N14 K9:K14 K21" unlockedFormula="1"/>
  </ignoredErrors>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DILIGENCIAMIENTO!$A$8:$A$9</xm:f>
          </x14:formula1>
          <xm:sqref>B9:B21</xm:sqref>
        </x14:dataValidation>
        <x14:dataValidation type="list" allowBlank="1" showInputMessage="1" showErrorMessage="1" error="Verifique la lista de fuente del riesgo analizado" promptTitle="FUENTE" prompt="Seleccione la fuente del riesgo analizado">
          <x14:formula1>
            <xm:f>DILIGENCIAMIENTO!$A$13:$A$14</xm:f>
          </x14:formula1>
          <xm:sqref>C9:C21</xm:sqref>
        </x14:dataValidation>
        <x14:dataValidation type="list" allowBlank="1" showInputMessage="1" showErrorMessage="1" error="Verifique el tipo de riesgo analizado" promptTitle="TIPO" prompt="Seleccione el tipo de riesgo analizado">
          <x14:formula1>
            <xm:f>DILIGENCIAMIENTO!$A$24:$A$31</xm:f>
          </x14:formula1>
          <xm:sqref>E9:E21</xm:sqref>
        </x14:dataValidation>
        <x14:dataValidation type="list" errorStyle="warning" allowBlank="1" showInputMessage="1" showErrorMessage="1" error="Verifique la probabilidad de ocurrencia" promptTitle="PROBABILIDAD" prompt="Probabilidad de ocurrencia del riesgo analizado">
          <x14:formula1>
            <xm:f>DILIGENCIAMIENTO!$A$36:$A$40</xm:f>
          </x14:formula1>
          <xm:sqref>J9:J21 S9:S21</xm:sqref>
        </x14:dataValidation>
        <x14:dataValidation type="list" allowBlank="1" showInputMessage="1" showErrorMessage="1" error="Verifique la etapa del riesgo analizado" promptTitle="ETAPA" prompt="Seleccione la etapa del riesgo analizado">
          <x14:formula1>
            <xm:f>DILIGENCIAMIENTO!$A$17:$A$21</xm:f>
          </x14:formula1>
          <xm:sqref>D9:D21</xm:sqref>
        </x14:dataValidation>
        <x14:dataValidation type="list" allowBlank="1" showInputMessage="1" showErrorMessage="1">
          <x14:formula1>
            <xm:f>DILIGENCIAMIENTO!$A$57:$A$61</xm:f>
          </x14:formula1>
          <xm:sqref>L9:L21 U9:U21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0"/>
  <sheetViews>
    <sheetView topLeftCell="A49" zoomScale="85" zoomScaleNormal="85" workbookViewId="0">
      <selection activeCell="A62" sqref="A62"/>
    </sheetView>
  </sheetViews>
  <sheetFormatPr baseColWidth="10" defaultColWidth="11.42578125" defaultRowHeight="15"/>
  <cols>
    <col min="1" max="1" width="28.7109375" style="1" customWidth="1"/>
    <col min="2" max="2" width="114.42578125" style="2" customWidth="1"/>
    <col min="3" max="3" width="16.28515625" style="1" customWidth="1"/>
    <col min="4" max="4" width="7.42578125" style="1" customWidth="1"/>
    <col min="5" max="5" width="14" style="1" customWidth="1"/>
    <col min="6" max="6" width="11.7109375" style="1" customWidth="1"/>
    <col min="7" max="11" width="21.42578125" style="1" customWidth="1"/>
    <col min="12" max="16384" width="11.42578125" style="1"/>
  </cols>
  <sheetData>
    <row r="1" spans="1:2" ht="18.75">
      <c r="A1" s="6"/>
      <c r="B1" s="7"/>
    </row>
    <row r="2" spans="1:2" ht="18.75">
      <c r="A2" s="64" t="s">
        <v>94</v>
      </c>
      <c r="B2" s="64"/>
    </row>
    <row r="3" spans="1:2" ht="18.75">
      <c r="A3" s="6"/>
      <c r="B3" s="7"/>
    </row>
    <row r="4" spans="1:2" ht="18.75">
      <c r="A4" s="64" t="s">
        <v>95</v>
      </c>
      <c r="B4" s="64"/>
    </row>
    <row r="6" spans="1:2" ht="15.75" thickBot="1"/>
    <row r="7" spans="1:2">
      <c r="A7" s="65" t="s">
        <v>96</v>
      </c>
      <c r="B7" s="66"/>
    </row>
    <row r="8" spans="1:2" ht="30">
      <c r="A8" s="8" t="s">
        <v>48</v>
      </c>
      <c r="B8" s="9" t="s">
        <v>97</v>
      </c>
    </row>
    <row r="9" spans="1:2" ht="15.75" thickBot="1">
      <c r="A9" s="10" t="s">
        <v>30</v>
      </c>
      <c r="B9" s="11" t="s">
        <v>98</v>
      </c>
    </row>
    <row r="11" spans="1:2" ht="15.75" thickBot="1"/>
    <row r="12" spans="1:2">
      <c r="A12" s="65" t="s">
        <v>99</v>
      </c>
      <c r="B12" s="66"/>
    </row>
    <row r="13" spans="1:2">
      <c r="A13" s="8" t="s">
        <v>64</v>
      </c>
      <c r="B13" s="9" t="s">
        <v>100</v>
      </c>
    </row>
    <row r="14" spans="1:2" ht="30.75" thickBot="1">
      <c r="A14" s="10" t="s">
        <v>31</v>
      </c>
      <c r="B14" s="11" t="s">
        <v>101</v>
      </c>
    </row>
    <row r="15" spans="1:2" ht="15.75" thickBot="1"/>
    <row r="16" spans="1:2">
      <c r="A16" s="65" t="s">
        <v>102</v>
      </c>
      <c r="B16" s="66"/>
    </row>
    <row r="17" spans="1:2" ht="240">
      <c r="A17" s="8" t="s">
        <v>103</v>
      </c>
      <c r="B17" s="9" t="s">
        <v>104</v>
      </c>
    </row>
    <row r="18" spans="1:2" ht="135">
      <c r="A18" s="8" t="s">
        <v>49</v>
      </c>
      <c r="B18" s="9" t="s">
        <v>105</v>
      </c>
    </row>
    <row r="19" spans="1:2" ht="165">
      <c r="A19" s="8" t="s">
        <v>32</v>
      </c>
      <c r="B19" s="9" t="s">
        <v>106</v>
      </c>
    </row>
    <row r="20" spans="1:2" ht="120">
      <c r="A20" s="8" t="s">
        <v>58</v>
      </c>
      <c r="B20" s="9" t="s">
        <v>107</v>
      </c>
    </row>
    <row r="21" spans="1:2" ht="15.75" thickBot="1">
      <c r="A21" s="10" t="s">
        <v>76</v>
      </c>
      <c r="B21" s="11" t="s">
        <v>108</v>
      </c>
    </row>
    <row r="23" spans="1:2">
      <c r="A23" s="67" t="s">
        <v>109</v>
      </c>
      <c r="B23" s="67"/>
    </row>
    <row r="24" spans="1:2" ht="30">
      <c r="A24" s="3" t="s">
        <v>71</v>
      </c>
      <c r="B24" s="4" t="s">
        <v>110</v>
      </c>
    </row>
    <row r="25" spans="1:2" ht="30">
      <c r="A25" s="3" t="s">
        <v>50</v>
      </c>
      <c r="B25" s="4" t="s">
        <v>111</v>
      </c>
    </row>
    <row r="26" spans="1:2" ht="45">
      <c r="A26" s="3" t="s">
        <v>33</v>
      </c>
      <c r="B26" s="4" t="s">
        <v>112</v>
      </c>
    </row>
    <row r="27" spans="1:2" ht="45">
      <c r="A27" s="3" t="s">
        <v>113</v>
      </c>
      <c r="B27" s="4" t="s">
        <v>114</v>
      </c>
    </row>
    <row r="28" spans="1:2">
      <c r="A28" s="3" t="s">
        <v>115</v>
      </c>
      <c r="B28" s="4" t="s">
        <v>116</v>
      </c>
    </row>
    <row r="29" spans="1:2" ht="30">
      <c r="A29" s="3" t="s">
        <v>117</v>
      </c>
      <c r="B29" s="4" t="s">
        <v>118</v>
      </c>
    </row>
    <row r="30" spans="1:2" ht="45">
      <c r="A30" s="3" t="s">
        <v>119</v>
      </c>
      <c r="B30" s="4" t="s">
        <v>120</v>
      </c>
    </row>
    <row r="31" spans="1:2" ht="45">
      <c r="A31" s="3" t="s">
        <v>121</v>
      </c>
      <c r="B31" s="4" t="s">
        <v>122</v>
      </c>
    </row>
    <row r="34" spans="1:3" ht="15.75" thickBot="1"/>
    <row r="35" spans="1:3">
      <c r="A35" s="65" t="s">
        <v>123</v>
      </c>
      <c r="B35" s="66"/>
    </row>
    <row r="36" spans="1:3">
      <c r="A36" s="12" t="s">
        <v>40</v>
      </c>
      <c r="B36" s="9" t="s">
        <v>124</v>
      </c>
    </row>
    <row r="37" spans="1:3">
      <c r="A37" s="12" t="s">
        <v>36</v>
      </c>
      <c r="B37" s="9" t="s">
        <v>125</v>
      </c>
    </row>
    <row r="38" spans="1:3">
      <c r="A38" s="12" t="s">
        <v>53</v>
      </c>
      <c r="B38" s="9" t="s">
        <v>126</v>
      </c>
    </row>
    <row r="39" spans="1:3">
      <c r="A39" s="12" t="s">
        <v>127</v>
      </c>
      <c r="B39" s="9" t="s">
        <v>128</v>
      </c>
    </row>
    <row r="40" spans="1:3" ht="15.75" thickBot="1">
      <c r="A40" s="13" t="s">
        <v>129</v>
      </c>
      <c r="B40" s="11" t="s">
        <v>130</v>
      </c>
    </row>
    <row r="41" spans="1:3">
      <c r="A41" s="5"/>
    </row>
    <row r="42" spans="1:3" ht="15.75" thickBot="1"/>
    <row r="43" spans="1:3">
      <c r="A43" s="65" t="s">
        <v>131</v>
      </c>
      <c r="B43" s="66"/>
    </row>
    <row r="44" spans="1:3" ht="30" customHeight="1">
      <c r="A44" s="68" t="s">
        <v>132</v>
      </c>
      <c r="B44" s="9" t="s">
        <v>133</v>
      </c>
      <c r="C44" s="14" t="s">
        <v>134</v>
      </c>
    </row>
    <row r="45" spans="1:3" ht="30" customHeight="1">
      <c r="A45" s="70"/>
      <c r="B45" s="9" t="s">
        <v>135</v>
      </c>
      <c r="C45" s="14" t="s">
        <v>136</v>
      </c>
    </row>
    <row r="46" spans="1:3" ht="30" customHeight="1">
      <c r="A46" s="68" t="s">
        <v>137</v>
      </c>
      <c r="B46" s="9" t="s">
        <v>138</v>
      </c>
      <c r="C46" s="14" t="s">
        <v>134</v>
      </c>
    </row>
    <row r="47" spans="1:3" ht="30" customHeight="1">
      <c r="A47" s="70"/>
      <c r="B47" s="9" t="s">
        <v>139</v>
      </c>
      <c r="C47" s="14" t="s">
        <v>136</v>
      </c>
    </row>
    <row r="48" spans="1:3" ht="30" customHeight="1">
      <c r="A48" s="68" t="s">
        <v>140</v>
      </c>
      <c r="B48" s="9" t="s">
        <v>141</v>
      </c>
      <c r="C48" s="14" t="s">
        <v>134</v>
      </c>
    </row>
    <row r="49" spans="1:3" ht="30" customHeight="1">
      <c r="A49" s="70"/>
      <c r="B49" s="9" t="s">
        <v>142</v>
      </c>
      <c r="C49" s="14" t="s">
        <v>136</v>
      </c>
    </row>
    <row r="50" spans="1:3" ht="30" customHeight="1">
      <c r="A50" s="68" t="s">
        <v>143</v>
      </c>
      <c r="B50" s="9" t="s">
        <v>144</v>
      </c>
      <c r="C50" s="14" t="s">
        <v>134</v>
      </c>
    </row>
    <row r="51" spans="1:3" ht="30" customHeight="1">
      <c r="A51" s="70"/>
      <c r="B51" s="9" t="s">
        <v>145</v>
      </c>
      <c r="C51" s="14" t="s">
        <v>136</v>
      </c>
    </row>
    <row r="52" spans="1:3" ht="30" customHeight="1">
      <c r="A52" s="68" t="s">
        <v>146</v>
      </c>
      <c r="B52" s="9" t="s">
        <v>147</v>
      </c>
      <c r="C52" s="14" t="s">
        <v>134</v>
      </c>
    </row>
    <row r="53" spans="1:3" ht="30" customHeight="1" thickBot="1">
      <c r="A53" s="69"/>
      <c r="B53" s="11" t="s">
        <v>148</v>
      </c>
      <c r="C53" s="14" t="s">
        <v>136</v>
      </c>
    </row>
    <row r="56" spans="1:3" ht="16.350000000000001" customHeight="1"/>
    <row r="57" spans="1:3" ht="16.350000000000001" customHeight="1">
      <c r="A57" s="1" t="s">
        <v>41</v>
      </c>
    </row>
    <row r="58" spans="1:3" ht="16.350000000000001" customHeight="1">
      <c r="A58" s="1" t="s">
        <v>37</v>
      </c>
    </row>
    <row r="59" spans="1:3" ht="16.350000000000001" customHeight="1">
      <c r="A59" s="1" t="s">
        <v>66</v>
      </c>
    </row>
    <row r="60" spans="1:3" ht="16.350000000000001" customHeight="1">
      <c r="A60" s="1" t="s">
        <v>149</v>
      </c>
    </row>
    <row r="61" spans="1:3" ht="16.350000000000001" customHeight="1">
      <c r="A61" s="1" t="s">
        <v>150</v>
      </c>
    </row>
    <row r="62" spans="1:3" ht="16.350000000000001" customHeight="1"/>
    <row r="63" spans="1:3" ht="16.350000000000001" customHeight="1"/>
    <row r="64" spans="1:3" ht="16.350000000000001" customHeight="1"/>
    <row r="65" ht="16.350000000000001" customHeight="1"/>
    <row r="66" ht="16.350000000000001" customHeight="1"/>
    <row r="67" ht="16.350000000000001" customHeight="1"/>
    <row r="68" ht="16.350000000000001" customHeight="1"/>
    <row r="69" ht="16.350000000000001" customHeight="1"/>
    <row r="70" ht="16.350000000000001" customHeight="1"/>
    <row r="71" ht="16.350000000000001" customHeight="1"/>
    <row r="72" ht="16.350000000000001" customHeight="1"/>
    <row r="73" ht="16.350000000000001" customHeight="1"/>
    <row r="74" ht="16.350000000000001" customHeight="1"/>
    <row r="75" ht="16.350000000000001" customHeight="1"/>
    <row r="76" ht="16.350000000000001" customHeight="1"/>
    <row r="77" ht="16.350000000000001" customHeight="1"/>
    <row r="78" ht="16.350000000000001" customHeight="1"/>
    <row r="79" ht="16.350000000000001" customHeight="1"/>
    <row r="80" ht="16.350000000000001" customHeight="1"/>
  </sheetData>
  <mergeCells count="13">
    <mergeCell ref="A23:B23"/>
    <mergeCell ref="A35:B35"/>
    <mergeCell ref="A43:B43"/>
    <mergeCell ref="A52:A53"/>
    <mergeCell ref="A50:A51"/>
    <mergeCell ref="A48:A49"/>
    <mergeCell ref="A46:A47"/>
    <mergeCell ref="A44:A45"/>
    <mergeCell ref="A2:B2"/>
    <mergeCell ref="A4:B4"/>
    <mergeCell ref="A7:B7"/>
    <mergeCell ref="A12:B12"/>
    <mergeCell ref="A16:B1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2020-07-23T03:07:03Z</dcterms:created>
  <dcterms:modified xsi:type="dcterms:W3CDTF">2026-10-06T16:21:54Z</dcterms:modified>
  <cp:category/>
  <cp:contentStatus/>
</cp:coreProperties>
</file>