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xr:revisionPtr revIDLastSave="1465" documentId="8_{1127387C-1A44-48AA-BB4F-71DDA6A6375B}" xr6:coauthVersionLast="47" xr6:coauthVersionMax="47" xr10:uidLastSave="{056D36D8-713C-4C74-BAF8-4300424EE2E4}"/>
  <bookViews>
    <workbookView xWindow="-120" yWindow="-120" windowWidth="29040" windowHeight="15720" tabRatio="911" firstSheet="6" activeTab="19" xr2:uid="{00000000-000D-0000-FFFF-FFFF00000000}"/>
  </bookViews>
  <sheets>
    <sheet name="TRDM" sheetId="2" r:id="rId1"/>
    <sheet name="TRMYE" sheetId="3" r:id="rId2"/>
    <sheet name="AUTOS" sheetId="4" r:id="rId3"/>
    <sheet name="SOAT" sheetId="5" r:id="rId4"/>
    <sheet name="MANEJO" sheetId="6" r:id="rId5"/>
    <sheet name="R.C.E." sheetId="9" r:id="rId6"/>
    <sheet name="R.C.S.P." sheetId="10" r:id="rId7"/>
    <sheet name="R.C.C." sheetId="11" r:id="rId8"/>
    <sheet name="VIDA" sheetId="12" r:id="rId9"/>
    <sheet name="MAYOR VIGENCIA" sheetId="18" r:id="rId10"/>
    <sheet name="MENOR PRECIO" sheetId="19" r:id="rId11"/>
    <sheet name="DEDUCIBLES" sheetId="32" r:id="rId12"/>
    <sheet name="INDUSTRIA NACIONAL" sheetId="20" r:id="rId13"/>
    <sheet name="EMPRENDIMIENTO MUJERES" sheetId="21" r:id="rId14"/>
    <sheet name="MYPIMES" sheetId="22" r:id="rId15"/>
    <sheet name="EXP GENERAL" sheetId="23" r:id="rId16"/>
    <sheet name="EXP ESPECÍFICA" sheetId="24" r:id="rId17"/>
    <sheet name="HABILIT TÉCNICA" sheetId="25" r:id="rId18"/>
    <sheet name="MATRIZ" sheetId="26" r:id="rId19"/>
    <sheet name="TOTAL" sheetId="30"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30" l="1"/>
  <c r="D39" i="26"/>
  <c r="V174" i="10"/>
  <c r="D38" i="26" s="1"/>
  <c r="D37" i="26"/>
  <c r="D36" i="26"/>
  <c r="D35" i="26"/>
  <c r="V105" i="9"/>
  <c r="Q105" i="9"/>
  <c r="V104" i="9"/>
  <c r="Q104" i="9"/>
  <c r="O103" i="9"/>
  <c r="V103" i="9" s="1"/>
  <c r="O102" i="9"/>
  <c r="V102" i="9" s="1"/>
  <c r="V101" i="9"/>
  <c r="O101" i="9"/>
  <c r="V127" i="9"/>
  <c r="Q127" i="9"/>
  <c r="O126" i="9"/>
  <c r="V126" i="9" s="1"/>
  <c r="O125" i="9"/>
  <c r="V125" i="9" s="1"/>
  <c r="V124" i="9"/>
  <c r="O124" i="9"/>
  <c r="V123" i="9"/>
  <c r="O123" i="9"/>
  <c r="O122" i="9"/>
  <c r="V122" i="9" s="1"/>
  <c r="O121" i="9"/>
  <c r="V121" i="9" s="1"/>
  <c r="O120" i="9"/>
  <c r="V120" i="9" s="1"/>
  <c r="O119" i="9"/>
  <c r="V119" i="9" s="1"/>
  <c r="V118" i="9"/>
  <c r="O118" i="9"/>
  <c r="U117" i="9"/>
  <c r="V117" i="9" s="1"/>
  <c r="U116" i="9"/>
  <c r="V116" i="9" s="1"/>
  <c r="V115" i="9"/>
  <c r="U115" i="9"/>
  <c r="O114" i="9"/>
  <c r="V114" i="9" s="1"/>
  <c r="O113" i="9"/>
  <c r="V113" i="9" s="1"/>
  <c r="O112" i="9"/>
  <c r="V112" i="9" s="1"/>
  <c r="O111" i="9"/>
  <c r="V111" i="9" s="1"/>
  <c r="O110" i="9"/>
  <c r="V110" i="9" s="1"/>
  <c r="V109" i="9"/>
  <c r="O109" i="9"/>
  <c r="V108" i="9"/>
  <c r="O108" i="9"/>
  <c r="Q106" i="9"/>
  <c r="V107" i="9"/>
  <c r="Q107" i="9"/>
  <c r="V106" i="9"/>
  <c r="D52" i="26"/>
  <c r="D51" i="26"/>
  <c r="D50" i="26"/>
  <c r="D49" i="26"/>
  <c r="D48" i="26"/>
  <c r="V98" i="6"/>
  <c r="D64" i="26"/>
  <c r="D63" i="26"/>
  <c r="V136" i="4"/>
  <c r="D62" i="26"/>
  <c r="K106" i="4"/>
  <c r="A106" i="4"/>
  <c r="D61" i="26"/>
  <c r="D27" i="26"/>
  <c r="D26" i="26"/>
  <c r="D25" i="26"/>
  <c r="V154" i="3"/>
  <c r="V153" i="3"/>
  <c r="D24" i="26"/>
  <c r="V144" i="3"/>
  <c r="V142" i="3"/>
  <c r="D23" i="26"/>
  <c r="V132" i="3"/>
  <c r="V131" i="3"/>
  <c r="V130" i="3"/>
  <c r="V129" i="3"/>
  <c r="V128" i="3"/>
  <c r="V127" i="3"/>
  <c r="V126" i="3"/>
  <c r="V125" i="3"/>
  <c r="V124" i="3"/>
  <c r="D22" i="26"/>
  <c r="F154" i="26"/>
  <c r="D154" i="26"/>
  <c r="AS178" i="12"/>
  <c r="AS188" i="12" s="1"/>
  <c r="AJ178" i="12"/>
  <c r="AA188" i="12"/>
  <c r="AJ188" i="12"/>
  <c r="D18" i="26"/>
  <c r="D17" i="26"/>
  <c r="D16" i="26"/>
  <c r="D14" i="26"/>
  <c r="D13" i="26"/>
  <c r="D12" i="26"/>
  <c r="D11" i="26"/>
  <c r="D9" i="26"/>
  <c r="E30" i="30"/>
  <c r="E34" i="30" s="1"/>
  <c r="E163" i="30"/>
  <c r="E167" i="30" s="1"/>
  <c r="E74" i="30"/>
  <c r="E78" i="30" s="1"/>
  <c r="I338" i="32"/>
  <c r="E340" i="32" s="1"/>
  <c r="I364" i="32"/>
  <c r="I366" i="32" s="1"/>
  <c r="I216" i="32"/>
  <c r="I194" i="32"/>
  <c r="I196" i="32" s="1"/>
  <c r="I155" i="32"/>
  <c r="I144" i="32"/>
  <c r="I157" i="32" s="1"/>
  <c r="I119" i="32"/>
  <c r="I121" i="32" s="1"/>
  <c r="I82" i="32"/>
  <c r="E27" i="30"/>
  <c r="D15" i="30"/>
  <c r="C110" i="26"/>
  <c r="D110" i="26"/>
  <c r="D134" i="26" s="1"/>
  <c r="D159" i="26"/>
  <c r="F157" i="26"/>
  <c r="E148" i="30" s="1"/>
  <c r="E160" i="30" s="1"/>
  <c r="E157" i="26"/>
  <c r="E104" i="30" s="1"/>
  <c r="E116" i="30" s="1"/>
  <c r="D157" i="26"/>
  <c r="E59" i="30" s="1"/>
  <c r="E71" i="30" s="1"/>
  <c r="C157" i="26"/>
  <c r="D148" i="30"/>
  <c r="E123" i="30"/>
  <c r="D104" i="30"/>
  <c r="D59" i="30"/>
  <c r="D97" i="26"/>
  <c r="D131" i="26" s="1"/>
  <c r="C97" i="26"/>
  <c r="D84" i="26"/>
  <c r="D128" i="26" s="1"/>
  <c r="C84" i="26"/>
  <c r="C71" i="26"/>
  <c r="C58" i="26"/>
  <c r="C45" i="26"/>
  <c r="C32" i="26"/>
  <c r="C19" i="26"/>
  <c r="O19" i="21"/>
  <c r="Q35" i="19"/>
  <c r="M35" i="19"/>
  <c r="I35" i="19"/>
  <c r="Q27" i="19"/>
  <c r="M27" i="19"/>
  <c r="I27" i="19"/>
  <c r="Q37" i="18"/>
  <c r="M37" i="18"/>
  <c r="K30" i="18"/>
  <c r="V144" i="10"/>
  <c r="V149" i="10" s="1"/>
  <c r="V140" i="9"/>
  <c r="V93" i="9"/>
  <c r="V152" i="4"/>
  <c r="V124" i="4"/>
  <c r="V116" i="3"/>
  <c r="V164" i="2"/>
  <c r="D10" i="26" s="1"/>
  <c r="V144" i="2"/>
  <c r="G27" i="12"/>
  <c r="G30" i="12"/>
  <c r="G29" i="12"/>
  <c r="G28" i="12"/>
  <c r="G26" i="12"/>
  <c r="G24" i="12"/>
  <c r="G23" i="12"/>
  <c r="K155" i="3"/>
  <c r="K145" i="3"/>
  <c r="K135" i="3"/>
  <c r="K117" i="3"/>
  <c r="K128" i="9"/>
  <c r="C176" i="30" l="1"/>
  <c r="C43" i="30"/>
  <c r="D45" i="26"/>
  <c r="D119" i="26" s="1"/>
  <c r="V128" i="9"/>
  <c r="D58" i="26"/>
  <c r="D122" i="26" s="1"/>
  <c r="D71" i="26"/>
  <c r="D125" i="26" s="1"/>
  <c r="D32" i="26"/>
  <c r="D116" i="26" s="1"/>
  <c r="V134" i="3"/>
  <c r="D19" i="26"/>
  <c r="D113" i="26" s="1"/>
  <c r="C87" i="30"/>
  <c r="C132" i="30"/>
  <c r="K141" i="9"/>
  <c r="K153" i="11"/>
  <c r="K145" i="11"/>
  <c r="L137" i="11"/>
  <c r="K88" i="11"/>
  <c r="K68" i="11"/>
  <c r="K71" i="11" s="1"/>
  <c r="K33" i="11"/>
  <c r="G11" i="11"/>
  <c r="G13" i="11" s="1"/>
  <c r="K99" i="6"/>
  <c r="K114" i="5"/>
  <c r="K106" i="5"/>
  <c r="L98" i="5"/>
  <c r="K88" i="5"/>
  <c r="K68" i="5"/>
  <c r="K71" i="5" s="1"/>
  <c r="K33" i="5"/>
  <c r="G11" i="5"/>
  <c r="G12" i="5" s="1"/>
  <c r="I226" i="12"/>
  <c r="I228" i="12" s="1"/>
  <c r="K204" i="12"/>
  <c r="K196" i="12"/>
  <c r="L188" i="12"/>
  <c r="K139" i="12"/>
  <c r="K119" i="12"/>
  <c r="K122" i="12" s="1"/>
  <c r="G11" i="12"/>
  <c r="I307" i="10"/>
  <c r="I296" i="10"/>
  <c r="K271" i="10"/>
  <c r="K263" i="10"/>
  <c r="L255" i="10"/>
  <c r="K206" i="10"/>
  <c r="K186" i="10"/>
  <c r="K189" i="10" s="1"/>
  <c r="K137" i="10"/>
  <c r="G11" i="10"/>
  <c r="G13" i="10" s="1"/>
  <c r="I286" i="9"/>
  <c r="I275" i="9"/>
  <c r="K247" i="9"/>
  <c r="K239" i="9"/>
  <c r="L231" i="9"/>
  <c r="K165" i="9"/>
  <c r="K97" i="9"/>
  <c r="G11" i="9"/>
  <c r="G12" i="9" s="1"/>
  <c r="I253" i="6"/>
  <c r="I242" i="6"/>
  <c r="K214" i="6"/>
  <c r="K206" i="6"/>
  <c r="L198" i="6"/>
  <c r="K149" i="6"/>
  <c r="K129" i="6"/>
  <c r="K132" i="6" s="1"/>
  <c r="K79" i="6"/>
  <c r="G11" i="6"/>
  <c r="G13" i="6" s="1"/>
  <c r="I283" i="4"/>
  <c r="I281" i="4"/>
  <c r="I271" i="4"/>
  <c r="K249" i="4"/>
  <c r="K241" i="4"/>
  <c r="L233" i="4"/>
  <c r="K184" i="4"/>
  <c r="K167" i="4"/>
  <c r="K109" i="4"/>
  <c r="G11" i="4"/>
  <c r="G13" i="4" s="1"/>
  <c r="I340" i="3"/>
  <c r="K251" i="3"/>
  <c r="K243" i="3"/>
  <c r="L235" i="3"/>
  <c r="K186" i="3"/>
  <c r="K166" i="3"/>
  <c r="K169" i="3" s="1"/>
  <c r="K120" i="3"/>
  <c r="G11" i="3"/>
  <c r="G12" i="3" s="1"/>
  <c r="D137" i="26" l="1"/>
  <c r="G12" i="11"/>
  <c r="K156" i="11"/>
  <c r="K207" i="12"/>
  <c r="G12" i="10"/>
  <c r="I309" i="10"/>
  <c r="K274" i="10"/>
  <c r="G13" i="9"/>
  <c r="I288" i="9"/>
  <c r="K250" i="9"/>
  <c r="K217" i="6"/>
  <c r="I255" i="6"/>
  <c r="K117" i="5"/>
  <c r="G13" i="5"/>
  <c r="K252" i="4"/>
  <c r="G12" i="4"/>
  <c r="G12" i="6"/>
  <c r="G13" i="3"/>
  <c r="K254" i="3"/>
  <c r="I37" i="18" l="1"/>
  <c r="I404" i="2" l="1"/>
  <c r="K318" i="2"/>
  <c r="K282" i="2"/>
  <c r="K274" i="2"/>
  <c r="L266" i="2"/>
  <c r="K217" i="2"/>
  <c r="K196" i="2"/>
  <c r="K199" i="2" s="1"/>
  <c r="K165" i="2"/>
  <c r="K145" i="2"/>
  <c r="K148" i="2" s="1"/>
  <c r="G11" i="2"/>
  <c r="G12" i="2" s="1"/>
  <c r="K285" i="2" l="1"/>
  <c r="G13" i="2"/>
</calcChain>
</file>

<file path=xl/sharedStrings.xml><?xml version="1.0" encoding="utf-8"?>
<sst xmlns="http://schemas.openxmlformats.org/spreadsheetml/2006/main" count="6453" uniqueCount="1249">
  <si>
    <t>TODO RIESGO DAÑOS MATERIALES</t>
  </si>
  <si>
    <t>AMPAROS ADICIONALES</t>
  </si>
  <si>
    <t>CONDICIONES ESPECIALES</t>
  </si>
  <si>
    <t>ATENCIÓN, TRAMITE Y PAGO DE SINIESTROS</t>
  </si>
  <si>
    <t>DOCUMENTOS REQUERIDOS PARA EL PAGO</t>
  </si>
  <si>
    <t>TODO RIESGO EQUIPO Y MAQUINARÍA</t>
  </si>
  <si>
    <t>AUTOS</t>
  </si>
  <si>
    <t>SEGURO OBLIGATORIO DE ACCIDENTES DE TRANSITO SOAT</t>
  </si>
  <si>
    <t>RAMOS</t>
  </si>
  <si>
    <t>TRANSPORTE DE VALORES</t>
  </si>
  <si>
    <t>TRANSPORTE DE MERCANCIAS</t>
  </si>
  <si>
    <t>DRONES</t>
  </si>
  <si>
    <t>* INCENDIO</t>
  </si>
  <si>
    <t>* SUSTRACCIÓN</t>
  </si>
  <si>
    <t>* EQUIPO ELECTRÓNICO</t>
  </si>
  <si>
    <t>* ROTURA DE MAQUINARIA</t>
  </si>
  <si>
    <t>CASCO BARCO</t>
  </si>
  <si>
    <t>CASCO AVIACIÓN</t>
  </si>
  <si>
    <t>MANEJO GLOBAL ESTATAL</t>
  </si>
  <si>
    <t>INFIDELIDAD Y RIESGOS FINANCIEROS</t>
  </si>
  <si>
    <t>RESPONSABILIDAD CIVIL</t>
  </si>
  <si>
    <t>* RESPONSABILIDAD CIVIL EXTRACONTRACTUAL P.L.O.</t>
  </si>
  <si>
    <t>* SERVIDORES PÚBLICOS</t>
  </si>
  <si>
    <t>* PROTECCIÓN DE DATOS (CYBER)</t>
  </si>
  <si>
    <t>* HOTELERA</t>
  </si>
  <si>
    <t>* CONTRACTUAL PASAJEROS</t>
  </si>
  <si>
    <t>* PROFESIONAL</t>
  </si>
  <si>
    <t>VIDA GRUPO</t>
  </si>
  <si>
    <t>* FUNCIONARIOS</t>
  </si>
  <si>
    <t>* ALCALDE Y PERSONERO</t>
  </si>
  <si>
    <t>ACCIDENTES PERSONALES</t>
  </si>
  <si>
    <t>* ESTUDIANTES</t>
  </si>
  <si>
    <t>* ESTUDIANTES ESCUELAS DEPORTIVAS</t>
  </si>
  <si>
    <t>* DEPORTISTAS</t>
  </si>
  <si>
    <t>* DEPORTISTAS DE ALTO RENDIMIENTO</t>
  </si>
  <si>
    <t>SALUD</t>
  </si>
  <si>
    <t>*DEUDORES</t>
  </si>
  <si>
    <t>PLAZO PARA LA PRESENTACIÓN DE LA LIQUIDACIÓN</t>
  </si>
  <si>
    <t>PUNTAJE</t>
  </si>
  <si>
    <t>PLAZO PARA EL PAGO DEL SINIESTRO</t>
  </si>
  <si>
    <t xml:space="preserve"> </t>
  </si>
  <si>
    <t>No. DOCUMENTOS</t>
  </si>
  <si>
    <t>PUNTAJE TOTAL</t>
  </si>
  <si>
    <t>NOTA: DILIGENCIAR EXCLUSIVAMENTE EN LA CASILLA DEL RAMO A OFERTAR</t>
  </si>
  <si>
    <t>CRITERIOS TÉCNICOS</t>
  </si>
  <si>
    <t>CRITERIOS ECONÓMICOS</t>
  </si>
  <si>
    <t>RAMO</t>
  </si>
  <si>
    <t>VIGENCIA MÍNIMA</t>
  </si>
  <si>
    <t>VIGENCIA OFRECIDA</t>
  </si>
  <si>
    <t>PUNTAJE CALIFICACIÓN</t>
  </si>
  <si>
    <t>TODO RIESGO MAQUINARIA Y EQUIPO</t>
  </si>
  <si>
    <t>AUTOMÓVILES</t>
  </si>
  <si>
    <t>SOAT</t>
  </si>
  <si>
    <t>10 DÍAS</t>
  </si>
  <si>
    <t>HASTA DOS DÍAS HÁBILES</t>
  </si>
  <si>
    <t>MAYOR A OCHO DÍAS HÁBILES</t>
  </si>
  <si>
    <t>DE SEIS A OCHO DÍAS HÁBILES</t>
  </si>
  <si>
    <t>DE TRES A CINCO DÍAS HÁBILES</t>
  </si>
  <si>
    <t>DÍAS HÁBILES OFERTADOS</t>
  </si>
  <si>
    <t>DIÁS  HABILES</t>
  </si>
  <si>
    <t>MAYOR VIGENCIA DEL SEGURO</t>
  </si>
  <si>
    <t>DE 11 A 15 DÍAS</t>
  </si>
  <si>
    <t>DE 16 A 20 DÍAS</t>
  </si>
  <si>
    <t>DE 21 A 30 DÍAS</t>
  </si>
  <si>
    <t>DÍAS ADICIONALES</t>
  </si>
  <si>
    <t>GRUPO II VIDA</t>
  </si>
  <si>
    <t>DEDUCIBLES</t>
  </si>
  <si>
    <t>TABLA DE CALIFICACIÓN DEDUCIBLES</t>
  </si>
  <si>
    <t>AMIT., HMACCoP, SABOTAJE Y TERRORISMO</t>
  </si>
  <si>
    <t>HURTO SIMPLE Y HURTO CALIFICADO</t>
  </si>
  <si>
    <t xml:space="preserve">DEMAS EVENTOS </t>
  </si>
  <si>
    <t>RANGO DEL DEDUCIBLES PORCENTUAL</t>
  </si>
  <si>
    <r>
      <t>PUNTAJE</t>
    </r>
    <r>
      <rPr>
        <b/>
        <u/>
        <sz val="12"/>
        <rFont val="Arial Narrow"/>
        <family val="2"/>
      </rPr>
      <t xml:space="preserve"> SOBRE EL VALOR DE LA PERDIDA</t>
    </r>
  </si>
  <si>
    <t>DEDUCIBLE OFERTADO</t>
  </si>
  <si>
    <t>PUNTOS OBTENIDOS</t>
  </si>
  <si>
    <t>Sin deducible</t>
  </si>
  <si>
    <t>SE RECHAZA LA OFERTA</t>
  </si>
  <si>
    <r>
      <t xml:space="preserve">PUNTAJE SOBRE </t>
    </r>
    <r>
      <rPr>
        <b/>
        <u/>
        <sz val="12"/>
        <rFont val="Arial Narrow"/>
        <family val="2"/>
      </rPr>
      <t>VALOR ASEGURADO</t>
    </r>
    <r>
      <rPr>
        <b/>
        <sz val="12"/>
        <rFont val="Arial Narrow"/>
        <family val="2"/>
      </rPr>
      <t xml:space="preserve"> del ítem afectado dentro del predio asegurado</t>
    </r>
  </si>
  <si>
    <r>
      <t xml:space="preserve">PUNTAJE SOBRE </t>
    </r>
    <r>
      <rPr>
        <b/>
        <u/>
        <sz val="12"/>
        <rFont val="Arial Narrow"/>
        <family val="2"/>
      </rPr>
      <t>VALOR ASEGURABLE</t>
    </r>
    <r>
      <rPr>
        <b/>
        <sz val="12"/>
        <rFont val="Arial Narrow"/>
        <family val="2"/>
      </rPr>
      <t xml:space="preserve"> del ítem afectado dentro del predio asegurado</t>
    </r>
  </si>
  <si>
    <t>RANGO DEL DEDUCIBLES SMMLV</t>
  </si>
  <si>
    <t>30 Puntos</t>
  </si>
  <si>
    <t>DEDUCIBLES PÓLIZA SEGURO DE AUTOMÓVILES</t>
  </si>
  <si>
    <t>0 Puntos</t>
  </si>
  <si>
    <t>MAYOR VALOR ASEGURADO AMPARO DE RESPONSABILIDAD CIVIL EXTRACONTRACTUAL</t>
  </si>
  <si>
    <t>PUNTAJE REFERENCIA</t>
  </si>
  <si>
    <t>PROMEDIO PUNTAJE TOTAL</t>
  </si>
  <si>
    <t xml:space="preserve">TERREMOTO, TEMBLOR Y/O ERUPCIÓN VOLCÁNICA </t>
  </si>
  <si>
    <t>25 Puntos</t>
  </si>
  <si>
    <t>20 Puntos</t>
  </si>
  <si>
    <t>15 Puntos</t>
  </si>
  <si>
    <t>10 Puntos</t>
  </si>
  <si>
    <t>16 Puntos</t>
  </si>
  <si>
    <t>8 Puntos</t>
  </si>
  <si>
    <t>12 Puntos</t>
  </si>
  <si>
    <t>Superior a 0,0% y hasta 1%</t>
  </si>
  <si>
    <t>Superior a 1,1% y hasta 2%</t>
  </si>
  <si>
    <t>Superior a 2,1% y hasta 3%</t>
  </si>
  <si>
    <t xml:space="preserve">Superior a 3,1% </t>
  </si>
  <si>
    <t>SIN DEDUCIBLE</t>
  </si>
  <si>
    <t>Superior a 0,0 SMMLV y hasta 0,5 SMMLV</t>
  </si>
  <si>
    <t>Superior a 0,6 SMMLV y hasta 1 SMMLV</t>
  </si>
  <si>
    <t>Superior a 1,1 SMMLV y hasta 1,9 SMMLV</t>
  </si>
  <si>
    <t>Superior a 2 SMMLV</t>
  </si>
  <si>
    <t>7 Puntos</t>
  </si>
  <si>
    <t>17,5 Puntos</t>
  </si>
  <si>
    <t>14 Puntos</t>
  </si>
  <si>
    <t>10,5 Puntos</t>
  </si>
  <si>
    <t>AMIT, HMACCoP, TERRORISMO Y SABOTAJE</t>
  </si>
  <si>
    <t>PUNTAJE SOBRE EL VALOR DE LA PERDIDA</t>
  </si>
  <si>
    <t>DEMÁS EVENTOS</t>
  </si>
  <si>
    <t>50 PUNTOS</t>
  </si>
  <si>
    <t>SIN APLICACIÓN DE DEDUCIBLES</t>
  </si>
  <si>
    <t>OFRECIMIENTO ADICIONAL</t>
  </si>
  <si>
    <t>NO OFRECIMIENTO DE LIMITE ADICIONAL</t>
  </si>
  <si>
    <t>OFRECIMIENTO OFERTADO</t>
  </si>
  <si>
    <t>OFRECIMIENTO DE $200.000.000/200.000.000/400.000.000</t>
  </si>
  <si>
    <t>OFRECIMIENTO DE $300.000.000/300.000.000/600.000.000</t>
  </si>
  <si>
    <t>OFRECIMIENTO DE $400.000.000/400.000.000/800.000.000</t>
  </si>
  <si>
    <t>40 Puntos</t>
  </si>
  <si>
    <t>50 Puntos</t>
  </si>
  <si>
    <t>AUTOMÓVILES, CAMPEROS, CAMIONETAS Y PESADOS</t>
  </si>
  <si>
    <t>OFRECIMIENTO DE $50.000.000/50.000.000/100.000.000</t>
  </si>
  <si>
    <t>MOTOCICLETAS, MOTOCARGUEROS Y MOTOCARROS</t>
  </si>
  <si>
    <t>OFRECIMIENTO DE $70.000.000/70.000.000/140.000.000</t>
  </si>
  <si>
    <t>OFRECIMIENTO DE $90.000.000/90.000.000/180.000.000</t>
  </si>
  <si>
    <t>OFRECIMIENTO DE $100.000.000/100.000.000/200.000.000</t>
  </si>
  <si>
    <t>OFRECIMIENTO DE $500.000.000/1.00.000.000/1.000.000.000</t>
  </si>
  <si>
    <t>PUNTAJE TOTAL ATENCIÓN, TRAMITE Y PAGO DE SINIESTROS</t>
  </si>
  <si>
    <t xml:space="preserve">COMPAÑÍA DE SEGUROS </t>
  </si>
  <si>
    <t>PUNTAJE TOTAL DEDUCIBLES TODO RIESGO MAQUINARIA Y EQUIPO</t>
  </si>
  <si>
    <t>PUNTAJE TOTAL OFRECIMIENTO ADICIONAL AUTOMÓVILES</t>
  </si>
  <si>
    <t>PUNTAJE TOTAL DEDUCIBLES TODO RIESGO DAÑOS MATERIALES</t>
  </si>
  <si>
    <t xml:space="preserve">GRUPO I </t>
  </si>
  <si>
    <t>PUNTAJE TOTAL GRUPO I, MAYOR VIGENCIA DEL SEGURO</t>
  </si>
  <si>
    <t>PUNTAJE TOTAL GRUPO II VIDA, MAYOR VIGENCIA DEL SEGURO</t>
  </si>
  <si>
    <t>PUNTAJE TOTAL CLÁUSULAS DE GARANTÍA</t>
  </si>
  <si>
    <t>CLÁUSULAS DE GARANTÍA</t>
  </si>
  <si>
    <t>PUNTAJE TOTAL CONDICIONES ESPECIALES</t>
  </si>
  <si>
    <t>CLÁUSULAS ADICIONALES</t>
  </si>
  <si>
    <t>PUNTAJE TOTAL CLÁUSULAS ADICIONALES</t>
  </si>
  <si>
    <t>PUNTAJE TOTAL AMPAROS ADICIONALES</t>
  </si>
  <si>
    <t xml:space="preserve">MEJORA EN AMPAROS OBLIGATORIOS </t>
  </si>
  <si>
    <t>MEJORA EN CLAUSULAS OBLIGATORIAS</t>
  </si>
  <si>
    <t>PUNTAJE TOTAL MEJORA EN AMPAROS OBLIGATORIOS</t>
  </si>
  <si>
    <t>PUNTAJE TOTAL MEJORA EN CLAUSULAS OBLIGATORIAS</t>
  </si>
  <si>
    <t>VIGENCIA MÍNIMA XXX Días</t>
  </si>
  <si>
    <t xml:space="preserve"> XXX Días</t>
  </si>
  <si>
    <t>* CONCEJALES Y/O EDILES</t>
  </si>
  <si>
    <t>MANEJO GLOBAL ENTIDADES ESTATALES</t>
  </si>
  <si>
    <t>EMPLEADOS NO IDENTIFICADOS</t>
  </si>
  <si>
    <t>CAJA MENOR</t>
  </si>
  <si>
    <t>OFRECIMIENTO DE $50.000.000 ADICIONALES</t>
  </si>
  <si>
    <t>OFRECIMIENTO DE $100.000.000 ADICIONALES</t>
  </si>
  <si>
    <t>OFRECIMIENTO DE $150.000.000 ADICIONALES</t>
  </si>
  <si>
    <t>OFRECIMIENTO DE $200.000.000 ADICIONALES</t>
  </si>
  <si>
    <t xml:space="preserve">DEDUCIBLES </t>
  </si>
  <si>
    <t>VALORES ASEGURADOS</t>
  </si>
  <si>
    <t xml:space="preserve">MAYOR VALOR ASEGURADO AMPARO  BASICO DE MANEJO GLOBAL </t>
  </si>
  <si>
    <t>PUNTAJE TOTAL DEDUCIBLES Y/O VALORES ASEGURADOS MANEJO GLOBAL</t>
  </si>
  <si>
    <t>TABLA DE CALIFICACIÓN DEDUCIBLES Y/O VALORES ASEGURADOS</t>
  </si>
  <si>
    <t>DEDUCIBLES DEMÁS EVENTOS</t>
  </si>
  <si>
    <t>DEDUCIBLES SEGURO DE MANEJO ESTATAL</t>
  </si>
  <si>
    <t>RESPONSABILIDAD CIVIL EXTRACONTRACTUAL PREDIOS, LABORES Y OPERACIONES</t>
  </si>
  <si>
    <t>DEDUCIBLES SEGURO DE R.C.E. P.L.O.</t>
  </si>
  <si>
    <t>DEDUCIBLES DEMÁS AMPAROS</t>
  </si>
  <si>
    <t>GASTOS MÉDICOS</t>
  </si>
  <si>
    <t>PUNTAJE TOTAL DEDUCIBLES Y/O VALORES ASEGURADOS RESPONSABILIDAD CIVIL EXTRACONTRACTUAL PREDIOS, LABORES Y OPERACIONES</t>
  </si>
  <si>
    <t>PARQUEADEROS</t>
  </si>
  <si>
    <t>RESPONSABILIDAD CIVIL SERVIDORES PÚBLICOS</t>
  </si>
  <si>
    <t>DEDUCIBLES SEGURO DE R.C.S.P.</t>
  </si>
  <si>
    <t>MAYOR VALOR ASEGURADO AMPARO  BASICO DE RESPONSABILIDAD CIVIL SERVIDORES PÚBLICOS</t>
  </si>
  <si>
    <t>PUNTAJE TOTAL DEDUCIBLES Y/O VALORES ASEGURADOS RESPONSABILIDAD CIVIL SERVIDORES PÚBLICOS</t>
  </si>
  <si>
    <t>50 PUNTOS LOS OTORGA LA ENTIDAD</t>
  </si>
  <si>
    <t>* RESPONSABILIDAD CIVIL DE ACCIDENTES PERSONALES</t>
  </si>
  <si>
    <t>OFRECIMIENTO ADICIONAL EN TODOS LOS AMPAROS</t>
  </si>
  <si>
    <t>OFRECIMIENTO DE $3.000.000 ADICIONALES EN TODOS LOS AMPAROS</t>
  </si>
  <si>
    <t>OFRECIMIENTO DE $1.000.000 ADICIONALES EN TODOS LOS AMPAROS</t>
  </si>
  <si>
    <t>OFRECIMIENTO DE $5.000.000 ADICIONALES EN TODOS LOS AMPAROS</t>
  </si>
  <si>
    <t>OFRECIMIENTO DE $10.000.000 ADICIONALES EN TODOS LOS AMPAROS</t>
  </si>
  <si>
    <t>SEGURO VIDA GRUPO CONCEJALES Y/O EDILES</t>
  </si>
  <si>
    <t>DEDUCIBLES SEGURO VIDA GRUPO CONCEJALES Y/O EDILES</t>
  </si>
  <si>
    <t>PUNTAJE TOTAL DEDUCIBLES Y/O VALORES ASEGURADOS VIDA GRUPO CONCEJALES Y/O EDILES</t>
  </si>
  <si>
    <t>NÚMERO DE CLÁUSULAS DE GARANTÍA</t>
  </si>
  <si>
    <t>SIN CLÁUSULAS DE GARANTÍA</t>
  </si>
  <si>
    <t>DE UNA A  DOS</t>
  </si>
  <si>
    <t>DE TRES A  CUATRO</t>
  </si>
  <si>
    <t>MÁS DE CINCO</t>
  </si>
  <si>
    <t xml:space="preserve">ALCALCE DE LA CLÁUSULA </t>
  </si>
  <si>
    <t>1.</t>
  </si>
  <si>
    <t>2.</t>
  </si>
  <si>
    <t>3.</t>
  </si>
  <si>
    <t>4.</t>
  </si>
  <si>
    <t>5.</t>
  </si>
  <si>
    <t>6.</t>
  </si>
  <si>
    <t>FONDO DE DESARROLLO LOCAL DE SUBA</t>
  </si>
  <si>
    <t xml:space="preserve"> OFERTA PRESENTADA PARA EL SEGURO DE TODO RIESGO DAÑOS MATERIALES</t>
  </si>
  <si>
    <t>NOMBRE DEL PROPONENTE:</t>
  </si>
  <si>
    <t>GC</t>
  </si>
  <si>
    <r>
      <rPr>
        <sz val="10"/>
        <color indexed="8"/>
        <rFont val="Arial Narrow"/>
        <family val="2"/>
      </rPr>
      <t xml:space="preserve">Amparar todos los bienes inmuebles y muebles de propiedad de </t>
    </r>
    <r>
      <rPr>
        <b/>
        <sz val="10"/>
        <color indexed="8"/>
        <rFont val="Arial Narrow"/>
        <family val="2"/>
      </rPr>
      <t xml:space="preserve">ENTIDAD </t>
    </r>
    <r>
      <rPr>
        <sz val="10"/>
        <color indexed="8"/>
        <rFont val="Arial Narrow"/>
        <family val="2"/>
      </rPr>
      <t xml:space="preserve">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r>
  </si>
  <si>
    <t>TOMADOR:</t>
  </si>
  <si>
    <t>ASEGURADO:</t>
  </si>
  <si>
    <t>BENEFICIARIO:</t>
  </si>
  <si>
    <t>CONDICIONES OBLIGATORIAS</t>
  </si>
  <si>
    <t>Con esta póliza, se unifica en un solo seguro, parte de las coberturas que se pueden contratar bajo las pólizas de Incendio y/o Rayo,Terremoto,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so pena de no ser calificado el ramo.  El proponente deberá ofrecer las tasas por cada ramo.</t>
  </si>
  <si>
    <t>Base de valoración: Costo de reposición a nuevo
Base de valoración Edificios: Costo de reposición a reconstruccion</t>
  </si>
  <si>
    <t>Todos las cláusulas que otorgan coberturas de gastos adicionales, operan sin aplicación de deducibles.</t>
  </si>
  <si>
    <t>Los sublímites otorgados  en cada una de las cláusulas establecidas operan en exceso del valor asegurado y no haciendo parte del mismo.</t>
  </si>
  <si>
    <r>
      <rPr>
        <sz val="10"/>
        <color indexed="8"/>
        <rFont val="Arial Narrow"/>
        <family val="2"/>
      </rPr>
      <t xml:space="preserve">Toda propiedad real o personal, bienes materiales de propiedad de </t>
    </r>
    <r>
      <rPr>
        <sz val="10"/>
        <color indexed="8"/>
        <rFont val="Arial Narrow"/>
        <family val="2"/>
      </rPr>
      <t xml:space="preserve"> o de terceros que se hallen bajo su cuidado, custodia,  control  o por los cuales sea legal o contractualmente responsable o tenga interés asegurable, localizados dentro del territorio nacional utilizados en desarrollo del objeto social de la entidad, o los recibidos a cualquier título así como los costos y/o gastos en que incurra, o todos combinados, consistentes principalmente pero no limitados en los siguientes: </t>
    </r>
  </si>
  <si>
    <t xml:space="preserve">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ENTIDAD - o bajo su responsabilidad, tenencia,cuidado y/o control.       </t>
  </si>
  <si>
    <r>
      <rPr>
        <sz val="10"/>
        <color indexed="8"/>
        <rFont val="Arial Narrow"/>
        <family val="2"/>
      </rPr>
      <t>Mejoras locativas: Todas aquellas mejoras a los inmuebles realizadas por la entidad</t>
    </r>
    <r>
      <rPr>
        <sz val="10"/>
        <color indexed="8"/>
        <rFont val="Arial Narrow"/>
        <family val="2"/>
      </rPr>
      <t xml:space="preserve">, aún en el caso de no ser propietaria del bien, que haya realizado inversiones para adecuarlas a sus necesidades, tales como tapetes, tapizados, enchapes, mejoras eléctricas, cielos rasos, etc.          </t>
    </r>
  </si>
  <si>
    <r>
      <rPr>
        <sz val="10"/>
        <color indexed="8"/>
        <rFont val="Arial Narrow"/>
        <family val="2"/>
      </rPr>
      <t>Equipos de oficina y equipos eléctricos y electrónicos, tales como, equipos de computo (computadoras considerados integralmente con todos sus accesorios periféricos como son: CPU, pantalla, monitor, mouse, reguladores de voltaje, scanner, ploters, servidores, impresoras), fax, microcomputadores, equipo central de computo, software, equipos de telecomunicaciones: radios portatiles, base, antenas, equipos celulares, beepers y equipos de comunicación portátil, electrodomésticos, equipos científicos de laboratorio para investigación,</t>
    </r>
    <r>
      <rPr>
        <sz val="10"/>
        <color indexed="10"/>
        <rFont val="Arial Narrow"/>
        <family val="2"/>
      </rPr>
      <t xml:space="preserve"> </t>
    </r>
    <r>
      <rPr>
        <sz val="10"/>
        <color indexed="8"/>
        <rFont val="Arial Narrow"/>
        <family val="2"/>
      </rPr>
      <t>equipos de metrodologia</t>
    </r>
    <r>
      <rPr>
        <sz val="10"/>
        <color indexed="10"/>
        <rFont val="Arial Narrow"/>
        <family val="2"/>
      </rPr>
      <t>,</t>
    </r>
    <r>
      <rPr>
        <sz val="10"/>
        <color indexed="8"/>
        <rFont val="Arial Narrow"/>
        <family val="2"/>
      </rPr>
      <t xml:space="preserve"> equipos de  calibracion equipos móviles y portátiles, Estaciones Fijas para monitoreo R&amp;S, Antenas, Porta Antenas, GPS fijos, GPS portátiles, Sondas de medición de radiaciones no ionizantes incluye paneles solares, Computadores para equipos ETL,  Maletines de transporte de equipos, Frecuencímetros, Vatímetros (Equipos de medición de frecuencia) y demás instrumentos, equipos soporte, repuestos, equipos electricos y electronicos,  entre otros de propiedad de</t>
    </r>
    <r>
      <rPr>
        <b/>
        <sz val="10"/>
        <color indexed="8"/>
        <rFont val="Arial Narrow"/>
        <family val="2"/>
      </rPr>
      <t xml:space="preserve"> </t>
    </r>
    <r>
      <rPr>
        <sz val="10"/>
        <color indexed="8"/>
        <rFont val="Arial Narrow"/>
        <family val="2"/>
      </rPr>
      <t>la entidad, o bajo su responsabilidad, tenencia y/o control,</t>
    </r>
  </si>
  <si>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</si>
  <si>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</si>
  <si>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Elementos de almacén e inventarios: Elementos de consumo, devolutivos nuevos, recuperables, inservibles, papelería, útiles de oficina, equipos en general, repuestos y demás bienes de almacén, contenidos en las diferentes dependencias de la entidad</t>
  </si>
  <si>
    <t>Bienes de arte y cultura, cuadros y obras de arte, objetos valiosos.</t>
  </si>
  <si>
    <r>
      <rPr>
        <sz val="10"/>
        <color indexed="8"/>
        <rFont val="Arial Narrow"/>
        <family val="2"/>
      </rPr>
      <t>Los demás bienes y en general todos aquellos que no se encuentran expresamente excluidos en la póliza, ubicados dentro o fuera de los predios de la entidad</t>
    </r>
    <r>
      <rPr>
        <sz val="10"/>
        <color indexed="8"/>
        <rFont val="Arial Narrow"/>
        <family val="2"/>
      </rPr>
      <t xml:space="preserve">, o bajo su responsabilidad, tenencia y/o control o que figuren a cualquier titulo, o esten relacionados en el inventario general de la entidad. (Además vehículos con equipamento especial)      </t>
    </r>
  </si>
  <si>
    <t>NOMBRE</t>
  </si>
  <si>
    <r>
      <rPr>
        <b/>
        <sz val="8"/>
        <rFont val="Arial Narrow"/>
        <family val="2"/>
      </rPr>
      <t xml:space="preserve">DESCRIPCIÓN DEL SUBLIMITE OFRECIDO                                                                </t>
    </r>
    <r>
      <rPr>
        <sz val="8"/>
        <rFont val="Arial Narrow"/>
        <family val="2"/>
      </rPr>
      <t>(EL VALOR DEL SUBLÍMITE CORRESPONDE AL REQUERIDO POR LA ENTIDAD POR LO CUAL PODRÁ SER AUMENTADO PERO NO DISMINUIDO SO PENA DE RECHAZO DE LA PROPUESTA).</t>
    </r>
  </si>
  <si>
    <t>TODO RIESGO DE PÉRDIDA O DAÑO MATERIAL: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</si>
  <si>
    <t>NO</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</si>
  <si>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t>
  </si>
  <si>
    <t>SI - Sublímite 10% del valor total de las edificaciones Evento/ Vigencia.</t>
  </si>
  <si>
    <t>Cobertura para terrenos: Gastos para la adecuación de suelos y terrenos que lleguen a afectarse como consecuencia de un Temblor, Terremoto, Erupción Volcánica y/o otros eventos de la naturaleza".</t>
  </si>
  <si>
    <t>Cobertura para rotura de vidrios por todo riesgo incluyendo los generados por asonada, motín, conmoción civil o popular y huelga, vandalismo y AMIT, Sabotaje y Terrorismo</t>
  </si>
  <si>
    <t>SI - Sublìmite de $1.000’000.000 por evento/vigencia</t>
  </si>
  <si>
    <t>NOMBRE DE LA CLAUSULA</t>
  </si>
  <si>
    <t>DESCRIPCION DE LA CLAUSULA</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</si>
  <si>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</si>
  <si>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confiscación, apropiación, o requisición</t>
  </si>
  <si>
    <t>AMPARO AUTOMÁTICO PARA BIENES MUEBLES O INMUEBLES, ADQUIRIDOS, RECIBIDOS, EN CONSTRUCCION, MONTAJE Y/O REMODELACION, SEAN NUEVOS O USADOS.</t>
  </si>
  <si>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t>
    </r>
    <r>
      <rPr>
        <b/>
        <sz val="10"/>
        <rFont val="Arial Narrow"/>
        <family val="2"/>
      </rPr>
      <t>hasta por un límite de $ 2.000.000.000</t>
    </r>
    <r>
      <rPr>
        <sz val="10"/>
        <rFont val="Arial Narrow"/>
        <family val="2"/>
      </rPr>
      <t xml:space="preserve">. Se excluye la RCE,ERRORES DE  DISEÑO, PRUEBAS, ALOP. </t>
    </r>
    <r>
      <rPr>
        <b/>
        <sz val="10"/>
        <rFont val="Arial Narrow"/>
        <family val="2"/>
      </rPr>
      <t>(Nota: el valor del límite y el número de días corresponde al requerido por la Entidad por lo cual podrá ser aumentado pero no disminuido so pena de rechazo de la propuesta)</t>
    </r>
  </si>
  <si>
    <t>AMPARO AUTOMÁTICO PARA CAMBIO DE UBICACIÓN DEL RIESGO</t>
  </si>
  <si>
    <t>AMPARO AUTOMÁTICO PARA EDIFICIOS Y CONTENIDOS QUE POR ERROR U OMISIÓN NO SE HAYAN INFORMADO AL INICIO DEL SEGURO.</t>
  </si>
  <si>
    <r>
      <rPr>
        <sz val="10"/>
        <rFont val="Arial Narrow"/>
        <family val="2"/>
      </rPr>
      <t>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t>
    </r>
    <r>
      <rPr>
        <b/>
        <sz val="10"/>
        <color indexed="8"/>
        <rFont val="Arial Narrow"/>
        <family val="2"/>
      </rPr>
      <t xml:space="preserve"> $600.000.000  y por 60 días.</t>
    </r>
    <r>
      <rPr>
        <sz val="10"/>
        <color indexed="8"/>
        <rFont val="Arial Narrow"/>
        <family val="2"/>
      </rPr>
      <t xml:space="preserve"> La prima adicional se liquidará con base en las tasas contratadas. Si vencido este plazo no se ha informado a la Compañía, cesará el amparo.  </t>
    </r>
    <r>
      <rPr>
        <b/>
        <sz val="10"/>
        <color indexed="8"/>
        <rFont val="Arial Narrow"/>
        <family val="2"/>
      </rPr>
      <t xml:space="preserve">(Nota: el valor del límite y el número de días corresponde al requerido por la Entidad por lo cual podrá ser aumentado pero no disminuido so pena de rechazo de la propuesta) </t>
    </r>
  </si>
  <si>
    <t>AMPARO AUTOMÁTICO PARA EQUIPOS REEMPLAZADOS TEMPORALMENTE</t>
  </si>
  <si>
    <t xml:space="preserve">AMPLIACIÓN DEL PLAZO PARA AVISO DE SINIESTRO </t>
  </si>
  <si>
    <t>ANTICIPO DE INDEMNIZACION 50%</t>
  </si>
  <si>
    <r>
      <rPr>
        <sz val="10"/>
        <color indexed="8"/>
        <rFont val="Arial Narrow"/>
        <family val="2"/>
      </rPr>
      <t>Queda entendido, convenido y aceptado que en caso de presentarse un siniestro amparado bajo la presente póliza y demostrada su ocurrencia, la compañía conviene en anticipar el</t>
    </r>
    <r>
      <rPr>
        <b/>
        <sz val="10"/>
        <color indexed="8"/>
        <rFont val="Arial Narrow"/>
        <family val="2"/>
      </rPr>
      <t xml:space="preserve"> 50 %</t>
    </r>
    <r>
      <rPr>
        <sz val="10"/>
        <color indexed="8"/>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indexed="8"/>
        <rFont val="Arial Narrow"/>
        <family val="2"/>
      </rPr>
      <t xml:space="preserve"> (Nota: el porcentaje señalado corresponde al requerido por la Entidad por lo cual podrá ser aumentado pero no disminuido, so pena de rechazo de la propuesta) </t>
    </r>
  </si>
  <si>
    <t>BIENES BAJO CUIDADO, TENENCIA, CONTROL Y CUSTODIA</t>
  </si>
  <si>
    <r>
      <rPr>
        <sz val="10"/>
        <color indexed="8"/>
        <rFont val="Arial Narrow"/>
        <family val="2"/>
      </rP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t>
    </r>
    <r>
      <rPr>
        <b/>
        <sz val="10"/>
        <color indexed="8"/>
        <rFont val="Arial Narrow"/>
        <family val="2"/>
      </rPr>
      <t>Sublímite $ 1.000.000.000 evento /vigencia  (Nota: El valor señalado corresponde al requerido por la Entidad por lo cual podrá ser aumentado pero no disminuido, so pena de rechazo de la propuesta)</t>
    </r>
  </si>
  <si>
    <t xml:space="preserve">BIENES FUERA DE EDIFICIOS </t>
  </si>
  <si>
    <r>
      <rPr>
        <sz val="10"/>
        <color indexed="8"/>
        <rFont val="Arial Narrow"/>
        <family val="2"/>
      </rP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color indexed="8"/>
        <rFont val="Arial Narrow"/>
        <family val="2"/>
      </rPr>
      <t xml:space="preserve">Sublímite $ 1.000.000.000 evento /vigencia </t>
    </r>
    <r>
      <rPr>
        <sz val="10"/>
        <color indexed="8"/>
        <rFont val="Arial Narrow"/>
        <family val="2"/>
      </rPr>
      <t xml:space="preserve"> </t>
    </r>
    <r>
      <rPr>
        <b/>
        <sz val="10"/>
        <color indexed="8"/>
        <rFont val="Arial Narrow"/>
        <family val="2"/>
      </rPr>
      <t xml:space="preserve">(Nota: El valor señalado corresponde al requerido por la Entidad, por lo cual podrá ser aumentado pero no disminuido, so pena de rechazo de la propuesta) </t>
    </r>
  </si>
  <si>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</si>
  <si>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t>
  </si>
  <si>
    <t>CLÁUSULA DE 72 HORAS PARA TERREMOTO</t>
  </si>
  <si>
    <r>
      <rPr>
        <sz val="10"/>
        <color indexed="8"/>
        <rFont val="Arial Narrow"/>
        <family val="2"/>
      </rPr>
      <t xml:space="preserve">Las pérdidas o daños amparados por la presente póliza darán origen a una reclamación separada por cada uno de estos fenómenos, sin exceder el total del valor asegurado. Pero si varios de ellos ocurren dentro de cualquier periodo de setenta y dos </t>
    </r>
    <r>
      <rPr>
        <b/>
        <sz val="10"/>
        <color indexed="8"/>
        <rFont val="Arial Narrow"/>
        <family val="2"/>
      </rPr>
      <t>(72) horas</t>
    </r>
    <r>
      <rPr>
        <sz val="10"/>
        <color indexed="8"/>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</si>
  <si>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CLAUSULA DE APLICACIÓN DE CONDICIONES PARTICULARES</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</si>
  <si>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</si>
  <si>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COBERTURA DE EQUIPOS MÓVILES Y PORTÁTILES</t>
  </si>
  <si>
    <r>
      <rPr>
        <sz val="10"/>
        <color indexed="8"/>
        <rFont val="Arial Narrow"/>
        <family val="2"/>
      </rPr>
      <t xml:space="preserve">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del </t>
    </r>
    <r>
      <rPr>
        <b/>
        <sz val="10"/>
        <color rgb="FF000000"/>
        <rFont val="Arial Narrow"/>
        <family val="2"/>
      </rPr>
      <t xml:space="preserve">50% </t>
    </r>
    <r>
      <rPr>
        <sz val="10"/>
        <color indexed="8"/>
        <rFont val="Arial Narrow"/>
        <family val="2"/>
      </rPr>
      <t>del valor asegurado de equipos electricos y electrónicos . Las coberturas otorgadas serán las mismas del seguro.</t>
    </r>
    <r>
      <rPr>
        <b/>
        <sz val="10"/>
        <color indexed="8"/>
        <rFont val="Arial Narrow"/>
        <family val="2"/>
      </rPr>
      <t xml:space="preserve"> (Nota: el valor del límite corresponde al requerido por la Entidad por lo cual podrá ser aumentado pero no disminuido so pena de rechazo de la propuesta)</t>
    </r>
  </si>
  <si>
    <t>COBERTURA PARA SOFTWARE Y GASTOS PARA REINSTALACION DE SOFTWARE.</t>
  </si>
  <si>
    <t>Queda entendido, acordado y convenido que mediante esta clausula, se cubren los gastos en que debe incurrir el asegurado en pruebas, auditorias   para la reinstalación y/o recuperación del software, incluidas pruebas y ajustes, los cuales se generen como consecuencia de daños o pérdidas producidos por un evento amparado bajo la presente póliza. Este amparo se extiende a cubrir la reposición de las licencias y/o costos en que incurra la entidad asegurada para reposición e instalación de programas, por pérdidas y/o daños de software ocurridos como consecuencia de los riesgos amparados.   límite de Ochenta millones de pesos ($80.000.000.00) evento y Docientos cuarenta millones de pesos ($240.000.000.00) vigencia.(Nota: el valor del límite corresponde al requerido por la Entidad por lo cual podrá ser aumentado pero no disminuido so pena de rechazo de la propuesta)</t>
  </si>
  <si>
    <t>COBERTURA PARA CONJUNTOS.</t>
  </si>
  <si>
    <r>
      <rPr>
        <sz val="10"/>
        <color indexed="8"/>
        <rFont val="Arial Narrow"/>
        <family val="2"/>
      </rPr>
      <t>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Sublímite de</t>
    </r>
    <r>
      <rPr>
        <b/>
        <sz val="10"/>
        <color indexed="8"/>
        <rFont val="Arial Narrow"/>
        <family val="2"/>
      </rPr>
      <t xml:space="preserve"> $1,000.000.000 </t>
    </r>
    <r>
      <rPr>
        <sz val="10"/>
        <color indexed="8"/>
        <rFont val="Arial Narrow"/>
        <family val="2"/>
      </rPr>
      <t xml:space="preserve">evento / vigencia. </t>
    </r>
    <r>
      <rPr>
        <b/>
        <sz val="10"/>
        <color indexed="8"/>
        <rFont val="Arial Narrow"/>
        <family val="2"/>
      </rPr>
      <t>(Nota: el valor del límite corresponde al requerido por la Entidad por lo cual podrá ser aumentado pero no disminuido so pena de rechazo de la propuesta)</t>
    </r>
  </si>
  <si>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</si>
  <si>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</si>
  <si>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</si>
  <si>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</si>
  <si>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 xml:space="preserve">GASTOS ADICIONES DE EXTINCIÓN DE INCENDIO </t>
  </si>
  <si>
    <r>
      <rPr>
        <sz val="10"/>
        <color indexed="8"/>
        <rFont val="Arial Narrow"/>
        <family val="2"/>
      </rP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t>
    </r>
    <r>
      <rPr>
        <b/>
        <sz val="10"/>
        <color indexed="8"/>
        <rFont val="Arial Narrow"/>
        <family val="2"/>
      </rPr>
      <t xml:space="preserve">100% </t>
    </r>
    <r>
      <rPr>
        <sz val="10"/>
        <color indexed="8"/>
        <rFont val="Arial Narrow"/>
        <family val="2"/>
      </rPr>
      <t xml:space="preserve"> de los gastos demostrados. La cobertura se otorga de acuerdo con el sublímite único combinado abajo indicado.</t>
    </r>
  </si>
  <si>
    <t>DAÑOS Y PÉRDIDA A DINEROS Y TÍTULOS VALORES</t>
  </si>
  <si>
    <r>
      <rPr>
        <sz val="10"/>
        <color indexed="8"/>
        <rFont val="Arial Narrow"/>
        <family val="2"/>
      </rPr>
      <t xml:space="preserve">No obstante las exclusiones generales de la póliza, mediante la inclusión de esta cláusula, la compañía  asumirá las indemnizaciones  por daños y pérdidas a dineros o títulos valores sobre los cual el Asegurado tenga interés asegurable, dentro o fuera de caja fuerte, como consecuencia de un siniestro amparado por este seguro. </t>
    </r>
    <r>
      <rPr>
        <b/>
        <sz val="10"/>
        <color indexed="8"/>
        <rFont val="Arial Narrow"/>
        <family val="2"/>
      </rPr>
      <t>Sublímite mínimo de $ 4.000.000 evento / $10.000.000 vigencia (Nota: el valor del sublímite corresponde al mínimo requerido por lo cual podrá ser aumentado pero no disminuido so pena de rechazo de la propuesta)</t>
    </r>
  </si>
  <si>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</si>
  <si>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</si>
  <si>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</si>
  <si>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</si>
  <si>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</si>
  <si>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(Nota: Siniestros con estimacion de perdida a partir de Cop$15.000.000)</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</si>
  <si>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</si>
  <si>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</si>
  <si>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PERDIDA INDEMNIZABLE</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</si>
  <si>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</si>
  <si>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</si>
  <si>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r>
      <rPr>
        <sz val="10"/>
        <color indexed="8"/>
        <rFont val="Arial Narrow"/>
        <family val="2"/>
      </rP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color indexed="8"/>
        <rFont val="Arial Narrow"/>
        <family val="2"/>
      </rPr>
      <t>Sublímite de $50.000.000 - (Nota: El valor corresponde al requerido por la Entidad por lo cual podrá ser aumentado pero no disminuido so pena de rechazo de la propuesta).</t>
    </r>
  </si>
  <si>
    <t>ELEMENTOS DAÑADOS Y GASTADOS</t>
  </si>
  <si>
    <r>
      <rPr>
        <sz val="10"/>
        <color indexed="8"/>
        <rFont val="Arial Narrow"/>
        <family val="2"/>
      </rPr>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t>
    </r>
    <r>
      <rPr>
        <b/>
        <sz val="10"/>
        <color indexed="8"/>
        <rFont val="Arial Narrow"/>
        <family val="2"/>
      </rPr>
      <t xml:space="preserve"> Sublímite Ciento veinte millones de pesos ($120.000.000.00) evento y Docientos cuarenta millones de pesos ($240.000.000.00) Vigencia  (Nota: el valor del sublímite corresponde al requerido por la Entidad por lo cual podrá ser aumentado pero no disminuido so pena de rechazo de la propuesta).</t>
    </r>
  </si>
  <si>
    <t xml:space="preserve">ERRORES, OMISIONES E INEXACTITUDES NO INTENCIONALES </t>
  </si>
  <si>
    <t>Queda entendido, convenido y aceptado que si el tomador incurriese en errores, omisiones e inexactitudes atribuible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</si>
  <si>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</si>
  <si>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</si>
  <si>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FLETE EXPRESO Y FLETE AÉREO</t>
  </si>
  <si>
    <t>GASTOS ADICIONALES</t>
  </si>
  <si>
    <r>
      <rPr>
        <sz val="10"/>
        <color indexed="8"/>
        <rFont val="Arial Narrow"/>
        <family val="2"/>
      </rP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t>
    </r>
    <r>
      <rPr>
        <b/>
        <sz val="10"/>
        <color indexed="8"/>
        <rFont val="Arial Narrow"/>
        <family val="2"/>
      </rPr>
      <t xml:space="preserve"> la cobertura se otorga de acuerdo con el  sublimite unico combinados abajo indicado,  para las clausulas que amparan los gastos adicionales.</t>
    </r>
  </si>
  <si>
    <t xml:space="preserve">GASTOS ADICIONALES DE EXTINCIÓN DE INCENDIO </t>
  </si>
  <si>
    <r>
      <rPr>
        <sz val="10"/>
        <color indexed="8"/>
        <rFont val="Arial Narrow"/>
        <family val="2"/>
      </rP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color indexed="8"/>
        <rFont val="Arial Narrow"/>
        <family val="2"/>
      </rPr>
      <t xml:space="preserve"> la cobertura se otorga de acuerdo con el  sublimite unico combinados abajo indicado,  para las clausulas que amparan los gastos adicionales.</t>
    </r>
  </si>
  <si>
    <t xml:space="preserve">GASTOS ADICIONALES DE EXTINCIÓN DEL SINIESTRO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</si>
  <si>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propagación,hasta el 100% de los gastos demostrados, </t>
    </r>
    <r>
      <rPr>
        <b/>
        <sz val="10"/>
        <color indexed="8"/>
        <rFont val="Arial Narrow"/>
        <family val="2"/>
      </rPr>
      <t>la cobertura se otorga de acuerdo con el  sublimite unico combinados abajo indicado,  para las clausulas que amparan los gastos adicionales.</t>
    </r>
  </si>
  <si>
    <t xml:space="preserve">GASTOS ADICIONALES DE PRESERVACIÓN DE BIENES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</si>
  <si>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color indexed="8"/>
        <rFont val="Arial Narrow"/>
        <family val="2"/>
      </rPr>
      <t xml:space="preserve"> la cobertura se otorga de acuerdo con el  sublimite unico combinados abajo indicado,  para las clausulas que amparan los gastos adicionales.</t>
    </r>
  </si>
  <si>
    <t xml:space="preserve">GASTOS ADICIONALES DE REMOCIÓN DE ESCOMBROS </t>
  </si>
  <si>
    <r>
      <rPr>
        <sz val="10"/>
        <color indexed="8"/>
        <rFont val="Arial Narrow"/>
        <family val="2"/>
      </rP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color indexed="8"/>
        <rFont val="Arial Narrow"/>
        <family val="2"/>
      </rPr>
      <t xml:space="preserve"> la cobertura se otorga de acuerdo con el  sublimite unico combinados abajo indicado,  para las clausulas que amparan los gastos adicionales.</t>
    </r>
  </si>
  <si>
    <t xml:space="preserve">GASTOS ADICIONALES EXTRAORDINARIOS POR TIEMPO EXTRA, TRABAJO NOCTURNO, TRABAJO EN DÍAS FERIADOS </t>
  </si>
  <si>
    <r>
      <rPr>
        <sz val="10"/>
        <color indexed="8"/>
        <rFont val="Arial Narrow"/>
        <family val="2"/>
      </rP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color indexed="8"/>
        <rFont val="Arial Narrow"/>
        <family val="2"/>
      </rPr>
      <t>la cobertura se otorga de acuerdo con el  sublimite unico combinados abajo indicado,  para las clausulas que amparan los gastos adicionales.</t>
    </r>
  </si>
  <si>
    <t>GASTOS ADICIONALES PARA ACELERAR LA REPARACIÓN, REACONDICIONAMIENTO O EL REEMPLAZO DE LOS BIENES ASEGURADOS O PARA CONTINUAR O RESTABLECER LO MÁS PRONTO POSIBLE LAS ACTIVIDADES DEL ASEGURADO</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</si>
  <si>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color indexed="8"/>
        <rFont val="Arial Narrow"/>
        <family val="2"/>
      </rPr>
      <t>la cobertura se otorga de acuerdo con el  sublimite unico combinados abajo indicado,  para las clausulas que amparan los gastos adicionales.</t>
    </r>
  </si>
  <si>
    <t xml:space="preserve">GASTOS ADICIONALES PARA DEMOSTRAR EL SINIESTRO Y SU CUANTÍA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</si>
  <si>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póliza,hasta el 100% de los gastos demostrados, </t>
    </r>
    <r>
      <rPr>
        <b/>
        <sz val="10"/>
        <color indexed="8"/>
        <rFont val="Arial Narrow"/>
        <family val="2"/>
      </rPr>
      <t>la cobertura se otorga de acuerdo con el  sublimite unico combinados abajo indicado,  para las clausulas que amparan los gastos adicionales.</t>
    </r>
  </si>
  <si>
    <t>GASTOS ADICIONALES PARA LA OBTENCIÓN DE LICENCIAS Y PERMISOS PARA RECONSTRUIR, REPONER O REPARAR EL INMUEBLE ASEGURADO</t>
  </si>
  <si>
    <r>
      <rPr>
        <sz val="10"/>
        <color indexed="8"/>
        <rFont val="Arial Narrow"/>
        <family val="2"/>
      </rPr>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t>
    </r>
    <r>
      <rPr>
        <b/>
        <sz val="10"/>
        <color indexed="8"/>
        <rFont val="Arial Narrow"/>
        <family val="2"/>
      </rPr>
      <t xml:space="preserve"> 100% de los gastos demostrados</t>
    </r>
    <r>
      <rPr>
        <sz val="10"/>
        <color indexed="8"/>
        <rFont val="Arial Narrow"/>
        <family val="2"/>
      </rPr>
      <t xml:space="preserve">. </t>
    </r>
    <r>
      <rPr>
        <b/>
        <sz val="10"/>
        <color indexed="8"/>
        <rFont val="Arial Narrow"/>
        <family val="2"/>
      </rPr>
      <t>La cobertura se otorga de acuerdo con el sublímite único combinado abajo indicado.</t>
    </r>
  </si>
  <si>
    <t>GASTOS ADICIONALES PARA PAGO DE AUDITORES, REVISORES Y CONTADORES</t>
  </si>
  <si>
    <r>
      <rPr>
        <sz val="10"/>
        <color indexed="8"/>
        <rFont val="Arial Narrow"/>
        <family val="2"/>
      </rPr>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t>
    </r>
    <r>
      <rPr>
        <b/>
        <sz val="10"/>
        <color indexed="8"/>
        <rFont val="Arial Narrow"/>
        <family val="2"/>
      </rPr>
      <t xml:space="preserve">  100% de los gastos demostrados, la cobertura se otorga de acuerdo con el  sublimite unico combinados abajo indicado,  para las clausulas que amparan los gastos adicionales.</t>
    </r>
  </si>
  <si>
    <t>GASTOS ADICIONALES PARA PORTADORES EXTERNOS DE DATOS Y REPRODUCCION DE LA INFORMACION.</t>
  </si>
  <si>
    <r>
      <rPr>
        <sz val="10"/>
        <color indexed="8"/>
        <rFont val="Arial Narrow"/>
        <family val="2"/>
      </rPr>
      <t xml:space="preserve">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t>
    </r>
    <r>
      <rPr>
        <b/>
        <sz val="10"/>
        <color indexed="8"/>
        <rFont val="Arial Narrow"/>
        <family val="2"/>
      </rPr>
      <t>100% de los gastos demostrados, la cobertura se otorga de acuerdo con el  sublimite unico combinados abajo indicado,  para las clausulas que amparan los gastos adicionales.</t>
    </r>
  </si>
  <si>
    <t>GASTOS ADICIONALES PARA REPRODUCCIÓN O REEMPLAZO DE INFORMACIÓN CONTENIDA EN DOCUMENTOS, ARCHIVOS DE CUALQUIER TIPO, BASES DE DATOS, PLANOS, ETC.</t>
  </si>
  <si>
    <r>
      <rPr>
        <sz val="10"/>
        <color indexed="8"/>
        <rFont val="Arial Narrow"/>
        <family val="2"/>
      </rP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póliza,hasta el </t>
    </r>
    <r>
      <rPr>
        <b/>
        <sz val="10"/>
        <color indexed="8"/>
        <rFont val="Arial Narrow"/>
        <family val="2"/>
      </rPr>
      <t>100% de los gastos demostrados, la cobertura se otorga de acuerdo con el  sublimite unico combinados abajo indicado,  para las clausulas que amparan los gastos adicionales.</t>
    </r>
  </si>
  <si>
    <t xml:space="preserve">GASTOS ADICIONALES POR ARRENDAMIENTO EN CASO DE SINIESTRO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</si>
  <si>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t>
    </r>
    <r>
      <rPr>
        <b/>
        <sz val="10"/>
        <color indexed="8"/>
        <rFont val="Arial Narrow"/>
        <family val="2"/>
      </rPr>
      <t>100% de los gastos demostrados, la cobertura se otorga de acuerdo con el  sublimite unico combinados abajo indicado,  para las clausulas que amparan los gastos adicionales.</t>
    </r>
  </si>
  <si>
    <t>GASTOS ADICIONALES POR FLETE EXPRESO Y FLETE AÉREO</t>
  </si>
  <si>
    <r>
      <rPr>
        <sz val="10"/>
        <color indexed="8"/>
        <rFont val="Arial Narrow"/>
        <family val="2"/>
      </rPr>
      <t xml:space="preserve">Queda convenido que en adición a los términos, exclusiones, cláusulas y condiciones contenidos en la póliza, éste seguro se extiende a cubrir los gastos adicionales por concepto de flete aéreo y flete expreso, cargos extras que deban ser sufragados en relación con cualquier pérdida o daño de los objetos asegurados indemnizables bajo la póliza hasta por un límite del hasta el </t>
    </r>
    <r>
      <rPr>
        <b/>
        <sz val="10"/>
        <color indexed="8"/>
        <rFont val="Arial Narrow"/>
        <family val="2"/>
      </rPr>
      <t>100% de los gastos demostrados, la cobertura se otorga de acuerdo con el  sublimite unico combinados abajo indicado,  para las clausulas que amparan los gastos adicionales.</t>
    </r>
    <r>
      <rPr>
        <sz val="10"/>
        <color indexed="8"/>
        <rFont val="Arial Narrow"/>
        <family val="2"/>
      </rPr>
      <t xml:space="preserve"> Si la suma o sumas aseguradas por el o los objetos dañados resultan menores que los montos que debían haberse asegurado, entonces la cantidad recuperable por este anexo para dichos cargos extras, se verá reducida en la misma proporción. -</t>
    </r>
    <r>
      <rPr>
        <b/>
        <sz val="10"/>
        <color indexed="8"/>
        <rFont val="Arial Narrow"/>
        <family val="2"/>
      </rPr>
      <t xml:space="preserve"> </t>
    </r>
  </si>
  <si>
    <t xml:space="preserve">GASTOS ADICIONALES POR HONORARIOS PROFESIONALES: INGENIEROS, TOPÓGRAFOS, ARQUITECTOS, ETC. INCLUYENDO GASTOS DE VIAJE Y ESTADÍA. </t>
  </si>
  <si>
    <r>
      <rPr>
        <sz val="10"/>
        <color indexed="8"/>
        <rFont val="Arial Narrow"/>
        <family val="2"/>
      </rPr>
      <t xml:space="preserve">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personas,hasta el </t>
    </r>
    <r>
      <rPr>
        <b/>
        <sz val="10"/>
        <color indexed="8"/>
        <rFont val="Arial Narrow"/>
        <family val="2"/>
      </rPr>
      <t>100% de los gastos demostrados, la cobertura se otorga de acuerdo con el  sublimite unico combinados abajo indicado,  para las clausulas que amparan los gastos adicionales.</t>
    </r>
  </si>
  <si>
    <t>GASTOS ADICIONALES POR INCREMENTO EN COSTOS DE OPERACIÓN</t>
  </si>
  <si>
    <r>
      <rPr>
        <sz val="10"/>
        <color indexed="8"/>
        <rFont val="Arial Narrow"/>
        <family val="2"/>
      </rPr>
      <t>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siempre que tal interrupción sea causada directamente por alguno de los riesgos amparados bajo la presente póliza</t>
    </r>
    <r>
      <rPr>
        <b/>
        <sz val="10"/>
        <color indexed="8"/>
        <rFont val="Arial Narrow"/>
        <family val="2"/>
      </rPr>
      <t>. hasta el 100% de los gastos demostrados, la cobertura se otorga de acuerdo con el  sublimite unico combinados abajo indicado,  para las clausulas que amparan los gastos adicionales.</t>
    </r>
  </si>
  <si>
    <t xml:space="preserve">GASTOS ADICIONALES POR REACONDICIONAMIENTOS, REEMPLAZOS TEMPORALES Y/O PROVISIONALES O REPARACIONES DE BIENES ASEGURADOS O CONSTRUCCIONES PROVISIONALES O TRANSITORIAS, ASÍ COMO EL VALOR DEL ARRENDAMIENTO TEMPORAL DE BIENES MUEBLES </t>
  </si>
  <si>
    <r>
      <rPr>
        <sz val="10"/>
        <color indexed="8"/>
        <rFont val="Arial Narrow"/>
        <family val="2"/>
      </rP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t>
    </r>
    <r>
      <rPr>
        <b/>
        <sz val="10"/>
        <color indexed="8"/>
        <rFont val="Arial Narrow"/>
        <family val="2"/>
      </rPr>
      <t>hasta el 100% de los gastos demostrados, la cobertura se otorga de acuerdo con el  sublimite unico combinados abajo indicado,  para las clausulas que amparan los gastos adicionales.</t>
    </r>
  </si>
  <si>
    <t xml:space="preserve">GASTOS ADICIONALES POR RECONSTRUCCIÓN DE ARCHIVOS </t>
  </si>
  <si>
    <r>
      <rPr>
        <sz val="10"/>
        <color indexed="8"/>
        <rFont val="Arial Narrow"/>
        <family val="2"/>
      </rP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t>
    </r>
    <r>
      <rPr>
        <b/>
        <sz val="10"/>
        <color indexed="8"/>
        <rFont val="Arial Narrow"/>
        <family val="2"/>
      </rPr>
      <t>100% de los gastos demostrados, la cobertura se otorga de acuerdo con el  sublimite unico combinados abajo indicado,  para las clausulas que amparan los gastos adicionales.</t>
    </r>
  </si>
  <si>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</si>
  <si>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</si>
  <si>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</si>
  <si>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r>
      <rPr>
        <sz val="10"/>
        <rFont val="Arial Narrow"/>
        <family val="2"/>
      </rPr>
      <t xml:space="preserve">No obstante lo expresado en las condiciones generales de la póliza, la Compañía asegura cualquier costo o gasto adicional que el asegurado pruebe haber desembolsado al utilizar cualquier tipo de equipo o maquinaria ajeno y suplente que no este asegurado en esta póliza, siempre que tal interrupción sea causada directamente por alguno de los riesgos amparados bajo la presente póliza. Sublímite </t>
    </r>
    <r>
      <rPr>
        <b/>
        <sz val="10"/>
        <rFont val="Arial Narrow"/>
        <family val="2"/>
      </rPr>
      <t xml:space="preserve">$50.000.000 </t>
    </r>
    <r>
      <rPr>
        <sz val="10"/>
        <rFont val="Arial Narrow"/>
        <family val="2"/>
      </rPr>
      <t>mensuales Evento/vigencia. Periodo de indemnización de</t>
    </r>
    <r>
      <rPr>
        <b/>
        <sz val="10"/>
        <rFont val="Arial Narrow"/>
        <family val="2"/>
      </rPr>
      <t xml:space="preserve"> seis (6) meses</t>
    </r>
    <r>
      <rPr>
        <sz val="10"/>
        <rFont val="Arial Narrow"/>
        <family val="2"/>
      </rPr>
      <t xml:space="preserve">. </t>
    </r>
    <r>
      <rPr>
        <b/>
        <sz val="10"/>
        <rFont val="Arial Narrow"/>
        <family val="2"/>
      </rPr>
      <t>(Nota: El valor del límite y el numero de meses, corresponde a los mínimos aceptados por lo cual podrá ser aumentado pero no disminuido so pena de rechazo de la propuesta).</t>
    </r>
  </si>
  <si>
    <t xml:space="preserve">INDICE VARIABLE </t>
  </si>
  <si>
    <r>
      <rPr>
        <sz val="10"/>
        <color indexed="8"/>
        <rFont val="Arial Narrow"/>
        <family val="2"/>
      </rPr>
      <t>Queda entendido y convenido que de acuerdo con instrucciones recibidas del asegurado, la suma asegurada indicada en la póliza arriba citada será considerada básica y se irá incrementando linealmente hasta alcanzar al final del año un</t>
    </r>
    <r>
      <rPr>
        <b/>
        <sz val="10"/>
        <color indexed="8"/>
        <rFont val="Arial Narrow"/>
        <family val="2"/>
      </rPr>
      <t xml:space="preserve"> 10% adicional (Este porcentaje se debe calcular sobre la vigencia ofertada)</t>
    </r>
    <r>
      <rPr>
        <sz val="10"/>
        <color indexed="8"/>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</si>
  <si>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 xml:space="preserve">LABORES Y MATERIALES  </t>
  </si>
  <si>
    <r>
      <rPr>
        <sz val="10"/>
        <color indexed="8"/>
        <rFont val="Arial Narrow"/>
        <family val="2"/>
      </rPr>
      <t>No obstante lo estipulado en la póliza, se autoriza al asegurado para efectuar las alteraciones y/o reparaciones dentro del riesgo que juzgue necesarias para el funcionamiento de la entidad. Cuando tales modificaciones varíen sustancial, objetiva y materialmente los riesgos conocidos y aceptados por la compañía, el asegurado estará obligado a avisar de ellas por escrito a la Aseguradora dentro de los</t>
    </r>
    <r>
      <rPr>
        <b/>
        <sz val="10"/>
        <color indexed="8"/>
        <rFont val="Arial Narrow"/>
        <family val="2"/>
      </rPr>
      <t xml:space="preserve"> 60 días </t>
    </r>
    <r>
      <rPr>
        <sz val="10"/>
        <color indexed="8"/>
        <rFont val="Arial Narrow"/>
        <family val="2"/>
      </rPr>
      <t xml:space="preserve">comunes contados a partir de la finalización de estas modificaciones, si estas constituyen agravación de los riesgos. </t>
    </r>
    <r>
      <rPr>
        <b/>
        <sz val="10"/>
        <color indexed="8"/>
        <rFont val="Arial Narrow"/>
        <family val="2"/>
      </rPr>
      <t xml:space="preserve">(Nota: el plazo corresponde al requerido por la Entidad por lo cual podrá ser aumentado pero no disminuido so pena de rechazo de la propuesta) </t>
    </r>
  </si>
  <si>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</si>
  <si>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</si>
  <si>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</si>
  <si>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r>
      <rPr>
        <sz val="10"/>
        <color indexed="8"/>
        <rFont val="Arial Narrow"/>
        <family val="2"/>
      </rP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indexed="8"/>
        <rFont val="Arial Narrow"/>
        <family val="2"/>
      </rPr>
      <t>90 días</t>
    </r>
    <r>
      <rPr>
        <sz val="10"/>
        <color indexed="8"/>
        <rFont val="Arial Narrow"/>
        <family val="2"/>
      </rPr>
      <t xml:space="preserve"> siguientes a la fecha de modificación del riesgo, si esta depende del arbitrio del asegurado o del tomador. Si les es extraña dentro  de los </t>
    </r>
    <r>
      <rPr>
        <b/>
        <sz val="10"/>
        <color indexed="8"/>
        <rFont val="Arial Narrow"/>
        <family val="2"/>
      </rPr>
      <t xml:space="preserve">90 días </t>
    </r>
    <r>
      <rPr>
        <sz val="10"/>
        <color indexed="8"/>
        <rFont val="Arial Narrow"/>
        <family val="2"/>
      </rPr>
      <t xml:space="preserve">siguientes a aquel en que tengan conocimiento de ella, conocimiento que se presume transcurridos </t>
    </r>
    <r>
      <rPr>
        <b/>
        <sz val="10"/>
        <color indexed="8"/>
        <rFont val="Arial Narrow"/>
        <family val="2"/>
      </rPr>
      <t>120 días d</t>
    </r>
    <r>
      <rPr>
        <sz val="10"/>
        <color indexed="8"/>
        <rFont val="Arial Narrow"/>
        <family val="2"/>
      </rPr>
      <t xml:space="preserve">esde el momento de la modificación. </t>
    </r>
    <r>
      <rPr>
        <b/>
        <sz val="10"/>
        <color indexed="8"/>
        <rFont val="Arial Narrow"/>
        <family val="2"/>
      </rPr>
      <t xml:space="preserve">(Nota: el número de días corresponde al requerido por la Entidad por lo cual podrá ser aumentado pero no disminuido so pena de rechazo de la propuesta) </t>
    </r>
  </si>
  <si>
    <t>MOVILIZACIÓN DE BIENES PARA SU USO</t>
  </si>
  <si>
    <r>
      <rPr>
        <sz val="10"/>
        <color indexed="8"/>
        <rFont val="Arial Narrow"/>
        <family val="2"/>
      </rPr>
      <t>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t>
    </r>
    <r>
      <rPr>
        <b/>
        <sz val="10"/>
        <color indexed="8"/>
        <rFont val="Arial Narrow"/>
        <family val="2"/>
      </rPr>
      <t xml:space="preserve">e $500.000.000 evento/vigencia (Nota: el valor del límite corresponde al requerido por la Entidad por lo cual podrá ser aumentado pero no disminuido so pena de rechazo de la propuesta) </t>
    </r>
  </si>
  <si>
    <t xml:space="preserve">NO APLICACIÓN DE INFRASEGURO </t>
  </si>
  <si>
    <r>
      <rPr>
        <sz val="10"/>
        <color indexed="8"/>
        <rFont val="Arial Narrow"/>
        <family val="2"/>
      </rP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t>
    </r>
    <r>
      <rPr>
        <b/>
        <sz val="10"/>
        <color indexed="8"/>
        <rFont val="Arial Narrow"/>
        <family val="2"/>
      </rPr>
      <t>mayor al 15%</t>
    </r>
    <r>
      <rPr>
        <sz val="10"/>
        <color indexed="8"/>
        <rFont val="Arial Narrow"/>
        <family val="2"/>
      </rPr>
      <t xml:space="preserve">.  </t>
    </r>
    <r>
      <rPr>
        <b/>
        <sz val="10"/>
        <color indexed="8"/>
        <rFont val="Arial Narrow"/>
        <family val="2"/>
      </rPr>
      <t xml:space="preserve">(Nota: el valor del porcentaje corresponde al requerido por la Entidad por lo cual podrá ser aumentado pero no disminuido so pena de rechazo de la propuesta) </t>
    </r>
  </si>
  <si>
    <t>NO CONCURRENCIA DE AMPAROS, CLÁUSULAS Y/O CONDICIONES</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</si>
  <si>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</si>
  <si>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</si>
  <si>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</si>
  <si>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r>
      <rPr>
        <sz val="10"/>
        <color indexed="8"/>
        <rFont val="Arial Narrow"/>
        <family val="2"/>
      </rPr>
      <t>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t>
    </r>
    <r>
      <rPr>
        <b/>
        <sz val="10"/>
        <color indexed="8"/>
        <rFont val="Arial Narrow"/>
        <family val="2"/>
      </rPr>
      <t xml:space="preserve"> $ 20.000.000</t>
    </r>
    <r>
      <rPr>
        <sz val="10"/>
        <color indexed="8"/>
        <rFont val="Arial Narrow"/>
        <family val="2"/>
      </rPr>
      <t xml:space="preserve">. </t>
    </r>
    <r>
      <rPr>
        <b/>
        <sz val="10"/>
        <color indexed="8"/>
        <rFont val="Arial Narrow"/>
        <family val="2"/>
      </rPr>
      <t xml:space="preserve">(Nota: el valor corresponde al mínimo requerido por lo cual podrá ser aumentado pero no disminuido so pena de rechazo de la propuesta) </t>
    </r>
  </si>
  <si>
    <t>OBRAS EN CONSTRUCIÓN Y/O TERMINADAS Y/O EN MONTAJE</t>
  </si>
  <si>
    <r>
      <rPr>
        <sz val="10"/>
        <rFont val="Arial Narrow"/>
        <family val="2"/>
      </rPr>
      <t>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previa a la información que el Asegurado suministre a la iniciación de los  trabajos podrá otorgar amparo mediante acuerdo expreso, en cuyo caso una prima  adicional será determinada por la compañía y pagada por el asegurado’’ y/o para el montaje de maquinaria</t>
    </r>
    <r>
      <rPr>
        <sz val="10"/>
        <color indexed="8"/>
        <rFont val="Arial Narrow"/>
        <family val="2"/>
      </rPr>
      <t xml:space="preserve">. </t>
    </r>
    <r>
      <rPr>
        <b/>
        <sz val="10"/>
        <color indexed="8"/>
        <rFont val="Arial Narrow"/>
        <family val="2"/>
      </rPr>
      <t>Sublímite $1,500.000.000</t>
    </r>
    <r>
      <rPr>
        <sz val="10"/>
        <color indexed="8"/>
        <rFont val="Arial Narrow"/>
        <family val="2"/>
      </rPr>
      <t xml:space="preserve"> por evento / </t>
    </r>
    <r>
      <rPr>
        <b/>
        <sz val="10"/>
        <color indexed="8"/>
        <rFont val="Arial Narrow"/>
        <family val="2"/>
      </rPr>
      <t>$3,000.000.000</t>
    </r>
    <r>
      <rPr>
        <sz val="10"/>
        <color indexed="8"/>
        <rFont val="Arial Narrow"/>
        <family val="2"/>
      </rPr>
      <t xml:space="preserve"> por vigencia. </t>
    </r>
    <r>
      <rPr>
        <b/>
        <sz val="10"/>
        <color indexed="8"/>
        <rFont val="Arial Narrow"/>
        <family val="2"/>
      </rPr>
      <t>(Nota</t>
    </r>
    <r>
      <rPr>
        <b/>
        <sz val="10"/>
        <rFont val="Arial Narrow"/>
        <family val="2"/>
      </rPr>
      <t xml:space="preserve">: El valor del límite y el numero de meses, corresponde al requerido por la Entidad por lo cual podrá ser aumentado pero no disminuido so pena de rechazo de la propuesta). </t>
    </r>
    <r>
      <rPr>
        <sz val="10"/>
        <rFont val="Arial Narrow"/>
        <family val="2"/>
      </rPr>
      <t>Se excluye ALOP, RCE, Mantenimiento, Pruebas, Errores de diseño y Riesgos Petroquímicos.</t>
    </r>
  </si>
  <si>
    <t>OPCIÓN DE REPOSICIÓN O REPARACIÓN DEL BIEN Y NO INDEMNIZACIÓN EN DINERO A CONVENIENCIA DEL ASEGURADO</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</si>
  <si>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</si>
  <si>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</si>
  <si>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</si>
  <si>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PÉRDIDA DE ARRENDAMIENTO</t>
  </si>
  <si>
    <r>
      <rPr>
        <sz val="10"/>
        <color indexed="8"/>
        <rFont val="Arial Narrow"/>
        <family val="2"/>
      </rPr>
      <t xml:space="preserve">Queda entendido, convenido y aceptado que la póliza cubre la perdida de arrendamiento del edificio asegurado, causada por cualquiera de los riesgos amparados por este seguro hasta por el 100%  de los gastos demostrados. -  Sublímite hasta </t>
    </r>
    <r>
      <rPr>
        <b/>
        <sz val="10"/>
        <color indexed="8"/>
        <rFont val="Arial Narrow"/>
        <family val="2"/>
      </rPr>
      <t>6 meses</t>
    </r>
    <r>
      <rPr>
        <sz val="10"/>
        <color indexed="8"/>
        <rFont val="Arial Narrow"/>
        <family val="2"/>
      </rPr>
      <t xml:space="preserve"> y con un valor asegurado total hasta $</t>
    </r>
    <r>
      <rPr>
        <b/>
        <sz val="10"/>
        <color indexed="8"/>
        <rFont val="Arial Narrow"/>
        <family val="2"/>
      </rPr>
      <t xml:space="preserve"> 600.000.000</t>
    </r>
    <r>
      <rPr>
        <sz val="10"/>
        <color indexed="8"/>
        <rFont val="Arial Narrow"/>
        <family val="2"/>
      </rPr>
      <t xml:space="preserve"> sin cobro de prima adicional y sin aplicación de deducible </t>
    </r>
    <r>
      <rPr>
        <b/>
        <sz val="10"/>
        <color indexed="8"/>
        <rFont val="Arial Narrow"/>
        <family val="2"/>
      </rPr>
      <t xml:space="preserve">(Nota: el valor del límite corresponde al mínimo requerido por lo cual podrá ser aumentado pero no disminuido so pena de rechazo de la propuesta) </t>
    </r>
  </si>
  <si>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</si>
  <si>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</si>
  <si>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PROPIEDAD HORIZONTAL</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</si>
  <si>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</si>
  <si>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PROPIEDAD PERSONAL DE FUNCIONARIOS, CONTRATISTA Y SUBCONTRATISTAS</t>
  </si>
  <si>
    <t xml:space="preserve">RECONSTRUCCIÓN DE ARCHIVOS </t>
  </si>
  <si>
    <r>
      <rPr>
        <sz val="10"/>
        <rFont val="Arial Narrow"/>
        <family val="2"/>
      </rP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</si>
  <si>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REMOCIÓN DE ESCOMBROS </t>
  </si>
  <si>
    <r>
      <rPr>
        <sz val="10"/>
        <rFont val="Arial Narrow"/>
        <family val="2"/>
      </rP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La cobertura se otorga de acuerdo con el sublímite único combinado abajo indicado.</t>
    </r>
  </si>
  <si>
    <t>RENTA</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</si>
  <si>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hasta por </t>
    </r>
    <r>
      <rPr>
        <b/>
        <sz val="10"/>
        <color indexed="8"/>
        <rFont val="Arial Narrow"/>
        <family val="2"/>
      </rPr>
      <t>$100.000.000 mensuales</t>
    </r>
    <r>
      <rPr>
        <sz val="10"/>
        <color indexed="8"/>
        <rFont val="Arial Narrow"/>
        <family val="2"/>
      </rPr>
      <t xml:space="preserve"> y por un periodo equivalente a la vigencia total del  seguro.</t>
    </r>
    <r>
      <rPr>
        <b/>
        <sz val="10"/>
        <color indexed="8"/>
        <rFont val="Arial Narrow"/>
        <family val="2"/>
      </rPr>
      <t xml:space="preserve"> (Nota: el valor del límite corresponde al mínimo requerido por lo cual podrá ser aumentado pero no disminuido so pena de rechazo de la propuesta)</t>
    </r>
  </si>
  <si>
    <t>REPOSICIÓN O RECONSTRUCCIÓN DE SOFTWARE</t>
  </si>
  <si>
    <r>
      <rPr>
        <sz val="10"/>
        <color indexed="8"/>
        <rFont val="Arial Narrow"/>
        <family val="2"/>
      </rPr>
      <t xml:space="preserve">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t>
    </r>
    <r>
      <rPr>
        <b/>
        <sz val="10"/>
        <color indexed="8"/>
        <rFont val="Arial Narrow"/>
        <family val="2"/>
      </rPr>
      <t>Sublímite $80.000.000 evento / $200.000.000</t>
    </r>
    <r>
      <rPr>
        <sz val="10"/>
        <color indexed="8"/>
        <rFont val="Arial Narrow"/>
        <family val="2"/>
      </rPr>
      <t xml:space="preserve"> vigencia. </t>
    </r>
    <r>
      <rPr>
        <b/>
        <sz val="10"/>
        <color indexed="8"/>
        <rFont val="Arial Narrow"/>
        <family val="2"/>
      </rPr>
      <t>(Nota: el valor del sublímite corresponde al requerido por la Entidad por lo cual podrá ser aumentado pero no disminuido so pena de rechazo de la propuesta).</t>
    </r>
  </si>
  <si>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</si>
  <si>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</si>
  <si>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REPOSICIÓN O REEMPLAZO PARA EQUIPOS ELÉCTRICOS Y ELECTRÓNICOS Y PARA MAQUINARIA</t>
  </si>
  <si>
    <t xml:space="preserve">Queda entendido convenido y aceptado que en caso de siniestro que afecte los bienes amparados por la presente póliza, el ajuste de la pérdida se realizará de acuerdo con la tabla No. 1, de conformidad con lo señalado por el artículo 1090 del código de comercio. </t>
  </si>
  <si>
    <t>REPRODUCCIÓN O REEMPLAZO DE INFORMACIÓN CONTENIDA EN DOCUMENTOS, ARCHIVOS DE CUALQUIER TIPO, BASES DE DATOS, PLANOS, ETC.</t>
  </si>
  <si>
    <r>
      <rPr>
        <sz val="10"/>
        <rFont val="Arial Narrow"/>
        <family val="2"/>
      </rP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del 2% del valor asegurado de edificios.</t>
    </r>
  </si>
  <si>
    <t>RESTABLECIMIENTO AUTOMÁTICO DEL VALOR ASEGURADO POR PAGO DE SINIESTRO EXCEPTO AMIT y HUELGA,  MOTIN, ASONADA, CONMOCIÓN CIVIL O PUPULAR</t>
  </si>
  <si>
    <r>
      <rPr>
        <sz val="10"/>
        <color indexed="8"/>
        <rFont val="Arial Narrow"/>
        <family val="2"/>
      </rP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color indexed="8"/>
        <rFont val="Arial Narrow"/>
        <family val="2"/>
      </rPr>
      <t>(salvo para las coberturas de actos mal intencionados de terceros – AMIT y de Huelga, Motín, Asonada, Conmoción Civil o Popular HMACCP)</t>
    </r>
    <r>
      <rPr>
        <sz val="10"/>
        <color indexed="8"/>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</si>
  <si>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</si>
  <si>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r>
      <rPr>
        <sz val="10"/>
        <color indexed="8"/>
        <rFont val="Arial Narrow"/>
        <family val="2"/>
      </rPr>
      <t>El presente contrato de seguro podrá ser revocado unilateralmente por el asegurado en cualquier momento de su ejecución. La compañía por su parte podrá revocarlo dando aviso por escrito con</t>
    </r>
    <r>
      <rPr>
        <b/>
        <sz val="10"/>
        <color indexed="8"/>
        <rFont val="Arial Narrow"/>
        <family val="2"/>
      </rPr>
      <t xml:space="preserve"> 60  días</t>
    </r>
    <r>
      <rPr>
        <sz val="10"/>
        <color indexed="8"/>
        <rFont val="Arial Narrow"/>
        <family val="2"/>
      </rPr>
      <t xml:space="preserve">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color indexed="8"/>
        <rFont val="Arial Narrow"/>
        <family val="2"/>
      </rPr>
      <t xml:space="preserve"> 60 días</t>
    </r>
    <r>
      <rPr>
        <sz val="10"/>
        <color indexed="8"/>
        <rFont val="Arial Narrow"/>
        <family val="2"/>
      </rPr>
      <t xml:space="preserve"> de anticipación, mediante comunicación escrita dirigida al asegurado. Para la Cobertura de amit  y hmcc, la Compañias podra revocarla dando aviso con sera de 10 dias, de anticipacion. </t>
    </r>
    <r>
      <rPr>
        <b/>
        <sz val="10"/>
        <color indexed="8"/>
        <rFont val="Arial Narrow"/>
        <family val="2"/>
      </rPr>
      <t xml:space="preserve">(Nota: el número de días corresponde al requerido por la Entidad por lo cual podrá ser aumentado pero no disminuido so pena de rechazo de la propuesta) </t>
    </r>
  </si>
  <si>
    <t xml:space="preserve">SISTEMA FLOTANTE PARA MERCANCÍAS (ALMACEN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</si>
  <si>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</si>
  <si>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METODOS ALTERNATIVOS DE SOLUCION DE CONFLICTOS</t>
  </si>
  <si>
    <t>Los conflictos que se presenten durante la ejecución del objeto contractual, se solucionarán preferiblemente mediante los métodos alternativos y solución de conflictos</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</si>
  <si>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</si>
  <si>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</si>
  <si>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TRASLADO TEMPORAL DE BIENES (INCLUYE PERMANENCIA EN PREDIOS DE TERCEROS Y EXCLUYE TRANSPORTE)</t>
  </si>
  <si>
    <r>
      <rPr>
        <sz val="10"/>
        <color indexed="8"/>
        <rFont val="Arial Narrow"/>
        <family val="2"/>
      </rP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t>
    </r>
    <r>
      <rPr>
        <b/>
        <sz val="10"/>
        <color indexed="8"/>
        <rFont val="Arial Narrow"/>
        <family val="2"/>
      </rPr>
      <t>límite de $400.000.000 por evento / $ 800.000.000 vigencia. (Nota: el valor del límite corresponde al mínimo requerido por lo cual podrá ser aumentado pero no disminuido so pena de rechazo del ramo)</t>
    </r>
  </si>
  <si>
    <t>VALORES GLOBALES SIN RELACIÓN DE BIENES</t>
  </si>
  <si>
    <t>MEJORA TECNOLOGICA</t>
  </si>
  <si>
    <t>Aplicación del factor por mejora tecnológica en la liquidación de perdidas totales para equipo electrónico, inferior al 5%, el cual oerara para equipos mayores a 2010.</t>
  </si>
  <si>
    <t>IMPRECISIONES EN LA PRESENTACION DE LA INFORMACION SOBRE BIENES ASEGURADOS Y/O A ASEGURAR.</t>
  </si>
  <si>
    <r>
      <rPr>
        <sz val="10"/>
        <color indexed="8"/>
        <rFont val="Arial Narrow"/>
        <family val="2"/>
      </rPr>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r>
    <r>
      <rPr>
        <b/>
        <sz val="10"/>
        <color indexed="8"/>
        <rFont val="Arial Narrow"/>
        <family val="2"/>
      </rPr>
      <t>.Limite de $400.000.000 evento/vigencia</t>
    </r>
  </si>
  <si>
    <t>SUB LIMITE UNICO COMBINADO PARA LAS CLAUSULAS QUE AMPARAN LOS GASTOS ADICIONALES.</t>
  </si>
  <si>
    <r>
      <rPr>
        <sz val="10"/>
        <color indexed="8"/>
        <rFont val="Arial Narrow"/>
        <family val="2"/>
      </rPr>
      <t>Queda entendido, convenido y aceptado, que para las clausulas denominadas "gastos adicionales..." se establece un límite único combinado de</t>
    </r>
    <r>
      <rPr>
        <b/>
        <sz val="10"/>
        <color indexed="8"/>
        <rFont val="Arial Narrow"/>
        <family val="2"/>
      </rPr>
      <t xml:space="preserve">  $ 1,000.000.000 evento, $ 2,000.000.000</t>
    </r>
    <r>
      <rPr>
        <sz val="10"/>
        <color indexed="8"/>
        <rFont val="Arial Narrow"/>
        <family val="2"/>
      </rPr>
      <t xml:space="preserve"> vigencia, la Entidad sera la que los distribuya segun su necesidad. (</t>
    </r>
    <r>
      <rPr>
        <b/>
        <sz val="10"/>
        <color indexed="8"/>
        <rFont val="Arial Narrow"/>
        <family val="2"/>
      </rPr>
      <t>Nota: el valor del límite corresponde al mínimo requerido por lo cual podrá ser aumentado pero no disminuido so pena de rechazo de la propuesta)</t>
    </r>
  </si>
  <si>
    <t>REPOSICION O REEMPLAZO. TABLA No.1</t>
  </si>
  <si>
    <t xml:space="preserve">TABLA No. 1 - CLAUSULA DE REPOSICIÓN O REEMPLAZO PARA EQUIPOS ELECTRICOS Y ELECTRÓNICOS </t>
  </si>
  <si>
    <t>(Nota: Las edades y porcentajes señaladas en la Tabla No. 1 corresponden a los requeridos por la Entidad por lo cual podrá ser disminuidos pero no aumentados so pena de rechazo de la propuesta).</t>
  </si>
  <si>
    <t>EDAD DEL EQUIPO</t>
  </si>
  <si>
    <t>PORCENTAJE MAXIMO DE DEPRECIACION ANUAL</t>
  </si>
  <si>
    <t>MAXIMA DEPRECIACION ACUMULADA</t>
  </si>
  <si>
    <t>HASTA 3 AÑOS</t>
  </si>
  <si>
    <t>MAYOR A 3 AÑOS Y HASTA 5 AÑOS</t>
  </si>
  <si>
    <t>MAYOR A 5 AÑOS Y HASTA 7 AÑOS</t>
  </si>
  <si>
    <t>MAYOR A 7 AÑOS Y HASTA 9 AÑOS</t>
  </si>
  <si>
    <t>MAYOR A 9 AÑOS</t>
  </si>
  <si>
    <t>TABLA No. 2 - CLAUSULA DE REPOSICIÓN O REEMPLAZO PARA MAQUINARIA Y EQUIPOS</t>
  </si>
  <si>
    <t>(Nota: Las edades y porcentajes señaladas en la Tabla No. 2 corresponden a los requeridos por la Entidad por lo cual podrá ser disminuidos pero no aumentados so pena de rechazo de la propuesta).</t>
  </si>
  <si>
    <t>OBJETO DEL SEGURO</t>
  </si>
  <si>
    <t>INFORMACION GENERAL</t>
  </si>
  <si>
    <t>BIENES E INTERESES ASEGURABLES</t>
  </si>
  <si>
    <r>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t>
    </r>
    <r>
      <rPr>
        <sz val="10"/>
        <color indexed="8"/>
        <rFont val="Arial Narrow"/>
        <family val="2"/>
      </rPr>
      <t>, o bajo se responsabilidad, tenencia y control.</t>
    </r>
  </si>
  <si>
    <t>BIENES Y VALORES ASEGURADOS</t>
  </si>
  <si>
    <t>AMPAROS OBLIGATORIOS</t>
  </si>
  <si>
    <t>SUBLIMITE</t>
  </si>
  <si>
    <t>CLAUSULAS OBLIGATORIAS</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</si>
  <si>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hasta $ 200.000.000 evento y $  600.000.000 vigencia  de los gastos demostrados.</t>
    </r>
  </si>
  <si>
    <t>SUBLIMITE BÁSICO</t>
  </si>
  <si>
    <t>DESCRIPCION DE LA CLAUSULA OFRECIDA</t>
  </si>
  <si>
    <t>NOMBRE DEL AMPARO</t>
  </si>
  <si>
    <t>DESCRIPCIÓN DEL AMPARO OFRECIDO</t>
  </si>
  <si>
    <t xml:space="preserve">Se amparan los bienes de propiedad de los servidores públicos del asegurado, contratistas y subcontratistas con exclusión de dineros, joyas y vehículos mientras se encuentren en predios del asegurado,  siempre y cuando dichos bienes no estén amparados por otros seguros y hayan sido registrados a su ingreso a las instalaciones de la Entidad. La responsabilidad por la propiedad personal de un funcionario, contratista o subcontratista no excederá la suma de $ 30.000.000 evento $ 60.000.000 vigencia y cualquier pérdida en su caso se ajustará con el asegurado y se pagará directamente al empleado o funcionario afectado. (Nota: el valor corresponden al mínimo requerido por lo cual podrá ser aumentado pero no disminuido so pena de rechazo del ramo) </t>
  </si>
  <si>
    <t xml:space="preserve">DESCRIPCION DE LA CLAUSULA </t>
  </si>
  <si>
    <t xml:space="preserve">DESCRIPCIÓN DEL AMPARO </t>
  </si>
  <si>
    <t>ARCHIVO EXCEL BIENES ASEGURADOS SAMC FDLS</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</si>
  <si>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</si>
  <si>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Queda entendido, convenido y aceptado que en el evento de que el asegurado adquiera equipos para efectuar reemplazos temporales,  las coberturas y amparos adicionales de esta póliza se extenderán automáticamente a dichos bienes, hasta por un límite de $ 1,000.000.000 y durante toda la vigencia. Si vencido este plazo no se ha informado a la Compañía, cesará el amparo. (Nota: el valor del límite y el plazo corresponden al requerido por la Entidad por lo cual podrán ser aumentados pero no disminuidos so pena de rechazo de la propuesta)</t>
  </si>
  <si>
    <t>VIDRIOS</t>
  </si>
  <si>
    <t>Cobertura para rotura de vidrios por todo riesgo incluyendo los generados por asonada, motín, conmoción civil o popular y huelga, vandalismo y AMIT, Sabotaje y Terrorismo - Sublìmite de $1.000’000.000 por evento/vigencia</t>
  </si>
  <si>
    <t xml:space="preserve">DESCRIPCIÓN </t>
  </si>
  <si>
    <t>DESCRIPCION DEL OFRECIMIENTO</t>
  </si>
  <si>
    <t xml:space="preserve"> OFERTA PRESENTADA PARA EL SEGURO DE TODO RIESGO EQUIPO Y MAQUINARIA</t>
  </si>
  <si>
    <t>Amparar contra todo riesgo la maquinaria y equipo que se moviliza por sus propios medios,  de propiedad o por los que sea legalmente responsable de la Entidad", ubicada en cualquier parte del Territorio Nacional y por los daños que éstas causen a terceras personas en su integridad física o a  sus bienes.</t>
  </si>
  <si>
    <t>DEFINICIÓN DE BIENES</t>
  </si>
  <si>
    <t xml:space="preserve">Todos los bienes definidos como maquinaria amarilla(motoniveladoras, retroescavadoras, buldoser, etc.) o verde(tractores, podadoras, etc.) </t>
  </si>
  <si>
    <t>ARCHIVO EXCEL BIENES ASEGURADOS TRMYQ SAMC FDLS</t>
  </si>
  <si>
    <t>AMPARO AUTOMÁTICO PARA MAQUINARIA ADQUIRIDA O RECIBIDA, SEA NUEVA O USADA.</t>
  </si>
  <si>
    <t>AMPARO AUTOMÁTICO PARA MAQUINARIA QUE POR ERROR U OMISIÓN NO SE HAYAN INFORMADO AL INICIO DEL SEGURO.</t>
  </si>
  <si>
    <t>ANTICIPO DE INDEMNIZACIÓN 50%</t>
  </si>
  <si>
    <t>BIENES EN PREDIOS DE TERCEROS</t>
  </si>
  <si>
    <t>DERECHOS SOBRE EL SALVAMENTO</t>
  </si>
  <si>
    <t>EXTENSIÓN DE RESPONSABILIDAD CIVIL CUANDO EL EQUIPO O MAQUINARIA NO ESTE SIENDO CONDUCIDO</t>
  </si>
  <si>
    <t>GASTOS ADICIONALES PARA EL PAGO DE AUDITORES, REVISORES Y CONTADORES</t>
  </si>
  <si>
    <t>GASTOS ADICIONALES PARA EVITAR LA PROPAGACIÓN DEL SINIESTRO</t>
  </si>
  <si>
    <t xml:space="preserve">GASTOS ADICIONALES POR HONORARIOS PROFESIONALES: INGENIEROS, PERITOS, ETC. INCLUYENDO GASTOS DE VIAJE Y ESTADÍA. </t>
  </si>
  <si>
    <t xml:space="preserve">GASTOS ADICIONALES POR INCREMENTO EN COSTOS DE OPERACIÓN </t>
  </si>
  <si>
    <t>GASTOS ADICIONALES POR REACONDICIONAMIENTOS, REEMPLAZOS TEMPORALES Y/O PROVISIONALES O REPARACIONES DE BIENES ASEGURADOS O CONSTRUCCIONES PROVISIONALES O TRANSITORIAS, ASÍ COMO EL VALOR DEL ARRENDAMIENTO TEMPORAL DE BIENES MUEBLES O INMUEBLES</t>
  </si>
  <si>
    <t xml:space="preserve">ÍNDICE VARIABLE </t>
  </si>
  <si>
    <t>PAGO DE LA INDEMNIZACION</t>
  </si>
  <si>
    <t>PAGO DE LA INDEMNIZACIÓN DIRECTAMENTE A CONTRATISTAS Y PROVEEDORES</t>
  </si>
  <si>
    <t>REPOSICION O REEMPLAZO</t>
  </si>
  <si>
    <t>RESTABLECIMIENTO AUTOMÁTICO DEL VALOR ASEGURADO POR PAGO DE SINIESTRO EXCEPTO AMIT y HUELGA,  MOTÍN, ASONADA, CONMOCIÓN CIVIL O POPULAR</t>
  </si>
  <si>
    <t xml:space="preserve">SUBLÍMITE ÚNICO COMBINADO PARA LAS CLAUSULAS QUE AMPARAN GASTOS ADICIONALES </t>
  </si>
  <si>
    <t xml:space="preserve">TRASLADO TEMPORAL DE LA MAQUINARIA O SUS PARTES </t>
  </si>
  <si>
    <t xml:space="preserve">VALOR ACORDADO SIN APLICACIÓN DE INFRASEGURO </t>
  </si>
  <si>
    <r>
      <rPr>
        <sz val="10"/>
        <rFont val="Arial Narrow"/>
        <family val="2"/>
      </rPr>
      <t>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hasta por un límite de $400.000.000  y por 3</t>
    </r>
    <r>
      <rPr>
        <b/>
        <sz val="10"/>
        <rFont val="Arial Narrow"/>
        <family val="2"/>
      </rPr>
      <t xml:space="preserve">0 días. </t>
    </r>
    <r>
      <rPr>
        <sz val="10"/>
        <rFont val="Arial Narrow"/>
        <family val="2"/>
      </rPr>
      <t xml:space="preserve">El asegurado está obligado a dar aviso a la Compañía dentro de los </t>
    </r>
    <r>
      <rPr>
        <b/>
        <sz val="10"/>
        <rFont val="Arial Narrow"/>
        <family val="2"/>
      </rPr>
      <t>30</t>
    </r>
    <r>
      <rPr>
        <sz val="10"/>
        <rFont val="Arial Narrow"/>
        <family val="2"/>
      </rPr>
      <t xml:space="preserve"> </t>
    </r>
    <r>
      <rPr>
        <b/>
        <sz val="10"/>
        <rFont val="Arial Narrow"/>
        <family val="2"/>
      </rPr>
      <t xml:space="preserve">días </t>
    </r>
    <r>
      <rPr>
        <sz val="10"/>
        <rFont val="Arial Narrow"/>
        <family val="2"/>
      </rPr>
      <t xml:space="preserve">siguientes a la fecha de conocimiento de los nuevos bienes. La prima adicional se liquidará con base en las tasas contratadas. Si vencido este plazo no se ha informado a la Compañía, cesará el amparo. </t>
    </r>
    <r>
      <rPr>
        <b/>
        <sz val="10"/>
        <rFont val="Arial Narrow"/>
        <family val="2"/>
      </rPr>
      <t xml:space="preserve"> (Nota: el numero de días corresponde al  requerido por la Entidad por lo cual podrá ser aumentado pero no disminuido so pena de rechazo de la propuesta)</t>
    </r>
  </si>
  <si>
    <r>
      <rPr>
        <sz val="10"/>
        <rFont val="Arial Narrow"/>
        <family val="2"/>
      </rPr>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100</t>
    </r>
    <r>
      <rPr>
        <b/>
        <sz val="10"/>
        <rFont val="Arial Narrow"/>
        <family val="2"/>
      </rPr>
      <t xml:space="preserve">% </t>
    </r>
    <r>
      <rPr>
        <sz val="10"/>
        <rFont val="Arial Narrow"/>
        <family val="2"/>
      </rPr>
      <t xml:space="preserve">del valor asegurado total y por </t>
    </r>
    <r>
      <rPr>
        <b/>
        <sz val="10"/>
        <rFont val="Arial Narrow"/>
        <family val="2"/>
      </rPr>
      <t>30 días</t>
    </r>
    <r>
      <rPr>
        <sz val="10"/>
        <rFont val="Arial Narrow"/>
        <family val="2"/>
      </rPr>
      <t xml:space="preserve">. El asegurado está obligado a dar aviso a la Compañía dentro de los </t>
    </r>
    <r>
      <rPr>
        <b/>
        <sz val="10"/>
        <rFont val="Arial Narrow"/>
        <family val="2"/>
      </rPr>
      <t xml:space="preserve">30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porcentaje y el numero de días  corresponde al requerido por la Entidad por lo cual podrá ser aumentado pero no disminuido so pena de rechazo de la propuesta)</t>
    </r>
  </si>
  <si>
    <r>
      <rPr>
        <sz val="10"/>
        <rFont val="Arial Narrow"/>
        <family val="2"/>
      </rPr>
      <t xml:space="preserve">Por medio de la presente cláusula y no obstante lo estipulado en las condiciones generales de la póliza, el asegurado podrá dar aviso de la ocurrencia del siniestro en un término de </t>
    </r>
    <r>
      <rPr>
        <b/>
        <sz val="10"/>
        <rFont val="Arial Narrow"/>
        <family val="2"/>
      </rPr>
      <t>30 días</t>
    </r>
    <r>
      <rPr>
        <sz val="10"/>
        <rFont val="Arial Narrow"/>
        <family val="2"/>
      </rPr>
      <t xml:space="preserve">, siguientes a la fecha en que haya conocido o debido conocer la ocurrencia del mismo. </t>
    </r>
    <r>
      <rPr>
        <b/>
        <sz val="10"/>
        <rFont val="Arial Narrow"/>
        <family val="2"/>
      </rPr>
      <t>(Nota: el numero de días corresponde al requerido por la Entidad por lo cual podrá ser aumentado pero no disminuido so pena de rechazo de la propuesta)</t>
    </r>
  </si>
  <si>
    <r>
      <rPr>
        <sz val="10"/>
        <rFont val="Arial Narrow"/>
        <family val="2"/>
      </rP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(Nota: el porcentaje corresponde al requerido por la Entidad por lo cual podrá ser aumentado pero no disminuido so pena de rechazo de la propuesta)</t>
    </r>
  </si>
  <si>
    <r>
      <rPr>
        <sz val="10"/>
        <rFont val="Arial Narrow"/>
        <family val="2"/>
      </rP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la prima adicional se liquidará con base en las tasas contratadas. Sublímite de </t>
    </r>
    <r>
      <rPr>
        <b/>
        <sz val="10"/>
        <rFont val="Arial Narrow"/>
        <family val="2"/>
      </rPr>
      <t>$150.000.000</t>
    </r>
    <r>
      <rPr>
        <sz val="10"/>
        <rFont val="Arial Narrow"/>
        <family val="2"/>
      </rPr>
      <t>.</t>
    </r>
    <r>
      <rPr>
        <b/>
        <sz val="10"/>
        <rFont val="Arial Narrow"/>
        <family val="2"/>
      </rPr>
      <t xml:space="preserve"> (Nota: el limite corresponde al requerido por la Entidad por lo cual podrá ser aumentado pero no disminuido so pena de rechazo de la propuesta)</t>
    </r>
  </si>
  <si>
    <t>En todos aquellos casos en los cuales existan bienes en predios de terceros y sobre los cuales el asegurado no ejerza control, el contrato de seguros mantendra sus efectos de asegurabilidad aunque el asegurado no pueda ejercer sus actividades de administracion y operacion sobre los mismos.</t>
  </si>
  <si>
    <r>
      <rPr>
        <sz val="10"/>
        <rFont val="Arial Narrow"/>
        <family val="2"/>
      </rP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t>
    </r>
    <r>
      <rPr>
        <sz val="10"/>
        <rFont val="Arial Narrow"/>
        <family val="2"/>
      </rPr>
      <t>s consecutivas durante la vigencia del amparo, se tendrán como un solo siniestro y las pérdidas y daños que se causen deberán estar comprendidos en una sola reclamación, sin exceder el total del valor asegurado.</t>
    </r>
  </si>
  <si>
    <t>En el evento que se recobre alguna suma proveniente de la venta de salvamentos respecto de cualquier perdida indemnizada por la compañía, bajo la poliza a la cual este documento se adhierwe. El asegurado participara de tal recuperacion en la misma proporcion en la que hubiere participado de la perdida, teniendo en cuenta el deducible y el infraseguro cuando hubiere lugar a ellos. Se entiende por salvamento neto el valor resultante de descontar del valor de venta del mismo, los gastos incurridos por la compañia, tales como los necesarios para su recuperacion y comercializacion.</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</si>
  <si>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</si>
  <si>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r>
      <rPr>
        <sz val="10"/>
        <rFont val="Arial Narrow"/>
        <family val="2"/>
      </rP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t>
    </r>
    <r>
      <rPr>
        <b/>
        <sz val="10"/>
        <rFont val="Arial Narrow"/>
        <family val="2"/>
      </rPr>
      <t>$25.000.000</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</si>
  <si>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Queda entendido, convenido y aceptado que si el tomador incurriese en errores, omisiones e inexactitudes inculpables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</si>
  <si>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</si>
  <si>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rPr>
        <sz val="10"/>
        <rFont val="Arial Narrow"/>
        <family val="2"/>
      </rPr>
      <t xml:space="preserve">Queda entendido, convenido y aceptado que la presente póliza indemnizará la Responsabilidad Civil Extracontractual de la cual el asegurado sea responsable aún cuando la maquinaria asegurada no esta siendo conducida o no se encuentre en funcionamiento. </t>
    </r>
    <r>
      <rPr>
        <b/>
        <sz val="10"/>
        <rFont val="Arial Narrow"/>
        <family val="2"/>
      </rPr>
      <t>Sublímite $ 30.000.000 evento / vigencia. (Nota: el limite corresponde al requerido por la Entidad por lo cual podrá ser aumentado pero no disminuido so pena de rechazo de la propuesta)</t>
    </r>
  </si>
  <si>
    <r>
      <rPr>
        <sz val="10"/>
        <rFont val="Arial Narrow"/>
        <family val="2"/>
      </rP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t>
    </r>
    <r>
      <rPr>
        <b/>
        <sz val="10"/>
        <rFont val="Arial Narrow"/>
        <family val="2"/>
      </rPr>
      <t xml:space="preserve">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</si>
  <si>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</si>
  <si>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extinguir cualquier siniestro amparado por la póliza o para evitar su propagación, hasta el 100% de los gastos demostrados.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</si>
  <si>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</si>
  <si>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r>
      <rPr>
        <sz val="10"/>
        <rFont val="Arial Narrow"/>
        <family val="2"/>
      </rP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</si>
  <si>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La cobertura se otorga de acuerdo con el sublímite único combinado abajo indicado.</t>
    </r>
  </si>
  <si>
    <r>
      <rPr>
        <sz val="10"/>
        <rFont val="Arial Narrow"/>
        <family val="2"/>
      </rPr>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t>
    </r>
    <r>
      <rPr>
        <b/>
        <sz val="10"/>
        <rFont val="Arial Narrow"/>
        <family val="2"/>
      </rPr>
      <t>.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</si>
  <si>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</si>
  <si>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poliza. La compañía se obliga a indemnizar los honorarios en que necesaria y razonablemente incurra el asegurado, por concepto de auditores, revisores y contadores para obtener y certificar: a) los detalles extraidos de los libros de contabilidad y del negocio mismo del asegurado y b) cualesquiera otras informaciones, documentos y testimonios que sean pedidos por la compañia almasegurado segun lo establecido en las condiciones generales y particulares de la poliza. La compañia reconocera hasta el 100% de los gastos demostrados por el asegurado. </t>
    </r>
    <r>
      <rPr>
        <b/>
        <sz val="10"/>
        <rFont val="Arial Narrow"/>
        <family val="2"/>
      </rPr>
      <t>La cobertura se otorga de acuerdo con el sublimite unico combinado abajo indicado.</t>
    </r>
  </si>
  <si>
    <r>
      <rPr>
        <sz val="10"/>
        <rFont val="Arial Narrow"/>
        <family val="2"/>
      </rPr>
      <t>No obstante lo que se diga en contrario en las condiciones generales y particulares de la póliza, la Compañía se obliga a indemnizar los gastos adicionales en que necesaria y razonablemente incurra el asegurado para evitar la propagación del siniestro,</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</si>
  <si>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t>
    </r>
    <r>
      <rPr>
        <b/>
        <sz val="10"/>
        <rFont val="Arial Narrow"/>
        <family val="2"/>
      </rPr>
      <t>100%</t>
    </r>
    <r>
      <rPr>
        <sz val="10"/>
        <rFont val="Arial Narrow"/>
        <family val="2"/>
      </rPr>
      <t xml:space="preserve"> de las gastos demostrados por el asegurado.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</si>
  <si>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</si>
  <si>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r>
      <rPr>
        <sz val="10"/>
        <rFont val="Arial Narrow"/>
        <family val="2"/>
      </rP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</si>
  <si>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r>
      <rPr>
        <sz val="10"/>
        <rFont val="Arial Narrow"/>
        <family val="2"/>
      </rPr>
      <t>No obstante lo que se diga en contrario en las condiciones generales y particulares de la póliza, la Compañía se obliga a indemnizar los honorarios profesionales de ingenieros, peritos, etc. y demás costos relacionados, en que incurra el asegurado, en el proceso de reparación, reposición o reemplazo del bien o bienes siniestrados, incluyendo los gastos de viaje y estadía de dichas personas,</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</si>
  <si>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r>
      <rPr>
        <sz val="10"/>
        <rFont val="Arial Narrow"/>
        <family val="2"/>
      </rPr>
      <t>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ni, en total, de la suma asegurada que por cada vigencia de seguro se estipule en la parte descriptiva, siempre que tal interrupción sea causada directamente por alguno de los riesgos amparados bajo la presente póliza.</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</si>
  <si>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</si>
  <si>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r>
      <rPr>
        <sz val="10"/>
        <rFont val="Arial Narrow"/>
        <family val="2"/>
      </rPr>
      <t xml:space="preserve">Queda entendido y convenido que de acuerdo con instrucciones recibidas del asegurado, la suma asegurada indicada en la póliza arriba citada será considerada básica y se irá incrementando linealmente hasta alcanzar al final del año </t>
    </r>
    <r>
      <rPr>
        <b/>
        <sz val="10"/>
        <rFont val="Arial Narrow"/>
        <family val="2"/>
      </rPr>
      <t>10% adicional (Este porcentaje se debe calcular sobre la vigencia ofertada)</t>
    </r>
    <r>
      <rPr>
        <sz val="10"/>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real de la propiedad asegurada en el momento del siniestro, si su valor real es inferior al valor del seguro incrementado con el porcentaje de ajuste, la Compañía no esta obligada a pagar más del valor real.  Si el valor real supera el valor del seguro incrementado con el porcentaje de ajuste se aplicará la cláusula “Seguro Insuficiente” de las condiciones generales de la póliza.</t>
    </r>
  </si>
  <si>
    <r>
      <rPr>
        <sz val="10"/>
        <rFont val="Arial Narrow"/>
        <family val="2"/>
      </rP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60 días</t>
    </r>
    <r>
      <rPr>
        <sz val="10"/>
        <rFont val="Arial Narrow"/>
        <family val="2"/>
      </rPr>
      <t xml:space="preserve"> siguientes a la fecha de modificación del riesgo, si esta depende del arbitrio del asegurado o del tomador. Si les es extraña dentro  de los</t>
    </r>
    <r>
      <rPr>
        <b/>
        <sz val="10"/>
        <rFont val="Arial Narrow"/>
        <family val="2"/>
      </rPr>
      <t xml:space="preserve"> 60 días </t>
    </r>
    <r>
      <rPr>
        <sz val="10"/>
        <rFont val="Arial Narrow"/>
        <family val="2"/>
      </rPr>
      <t xml:space="preserve">siguientes a aquel en que tengan conocimiento de ella, conocimiento que se presume transcurridos </t>
    </r>
    <r>
      <rPr>
        <b/>
        <sz val="10"/>
        <rFont val="Arial Narrow"/>
        <family val="2"/>
      </rPr>
      <t>90 días</t>
    </r>
    <r>
      <rPr>
        <sz val="10"/>
        <rFont val="Arial Narrow"/>
        <family val="2"/>
      </rPr>
      <t xml:space="preserve"> desde el momento de la modificación.  </t>
    </r>
    <r>
      <rPr>
        <b/>
        <sz val="10"/>
        <rFont val="Arial Narrow"/>
        <family val="2"/>
      </rPr>
      <t>(Nota: el número de días corresponde al requerido por la Entidad por lo cual podrá ser aumentado pero no disminuido so pena de rechazo de la propuesta)</t>
    </r>
  </si>
  <si>
    <t>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</si>
  <si>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La indemnizacion sera pagadera en dinero, o mediante la reposicion, reparacion o reconstruccion de la cosa asegurada, a opcion del asegurado. Cuando la opcion escogida por el asegurado sea el pago en dinero, el giro del mismo se efectuara al asegurado y/o a los contratistas y/o a los proveedores de bienes o servicios que designe el asegurado. Si la opcion escogida es la reposicion, reparacion o reconstruccion de la cosa asegurada, la aseguradora efectuara todos los tramites necesarios para realizar la indemnizacion a traves de la reposicion, reparacion o reconstruccion escogida por el asegurado.</t>
  </si>
  <si>
    <t>Si en caso de perdida, el asegurado quisiera conservar el bien asegurado, tendra la primera opcion de compra, caso en el cual, la aseguradora efectuara un peritazgo del mismo e informara el valor del avaluo.</t>
  </si>
  <si>
    <t>Queda entendido convenido y caeptado que en caso de siniestro que afecte los bienes amparados por la presente poliza, el ajuste de la perdida se realizara sin tener en cuenta los demeritos que por cualquier causa haya sufrido el bien asegurado, hasta la concurrencia del valor asegurado, de conformidad con lo señalado por el articulo 1090 del codigo de comercio.Para bienes hasta cinco (5) años.</t>
  </si>
  <si>
    <t>En caso de ser indemnizada una pérdida, el límite de responsabilidad de la compañía se reducirá en una suma igual al monto de la indemnización pagada.  No obstante mediante esta cláusula se restablecerá automáticamente la suma asegurada (salvo para las coberturas de actos mal intencionados de terceros – AMIT y de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</si>
  <si>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r>
      <rPr>
        <sz val="10"/>
        <rFont val="Arial Narrow"/>
        <family val="2"/>
      </rP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30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30 días</t>
    </r>
    <r>
      <rPr>
        <sz val="10"/>
        <rFont val="Arial Narrow"/>
        <family val="2"/>
      </rPr>
      <t xml:space="preserve"> de anticipación, mediante comunicación escrita dirigida al asegurado. Para la Cobertura de amit y hmacc, la Compañias podra revocarla dando aviso con sera de 10 dias, de anticipacion.</t>
    </r>
    <r>
      <rPr>
        <b/>
        <sz val="10"/>
        <rFont val="Arial Narrow"/>
        <family val="2"/>
      </rPr>
      <t xml:space="preserve"> (Nota: el número de días corresponde al requerido por la Entidad por lo cual podrá ser aumentado pero no disminuido so pena de rechazo de la propuesta)</t>
    </r>
  </si>
  <si>
    <r>
      <rPr>
        <sz val="10"/>
        <rFont val="Arial Narrow"/>
        <family val="2"/>
      </rPr>
      <t>Queda entendido, convenido y aceptado, que para las clausulas que amparan "gastos adicionales" se establece un límite único combinado de</t>
    </r>
    <r>
      <rPr>
        <b/>
        <sz val="10"/>
        <rFont val="Arial Narrow"/>
        <family val="2"/>
      </rPr>
      <t xml:space="preserve"> $250.000.000 </t>
    </r>
    <r>
      <rPr>
        <sz val="10"/>
        <rFont val="Arial Narrow"/>
        <family val="2"/>
      </rPr>
      <t xml:space="preserve">evento / </t>
    </r>
    <r>
      <rPr>
        <b/>
        <sz val="10"/>
        <rFont val="Arial Narrow"/>
        <family val="2"/>
      </rPr>
      <t>$500.000.000</t>
    </r>
    <r>
      <rPr>
        <sz val="10"/>
        <rFont val="Arial Narrow"/>
        <family val="2"/>
      </rPr>
      <t xml:space="preserve"> vigencia, a primera pérdida absoluta. </t>
    </r>
    <r>
      <rPr>
        <b/>
        <sz val="10"/>
        <rFont val="Arial Narrow"/>
        <family val="2"/>
      </rPr>
      <t>(Nota: el valor del límite corresponde al requerido por la Entidad por lo cual podrá ser aumentado pero no disminuido so pena de rechazo de la propuesta)</t>
    </r>
  </si>
  <si>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</si>
  <si>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 xml:space="preserve">Los bienes amparados por esta póliza de seguros que sean trasladados a otros sitios, estarán amparados contra los mismos riesgos que figuran en la póliza y sus anexos de acuerdo a sus respectivas condiciones, mientras estén siendo transportados. </t>
  </si>
  <si>
    <r>
      <rPr>
        <sz val="10"/>
        <rFont val="Arial Narrow"/>
        <family val="2"/>
      </rP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10%</t>
    </r>
    <r>
      <rPr>
        <sz val="10"/>
        <rFont val="Arial Narrow"/>
        <family val="2"/>
      </rPr>
      <t xml:space="preserve">. </t>
    </r>
    <r>
      <rPr>
        <b/>
        <sz val="10"/>
        <rFont val="Arial Narrow"/>
        <family val="2"/>
      </rPr>
      <t xml:space="preserve"> (Nota: el valor del porcentaje corresponde al requerido por la Entidad por lo cual podrá ser aumentado pero no disminuido so pena de rechazo de la propuesta).</t>
    </r>
  </si>
  <si>
    <t>365 Días</t>
  </si>
  <si>
    <t>TERREMOTO, TEMBLOR Y/O ERUPCIÓN VOLCÁNICA.</t>
  </si>
  <si>
    <t>AMIT., HMACCoP, SABOTAJE Y TERRORISMO.</t>
  </si>
  <si>
    <t>AUTOMÓVILES, CAMPEROS, CAMIONETAS Y PESADOS.</t>
  </si>
  <si>
    <t>MOTOCICLETAS, MOTOCARGUEROS Y MOTOCARROS.</t>
  </si>
  <si>
    <t>MENOR PRECIO DEL SEGURO</t>
  </si>
  <si>
    <t>MENOR OFRECIMIENTO ECONÓMICO</t>
  </si>
  <si>
    <t>PRESUPUESTO OFICIAL</t>
  </si>
  <si>
    <t>PRESUPUESTO OFERTADO</t>
  </si>
  <si>
    <t>CAPACIDAD ADMINISTRATIVA Y OPERACIONAL</t>
  </si>
  <si>
    <t>CAPACIDAD ADMINISTRATIVA</t>
  </si>
  <si>
    <t>CUMPLE</t>
  </si>
  <si>
    <t>NO CUMPLE</t>
  </si>
  <si>
    <t>REQUISITOS TÉCNICOS HABILITANTES</t>
  </si>
  <si>
    <t>OFERTA (SI/NO)</t>
  </si>
  <si>
    <t>CONTRATANTE</t>
  </si>
  <si>
    <t>OBJETO DEL CONTRATO</t>
  </si>
  <si>
    <t>VALOR TOTAL DEL CONTRATO EN SMLMV</t>
  </si>
  <si>
    <t>FOLIO DEL RUP DONDE SE RELACIONA EL CONTRATO QUE PRETENDE HACER VALER EN LA EXPERIENCIA</t>
  </si>
  <si>
    <t>Contrato 1</t>
  </si>
  <si>
    <t>Contrato 2</t>
  </si>
  <si>
    <t>Contrato 3</t>
  </si>
  <si>
    <t>No. CONTRATO</t>
  </si>
  <si>
    <t>PRESENTA (SI/NO)</t>
  </si>
  <si>
    <t>RELACIÓN EXPERIENCIA GENERAL</t>
  </si>
  <si>
    <t>CAPACIDAD OPERATIVA</t>
  </si>
  <si>
    <t>REQUISITOS HABILITANTES PARA EL PAGO DE INDEMNIZACIONES</t>
  </si>
  <si>
    <t>DOCUMENTOS REQUERIDOS PARA EL  TRAMITE LEGALIZACIÓN DOCUMENTOS JURÍDICOS</t>
  </si>
  <si>
    <t xml:space="preserve">DOCUMENTOS REQUERIDOS PARA COTIZACIONES- INCLUSIONES-MODIFICACIONES - </t>
  </si>
  <si>
    <t>PROTECCIÓN A LA INDUSTRIA NACIONAL</t>
  </si>
  <si>
    <t>OFRECE SERVICIOS 100% NACIONALES O EXTRANJEROS QUE APLICAN PRINCIPIO DE RECIPROCIDAD.</t>
  </si>
  <si>
    <t>OFRECE SERVICIOS EXTRANJEROS SIN APLICACIÓN DEL PRINCIPIO DE RECIPROCIDAD Y TIENEN COMPONENTE NACIONAL.</t>
  </si>
  <si>
    <t>OFRECE SERVICIOS EXTRANJEROS SIN RECIPROCIDAD.</t>
  </si>
  <si>
    <t>PUNTAJE OBTENIDO</t>
  </si>
  <si>
    <t xml:space="preserve">  </t>
  </si>
  <si>
    <t>PUNTAJE TOTAL GRUPO I, MENOR PRECIO DEL SEGURO</t>
  </si>
  <si>
    <t>PUNTAJE TOTAL GRUPO II VIDA, MENOR PRECIO DEL SEGURO</t>
  </si>
  <si>
    <t>PUNTAJE TOTAL PROTECCIÓN A LA INDUSTRIA NACIONAL</t>
  </si>
  <si>
    <t>PUNTAJE   ADICIONAL   PARA   EMPRENDIMIENTOS Y   EMPRESAS DE MUJERES – (0.25 PUNTOS)</t>
  </si>
  <si>
    <t>ESTIMULO A LA INDUSTRIA NACIONAL, ACREDITACIÓN EMPRESAS O EMPRENDIMIENTOS DE MUJERES Y PUNTAJE ADICIONAL PARA MIPYMES</t>
  </si>
  <si>
    <t>EMPRENDIMIENTOS Y   EMPRESAS DE MUJERES</t>
  </si>
  <si>
    <t>OFRECE  EMPRENDIMIENTOS Y   EMPRESAS DE MUJERES</t>
  </si>
  <si>
    <t>NO OFRECE  EMPRENDIMIENTOS Y   EMPRESAS DE MUJERES</t>
  </si>
  <si>
    <t>PUNTAJE TOTAL EMPRENDIMIENTOS Y   EMPRESAS DE MUJERES</t>
  </si>
  <si>
    <t>PUNTAJE ADICIONAL PARA MIPYMES – (0.25 PUNTOS)</t>
  </si>
  <si>
    <t>OFRECE  ACREDITACIÓN MIPYMES</t>
  </si>
  <si>
    <t>ACREDITACIÓN MIPYMES</t>
  </si>
  <si>
    <t>NO OFRECE  ACREDITACIÓN MIPYMES</t>
  </si>
  <si>
    <t>* RESPONSABILIDAD CIVIL CONTRACTUAL</t>
  </si>
  <si>
    <t>VER INVENTARIO (ARCHIVO BIENES)</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</si>
  <si>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</si>
  <si>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SOLUCION DE CONFLICTOS</t>
  </si>
  <si>
    <t>Los conflictos que se presenten durante la ejecución del objeto contractual, se solucionarán preferiblemente mediante los mecanismos de arreglo directo y conciliación</t>
  </si>
  <si>
    <t xml:space="preserve">EXCLUSIÓN ABSOLUTA DE ENFERMEDADES INFECCIOSAS: </t>
  </si>
  <si>
    <t>SE PERMITE SUBLIMITAR</t>
  </si>
  <si>
    <r>
      <rPr>
        <b/>
        <i/>
        <u/>
        <sz val="10"/>
        <rFont val="Century Gothic"/>
        <family val="2"/>
      </rPr>
      <t>Responsabilidad Civil Extracontractual (incluyendo daño moral y lucro cesante)</t>
    </r>
    <r>
      <rPr>
        <sz val="10"/>
        <rFont val="Century Gothic"/>
        <family val="2"/>
      </rPr>
      <t xml:space="preserve">. Responsabilidad Civil Extracontractual (incluyendo daño moral y lucro cesante). Sublimite </t>
    </r>
    <r>
      <rPr>
        <sz val="10"/>
        <color rgb="FF00B0F0"/>
        <rFont val="Century Gothic"/>
        <family val="2"/>
      </rPr>
      <t xml:space="preserve">$ 500.000.000. </t>
    </r>
    <r>
      <rPr>
        <sz val="10"/>
        <rFont val="Century Gothic"/>
        <family val="2"/>
      </rPr>
      <t xml:space="preserve">por maquina evento/ </t>
    </r>
    <r>
      <rPr>
        <sz val="10"/>
        <color rgb="FF00B0F0"/>
        <rFont val="Century Gothic"/>
        <family val="2"/>
      </rPr>
      <t>$3,000,000,000</t>
    </r>
    <r>
      <rPr>
        <sz val="10"/>
        <rFont val="Century Gothic"/>
        <family val="2"/>
      </rPr>
      <t xml:space="preserve"> vigencia.  (Nota: el valor del sublimite corresponde al requerido por la Entidad, por lo cual podrá ser aumentado pero no disminuido, so pena de rechazo de la propuesta)</t>
    </r>
  </si>
  <si>
    <t>SI - Sublimite $ 500.000.000.por maquina evento/$3,000,000,000 vigencia.</t>
  </si>
  <si>
    <r>
      <t xml:space="preserve">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por </t>
    </r>
    <r>
      <rPr>
        <b/>
        <sz val="10"/>
        <color rgb="FF00B0F0"/>
        <rFont val="Century Gothic"/>
        <family val="2"/>
      </rPr>
      <t>90</t>
    </r>
    <r>
      <rPr>
        <b/>
        <sz val="10"/>
        <rFont val="Century Gothic"/>
        <family val="2"/>
      </rPr>
      <t xml:space="preserve"> días</t>
    </r>
    <r>
      <rPr>
        <sz val="10"/>
        <rFont val="Century Gothic"/>
        <family val="2"/>
      </rPr>
      <t xml:space="preserve">. El asegurado está obligado a dar aviso a la Compañía dentro de los </t>
    </r>
    <r>
      <rPr>
        <b/>
        <sz val="10"/>
        <color rgb="FF00B0F0"/>
        <rFont val="Century Gothic"/>
        <family val="2"/>
      </rPr>
      <t>90</t>
    </r>
    <r>
      <rPr>
        <b/>
        <sz val="10"/>
        <rFont val="Century Gothic"/>
        <family val="2"/>
      </rPr>
      <t xml:space="preserve"> días</t>
    </r>
    <r>
      <rPr>
        <sz val="10"/>
        <rFont val="Century Gothic"/>
        <family val="2"/>
      </rPr>
      <t xml:space="preserve"> siguientes a la fecha de conocimiento de los nuevos bienes. La prima adicional se liquidará con base en las tasas contratadas. Si vencido este plazo no se ha informado a la Compañía, cesará el amparo. </t>
    </r>
  </si>
  <si>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100% del valor asegurado total y por 75 días. El asegurado está obligado a dar aviso a la Compañía dentro de los 25 días siguientes a la fecha de iniciación de la vigencia de la póliza. La prima adicional se liquidará con base en las tasas contratadas. Si vencido este plazo no se ha informado a la Compañía, cesará el amparo.</t>
  </si>
  <si>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90</t>
    </r>
    <r>
      <rPr>
        <b/>
        <sz val="10"/>
        <rFont val="Century Gothic"/>
        <family val="2"/>
      </rPr>
      <t xml:space="preserve"> días</t>
    </r>
    <r>
      <rPr>
        <sz val="10"/>
        <rFont val="Century Gothic"/>
        <family val="2"/>
      </rPr>
      <t xml:space="preserve">, siguientes a la fecha en que haya conocido o debido conocer la ocurrencia del mismo. </t>
    </r>
  </si>
  <si>
    <t>ANTICIPO DE INDEMNIZACIÓN 60%</t>
  </si>
  <si>
    <r>
      <t xml:space="preserve">Queda entendido, convenido y aceptado que en caso de presentarse un siniestro amparado bajo la presente póliza y demostrada su ocurrencia, la compañía conviene en anticipar el </t>
    </r>
    <r>
      <rPr>
        <b/>
        <sz val="10"/>
        <rFont val="Century Gothic"/>
        <family val="2"/>
      </rPr>
      <t>60%</t>
    </r>
    <r>
      <rPr>
        <sz val="10"/>
        <rFont val="Century Gothic"/>
        <family val="2"/>
      </rPr>
      <t xml:space="preserve"> del valor estimado de la pérdida mientras el asegurado cumple con la obligación legal para tal fin. El asegurado deberá hacer el requerimiento mediante comunicación escrita dirigida a la compañía.</t>
    </r>
  </si>
  <si>
    <r>
      <t xml:space="preserve">Queda entendido, convenido y aceptado que la Compañía de Seguros indemnizará los daños ocasionados por cualquier siniestro amparado bajo la presente póliza, que afecte bienes que sin ser de propiedad del asegurado, estén a bajo la responsabilidad, cuidado, tenencia, control o custodia del mismo. Sublímite de </t>
    </r>
    <r>
      <rPr>
        <b/>
        <sz val="10"/>
        <color rgb="FF00B0F0"/>
        <rFont val="Century Gothic"/>
        <family val="2"/>
      </rPr>
      <t>$500.000.000</t>
    </r>
    <r>
      <rPr>
        <sz val="10"/>
        <color rgb="FF00B0F0"/>
        <rFont val="Century Gothic"/>
        <family val="2"/>
      </rPr>
      <t>.</t>
    </r>
    <r>
      <rPr>
        <b/>
        <sz val="10"/>
        <color rgb="FF00B0F0"/>
        <rFont val="Century Gothic"/>
        <family val="2"/>
      </rPr>
      <t xml:space="preserve"> </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</si>
  <si>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t>
    </r>
    <r>
      <rPr>
        <b/>
        <sz val="10"/>
        <color rgb="FF00B0F0"/>
        <rFont val="Century Gothic"/>
        <family val="2"/>
      </rPr>
      <t>$80.000.000</t>
    </r>
    <r>
      <rPr>
        <sz val="10"/>
        <color rgb="FF00B0F0"/>
        <rFont val="Century Gothic"/>
        <family val="2"/>
      </rPr>
      <t xml:space="preserve">.  </t>
    </r>
  </si>
  <si>
    <r>
      <t xml:space="preserve">Queda entendido, convenido y aceptado que la presente póliza indemnizará la Responsabilidad Civil Extracontractual de la cual el asegurado sea responsable aún cuando la maquinaria asegurada no esta siendo conducida o no se encuentre en funcionamiento. </t>
    </r>
    <r>
      <rPr>
        <b/>
        <sz val="10"/>
        <rFont val="Century Gothic"/>
        <family val="2"/>
      </rPr>
      <t xml:space="preserve">Sublímite </t>
    </r>
    <r>
      <rPr>
        <b/>
        <sz val="10"/>
        <color rgb="FF00B0F0"/>
        <rFont val="Century Gothic"/>
        <family val="2"/>
      </rPr>
      <t>$ 150.000.000</t>
    </r>
    <r>
      <rPr>
        <b/>
        <sz val="10"/>
        <rFont val="Century Gothic"/>
        <family val="2"/>
      </rPr>
      <t xml:space="preserve"> evento /vigencia.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</si>
  <si>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rgb="FF00B0F0"/>
        <rFont val="Century Gothic"/>
        <family val="2"/>
      </rPr>
      <t>90</t>
    </r>
    <r>
      <rPr>
        <b/>
        <sz val="10"/>
        <rFont val="Century Gothic"/>
        <family val="2"/>
      </rPr>
      <t xml:space="preserve"> días</t>
    </r>
    <r>
      <rPr>
        <sz val="10"/>
        <rFont val="Century Gothic"/>
        <family val="2"/>
      </rPr>
      <t xml:space="preserve"> siguientes a la fecha de modificación del riesgo, si esta depende del arbitrio del asegurado o del tomador. Si les es extraña dentro  de los </t>
    </r>
    <r>
      <rPr>
        <b/>
        <sz val="10"/>
        <color rgb="FF00B0F0"/>
        <rFont val="Century Gothic"/>
        <family val="2"/>
      </rPr>
      <t>90</t>
    </r>
    <r>
      <rPr>
        <b/>
        <sz val="10"/>
        <rFont val="Century Gothic"/>
        <family val="2"/>
      </rPr>
      <t xml:space="preserve"> días</t>
    </r>
    <r>
      <rPr>
        <sz val="10"/>
        <rFont val="Century Gothic"/>
        <family val="2"/>
      </rPr>
      <t xml:space="preserve"> siguientes a aquel en que tengan conocimiento de ella, conocimiento que se presume transcurridos </t>
    </r>
    <r>
      <rPr>
        <b/>
        <sz val="10"/>
        <color rgb="FF00B0F0"/>
        <rFont val="Century Gothic"/>
        <family val="2"/>
      </rPr>
      <t>90</t>
    </r>
    <r>
      <rPr>
        <b/>
        <sz val="10"/>
        <rFont val="Century Gothic"/>
        <family val="2"/>
      </rPr>
      <t xml:space="preserve"> días </t>
    </r>
    <r>
      <rPr>
        <sz val="10"/>
        <rFont val="Century Gothic"/>
        <family val="2"/>
      </rPr>
      <t xml:space="preserve">desde el momento de la modificación.  </t>
    </r>
  </si>
  <si>
    <r>
      <t>Queda entendido, convenido y aceptado, que para las clausulas que amparan "gastos adicionales" se establece un límite único combinado de</t>
    </r>
    <r>
      <rPr>
        <b/>
        <sz val="10"/>
        <color rgb="FF00B0F0"/>
        <rFont val="Century Gothic"/>
        <family val="2"/>
      </rPr>
      <t xml:space="preserve"> $300.000.000</t>
    </r>
    <r>
      <rPr>
        <b/>
        <sz val="10"/>
        <rFont val="Century Gothic"/>
        <family val="2"/>
      </rPr>
      <t xml:space="preserve"> </t>
    </r>
    <r>
      <rPr>
        <sz val="10"/>
        <rFont val="Century Gothic"/>
        <family val="2"/>
      </rPr>
      <t xml:space="preserve">evento / </t>
    </r>
    <r>
      <rPr>
        <b/>
        <sz val="10"/>
        <color rgb="FF00B0F0"/>
        <rFont val="Century Gothic"/>
        <family val="2"/>
      </rPr>
      <t>$600.000.000</t>
    </r>
    <r>
      <rPr>
        <sz val="10"/>
        <rFont val="Century Gothic"/>
        <family val="2"/>
      </rPr>
      <t xml:space="preserve"> vigencia, a primera pérdida absoluta.</t>
    </r>
  </si>
  <si>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color rgb="FF00B0F0"/>
        <rFont val="Century Gothic"/>
        <family val="2"/>
      </rPr>
      <t>20%</t>
    </r>
    <r>
      <rPr>
        <sz val="10"/>
        <color rgb="FF00B0F0"/>
        <rFont val="Century Gothic"/>
        <family val="2"/>
      </rPr>
      <t>.</t>
    </r>
    <r>
      <rPr>
        <sz val="10"/>
        <rFont val="Century Gothic"/>
        <family val="2"/>
      </rPr>
      <t xml:space="preserve"> </t>
    </r>
  </si>
  <si>
    <t>Responsabilidad Civil sobre operarios y pasajeros al 90%.</t>
  </si>
  <si>
    <t xml:space="preserve">Responsabilidad Civil Extracontractual </t>
  </si>
  <si>
    <t xml:space="preserve">Responsabilidad Civil Extracontractual al 100 %.Responsabilidad Civil Extracontractual (incluyendo daño moral y lucro cesante). Responsabilidad Civil Extracontractual (incluyendo daño moral y lucro cesante). </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</si>
  <si>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</si>
  <si>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</si>
  <si>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NO LIMITACIÓN DE LA CLÁUSULA DENOMINADA “NO APLICACIÓN DE DEMÉRITOS” A LA FECHA DE FABRICACIÓN DEL BIEN ASEGURADO</t>
  </si>
  <si>
    <t>Queda entendido, convenido  y aceptado que la cláusula denominada "no aplicación de deméritos" se otorga sin limitación en el tiempo o a la fecha de fabricación del bien asegurado.</t>
  </si>
  <si>
    <t>RESTABLECIMIENTO AUTOMÁTICO DEL VALOR ASEGURADO POR PAGO DE SINIESTRO PARA LAS COBERTURAS DE AMIT y HUELGA,  MOTÍN, ASONADA, CONMOCIÓN CIVIL O POPULAR</t>
  </si>
  <si>
    <t>En caso de ser indemnizada una pérdida, el límite de responsabilidad de la compañía se reducirá en una suma igual al monto de la indemnización pagada.  No obstante mediante esta cláusula se restablecerá automáticamente la suma asegurada, en los eventos de actos mal intencionados de terceros (AMIT),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</si>
  <si>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t>VALORES GLOBALES SIN RELACION DE BIENES</t>
  </si>
  <si>
    <t>Queda entendido, convenido y aceptado que la aseguradora no solicitara al asegurado la relacion discriminada de los bienes asegurados aceptando la indicacion de las sumas globales informadas por el asegurado</t>
  </si>
  <si>
    <t>Por el hecho de presentar oferta, el oferente aprueba los siguientes procedimientos en los casos en que se presenten pérdidas totales y el vehículo afectado no se encuentre matriculado: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</si>
  <si>
    <t>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t>
  </si>
  <si>
    <t>VEHICULOS Y VALORES ASEGURADOS</t>
  </si>
  <si>
    <t>AMPARO</t>
  </si>
  <si>
    <r>
      <rPr>
        <b/>
        <sz val="10"/>
        <rFont val="Century Gothic"/>
        <family val="2"/>
      </rPr>
      <t>OFERTA BASICA. AUTOS</t>
    </r>
    <r>
      <rPr>
        <sz val="10"/>
        <rFont val="Century Gothic"/>
        <family val="2"/>
      </rP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2.000.000.000</t>
    </r>
  </si>
  <si>
    <r>
      <rPr>
        <b/>
        <sz val="10"/>
        <rFont val="Century Gothic"/>
        <family val="2"/>
      </rPr>
      <t>OFERTA PARA MOTOCICLETAS</t>
    </r>
    <r>
      <rPr>
        <sz val="10"/>
        <rFont val="Century Gothic"/>
        <family val="2"/>
      </rP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$ 200.000.000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xml:space="preserve"> $ 200.000.000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400.000.000</t>
    </r>
  </si>
  <si>
    <r>
      <rPr>
        <b/>
        <sz val="10"/>
        <rFont val="Century Gothic"/>
        <family val="2"/>
      </rPr>
      <t>AUTOMOVILES</t>
    </r>
    <r>
      <rPr>
        <sz val="10"/>
        <rFont val="Century Gothic"/>
        <family val="2"/>
      </rP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2.000.000.000</t>
    </r>
  </si>
  <si>
    <r>
      <rPr>
        <b/>
        <sz val="10"/>
        <rFont val="Century Gothic"/>
        <family val="2"/>
      </rPr>
      <t xml:space="preserve">MOTOCICLETAS. 
</t>
    </r>
    <r>
      <rPr>
        <sz val="10"/>
        <rFont val="Century Gothic"/>
        <family val="2"/>
      </rPr>
      <t xml:space="preserve">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$ 200.000.000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$ 200.000.000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400.000.000</t>
    </r>
  </si>
  <si>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</si>
  <si>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</si>
  <si>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</si>
  <si>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</si>
  <si>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</si>
  <si>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</si>
  <si>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t xml:space="preserve">Asistencia Jurídica en Proceso Penal </t>
  </si>
  <si>
    <t>SI</t>
  </si>
  <si>
    <t>Asistencia Jurídica en Proceso Civil</t>
  </si>
  <si>
    <t>(Límite de $ 40.000 diarios y hasta 75 días)</t>
  </si>
  <si>
    <t>Huelga, Motín, Asonada, Conmoción civil o popular, explosión, terrorismo (AMIT), movimientos subversivos o, en general, conmociones populares de cualquier clase.</t>
  </si>
  <si>
    <t>Asistencia técnica/y/o jurídica en el sitio del accidente.</t>
  </si>
  <si>
    <t>Ampliación del radio de operaciones para todos los amparos en los países de la Comunidad Andina de Naciones, se excluye  Venezuela</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</si>
  <si>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</si>
  <si>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</si>
  <si>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color rgb="FF00B0F0"/>
        <rFont val="Century Gothic"/>
        <family val="2"/>
      </rPr>
      <t>20% del valor asegurado del vehículo</t>
    </r>
    <r>
      <rPr>
        <sz val="10"/>
        <color indexed="8"/>
        <rFont val="Century Gothic"/>
        <family val="2"/>
      </rPr>
      <t xml:space="preserve"> y por un periodo de </t>
    </r>
    <r>
      <rPr>
        <b/>
        <sz val="10"/>
        <color rgb="FF00B0F0"/>
        <rFont val="Century Gothic"/>
        <family val="2"/>
      </rPr>
      <t xml:space="preserve">30  días. </t>
    </r>
    <r>
      <rPr>
        <sz val="10"/>
        <color indexed="8"/>
        <rFont val="Century Gothic"/>
        <family val="2"/>
      </rPr>
      <t xml:space="preserve">El asegurado está obligado a dar aviso a la Compañía dentro de los </t>
    </r>
    <r>
      <rPr>
        <b/>
        <sz val="10"/>
        <color rgb="FF00B0F0"/>
        <rFont val="Century Gothic"/>
        <family val="2"/>
      </rPr>
      <t>60 días</t>
    </r>
    <r>
      <rPr>
        <sz val="10"/>
        <color indexed="8"/>
        <rFont val="Century Gothic"/>
        <family val="2"/>
      </rPr>
      <t xml:space="preserve"> siguientes a la fecha de conocimiento de los nuevos bienes. La prima adicional se liquidará con base en las tasas contratadas. Si vencido este plazo no se ha informado a la Compañía, cesará el amparo. </t>
    </r>
    <r>
      <rPr>
        <b/>
        <sz val="10"/>
        <color rgb="FF000000"/>
        <rFont val="Century Gothic"/>
        <family val="2"/>
      </rPr>
      <t xml:space="preserve"> (Nota: el valor del límite y el número de días corresponde al requerido por la Entidad por lo cual podrá ser aumentado pero no disminuido so pena de rechazo de la respuesta)</t>
    </r>
  </si>
  <si>
    <t xml:space="preserve">AMPARO AUTOMÁTICO DE NUEVOS VEHICULOS SEAN CERO KILÓMETROS O USADOS </t>
  </si>
  <si>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t>
    </r>
    <r>
      <rPr>
        <sz val="10"/>
        <color rgb="FF00B0F0"/>
        <rFont val="Century Gothic"/>
        <family val="2"/>
      </rPr>
      <t xml:space="preserve"> </t>
    </r>
    <r>
      <rPr>
        <b/>
        <sz val="10"/>
        <color rgb="FF00B0F0"/>
        <rFont val="Century Gothic"/>
        <family val="2"/>
      </rPr>
      <t>límite de $300.000.000</t>
    </r>
    <r>
      <rPr>
        <sz val="10"/>
        <color rgb="FF00B0F0"/>
        <rFont val="Century Gothic"/>
        <family val="2"/>
      </rPr>
      <t xml:space="preserve"> </t>
    </r>
    <r>
      <rPr>
        <sz val="10"/>
        <color indexed="8"/>
        <rFont val="Century Gothic"/>
        <family val="2"/>
      </rPr>
      <t xml:space="preserve">por vehículo y por un periodo de </t>
    </r>
    <r>
      <rPr>
        <b/>
        <sz val="10"/>
        <color rgb="FF00B0F0"/>
        <rFont val="Century Gothic"/>
        <family val="2"/>
      </rPr>
      <t>60 días</t>
    </r>
    <r>
      <rPr>
        <sz val="10"/>
        <color rgb="FF00B0F0"/>
        <rFont val="Century Gothic"/>
        <family val="2"/>
      </rPr>
      <t>.</t>
    </r>
    <r>
      <rPr>
        <sz val="10"/>
        <color indexed="8"/>
        <rFont val="Century Gothic"/>
        <family val="2"/>
      </rPr>
      <t xml:space="preserve">  El asegurado está obligado a dar aviso a la Compañía dentro de los </t>
    </r>
    <r>
      <rPr>
        <b/>
        <sz val="10"/>
        <color rgb="FF00B0F0"/>
        <rFont val="Century Gothic"/>
        <family val="2"/>
      </rPr>
      <t>60 días</t>
    </r>
    <r>
      <rPr>
        <sz val="10"/>
        <color indexed="8"/>
        <rFont val="Century Gothic"/>
        <family val="2"/>
      </rPr>
      <t xml:space="preserve"> siguientes a la fecha de conocimiento de los nuevos bienes y para los vehículos que sean usados a realizar la inspección dentro de los 10 días siguientes al recibo del automotor. La prima adicional se liquidará con base en las tasas contratadas. Si vencido este plazo no se ha informado a la Compañía, cesará el amparo.  </t>
    </r>
    <r>
      <rPr>
        <b/>
        <sz val="10"/>
        <color rgb="FF000000"/>
        <rFont val="Century Gothic"/>
        <family val="2"/>
      </rPr>
      <t>(Nota: el valor del límite y el número de días corresponde al requerido por la Entidad por lo cual podrá ser aumentado pero no disminuido so pena de rechazo de la propuesta)</t>
    </r>
  </si>
  <si>
    <t>AMPARO AUTOMÁTICO PARA ACCESORIOS Y EQUIPOS QUE POR ERROR U OMISIÓN NO SE HAYAN INFORMADO AL INICIO DEL SEGURO.</t>
  </si>
  <si>
    <r>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t>
    </r>
    <r>
      <rPr>
        <b/>
        <sz val="10"/>
        <color rgb="FF00B0F0"/>
        <rFont val="Century Gothic"/>
        <family val="2"/>
      </rPr>
      <t xml:space="preserve"> límite de $200.000.000</t>
    </r>
    <r>
      <rPr>
        <sz val="10"/>
        <color indexed="8"/>
        <rFont val="Century Gothic"/>
        <family val="2"/>
      </rPr>
      <t xml:space="preserve"> y por un periodo de </t>
    </r>
    <r>
      <rPr>
        <b/>
        <sz val="10"/>
        <color rgb="FF00B0F0"/>
        <rFont val="Century Gothic"/>
        <family val="2"/>
      </rPr>
      <t>60 días</t>
    </r>
    <r>
      <rPr>
        <sz val="10"/>
        <color indexed="8"/>
        <rFont val="Century Gothic"/>
        <family val="2"/>
      </rPr>
      <t xml:space="preserve">. El asegurado está obligado a dar aviso a la Compañía dentro de los </t>
    </r>
    <r>
      <rPr>
        <b/>
        <sz val="10"/>
        <color rgb="FF00B0F0"/>
        <rFont val="Century Gothic"/>
        <family val="2"/>
      </rPr>
      <t>60 días</t>
    </r>
    <r>
      <rPr>
        <sz val="10"/>
        <color indexed="8"/>
        <rFont val="Century Gothic"/>
        <family val="2"/>
      </rPr>
      <t xml:space="preserve"> siguientes a la fecha de iniciación de la vigencia de la póliza. La prima adicional se liquidará con base en las tasas contratadas. Si vencido este plazo no se ha informado a la Compañía, cesará el amparo. </t>
    </r>
    <r>
      <rPr>
        <b/>
        <sz val="10"/>
        <color rgb="FF000000"/>
        <rFont val="Century Gothic"/>
        <family val="2"/>
      </rPr>
      <t>(Nota: el valor del límite y el número de días corresponde al requerido por la Entidad por lo cual podrá ser aumentado pero no disminuido so pena de rechazo de la propuesta).</t>
    </r>
  </si>
  <si>
    <t>AMPARO AUTOMÁTICO PARA VEHICULOS QUE POR ERROR U OMISIÓN NO SE HAYAN INFORMADO AL INICIO DEL SEGURO.</t>
  </si>
  <si>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color rgb="FF00B0F0"/>
        <rFont val="Century Gothic"/>
        <family val="2"/>
      </rPr>
      <t>60 días</t>
    </r>
    <r>
      <rPr>
        <sz val="10"/>
        <color rgb="FF00B0F0"/>
        <rFont val="Century Gothic"/>
        <family val="2"/>
      </rPr>
      <t>.</t>
    </r>
    <r>
      <rPr>
        <sz val="10"/>
        <color indexed="8"/>
        <rFont val="Century Gothic"/>
        <family val="2"/>
      </rPr>
      <t xml:space="preserve"> El asegurado está obligado a dar aviso a la Compañía dentro de los </t>
    </r>
    <r>
      <rPr>
        <b/>
        <sz val="10"/>
        <color rgb="FF00B0F0"/>
        <rFont val="Century Gothic"/>
        <family val="2"/>
      </rPr>
      <t>60 días</t>
    </r>
    <r>
      <rPr>
        <sz val="10"/>
        <color indexed="8"/>
        <rFont val="Century Gothic"/>
        <family val="2"/>
      </rPr>
      <t xml:space="preserve"> siguientes a la fecha de iniciación de la vigencia de la póliza. La prima adicional se liquidará con base en las tasas contratadas. Si vencido este plazo no se ha informado a la Compañía, cesará el amparo. Sublímite </t>
    </r>
    <r>
      <rPr>
        <b/>
        <sz val="10"/>
        <color rgb="FF00B0F0"/>
        <rFont val="Century Gothic"/>
        <family val="2"/>
      </rPr>
      <t>$200.000.000</t>
    </r>
    <r>
      <rPr>
        <sz val="10"/>
        <color indexed="8"/>
        <rFont val="Century Gothic"/>
        <family val="2"/>
      </rPr>
      <t xml:space="preserve">  </t>
    </r>
    <r>
      <rPr>
        <b/>
        <sz val="10"/>
        <color rgb="FF000000"/>
        <rFont val="Century Gothic"/>
        <family val="2"/>
      </rPr>
      <t>(Nota: el valor del límite y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</si>
  <si>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60 días</t>
    </r>
    <r>
      <rPr>
        <sz val="10"/>
        <color indexed="8"/>
        <rFont val="Century Gothic"/>
        <family val="2"/>
      </rPr>
      <t>, siguientes a la fecha en que haya conocido o debido conocer la ocurrencia del mismo.</t>
    </r>
    <r>
      <rPr>
        <b/>
        <sz val="10"/>
        <color indexed="8"/>
        <rFont val="Century Gothic"/>
        <family val="2"/>
      </rPr>
      <t xml:space="preserve"> (Nota: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</si>
  <si>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rgb="FF00B0F0"/>
        <rFont val="Century Gothic"/>
        <family val="2"/>
      </rPr>
      <t>50%</t>
    </r>
    <r>
      <rPr>
        <b/>
        <sz val="10"/>
        <color indexed="8"/>
        <rFont val="Century Gothic"/>
        <family val="2"/>
      </rPr>
      <t xml:space="preserve"> </t>
    </r>
    <r>
      <rPr>
        <sz val="10"/>
        <color indexed="8"/>
        <rFont val="Century Gothic"/>
        <family val="2"/>
      </rPr>
      <t>del valor estimado de la pérdida mientras el asegurado cumple con la obligación legal para tal fin. El asegurado deberá hacer el requerimiento mediante comunicación escrita dirigida a la compañía.</t>
    </r>
    <r>
      <rPr>
        <b/>
        <sz val="10"/>
        <color indexed="8"/>
        <rFont val="Century Gothic"/>
        <family val="2"/>
      </rPr>
      <t xml:space="preserve">  (Nota: el porcentaje señalado corresponde al requerido por la Entidad por lo cual podrá ser aumentado pero no disminuido, so pena de rechazo de la propuesta) </t>
    </r>
  </si>
  <si>
    <t>AUTORIZACION DE REPARACION DEL VEHÍCULO</t>
  </si>
  <si>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b/>
        <sz val="10"/>
        <color rgb="FF00B0F0"/>
        <rFont val="Century Gothic"/>
        <family val="2"/>
      </rPr>
      <t>cinco (5) dias hábiles</t>
    </r>
    <r>
      <rPr>
        <sz val="10"/>
        <color indexed="8"/>
        <rFont val="Century Gothic"/>
        <family val="2"/>
      </rPr>
      <t xml:space="preserve">, contados a partir del momento en que la Entidad asegurada presenta la reclamación y formaliza la misma, de acuerdo con las condiciones señaladas en la oferta de que para tal efecto se encuentran establecidas.  </t>
    </r>
    <r>
      <rPr>
        <b/>
        <sz val="10"/>
        <color indexed="8"/>
        <rFont val="Century Gothic"/>
        <family val="2"/>
      </rPr>
      <t>(</t>
    </r>
    <r>
      <rPr>
        <sz val="10"/>
        <color indexed="8"/>
        <rFont val="Century Gothic"/>
        <family val="2"/>
      </rPr>
      <t xml:space="preserve">Nota: el numero de </t>
    </r>
    <r>
      <rPr>
        <b/>
        <sz val="10"/>
        <color rgb="FF00B0F0"/>
        <rFont val="Century Gothic"/>
        <family val="2"/>
      </rPr>
      <t>cinco (5) días hábiles</t>
    </r>
    <r>
      <rPr>
        <sz val="10"/>
        <color indexed="8"/>
        <rFont val="Century Gothic"/>
        <family val="2"/>
      </rPr>
      <t xml:space="preserve"> corresponde al aceptado por la Entidad, por lo cual podrá ser disminuido pero no aumentado, so pena de rechazo de la propuesta</t>
    </r>
    <r>
      <rPr>
        <b/>
        <sz val="10"/>
        <color indexed="8"/>
        <rFont val="Century Gothic"/>
        <family val="2"/>
      </rPr>
      <t xml:space="preserve">)  </t>
    </r>
  </si>
  <si>
    <t>AVISOS Y LETREROS</t>
  </si>
  <si>
    <r>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t>
    </r>
    <r>
      <rPr>
        <b/>
        <sz val="10"/>
        <color rgb="FF00B0F0"/>
        <rFont val="Century Gothic"/>
        <family val="2"/>
      </rPr>
      <t>100% del valor de los mismos</t>
    </r>
    <r>
      <rPr>
        <sz val="10"/>
        <color indexed="8"/>
        <rFont val="Century Gothic"/>
        <family val="2"/>
      </rPr>
      <t xml:space="preserve">. Con un sublimite de </t>
    </r>
    <r>
      <rPr>
        <b/>
        <sz val="10"/>
        <color rgb="FF00B0F0"/>
        <rFont val="Century Gothic"/>
        <family val="2"/>
      </rPr>
      <t>cien millones de pesos ($ 100.000.000.00)</t>
    </r>
    <r>
      <rPr>
        <sz val="10"/>
        <color indexed="8"/>
        <rFont val="Century Gothic"/>
        <family val="2"/>
      </rPr>
      <t xml:space="preserve"> evento/vigencia. </t>
    </r>
    <r>
      <rPr>
        <b/>
        <sz val="10"/>
        <color indexed="8"/>
        <rFont val="Century Gothic"/>
        <family val="2"/>
      </rPr>
      <t xml:space="preserve">(Nota: el porcentaje señalado corresponde al requerido por la Entidad, por lo cual podrá ser aumentado pero no disminuido, so pena de rechazo de la propuesta)  </t>
    </r>
  </si>
  <si>
    <t>CLÁUSULA DE 72 HORAS PARA TERREMOTO/MAREMOTO Y DEMAS EVENTOS DE LA NATURALEZA</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</si>
  <si>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color rgb="FF00B0F0"/>
        <rFont val="Century Gothic"/>
        <family val="2"/>
      </rPr>
      <t xml:space="preserve">setenta y dos (72) horas </t>
    </r>
    <r>
      <rPr>
        <sz val="10"/>
        <color indexed="8"/>
        <rFont val="Century Gothic"/>
        <family val="2"/>
      </rPr>
      <t>consecutivas durante la vigencia del amparo, se tendrán como un solo siniestro y las pérdidas y daños que se causen deberán estar comprendidos en una sola reclamación, sin exceder el total del valor asegurado.</t>
    </r>
  </si>
  <si>
    <t>COBERTURA DE ACCESORIOS</t>
  </si>
  <si>
    <r>
      <t xml:space="preserve">Queda entendido, convenido y aceptado, que todos los accesorios de los vehículos asegurados se encuentran debidamente amparados aunque no se hayan detallado expresamente hasta por un limite de 20% del valor asegurado del vehiculo  por vehículo con aviso </t>
    </r>
    <r>
      <rPr>
        <b/>
        <sz val="10"/>
        <color rgb="FF00B0F0"/>
        <rFont val="Century Gothic"/>
        <family val="2"/>
      </rPr>
      <t>60 días</t>
    </r>
    <r>
      <rPr>
        <sz val="10"/>
        <color rgb="FF00B0F0"/>
        <rFont val="Century Gothic"/>
        <family val="2"/>
      </rPr>
      <t>.</t>
    </r>
    <r>
      <rPr>
        <sz val="10"/>
        <color indexed="8"/>
        <rFont val="Century Gothic"/>
        <family val="2"/>
      </rPr>
      <t xml:space="preserve"> En el evento de que el valor de los accesorios sea mayor si se requerirá relación detallada de los mismos. </t>
    </r>
    <r>
      <rPr>
        <b/>
        <sz val="10"/>
        <color rgb="FF000000"/>
        <rFont val="Century Gothic"/>
        <family val="2"/>
      </rPr>
      <t>(Nota: el valor del límite y el numero de días corresponde al requerido por la Entidad por lo cual podrá ser aumentado pero no disminuido so pena de rechazo de la propuesta)</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</si>
  <si>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</si>
  <si>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</si>
  <si>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no mayores 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</si>
  <si>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</si>
  <si>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</si>
  <si>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</si>
  <si>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</si>
  <si>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</si>
  <si>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t xml:space="preserve">La compañía de seguros efectuará las inclusiones, modificaciones o exclusiones al seguro, con base en los documentos o comunicaciones emitidas por el asegurado y/o el intermediario, sin exigir documentos particulares o requisitos especiales.  </t>
  </si>
  <si>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</si>
  <si>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</si>
  <si>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</si>
  <si>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La aseguradora ofrece el servicio de marcación gratuita y voluntaria para los vehículos de la entidad superiores a modelo 2016 en forma gratuita y sin que ello se convierta en cláusula de garantía.</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</si>
  <si>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</si>
  <si>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</si>
  <si>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</si>
  <si>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</si>
  <si>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</si>
  <si>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NO SUBROGACIÓN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</si>
  <si>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</si>
  <si>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</si>
  <si>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</si>
  <si>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Si en caso de pérdida total por daños o por hurto, el asegurado quisiera conservar el vehículo, tendrá la primera opción de compra, caso en el cual, la aseguradora efectuará un peritazgo del mismo e informará el valor del avalúo.</t>
  </si>
  <si>
    <t>REPOSICIÓN AUTOMÁTICA DEL VALOR ASEGURADO PARA RESPONSABILIDAD CIVIL</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</si>
  <si>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con cobro de prima.</t>
  </si>
  <si>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60 días</t>
    </r>
    <r>
      <rPr>
        <sz val="10"/>
        <color indexed="8"/>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rgb="FF00B0F0"/>
        <rFont val="Century Gothic"/>
        <family val="2"/>
      </rPr>
      <t>60 días</t>
    </r>
    <r>
      <rPr>
        <sz val="10"/>
        <color indexed="8"/>
        <rFont val="Century Gothic"/>
        <family val="2"/>
      </rPr>
      <t xml:space="preserve"> de anticipación, mediante comunicación escrita dirigida al asegurado. Para la Cobertura de amit y hmcc la Compañias podra revocarla dando aviso con sera de 10 dias, de anticipacion. </t>
    </r>
    <r>
      <rPr>
        <b/>
        <sz val="10"/>
        <color rgb="FF000000"/>
        <rFont val="Century Gothic"/>
        <family val="2"/>
      </rPr>
      <t xml:space="preserve">(Nota: el número de días corresponde al requerido por la Entidad por lo cual podrá ser aumentado pero no disminuido so pena de rechazo de la propuesta) </t>
    </r>
  </si>
  <si>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</si>
  <si>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la ENTIDAD, la compañía sufragará hasta un límite del </t>
    </r>
    <r>
      <rPr>
        <b/>
        <sz val="10"/>
        <color rgb="FF00B0F0"/>
        <rFont val="Century Gothic"/>
        <family val="2"/>
      </rPr>
      <t>100% de los gastos</t>
    </r>
    <r>
      <rPr>
        <sz val="10"/>
        <color indexed="8"/>
        <rFont val="Century Gothic"/>
        <family val="2"/>
      </rPr>
      <t xml:space="preserve">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r>
    <r>
      <rPr>
        <b/>
        <sz val="10"/>
        <color indexed="8"/>
        <rFont val="Century Gothic"/>
        <family val="2"/>
      </rPr>
      <t>Sublímite 50 SMDLV</t>
    </r>
    <r>
      <rPr>
        <sz val="10"/>
        <color indexed="8"/>
        <rFont val="Century Gothic"/>
        <family val="2"/>
      </rPr>
      <t xml:space="preserve">. </t>
    </r>
    <r>
      <rPr>
        <b/>
        <sz val="10"/>
        <rFont val="Century Gothic"/>
        <family val="2"/>
      </rPr>
      <t>Aplica solo para vehiculos livianos</t>
    </r>
    <r>
      <rPr>
        <b/>
        <sz val="10"/>
        <color indexed="8"/>
        <rFont val="Century Gothic"/>
        <family val="2"/>
      </rPr>
      <t xml:space="preserve"> (Nota: el valor del límite corresponde al requerido por la Entidad por lo cual podrá ser aumentado pero no disminuido so pena de rechazo de la propuesta)</t>
    </r>
  </si>
  <si>
    <t>SERVICIO DE TRAMITE DE TRASPASO</t>
  </si>
  <si>
    <t>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</si>
  <si>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con sublimite de </t>
    </r>
    <r>
      <rPr>
        <b/>
        <sz val="10"/>
        <color rgb="FF00B0F0"/>
        <rFont val="Century Gothic"/>
        <family val="2"/>
      </rPr>
      <t>$100'000.000.00 evento /vigencia y por un periodo de  sesenta (60) dias.</t>
    </r>
  </si>
  <si>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</si>
  <si>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</si>
  <si>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REPOSICIÓN O REEMPLAZO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</si>
  <si>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</si>
  <si>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t xml:space="preserve">AMPARO AUTOMATICO PARA VEHÍCULOS BAJO CUIDADO TENENCIA Y CONTROL, ALQUILADOS O ARRENDADOS </t>
  </si>
  <si>
    <r>
      <t xml:space="preserve">La cobertura de responsabilidad civil extracontractual, amparo patrimonial y asistencias jurídicas en proceso penales o civiles, se extienden a amparar los vehículos bajo cuidado, tenencia, control, alquilados o arrendados por el asegurado. </t>
    </r>
    <r>
      <rPr>
        <b/>
        <sz val="10"/>
        <color rgb="FF00B0F0"/>
        <rFont val="Century Gothic"/>
        <family val="2"/>
      </rPr>
      <t>CON COBRO DE PRIMA AVISO POR PARTE DE LA ENTIDAD 60 DIAS</t>
    </r>
  </si>
  <si>
    <t>ANTICIPO PARA GASTOS DE TRASPASO PARA VEHICULOS PROPIOS</t>
  </si>
  <si>
    <r>
      <t xml:space="preserve">Queda entendido, convenido y aceptado que en caso de presentarse un siniestro amparado bajo la presente póliza y demostrada su ocurrencia, la aseguradora conviene en anticipar los gastos de traspaso por pérdida total de vehículos propios, hasta el </t>
    </r>
    <r>
      <rPr>
        <b/>
        <sz val="10"/>
        <color rgb="FF00B0F0"/>
        <rFont val="Century Gothic"/>
        <family val="2"/>
      </rPr>
      <t>límite de $ 1.000.000</t>
    </r>
    <r>
      <rPr>
        <sz val="10"/>
        <color indexed="8"/>
        <rFont val="Century Gothic"/>
        <family val="2"/>
      </rPr>
      <t xml:space="preserve"> por siniestro, y </t>
    </r>
    <r>
      <rPr>
        <b/>
        <i/>
        <u/>
        <sz val="10"/>
        <color rgb="FF00B0F0"/>
        <rFont val="Century Gothic"/>
        <family val="2"/>
      </rPr>
      <t>estos serán deducidos de la indemnización final</t>
    </r>
    <r>
      <rPr>
        <sz val="10"/>
        <color rgb="FF00B0F0"/>
        <rFont val="Century Gothic"/>
        <family val="2"/>
      </rPr>
      <t>.</t>
    </r>
  </si>
  <si>
    <t>EXTENSION DE COBERTURA ACCIDENTES PERSONALES PARA EL CONDUCTOR DE LOS VEHICULOS ASEGURADOS</t>
  </si>
  <si>
    <r>
      <t xml:space="preserve">Queda entendido, convenido y aceptado que en caso de un siniestro, que afecte la presente póliza, la Compañía de Seguros extiende la cobertura en caso de muerte accidental para los conductores de los vehículos asegurados, con límite básico de </t>
    </r>
    <r>
      <rPr>
        <b/>
        <sz val="10"/>
        <color rgb="FF00B0F0"/>
        <rFont val="Century Gothic"/>
        <family val="2"/>
      </rPr>
      <t>$ 7.000.000</t>
    </r>
    <r>
      <rPr>
        <sz val="10"/>
        <color rgb="FF00B0F0"/>
        <rFont val="Century Gothic"/>
        <family val="2"/>
      </rPr>
      <t>.</t>
    </r>
    <r>
      <rPr>
        <sz val="10"/>
        <color indexed="8"/>
        <rFont val="Century Gothic"/>
        <family val="2"/>
      </rPr>
      <t xml:space="preserve"> por conductor de cada vehículo. Se excluye motocicletas.</t>
    </r>
  </si>
  <si>
    <t>TRANSPORTE DE MERCANCÍAS ASAROZAS,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</si>
  <si>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</si>
  <si>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sz val="10"/>
        <color rgb="FF00B0F0"/>
        <rFont val="Century Gothic"/>
        <family val="2"/>
      </rPr>
      <t>30%</t>
    </r>
    <r>
      <rPr>
        <sz val="10"/>
        <color indexed="8"/>
        <rFont val="Century Gothic"/>
        <family val="2"/>
      </rPr>
      <t xml:space="preserve"> del valor asegurado del vehículo y por un periodo de</t>
    </r>
    <r>
      <rPr>
        <sz val="10"/>
        <color rgb="FF00B0F0"/>
        <rFont val="Century Gothic"/>
        <family val="2"/>
      </rPr>
      <t xml:space="preserve"> </t>
    </r>
    <r>
      <rPr>
        <b/>
        <sz val="10"/>
        <color rgb="FF00B0F0"/>
        <rFont val="Century Gothic"/>
        <family val="2"/>
      </rPr>
      <t>90  días</t>
    </r>
    <r>
      <rPr>
        <sz val="10"/>
        <color indexed="8"/>
        <rFont val="Century Gothic"/>
        <family val="2"/>
      </rPr>
      <t xml:space="preserve">. El asegurado está obligado a dar avis a la Compañía dentro de los </t>
    </r>
    <r>
      <rPr>
        <b/>
        <sz val="10"/>
        <color rgb="FF00B0F0"/>
        <rFont val="Century Gothic"/>
        <family val="2"/>
      </rPr>
      <t>90 días</t>
    </r>
    <r>
      <rPr>
        <sz val="10"/>
        <color indexed="8"/>
        <rFont val="Century Gothic"/>
        <family val="2"/>
      </rPr>
      <t xml:space="preserve"> siguientes a la fecha de conocimiento de los nuevos bienes. La prima adicional se liquidará con base en las tasas contratadas. Si vencido este plazo no se ha informado a la Compañía, cesará el amparo. </t>
    </r>
  </si>
  <si>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sz val="10"/>
        <color rgb="FF00B0F0"/>
        <rFont val="Century Gothic"/>
        <family val="2"/>
      </rPr>
      <t xml:space="preserve">30% </t>
    </r>
    <r>
      <rPr>
        <sz val="10"/>
        <color indexed="8"/>
        <rFont val="Century Gothic"/>
        <family val="2"/>
      </rPr>
      <t xml:space="preserve">del valor asegurado del vehículo y por un periodo de </t>
    </r>
    <r>
      <rPr>
        <b/>
        <sz val="10"/>
        <color rgb="FF00B0F0"/>
        <rFont val="Century Gothic"/>
        <family val="2"/>
      </rPr>
      <t>90  días</t>
    </r>
    <r>
      <rPr>
        <sz val="10"/>
        <color indexed="8"/>
        <rFont val="Century Gothic"/>
        <family val="2"/>
      </rPr>
      <t xml:space="preserve">. El asegurado está obligado a dar avis a la Compañía dentro de los </t>
    </r>
    <r>
      <rPr>
        <b/>
        <sz val="10"/>
        <color rgb="FF00B0F0"/>
        <rFont val="Century Gothic"/>
        <family val="2"/>
      </rPr>
      <t>90 días</t>
    </r>
    <r>
      <rPr>
        <sz val="10"/>
        <color indexed="8"/>
        <rFont val="Century Gothic"/>
        <family val="2"/>
      </rPr>
      <t xml:space="preserve"> siguientes a la fecha de conocimiento de los nuevos bienes. La prima adicional se liquidará con base en las tasas contratadas. Si vencido este plazo no se ha informado a la Compañía, cesará el amparo.</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</si>
  <si>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t>
    </r>
    <r>
      <rPr>
        <sz val="10"/>
        <color rgb="FF00B0F0"/>
        <rFont val="Century Gothic"/>
        <family val="2"/>
      </rPr>
      <t>$300.000.000</t>
    </r>
    <r>
      <rPr>
        <sz val="10"/>
        <rFont val="Century Gothic"/>
        <family val="2"/>
      </rPr>
      <t xml:space="preserve"> y por un periodo de </t>
    </r>
    <r>
      <rPr>
        <b/>
        <sz val="10"/>
        <color rgb="FF00B0F0"/>
        <rFont val="Century Gothic"/>
        <family val="2"/>
      </rPr>
      <t>90 días</t>
    </r>
    <r>
      <rPr>
        <sz val="10"/>
        <rFont val="Century Gothic"/>
        <family val="2"/>
      </rPr>
      <t>. El asegurado está obligado a dar aviso a la Compañía dentro de los</t>
    </r>
    <r>
      <rPr>
        <sz val="10"/>
        <color rgb="FF00B0F0"/>
        <rFont val="Century Gothic"/>
        <family val="2"/>
      </rPr>
      <t xml:space="preserve"> </t>
    </r>
    <r>
      <rPr>
        <b/>
        <sz val="10"/>
        <color rgb="FF00B0F0"/>
        <rFont val="Century Gothic"/>
        <family val="2"/>
      </rPr>
      <t>90 días</t>
    </r>
    <r>
      <rPr>
        <sz val="10"/>
        <rFont val="Century Gothic"/>
        <family val="2"/>
      </rPr>
      <t xml:space="preserve"> siguientes a la fecha de iniciación de la vigencia de la póliza. La prima adicional se liquidará con base en las tasas contratadas. Si vencido este plazo no se ha informado a la Compañía, cesará el amparo.</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</si>
  <si>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color rgb="FF00B0F0"/>
        <rFont val="Century Gothic"/>
        <family val="2"/>
      </rPr>
      <t>90 días</t>
    </r>
    <r>
      <rPr>
        <sz val="10"/>
        <rFont val="Century Gothic"/>
        <family val="2"/>
      </rPr>
      <t xml:space="preserve">. El asegurado está obligado a dar aviso a la Compañía dentro de los </t>
    </r>
    <r>
      <rPr>
        <b/>
        <sz val="10"/>
        <color rgb="FF00B0F0"/>
        <rFont val="Century Gothic"/>
        <family val="2"/>
      </rPr>
      <t>90 días</t>
    </r>
    <r>
      <rPr>
        <sz val="10"/>
        <rFont val="Century Gothic"/>
        <family val="2"/>
      </rPr>
      <t xml:space="preserve"> siguientes a la fecha de iniciación de la vigencia de la póliza. La prima adicional se liquidará con base en las tasas contratadas. Si vencido este plazo no se ha informado a la Compañía, cesará el amparo. Sublímite </t>
    </r>
    <r>
      <rPr>
        <sz val="10"/>
        <color rgb="FF00B0F0"/>
        <rFont val="Century Gothic"/>
        <family val="2"/>
      </rPr>
      <t>$300.000.000</t>
    </r>
  </si>
  <si>
    <r>
      <t xml:space="preserve">Por medio de la presente cláusula y no obstante lo estipulado en las condiciones generales de la póliza, el asegurado podrá dar aviso de la ocurrencia del siniestro en un término de </t>
    </r>
    <r>
      <rPr>
        <sz val="10"/>
        <color rgb="FF00B0F0"/>
        <rFont val="Century Gothic"/>
        <family val="2"/>
      </rPr>
      <t>100 días,</t>
    </r>
    <r>
      <rPr>
        <sz val="10"/>
        <rFont val="Century Gothic"/>
        <family val="2"/>
      </rPr>
      <t xml:space="preserve"> siguientes a la fecha en que haya conocido o debido conocer la ocurrencia del mismo</t>
    </r>
    <r>
      <rPr>
        <b/>
        <sz val="10"/>
        <rFont val="Century Gothic"/>
        <family val="2"/>
      </rPr>
      <t xml:space="preserve">. </t>
    </r>
  </si>
  <si>
    <t>ANTICIPO DE INDEMNIZACION 60%</t>
  </si>
  <si>
    <r>
      <t xml:space="preserve">Queda entendido, convenido y aceptado que en caso de presentarse un siniestro amparado bajo la presente póliza y demostrada su ocurrencia, la compañía conviene en anticipar el </t>
    </r>
    <r>
      <rPr>
        <sz val="10"/>
        <color rgb="FF00B0F0"/>
        <rFont val="Century Gothic"/>
        <family val="2"/>
      </rPr>
      <t>60%</t>
    </r>
    <r>
      <rPr>
        <sz val="10"/>
        <rFont val="Century Gothic"/>
        <family val="2"/>
      </rPr>
      <t xml:space="preserve"> del valor estimado de la pérdida mientras el asegurado cumple con la obligación legal para tal fin. El asegurado deberá hacer el requerimiento mediante comunicación escrita dirigida a la compañía.</t>
    </r>
    <r>
      <rPr>
        <b/>
        <sz val="10"/>
        <rFont val="Century Gothic"/>
        <family val="2"/>
      </rPr>
      <t xml:space="preserve"> </t>
    </r>
  </si>
  <si>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sz val="10"/>
        <color rgb="FF00B0F0"/>
        <rFont val="Century Gothic"/>
        <family val="2"/>
      </rPr>
      <t>tres (3) dias hábiles</t>
    </r>
    <r>
      <rPr>
        <sz val="10"/>
        <rFont val="Century Gothic"/>
        <family val="2"/>
      </rPr>
      <t xml:space="preserve">, contados a partir del momento en que la Entidad asegurada presenta la reclamación y formaliza la misma, de acuerdo con las condiciones señaladas en la oferta de que para tal efecto se encuentran establecidas. </t>
    </r>
  </si>
  <si>
    <r>
      <t xml:space="preserve">Queda entendido, convenido y aceptado, que todos los accesorios de los vehículos asegurados se encuentran debidamente amparados aunque no se hayan detallado expresamente hasta por un limite de 25% del valor asegurado del vehiculo  por vehículo con aviso </t>
    </r>
    <r>
      <rPr>
        <b/>
        <sz val="10"/>
        <color rgb="FF00B0F0"/>
        <rFont val="Century Gothic"/>
        <family val="2"/>
      </rPr>
      <t>90 días</t>
    </r>
    <r>
      <rPr>
        <sz val="10"/>
        <rFont val="Century Gothic"/>
        <family val="2"/>
      </rPr>
      <t>. En el evento de que el valor de los accesorios sea mayor si se requerirá relación detallada de los mismos.</t>
    </r>
  </si>
  <si>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90 días</t>
    </r>
    <r>
      <rPr>
        <sz val="10"/>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rgb="FF00B0F0"/>
        <rFont val="Century Gothic"/>
        <family val="2"/>
      </rPr>
      <t>90 días</t>
    </r>
    <r>
      <rPr>
        <sz val="10"/>
        <rFont val="Century Gothic"/>
        <family val="2"/>
      </rPr>
      <t xml:space="preserve"> de anticipación, mediante comunicación escrita dirigida al asegurado.</t>
    </r>
  </si>
  <si>
    <r>
      <t>Queda entendido, convenido y aceptado que en caso de un siniestro, que afecte la presente póliza, la Compañía de Seguros extiende la cobertura en caso de muerte accidental para los conductores de los vehículos asegurados, con límite básico de</t>
    </r>
    <r>
      <rPr>
        <sz val="10"/>
        <color rgb="FF00B0F0"/>
        <rFont val="Century Gothic"/>
        <family val="2"/>
      </rPr>
      <t xml:space="preserve"> </t>
    </r>
    <r>
      <rPr>
        <b/>
        <sz val="10"/>
        <color rgb="FF00B0F0"/>
        <rFont val="Century Gothic"/>
        <family val="2"/>
      </rPr>
      <t>$10.000.000.</t>
    </r>
    <r>
      <rPr>
        <sz val="10"/>
        <rFont val="Century Gothic"/>
        <family val="2"/>
      </rPr>
      <t xml:space="preserve"> por conductor de cada vehículo.</t>
    </r>
  </si>
  <si>
    <r>
      <rPr>
        <sz val="10"/>
        <rFont val="Century Gothic"/>
        <family val="2"/>
      </rPr>
      <t>En el evento de ocurrencia de un accidente de tránsito que presente lesionados o muertos, estando el conductor del vehículo asegurado en una de las causales determinadas por la Ley para ser remitido a una casa-cárcel debidamente autorizada por la ENTIDAD,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t>
    </r>
    <r>
      <rPr>
        <sz val="10"/>
        <color rgb="FF00B0F0"/>
        <rFont val="Century Gothic"/>
        <family val="2"/>
      </rPr>
      <t xml:space="preserve"> </t>
    </r>
    <r>
      <rPr>
        <b/>
        <sz val="10"/>
        <color rgb="FF00B0F0"/>
        <rFont val="Century Gothic"/>
        <family val="2"/>
      </rPr>
      <t xml:space="preserve">Sublímite 60 SMDLV. </t>
    </r>
  </si>
  <si>
    <t>Asistencia Juridica</t>
  </si>
  <si>
    <t>Asistencia Jurídica en Proceso Administrativo</t>
  </si>
  <si>
    <t>Cobertura de pérdidas parciales o totales por daños y hurto</t>
  </si>
  <si>
    <r>
      <t xml:space="preserve">Cobertura de pérdidas parciales o totales por daños y hurto de vehículos de propiedad de funcionarios en comisión de servicios autorizada en sus propios vehículos. Límite de </t>
    </r>
    <r>
      <rPr>
        <b/>
        <sz val="10"/>
        <color rgb="FF00B0F0"/>
        <rFont val="Century Gothic"/>
        <family val="2"/>
      </rPr>
      <t>$10.000.000</t>
    </r>
    <r>
      <rPr>
        <b/>
        <sz val="10"/>
        <rFont val="Century Gothic"/>
        <family val="2"/>
      </rPr>
      <t xml:space="preserve"> </t>
    </r>
    <r>
      <rPr>
        <sz val="10"/>
        <rFont val="Century Gothic"/>
        <family val="2"/>
      </rPr>
      <t xml:space="preserve">evento </t>
    </r>
    <r>
      <rPr>
        <b/>
        <sz val="10"/>
        <color rgb="FF00B0F0"/>
        <rFont val="Century Gothic"/>
        <family val="2"/>
      </rPr>
      <t>$20.000.000</t>
    </r>
    <r>
      <rPr>
        <sz val="10"/>
        <color rgb="FF00B0F0"/>
        <rFont val="Century Gothic"/>
        <family val="2"/>
      </rPr>
      <t xml:space="preserve"> </t>
    </r>
    <r>
      <rPr>
        <sz val="10"/>
        <rFont val="Century Gothic"/>
        <family val="2"/>
      </rPr>
      <t>vigencia</t>
    </r>
  </si>
  <si>
    <t>Grua</t>
  </si>
  <si>
    <r>
      <t xml:space="preserve">Gastos de grúa para vehículos de terceros, afectados en accidentes en los cuales sea evidente la responsabilidad del Asegurado para todo el parque automotor </t>
    </r>
    <r>
      <rPr>
        <b/>
        <sz val="10"/>
        <color rgb="FF00B0F0"/>
        <rFont val="Century Gothic"/>
        <family val="2"/>
      </rPr>
      <t>(250 Km).</t>
    </r>
  </si>
  <si>
    <t xml:space="preserve">Vehículo de reemplazo </t>
  </si>
  <si>
    <t>Vehículo de reemplazo para pérdidas totales y/o parciales (En caso de entregarse el vehículo de reemplazo, el asegurado no tendrá derecho al pago de los gastos de transporte por pérdidas totales.</t>
  </si>
  <si>
    <t xml:space="preserve">AMPARO AUTOMATICO PARA VEHICULOS BAJO CUIDADO TENENCIA Y CONTROL, ALQUILADOS O ARRENDADOS </t>
  </si>
  <si>
    <t>La cobertura de responsabilidad civil extracontractual, amparo patrimonial y asistencias jurídicas en proceso penales o civiles, se extienden a amparar los vehículos bajo cuidado, tenencia, control, alquilados o arrendados por el asegurado.</t>
  </si>
  <si>
    <t>EXTENSION DE COBERTURA ACCIDENTES PERSONALES PASAJEROS OCUPANTES DE LOS VEHICULOS ASEGURADOS</t>
  </si>
  <si>
    <r>
      <t xml:space="preserve">Queda entendido, convenido y aceptado que en caso de un siniestro, que afecte la presente póliza, la Compañía de Seguros extiende la cobertura en caso de muerte accidental e incapacidad permanente para ocupantes de los vehículos asegurados, con límite básico de </t>
    </r>
    <r>
      <rPr>
        <b/>
        <sz val="10"/>
        <color rgb="FF00B0F0"/>
        <rFont val="Century Gothic"/>
        <family val="2"/>
      </rPr>
      <t>$5.000.000</t>
    </r>
    <r>
      <rPr>
        <sz val="10"/>
        <rFont val="Century Gothic"/>
        <family val="2"/>
      </rPr>
      <t>. por cada pasajero sin restricción en el número de ocupantes del vehículo.</t>
    </r>
  </si>
  <si>
    <t>HURTO DE ELEMENTOS DEJADOS EN LOS VEHÍCULOS DEL ASEGURADO</t>
  </si>
  <si>
    <r>
      <t xml:space="preserve">Queda entendido, convenido y aceptado que la presente póliza indemnizará las perdidas sobre elementos dejados dentro de los vehículos asegurados (sean de propiedad del asegurado, de sus funcionarios o de terceros), con ocasión de su hurto, hasta por un límite de </t>
    </r>
    <r>
      <rPr>
        <b/>
        <sz val="10"/>
        <color rgb="FF00B0F0"/>
        <rFont val="Century Gothic"/>
        <family val="2"/>
      </rPr>
      <t xml:space="preserve">$5.000.000 Evento/ $ 10.000.000 vigencia. </t>
    </r>
  </si>
  <si>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</si>
  <si>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Gastos de Transporte por Pérdidas Totales. Para vehiculos livianos, se exluye vehiuclos Motocicletas y Vehiculos  pesados</t>
  </si>
  <si>
    <t>LA ENTIDAD OTORGA LOS PUNTOS</t>
  </si>
  <si>
    <t>Amparar los daños y/o pérdidas que sufran los vehículos de propiedad del FONDO DE DESARROLLO LOCAL DE SUBA o por los que sea legalmente responsable, o aquellos daños a bienes o lesiones o muerte a terceros que se causen.</t>
  </si>
  <si>
    <t>Amparar los daños corporales causados a las personas en accidentes de tránsito, ocurridos dentro del territorio nacional, con los vehículos automotores de propiedad del FONDO DE DESARROLLO LOCAL DE SUBA y con aquellos otros vehículos por los cuales sea responsable.</t>
  </si>
  <si>
    <t>Gastos médicos, quirúrgicos, farmacéuticos y hospitalarios por lesiones, en cuantía equivalente a ochocientos (800) veces el salario mínimo legal diario vigente al momento del accidente.</t>
  </si>
  <si>
    <t>Incapacidad permanente, entendiéndose por tal la prevista en los artículos 209 y 211 del Código Sustantivo del Trabajo, con una indemnización máxima de ciento ochenta (180) veces el salario mínimo legal diario vigente al momento del accidente.</t>
  </si>
  <si>
    <t>Muerte y gastos funerarios de la víctima como consecuencia del accidente, siempre y cuando ocurra dentro del año siguiente a la fecha de éste, en cuantía equivalente a setecientas cincuenta (750) veces el salario mínimo legal diario vigente al momento del accidente.</t>
  </si>
  <si>
    <t>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t>
  </si>
  <si>
    <t>LOS DE LEY</t>
  </si>
  <si>
    <t>LA ENTIDAD OTORGA EL TOTAL DEL PUNTAJE</t>
  </si>
  <si>
    <t xml:space="preserve">LA ENTIDAD OTORGA EL TOTAL DEL PUNTAJE </t>
  </si>
  <si>
    <t xml:space="preserve"> LA ENTIDAD OTORGA EL TOTAL DEL PUNTAJE </t>
  </si>
  <si>
    <t>TABLA DE CALIFICACIÓN DEDUCIBLES LA ENTIDAD OTORGA EL TOTAL DE LOS PUNTOS</t>
  </si>
  <si>
    <t>DEDUCIBLES PÓLIZA DE SOAT</t>
  </si>
  <si>
    <t xml:space="preserve"> OFERTA PRESENTADA PARA EL SEGURO DE MANEJO ENTIDADES ESTATALES</t>
  </si>
  <si>
    <t xml:space="preserve"> OFERTA PRESENTADA PARA EL SEGURO OBLIGATORIO DE ACCIDENTES DE TRANSITO SOAT</t>
  </si>
  <si>
    <t>CARGOS ASEGURADOS</t>
  </si>
  <si>
    <r>
      <t>La planta asignada actualmente es de 200</t>
    </r>
    <r>
      <rPr>
        <sz val="10"/>
        <color indexed="10"/>
        <rFont val="Century Gothic"/>
        <family val="2"/>
      </rPr>
      <t xml:space="preserve"> </t>
    </r>
    <r>
      <rPr>
        <sz val="10"/>
        <rFont val="Century Gothic"/>
        <family val="2"/>
      </rPr>
      <t xml:space="preserve"> cargos. Incluyendo personal de  planta,  servidores  públicos  y  personal  contratista  que  realiza  funciones  para  la Entidad.</t>
    </r>
  </si>
  <si>
    <t>Los riesgos que impliquen menoscabo de los fondos y bienes del Estado, causados por sus servidores públicos por actos u omisiones que se tipifiquen como delitos contra la administración pública o fallos con responsabilidad fiscal. El amparo se extiende a reconocer el valor de la rendición y reconstrucción de cuentas que se debe llevar a cabo en los casos de abandono del cargo o fallecimiento del empleado.</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</si>
  <si>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</si>
  <si>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Delitos contra la administración pública</t>
  </si>
  <si>
    <t>Delitos contra el patrimonio económico</t>
  </si>
  <si>
    <t>Gastos de reconstrucción y rendición de cuentas</t>
  </si>
  <si>
    <t>AMPARO AUTOMATICO DE CARGOS QUE POR ERROR U OMISIÓN NO SE HAYAN INFORMADO AL INICIO DEL SEGURO</t>
  </si>
  <si>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t>
    </r>
    <r>
      <rPr>
        <sz val="10"/>
        <color rgb="FF00B0F0"/>
        <rFont val="Century Gothic"/>
        <family val="2"/>
      </rPr>
      <t xml:space="preserve"> </t>
    </r>
    <r>
      <rPr>
        <b/>
        <sz val="10"/>
        <color rgb="FF00B0F0"/>
        <rFont val="Century Gothic"/>
        <family val="2"/>
      </rPr>
      <t>60 días</t>
    </r>
    <r>
      <rPr>
        <sz val="10"/>
        <color indexed="8"/>
        <rFont val="Century Gothic"/>
        <family val="2"/>
      </rPr>
      <t xml:space="preserve"> siguientes a la expedición del seguro y la compañía efectuará el cobro de la prima proporcional a prorrata. </t>
    </r>
    <r>
      <rPr>
        <b/>
        <sz val="10"/>
        <color rgb="FF000000"/>
        <rFont val="Century Gothic"/>
        <family val="2"/>
      </rPr>
      <t xml:space="preserve">(Nota: el número de días corresponde al mínimo requerido por lo cual podrá ser aumentado pero no disminuido so pena de rechazo del ramo) </t>
    </r>
  </si>
  <si>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</si>
  <si>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10% de los cargos asegurados, caso en el cual si se requerirá dar aviso dentro de los </t>
    </r>
    <r>
      <rPr>
        <b/>
        <sz val="10"/>
        <color rgb="FF00B0F0"/>
        <rFont val="Century Gothic"/>
        <family val="2"/>
      </rPr>
      <t>60 días</t>
    </r>
    <r>
      <rPr>
        <sz val="10"/>
        <color indexed="8"/>
        <rFont val="Century Gothic"/>
        <family val="2"/>
      </rPr>
      <t xml:space="preserve"> siguientes a la creación y generará el cobro de prima correspondiente. </t>
    </r>
    <r>
      <rPr>
        <b/>
        <sz val="10"/>
        <color rgb="FF000000"/>
        <rFont val="Century Gothic"/>
        <family val="2"/>
      </rPr>
      <t xml:space="preserve">(Nota: el porcentaje y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</si>
  <si>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60 días</t>
    </r>
    <r>
      <rPr>
        <sz val="10"/>
        <color rgb="FF00B0F0"/>
        <rFont val="Century Gothic"/>
        <family val="2"/>
      </rPr>
      <t>,</t>
    </r>
    <r>
      <rPr>
        <sz val="10"/>
        <color indexed="8"/>
        <rFont val="Century Gothic"/>
        <family val="2"/>
      </rPr>
      <t xml:space="preserve"> siguientes a la fecha en que haya conocido o debido conocer la ocurrencia del mismo. </t>
    </r>
    <r>
      <rPr>
        <b/>
        <sz val="10"/>
        <color rgb="FF000000"/>
        <rFont val="Century Gothic"/>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</si>
  <si>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rgb="FF00B0F0"/>
        <rFont val="Century Gothic"/>
        <family val="2"/>
      </rPr>
      <t>50% del valor estimado</t>
    </r>
    <r>
      <rPr>
        <sz val="10"/>
        <color indexed="8"/>
        <rFont val="Century Gothic"/>
        <family val="2"/>
      </rPr>
      <t xml:space="preserve"> de la pérdida mientras el asegurado cumple con la obligación legal para tal fin. El asegurado deberá hacer el requerimiento mediante comunicación escrita dirigida a la compañía.  </t>
    </r>
    <r>
      <rPr>
        <b/>
        <sz val="10"/>
        <color indexed="8"/>
        <rFont val="Century Gothic"/>
        <family val="2"/>
      </rPr>
      <t xml:space="preserve">(Nota: el porcentaje señalado corresponde al requerido por la Entidad por lo cual podrá ser aumentado pero no disminuido, so pena de rechazo de la propuesta) </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</si>
  <si>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opera en exceso de las pólizas que el propietario de dichos bienes tenga contratadas. </t>
    </r>
    <r>
      <rPr>
        <b/>
        <sz val="10"/>
        <color rgb="FF00B0F0"/>
        <rFont val="Century Gothic"/>
        <family val="2"/>
      </rPr>
      <t>Sublímite $200.000.000 evento/vigencia</t>
    </r>
    <r>
      <rPr>
        <sz val="10"/>
        <color rgb="FF00B0F0"/>
        <rFont val="Century Gothic"/>
        <family val="2"/>
      </rPr>
      <t>.</t>
    </r>
    <r>
      <rPr>
        <b/>
        <sz val="10"/>
        <color indexed="8"/>
        <rFont val="Century Gothic"/>
        <family val="2"/>
      </rPr>
      <t xml:space="preserve"> (Nota: el valor del límite corresponde al requerido por la Entidad por lo cual podrá ser aumentado pero no disminuido so pena de rechazo de la propuesta) </t>
    </r>
  </si>
  <si>
    <t>CLÁUSULA DE PROTECCION BANCARIA.</t>
  </si>
  <si>
    <r>
      <rPr>
        <sz val="10"/>
        <rFont val="Century Gothic"/>
        <family val="2"/>
      </rPr>
      <t>Se cubre la pérdida en la cual el asegurado o cualquier banco comprendido dentro de la prueba de la pérdida, y en el cual el asegurado tenga cuenta corriente o de ahorros, como sus respectivos interese aparezcan</t>
    </r>
    <r>
      <rPr>
        <sz val="10"/>
        <color indexed="8"/>
        <rFont val="Century Gothic"/>
        <family val="2"/>
      </rPr>
      <t>,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t>
    </r>
    <r>
      <rPr>
        <sz val="10"/>
        <color indexed="10"/>
        <rFont val="Century Gothic"/>
        <family val="2"/>
      </rPr>
      <t xml:space="preserve"> </t>
    </r>
    <r>
      <rPr>
        <sz val="10"/>
        <rFont val="Century Gothic"/>
        <family val="2"/>
      </rPr>
      <t>facsímiles</t>
    </r>
    <r>
      <rPr>
        <sz val="10"/>
        <color indexed="10"/>
        <rFont val="Century Gothic"/>
        <family val="2"/>
      </rPr>
      <t xml:space="preserve"> </t>
    </r>
    <r>
      <rPr>
        <sz val="10"/>
        <color indexed="8"/>
        <rFont val="Century Gothic"/>
        <family val="2"/>
      </rPr>
      <t xml:space="preserve">de firmas estampadas por medio de máquinas serán considerados como firmas autógrafas. Con sub limite del treinta (30)% por ciento del valor asegurado. esta clausula opera desde que la entidad bancaria no tenga responsabilidad
Este amparo aplica siempre y cuando esté implicado un funcionario de la entidad
</t>
    </r>
  </si>
  <si>
    <t>COSTAS EN JUICIOS Y HONORARIOS PROFESIONALES</t>
  </si>
  <si>
    <r>
      <t>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t>
    </r>
    <r>
      <rPr>
        <sz val="10"/>
        <color rgb="FF00B0F0"/>
        <rFont val="Century Gothic"/>
        <family val="2"/>
      </rPr>
      <t xml:space="preserve"> </t>
    </r>
    <r>
      <rPr>
        <b/>
        <sz val="10"/>
        <color rgb="FF00B0F0"/>
        <rFont val="Century Gothic"/>
        <family val="2"/>
      </rPr>
      <t>Sublímite 20% del valor asegurado Evento / Vigencia</t>
    </r>
    <r>
      <rPr>
        <sz val="10"/>
        <color indexed="8"/>
        <rFont val="Century Gothic"/>
        <family val="2"/>
      </rPr>
      <t xml:space="preserve"> </t>
    </r>
    <r>
      <rPr>
        <b/>
        <sz val="10"/>
        <color indexed="8"/>
        <rFont val="Century Gothic"/>
        <family val="2"/>
      </rPr>
      <t xml:space="preserve"> (Nota: el valor corresponde al requerido por la Entidad por lo cual podrá ser aumentado pero no disminuido so pena de rechazo de la propuesta) </t>
    </r>
  </si>
  <si>
    <t>DEFINICION DE TRABAJADOR O EMPLEADO</t>
  </si>
  <si>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bajo su control y supervisión.</t>
  </si>
  <si>
    <t>DESIGNACION DE BIENES</t>
  </si>
  <si>
    <t>Los oferentes deben aceptar el tìtulo , nombre, denominacion o nomenclatura con que el asegurdo identifica o describe los bienes asegurados en sus registro o libros de comercio o contabilidad.</t>
  </si>
  <si>
    <t>EMPLEADOS TEMPORALES, OCASIONALES, TRANSITORIOS Y OTROS</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</si>
  <si>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practicas o investigaciones o mientras se encuentren ejerciendo sus funciones al servicio del asegurado.</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</si>
  <si>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</si>
  <si>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EXTENSION DE COBERTURA Y CONTINUIDAD DE COBERTURA</t>
  </si>
  <si>
    <r>
      <t>No obstante lo que se diga en contrario en las condiciones generales de la póliza, por la presente cláusula se otorga amparo hasta</t>
    </r>
    <r>
      <rPr>
        <b/>
        <sz val="10"/>
        <color indexed="8"/>
        <rFont val="Century Gothic"/>
        <family val="2"/>
      </rPr>
      <t xml:space="preserve"> </t>
    </r>
    <r>
      <rPr>
        <b/>
        <sz val="10"/>
        <color rgb="FF00B0F0"/>
        <rFont val="Century Gothic"/>
        <family val="2"/>
      </rPr>
      <t>30 días</t>
    </r>
    <r>
      <rPr>
        <sz val="10"/>
        <color indexed="8"/>
        <rFont val="Century Gothic"/>
        <family val="2"/>
      </rPr>
      <t xml:space="preserve"> después de estar desvinculado el funcionario. Siempre y cuando la póliza se encuentre vigente. </t>
    </r>
    <r>
      <rPr>
        <b/>
        <sz val="10"/>
        <color indexed="8"/>
        <rFont val="Century Gothic"/>
        <family val="2"/>
      </rPr>
      <t xml:space="preserve">(Nota: el numero de días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</si>
  <si>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t>
    </r>
    <r>
      <rPr>
        <b/>
        <sz val="10"/>
        <color rgb="FF00B0F0"/>
        <rFont val="Century Gothic"/>
        <family val="2"/>
      </rPr>
      <t xml:space="preserve">100% </t>
    </r>
    <r>
      <rPr>
        <sz val="10"/>
        <color indexed="8"/>
        <rFont val="Century Gothic"/>
        <family val="2"/>
      </rPr>
      <t>de los gastos demostrados.</t>
    </r>
    <r>
      <rPr>
        <b/>
        <sz val="10"/>
        <color indexed="8"/>
        <rFont val="Century Gothic"/>
        <family val="2"/>
      </rPr>
      <t xml:space="preserve"> Sublimite 10% del valor asegurado. (Nota: el porcentaje corresponde al mínimo requerido por lo cual podrá ser aumentado pero no disminuido so pena de rechazo del ramo) </t>
    </r>
  </si>
  <si>
    <t>GASTOS ADICIONALES PARA PAGO DE AUDITORES, REVISORES, CONTADORES Y ABOGADOS</t>
  </si>
  <si>
    <r>
      <t xml:space="preserve">No obstante lo que se diga en contrario en las condiciones generales y particulares de la póliza, la Compañía se obliga a indemnizar los honorarios en que necesaria y razonablemente incurra el asegurado, por concepto de auditores, revisores, contadores y abogados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indexed="8"/>
        <rFont val="Century Gothic"/>
        <family val="2"/>
      </rPr>
      <t xml:space="preserve">Sublímite </t>
    </r>
    <r>
      <rPr>
        <b/>
        <sz val="10"/>
        <color rgb="FF00B0F0"/>
        <rFont val="Century Gothic"/>
        <family val="2"/>
      </rPr>
      <t>$80.000.000 Evento/Vigencia</t>
    </r>
    <r>
      <rPr>
        <sz val="10"/>
        <color rgb="FF00B0F0"/>
        <rFont val="Century Gothic"/>
        <family val="2"/>
      </rPr>
      <t>.</t>
    </r>
    <r>
      <rPr>
        <b/>
        <sz val="10"/>
        <color indexed="8"/>
        <rFont val="Century Gothic"/>
        <family val="2"/>
      </rPr>
      <t xml:space="preserve">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</si>
  <si>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color rgb="FF00B0F0"/>
        <rFont val="Century Gothic"/>
        <family val="2"/>
      </rPr>
      <t>Sublímite $80.000.000 Evento/Vigencia.</t>
    </r>
    <r>
      <rPr>
        <sz val="10"/>
        <color rgb="FF00B0F0"/>
        <rFont val="Century Gothic"/>
        <family val="2"/>
      </rPr>
      <t xml:space="preserve"> </t>
    </r>
    <r>
      <rPr>
        <b/>
        <sz val="10"/>
        <color indexed="8"/>
        <rFont val="Century Gothic"/>
        <family val="2"/>
      </rPr>
      <t xml:space="preserve">(Nota: el valor corresponde al requerido por la Entidad por lo cual podrá ser aumentado pero no disminuido so pena de rechazo de la propuesta). </t>
    </r>
  </si>
  <si>
    <t xml:space="preserve">GASTOS PARA DEMOSTRAR EL SINIESTRO Y SU CUANTÍA </t>
  </si>
  <si>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color indexed="8"/>
        <rFont val="Century Gothic"/>
        <family val="2"/>
      </rPr>
      <t xml:space="preserve"> </t>
    </r>
    <r>
      <rPr>
        <b/>
        <sz val="10"/>
        <color rgb="FF00B0F0"/>
        <rFont val="Century Gothic"/>
        <family val="2"/>
      </rPr>
      <t xml:space="preserve">Sublimite 10% del valor asegurado </t>
    </r>
    <r>
      <rPr>
        <b/>
        <sz val="10"/>
        <color indexed="8"/>
        <rFont val="Century Gothic"/>
        <family val="2"/>
      </rPr>
      <t xml:space="preserve">(Nota: el valor corresponde al mínimo requerido por lo cual podrá ser aumentado pero no disminuido so pena de rechazo de la propuesta) </t>
    </r>
  </si>
  <si>
    <t>MODIFICACION A CARGOS</t>
  </si>
  <si>
    <r>
      <t xml:space="preserve">Queda entendido, convenido y aceptado que si durante la vigencia de la presente póliza se presenta cambio de denominaciones a cargos, se consideran automáticamente incorporados a la póliza. Dichas reformas deberán ser notificadas a la compañía de seguros dentro de los </t>
    </r>
    <r>
      <rPr>
        <b/>
        <sz val="10"/>
        <color rgb="FF00B0F0"/>
        <rFont val="Century Gothic"/>
        <family val="2"/>
      </rPr>
      <t>60 días</t>
    </r>
    <r>
      <rPr>
        <sz val="10"/>
        <color indexed="8"/>
        <rFont val="Century Gothic"/>
        <family val="2"/>
      </rPr>
      <t xml:space="preserve">  siguientes a su innovación, con el fin de hacer los ajustes que se requieran.</t>
    </r>
    <r>
      <rPr>
        <b/>
        <sz val="10"/>
        <color rgb="FF000000"/>
        <rFont val="Century Gothic"/>
        <family val="2"/>
      </rPr>
      <t xml:space="preserve"> (Nota: el número de días corresponde al  requerido por la Entidad por lo cual podrá ser aumentado pero no disminuido so pena de rechazo de la propuesta) </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</si>
  <si>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rgb="FF00B0F0"/>
        <rFont val="Century Gothic"/>
        <family val="2"/>
      </rPr>
      <t>60 días</t>
    </r>
    <r>
      <rPr>
        <sz val="10"/>
        <color rgb="FF00B0F0"/>
        <rFont val="Century Gothic"/>
        <family val="2"/>
      </rPr>
      <t xml:space="preserve"> </t>
    </r>
    <r>
      <rPr>
        <sz val="10"/>
        <color indexed="8"/>
        <rFont val="Century Gothic"/>
        <family val="2"/>
      </rPr>
      <t xml:space="preserve">siguientes a la fecha de modificación del riesgo, si esta depende del arbitrio del asegurado o del tomador. Si les es extraña dentro  de los </t>
    </r>
    <r>
      <rPr>
        <b/>
        <sz val="10"/>
        <color rgb="FF00B0F0"/>
        <rFont val="Century Gothic"/>
        <family val="2"/>
      </rPr>
      <t>60 días</t>
    </r>
    <r>
      <rPr>
        <sz val="10"/>
        <color indexed="8"/>
        <rFont val="Century Gothic"/>
        <family val="2"/>
      </rPr>
      <t xml:space="preserve"> siguientes a aquel en que tengan conocimiento de ella, conocimiento que se presume transcurridos </t>
    </r>
    <r>
      <rPr>
        <b/>
        <sz val="10"/>
        <color rgb="FF00B0F0"/>
        <rFont val="Century Gothic"/>
        <family val="2"/>
      </rPr>
      <t>60 días</t>
    </r>
    <r>
      <rPr>
        <sz val="10"/>
        <color indexed="8"/>
        <rFont val="Century Gothic"/>
        <family val="2"/>
      </rPr>
      <t xml:space="preserve"> desde el momento de la modificación.</t>
    </r>
    <r>
      <rPr>
        <b/>
        <sz val="10"/>
        <color rgb="FF000000"/>
        <rFont val="Century Gothic"/>
        <family val="2"/>
      </rPr>
      <t xml:space="preserve"> (Nota: el número de días corresponde al  requerido por la Entidad por lo cual podrá ser aumentado pero no disminuido so pena de rechazo de la propuesta) </t>
    </r>
  </si>
  <si>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</si>
  <si>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</si>
  <si>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</si>
  <si>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 previa demostración de la ocurrencia del hecho y la cuantía, y que la entidad tenga en firme la respectiva denuncia, adelantado la investigación pertinente   y calificación del delito</t>
  </si>
  <si>
    <t>PERDIDAS OCASIONADAS POR EMPLEADOS DE CONTRATISTAS INDEPENDIENTES</t>
  </si>
  <si>
    <r>
      <t xml:space="preserve">No obstante lo que se diga en contrario en las condiciones generales de la póliza, por la presente cláusula  se cubren las pérdidas que sufra el asegurado como consecuencia de cualquiera de los delitos que sean cometidos por empleados de contratistas independientes, mientras se encuentren ejerciendo sus funciones al servicio del asegurado.Con </t>
    </r>
    <r>
      <rPr>
        <b/>
        <sz val="10"/>
        <color rgb="FF00B0F0"/>
        <rFont val="Century Gothic"/>
        <family val="2"/>
      </rPr>
      <t>sublimite del cincuenta (50)%</t>
    </r>
    <r>
      <rPr>
        <sz val="10"/>
        <color indexed="8"/>
        <rFont val="Century Gothic"/>
        <family val="2"/>
      </rPr>
      <t xml:space="preserve"> por ciento del valor asegurado.</t>
    </r>
  </si>
  <si>
    <t>RECLAMACION DIRECTA</t>
  </si>
  <si>
    <t xml:space="preserve">Modalidad ocurrencia: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sin embargo el término prescriptivo ordinario sólo principiará a contarse cuando la Entidad asegurada por sí o por medio de sus agentes, descubra la pérdida. Si después de pagado el siniestro el empleado fuere exonerado de responsabilidad penal, el asegurador tendrá derecho a que el asegurado le reintegre el valor de la indemnización recibida, en la proporción que cobije la exoneración. Siempre y cuando se acredite la ocurrencia y cuantía de la pérdida.
Modalidad descubrimiento: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descubra la pérdida. Si después de pagado el siniestro el empleado fuere exonerado de responsabilidad penal, el asegurador tendrá derecho a que el asegurado le reintegre </t>
  </si>
  <si>
    <t>RESTABLECIMIENTO AUTOMÁTICO DEL VALOR ASEGURADO POR PAGO DE SINIESTRO</t>
  </si>
  <si>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t>
    </r>
    <r>
      <rPr>
        <b/>
        <sz val="10"/>
        <color rgb="FF00B0F0"/>
        <rFont val="Century Gothic"/>
        <family val="2"/>
      </rPr>
      <t xml:space="preserve">una (1) </t>
    </r>
    <r>
      <rPr>
        <sz val="10"/>
        <color indexed="8"/>
        <rFont val="Century Gothic"/>
        <family val="2"/>
      </rPr>
      <t xml:space="preserve">vez dentro de la vigencia de la póliza. </t>
    </r>
  </si>
  <si>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60 días</t>
    </r>
    <r>
      <rPr>
        <sz val="10"/>
        <color indexed="8"/>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sz val="10"/>
        <color rgb="FF00B0F0"/>
        <rFont val="Century Gothic"/>
        <family val="2"/>
      </rPr>
      <t xml:space="preserve"> </t>
    </r>
    <r>
      <rPr>
        <b/>
        <sz val="10"/>
        <color rgb="FF00B0F0"/>
        <rFont val="Century Gothic"/>
        <family val="2"/>
      </rPr>
      <t>60 días</t>
    </r>
    <r>
      <rPr>
        <sz val="10"/>
        <color rgb="FF00B0F0"/>
        <rFont val="Century Gothic"/>
        <family val="2"/>
      </rPr>
      <t xml:space="preserve"> </t>
    </r>
    <r>
      <rPr>
        <sz val="10"/>
        <color indexed="8"/>
        <rFont val="Century Gothic"/>
        <family val="2"/>
      </rPr>
      <t xml:space="preserve">de anticipación, mediante comunicación escrita dirigida al asegurado. </t>
    </r>
    <r>
      <rPr>
        <b/>
        <sz val="10"/>
        <color rgb="FF000000"/>
        <rFont val="Century Gothic"/>
        <family val="2"/>
      </rPr>
      <t xml:space="preserve">(Nota: el número de días corresponde al requerido por la Entidad por lo cual podrá ser aumentado pero no disminuido so pena de rechazo de la propuesta) </t>
    </r>
  </si>
  <si>
    <t>SELECCIÓN DE PROFESIONALES PARA LA DEFENSA</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</si>
  <si>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</si>
  <si>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o d) anteriores
f)	la interrupción de negocios y/o pérdidas financieras sufridas por la Entidad al no poder desarrollar la actividad para la cual fue creada como consecuencia de a), b), c), d) y e) anteriores</t>
  </si>
  <si>
    <t>PERDIDAS POR PERSONAL NO IDENTIFICADO</t>
  </si>
  <si>
    <r>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t>
    </r>
    <r>
      <rPr>
        <b/>
        <sz val="10"/>
        <color rgb="FF00B0F0"/>
        <rFont val="Century Gothic"/>
        <family val="2"/>
      </rPr>
      <t>90 días</t>
    </r>
    <r>
      <rPr>
        <sz val="10"/>
        <color indexed="8"/>
        <rFont val="Century Gothic"/>
        <family val="2"/>
      </rPr>
      <t xml:space="preserve"> siguientes a la expedición del seguro y la compañía efectuará el cobro de la prima proporcional a prorrata.</t>
    </r>
  </si>
  <si>
    <r>
      <t>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10% de los cargos asegurados, caso en el cual si se requerirá dar aviso dentro de los</t>
    </r>
    <r>
      <rPr>
        <sz val="10"/>
        <color rgb="FF00B0F0"/>
        <rFont val="Century Gothic"/>
        <family val="2"/>
      </rPr>
      <t xml:space="preserve"> </t>
    </r>
    <r>
      <rPr>
        <b/>
        <sz val="10"/>
        <color rgb="FF00B0F0"/>
        <rFont val="Century Gothic"/>
        <family val="2"/>
      </rPr>
      <t>90 días</t>
    </r>
    <r>
      <rPr>
        <sz val="10"/>
        <color indexed="8"/>
        <rFont val="Century Gothic"/>
        <family val="2"/>
      </rPr>
      <t xml:space="preserve"> siguientes a la creación y generará el cobro de prima correspondiente. </t>
    </r>
  </si>
  <si>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90 días</t>
    </r>
    <r>
      <rPr>
        <sz val="10"/>
        <rFont val="Century Gothic"/>
        <family val="2"/>
      </rPr>
      <t>, siguientes a la fecha en que haya conocido o debido conocer la ocurrencia del mismo</t>
    </r>
    <r>
      <rPr>
        <b/>
        <sz val="10"/>
        <rFont val="Century Gothic"/>
        <family val="2"/>
      </rPr>
      <t>.</t>
    </r>
  </si>
  <si>
    <r>
      <rPr>
        <sz val="10"/>
        <rFont val="Century Gothic"/>
        <family val="2"/>
      </rPr>
      <t>Queda entendido, convenido y aceptado que en caso de presentarse un siniestro amparado bajo la presente póliza y demostrada su ocurrencia, la compañía conviene en anticipar el 60% del valor estimado de la pérdida mientras el asegurado cumple con la obligación legal para tal fin. El asegurado deberá hacer el requerimiento mediante comunicación escrita dirigida a la compañía.</t>
    </r>
    <r>
      <rPr>
        <b/>
        <sz val="10"/>
        <rFont val="Century Gothic"/>
        <family val="2"/>
      </rPr>
      <t xml:space="preserve"> </t>
    </r>
  </si>
  <si>
    <r>
      <rPr>
        <sz val="10"/>
        <rFont val="Century Gothic"/>
        <family val="2"/>
      </rPr>
      <t>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t>
    </r>
    <r>
      <rPr>
        <b/>
        <sz val="10"/>
        <rFont val="Century Gothic"/>
        <family val="2"/>
      </rPr>
      <t xml:space="preserve">. </t>
    </r>
    <r>
      <rPr>
        <b/>
        <sz val="10"/>
        <color rgb="FF00B0F0"/>
        <rFont val="Century Gothic"/>
        <family val="2"/>
      </rPr>
      <t xml:space="preserve">Sublímite 25% del valor asegurado Evento / Vigencia </t>
    </r>
  </si>
  <si>
    <r>
      <t>No obstante lo que se diga en contrario en las condiciones generales de la póliza, por la presente cláusula se otorga amparo hasta</t>
    </r>
    <r>
      <rPr>
        <b/>
        <sz val="10"/>
        <color rgb="FF000000"/>
        <rFont val="Century Gothic"/>
        <family val="2"/>
      </rPr>
      <t xml:space="preserve"> </t>
    </r>
    <r>
      <rPr>
        <b/>
        <sz val="10"/>
        <color rgb="FF00B0F0"/>
        <rFont val="Century Gothic"/>
        <family val="2"/>
      </rPr>
      <t>90 días</t>
    </r>
    <r>
      <rPr>
        <sz val="10"/>
        <color indexed="8"/>
        <rFont val="Century Gothic"/>
        <family val="2"/>
      </rPr>
      <t xml:space="preserve"> después de estar desvinculado el funcionario. Siempre y cuando la póliza se encuentre vigente.</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</si>
  <si>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rgb="FF00B0F0"/>
        <rFont val="Century Gothic"/>
        <family val="2"/>
      </rPr>
      <t>Sublimite 20% del valor asegurado.</t>
    </r>
  </si>
  <si>
    <r>
      <t xml:space="preserve">No obstante lo que se diga en contrario en las condiciones generales y particulares de la póliza, la Compañía se obliga a indemnizar los honorarios en que necesaria y razonablemente incurra el asegurado, por concepto de auditores, revisores, contadores y abogados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rgb="FF00B0F0"/>
        <rFont val="Century Gothic"/>
        <family val="2"/>
      </rPr>
      <t>Sublímite $80.000.000 Evento/Vigencia.</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</si>
  <si>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color rgb="FF00B0F0"/>
        <rFont val="Century Gothic"/>
        <family val="2"/>
      </rPr>
      <t>Sublímite $60.000.000 Evento/Vigencia.</t>
    </r>
  </si>
  <si>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rFont val="Century Gothic"/>
        <family val="2"/>
      </rPr>
      <t xml:space="preserve"> </t>
    </r>
    <r>
      <rPr>
        <b/>
        <sz val="10"/>
        <color rgb="FF00B0F0"/>
        <rFont val="Century Gothic"/>
        <family val="2"/>
      </rPr>
      <t>Sublimite 15% del valor asegurado</t>
    </r>
  </si>
  <si>
    <r>
      <t>Queda entendido, convenido y aceptado que si durante la vigencia de la presente póliza se presenta cambio de denominaciones a cargos, se consideran automáticamente incorporados a la póliza. Dichas reformas deberán ser notificadas a la compañía de seguros dentro de los</t>
    </r>
    <r>
      <rPr>
        <b/>
        <sz val="10"/>
        <rFont val="Century Gothic"/>
        <family val="2"/>
      </rPr>
      <t xml:space="preserve"> </t>
    </r>
    <r>
      <rPr>
        <b/>
        <sz val="10"/>
        <color rgb="FF00B0F0"/>
        <rFont val="Century Gothic"/>
        <family val="2"/>
      </rPr>
      <t>90 días</t>
    </r>
    <r>
      <rPr>
        <sz val="10"/>
        <rFont val="Century Gothic"/>
        <family val="2"/>
      </rPr>
      <t xml:space="preserve">  siguientes a su innovación, con el fin de hacer los ajustes que se requieran.</t>
    </r>
    <r>
      <rPr>
        <b/>
        <sz val="10"/>
        <rFont val="Century Gothic"/>
        <family val="2"/>
      </rPr>
      <t xml:space="preserve"> </t>
    </r>
  </si>
  <si>
    <r>
      <t xml:space="preserve">Queda entendido, convenido y aceptado que si durante la vigencia de la presente póliza se presenta cambio de denominaciones a cargos, se consideran automáticamente incorporados a la póliza. Dichas reformas deberán ser notificadas a la compañía de seguros dentro de los </t>
    </r>
    <r>
      <rPr>
        <b/>
        <sz val="10"/>
        <color rgb="FF00B0F0"/>
        <rFont val="Century Gothic"/>
        <family val="2"/>
      </rPr>
      <t>90 días</t>
    </r>
    <r>
      <rPr>
        <sz val="10"/>
        <rFont val="Century Gothic"/>
        <family val="2"/>
      </rPr>
      <t xml:space="preserve">  siguientes a su innovación, con el fin de hacer los ajustes que se requieran. </t>
    </r>
  </si>
  <si>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t>
    </r>
    <r>
      <rPr>
        <b/>
        <sz val="10"/>
        <color rgb="FF00B0F0"/>
        <rFont val="Century Gothic"/>
        <family val="2"/>
      </rPr>
      <t>dos (2) veces</t>
    </r>
    <r>
      <rPr>
        <sz val="10"/>
        <rFont val="Century Gothic"/>
        <family val="2"/>
      </rPr>
      <t xml:space="preserve"> dentro de la vigencia de la póliza. </t>
    </r>
  </si>
  <si>
    <t>DESAPARICIONES MISTERIOSAS</t>
  </si>
  <si>
    <r>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o interviniente o determinador. No obstante para que esta cobertura opere se deberá presumir que uno de los empleados del asegurado estuvo involucrado bajo cualquiera de las modalidades antes indicadas. </t>
    </r>
    <r>
      <rPr>
        <b/>
        <sz val="10"/>
        <color rgb="FF00B0F0"/>
        <rFont val="Century Gothic"/>
        <family val="2"/>
      </rPr>
      <t>Sublímite de $50.000.000 Evento/vigencia.</t>
    </r>
  </si>
  <si>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120 días</t>
    </r>
    <r>
      <rPr>
        <sz val="10"/>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rgb="FF00B0F0"/>
        <rFont val="Century Gothic"/>
        <family val="2"/>
      </rPr>
      <t>120 días</t>
    </r>
    <r>
      <rPr>
        <sz val="10"/>
        <color rgb="FF00B0F0"/>
        <rFont val="Century Gothic"/>
        <family val="2"/>
      </rPr>
      <t xml:space="preserve"> </t>
    </r>
    <r>
      <rPr>
        <sz val="10"/>
        <rFont val="Century Gothic"/>
        <family val="2"/>
      </rPr>
      <t>de anticipación, mediante comunicación escrita dirigida al asegurado</t>
    </r>
    <r>
      <rPr>
        <b/>
        <sz val="10"/>
        <rFont val="Century Gothic"/>
        <family val="2"/>
      </rPr>
      <t>.</t>
    </r>
  </si>
  <si>
    <t xml:space="preserve">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t>
  </si>
  <si>
    <t>PÉRDIDAS A TRAVÉS DE SISTEMAS COMPUTARIZADOS</t>
  </si>
  <si>
    <t>De acuerdo a las condiciones generales y particulares de la póliza se amparan las pérdidas y/o daños que se originen o sean ocasionados a través de sistemas computarizados.</t>
  </si>
  <si>
    <t>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o inverviniente o determinador. Queda entendido que la responsabilidad de la compañía respecto de tales pérdidas no excederá en ningún caso del monto estipulado en la póliza. Con sub limite del setenta (70)% por ciento del valor asegurado.</t>
  </si>
  <si>
    <t>OFERTA BÁSICA</t>
  </si>
  <si>
    <t>evento / vigencia</t>
  </si>
  <si>
    <t>VALOR ASEGURADO</t>
  </si>
  <si>
    <t xml:space="preserve"> OFERTA PRESENTADA PARA EL SEGURO ACCIDENTES PERSONALES RESPONSABILIDAD CIVIL CONTRACTUAL</t>
  </si>
  <si>
    <t>Amparar la muerte o lesiones causadas a los pasajeros ocupantes del vehículo ocurridos dentro del territorio nacional, con los vehículos automotores de propiedad del  La Entidad y con aquellos otros vehículos por los cuales sea responsable.</t>
  </si>
  <si>
    <t>Muerte Accidental</t>
  </si>
  <si>
    <t>Incapacidad total y permanente</t>
  </si>
  <si>
    <t>Incapacidad temporal</t>
  </si>
  <si>
    <t>Gastos médicos, quirúrgicos, farmacéuticos y hospitalarios</t>
  </si>
  <si>
    <t>100 SMMLV</t>
  </si>
  <si>
    <t>DEDUCIBLES PÓLIZA DE A.P. R.C.C.</t>
  </si>
  <si>
    <t>A.P. R.C.C.</t>
  </si>
  <si>
    <t xml:space="preserve"> OFERTA PRESENTADA PARA EL SEGURO DE RESPONSABILIDAD CIVIL EXTRACONTRACTUAL PREDIOS LABORES Y OPERACIONES</t>
  </si>
  <si>
    <t>Amparar los perjuicios patrimoniales y extrapatrimoniales que sufra la ENTIDAD,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t>
  </si>
  <si>
    <t>TIPO DE COBERTURA: Responsabilidad civil extracontractual para amparar los daños materiales y/o lesiones y/o muerte causadas por la ENTIDAD  a terceros durante el giro normal de sus actividades por cualquier causa, salvo los eventos expresamente excluidos.</t>
  </si>
  <si>
    <t xml:space="preserve">La Presente póliza opera igualmente en exceso de los amparos de responsabilidad civil contratados en el seguro de automóviles y en el seguro de todo riesgo equipo y maquinaria. </t>
  </si>
  <si>
    <t>Los oferentes deben tener en cuenta para la elaboración de la propuesta, que las condiciones, coberturas básicas para las cuales no se indique sublímite, operaran al 100% del valor asegurado</t>
  </si>
  <si>
    <t>Actividades deportivas, eventos sociales y culturales dentro o fuera de los predios. (se excluye corridas de toros y juegos pirotecnicos).</t>
  </si>
  <si>
    <t>Avisos, vallas y letreros dentro y fuera de los predios.</t>
  </si>
  <si>
    <t>Contaminación Súbita y Accidental e imprevista. (Excluye contaminación paulatina).</t>
  </si>
  <si>
    <t>Alimentos y bebidas</t>
  </si>
  <si>
    <t>Contratistas y Subcontratistas independientes. Esta cobertura opera en exceso de las pólizas del contratista o subcontratista.</t>
  </si>
  <si>
    <t>Daño Moral</t>
  </si>
  <si>
    <t>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t>
  </si>
  <si>
    <t>Operaciones de cargue y descargue bienes y mercancías, incluyendo aquellos de naturaleza azarosa o inflamable</t>
  </si>
  <si>
    <t>Pagos Suplementarios (Presentación de cauciones, Condena en costas e intereses de mora acumulados a cargo del asegurado, demás gastos razonables).</t>
  </si>
  <si>
    <t>Participación del asegurado en Ferias y exposiciones Nacionales y Eventos relacionados   con su objeto social</t>
  </si>
  <si>
    <t>Posesión, uso y mantenimiento de depósitos, tanques y tuberías, ubicados o instalados dentro de los predios del asegurado.</t>
  </si>
  <si>
    <t>Predios labores y operaciones, (incluyendo daño y/o perjuicio patrimonial o extrapatrimonial)</t>
  </si>
  <si>
    <t>Propietarios, arrendatarios y poseedores</t>
  </si>
  <si>
    <t>Responsabilidad civil parqueaderos, incluyendo daños y/o hurto y/o hurto calificado a vehículos y sus accesorios de terceros y funcionarios en predios del asegurado.</t>
  </si>
  <si>
    <t>Responsabilidad Civil Cruzada (Esta cobertura opera en exceso del valor indemnizado por las pólizas de los contratistas o subcontratistas).</t>
  </si>
  <si>
    <t>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consideraran terceros.</t>
  </si>
  <si>
    <t>Responsabilidad civil generada por un incendio y/o explosión.</t>
  </si>
  <si>
    <t>Responsabilidad Civil Patronal.</t>
  </si>
  <si>
    <r>
      <rPr>
        <sz val="10"/>
        <rFont val="Arial Narrow"/>
        <family val="2"/>
      </rPr>
      <t>Responsabilidad civil por daños a bienes de empleados y visitantes, excluyendo dineros y joyas. Para que la cobertura opere se requiere demostrar el ingreso del bien al inmueble a través del registro en portería o mediante cualquier otro medio idóneo.</t>
    </r>
    <r>
      <rPr>
        <sz val="10"/>
        <color indexed="10"/>
        <rFont val="Arial Narrow"/>
        <family val="2"/>
      </rPr>
      <t xml:space="preserve">
</t>
    </r>
  </si>
  <si>
    <t>Responsabilidad Civil por el uso de escoltas, personal de vigilancia y uso de perros guardianes. (Nota: En caso de firmas externas, esta cobertura operará en exceso de la póliza exigida para la empresa de vigilancia).</t>
  </si>
  <si>
    <t>Responsabilidad civil por el uso y/o posesión de vehículos no propios, incluidos los vehículos de los funcionarios en desarrollo de actividades para el asegurado.</t>
  </si>
  <si>
    <t>Responsabilidad civil por el uso y/o posesión de vehículos propios, esta cobertura opera en exceso de los amparos de responsabilidad civil extracontractual de la póliza de automóviles.</t>
  </si>
  <si>
    <t>Restaurantes, casinos , campos deportivos y cafeterías.</t>
  </si>
  <si>
    <r>
      <rPr>
        <sz val="10"/>
        <color indexed="8"/>
        <rFont val="Arial Narrow"/>
        <family val="2"/>
      </rPr>
      <t>Suministro de Alimentos y bebidas a terceros por el asegurado,</t>
    </r>
    <r>
      <rPr>
        <sz val="10"/>
        <rFont val="Arial Narrow"/>
        <family val="2"/>
      </rPr>
      <t xml:space="preserve"> o por contratistas, o por subcontratistas. </t>
    </r>
  </si>
  <si>
    <t>Transporte de mercancías y demás bienes dentro y fuera de los predios, incluyendo aquellos de naturaleza azarosa o inflamable, necesarias para el cabal funcionamiento de la Entidad.</t>
  </si>
  <si>
    <t>Uso de armas de fuego por parte de vigilantes y funcionarios y errores de puntería. Nota: En caso de firmas externas, esta cobertura operará en exceso de la póliza exigida para la empresa de vigilancia.</t>
  </si>
  <si>
    <t>Uso de ascensores, elevadores, escaleras automáticas, montacargas, grúas, puentes grúas, equipos de trabajo y de transporte dentro o fuera de los predios</t>
  </si>
  <si>
    <t>Uso de maquinaria y equipos de trabajo dentro y fuera de los predios del asegurado</t>
  </si>
  <si>
    <t>Viajes de funcionarios del asegurado dentro del territorio nacional o en cualquier parte del mundo cuando en desarrollo de actividades inherentes al asegurado causen daños a terceros. Excluye responsabilidad civil profesional. A su vez se excluye: Estados Unidos, Canada, Puerto Rico y Siria.</t>
  </si>
  <si>
    <t>Viajes de funcionarios en comisión o estudio nacional o en el exterior. Excluye responsabilidad civil profesional. A su vez se excluye: Estados Unidos, Canada, Puerto Rico, Venezuela  y Siria.</t>
  </si>
  <si>
    <t xml:space="preserve">Vehiuclos propios y no propios </t>
  </si>
  <si>
    <r>
      <rPr>
        <sz val="10"/>
        <rFont val="Arial Narrow"/>
        <family val="2"/>
      </rPr>
      <t xml:space="preserve">SI - Sublímite </t>
    </r>
    <r>
      <rPr>
        <b/>
        <sz val="10"/>
        <rFont val="Arial Narrow"/>
        <family val="2"/>
      </rPr>
      <t>40%</t>
    </r>
    <r>
      <rPr>
        <sz val="10"/>
        <rFont val="Arial Narrow"/>
        <family val="2"/>
      </rPr>
      <t xml:space="preserve"> del valor asegurado evento / vigencia</t>
    </r>
  </si>
  <si>
    <t>SI - Sublímite mínimo 30% del valor asegurado evento / vigencia</t>
  </si>
  <si>
    <t>SI - Sublímite 20% del valor asegurado evento / vigencia</t>
  </si>
  <si>
    <t>SI - Sublímite $10.000.000. evento y $50.000.000  vigencia</t>
  </si>
  <si>
    <t>SI - Sublímite al 10%</t>
  </si>
  <si>
    <t>SI - Sublímite 30% del valor asegurado evento / vigencia</t>
  </si>
  <si>
    <t>SI - Sublímite 2% del valor asegurado evento / vigencia</t>
  </si>
  <si>
    <t>SI - Sublímite $60.000.000 evento / $180.000.000 vigencia.</t>
  </si>
  <si>
    <t>AMPARO AUTOMATICO PARA NUEVOS PREDIOS,  OPERACIONES Y/O ACTIVIDADES</t>
  </si>
  <si>
    <t xml:space="preserve">ANTICIPO DE INDEMNIZACION PARA GASTOS MÉDICOS 50% </t>
  </si>
  <si>
    <t xml:space="preserve">ANTICIPO DE INDEMNIZACION POR ALIMENTOS O BEBIDAS 30% </t>
  </si>
  <si>
    <t>HONORARIOS PARA ASESORIA JURÍDICA EN PROCESOS CIVILES Y PENALES</t>
  </si>
  <si>
    <t>GASTOS ADICIONALES PARA CAUCIONES Y COSTAS PROCESALES.</t>
  </si>
  <si>
    <t>GASTOS ADICIONALES PARA HONORARIOS PROFESIONALES DE ABOGADOS, CONSULTORES,  AUDITORES, INTERVENTORES, ETC.</t>
  </si>
  <si>
    <t>INDEMNIZACION POR CLARA EVIDENCIA SIN QUE EXISTA PREVIO FALLO JUDICIAL</t>
  </si>
  <si>
    <t>NO APLICACIÓN DE DEDUCIBLES PARA GASTOS MÉDICOS Y PAGOS SUPLEMENTARIOS</t>
  </si>
  <si>
    <t>EXTENSION DE COBERTURA</t>
  </si>
  <si>
    <t>Queda entendido, convenido y aceptado  que la compañía ampara la responsabilidad civil del asegurado que tenga origen en cualquier acto, instrucción u orden de autoridad competente.</t>
  </si>
  <si>
    <r>
      <rPr>
        <sz val="10"/>
        <color indexed="8"/>
        <rFont val="Arial Narrow"/>
        <family val="2"/>
      </rP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t>
    </r>
    <r>
      <rPr>
        <b/>
        <sz val="10"/>
        <color indexed="8"/>
        <rFont val="Arial Narrow"/>
        <family val="2"/>
      </rPr>
      <t xml:space="preserve">60 días </t>
    </r>
    <r>
      <rPr>
        <sz val="10"/>
        <color indexed="8"/>
        <rFont val="Arial Narrow"/>
        <family val="2"/>
      </rPr>
      <t xml:space="preserve">siguientes a la creación. La prima adicional se liquidará con base en las tasas contratadas. Si vencido este plazo no se ha informado a la Compañía, cesará el amparo. </t>
    </r>
    <r>
      <rPr>
        <b/>
        <sz val="10"/>
        <color indexed="8"/>
        <rFont val="Arial Narrow"/>
        <family val="2"/>
      </rPr>
      <t xml:space="preserve">(Nota: el número de días corresponde al requerido por la Entidad por lo cual podrá ser aumentado pero no disminuido so pena de rechazo de la propuesta) </t>
    </r>
  </si>
  <si>
    <r>
      <rPr>
        <sz val="10"/>
        <color indexed="8"/>
        <rFont val="Arial Narrow"/>
        <family val="2"/>
      </rPr>
      <t>Por medio de la presente cláusula y no obstante lo estipulado en las condiciones generales de la póliza, el asegurado podrá dar aviso de la ocurrencia del siniestro en un término de 90</t>
    </r>
    <r>
      <rPr>
        <b/>
        <sz val="10"/>
        <color indexed="8"/>
        <rFont val="Arial Narrow"/>
        <family val="2"/>
      </rPr>
      <t xml:space="preserve">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la Entidad por lo cual podrá ser aumentado pero no disminuido so pena de rechazo de la propuesta) </t>
    </r>
  </si>
  <si>
    <r>
      <rPr>
        <sz val="10"/>
        <color indexed="8"/>
        <rFont val="Arial Narrow"/>
        <family val="2"/>
      </rPr>
      <t xml:space="preserve">Queda entendido, convenido y aceptado que en caso de presentarse un siniestro amparado bajo la presente póliza y demostrada su ocurrencia, la compañía conviene en anticipar el </t>
    </r>
    <r>
      <rPr>
        <b/>
        <sz val="10"/>
        <color indexed="8"/>
        <rFont val="Arial Narrow"/>
        <family val="2"/>
      </rPr>
      <t xml:space="preserve">50% </t>
    </r>
    <r>
      <rPr>
        <sz val="10"/>
        <color indexed="8"/>
        <rFont val="Arial Narrow"/>
        <family val="2"/>
      </rPr>
      <t>del valor estimado de la pérdida mientras el asegurado cumple con la obligación legal para tal fin. El asegurado deberá hacer el requerimiento mediante comunicación escrita dirigida a la compañía.</t>
    </r>
    <r>
      <rPr>
        <b/>
        <sz val="10"/>
        <color indexed="8"/>
        <rFont val="Arial Narrow"/>
        <family val="2"/>
      </rPr>
      <t xml:space="preserve">  (Nota: el porcentaje señalado corresponde al requerido por la Entidad por lo cual podrá ser aumentado pero no disminuido, so pena de rechazo de la propuesta) </t>
    </r>
  </si>
  <si>
    <r>
      <rPr>
        <sz val="10"/>
        <color indexed="8"/>
        <rFont val="Arial Narrow"/>
        <family val="2"/>
      </rPr>
      <t xml:space="preserve">Queda entendido, convenido y aceptado que en caso de presentarse un siniestro amparado bajo la presente póliza, que afecte la cobertura de gastos médicos y demostrada su ocurrencia, la compañía conviene en anticipar el </t>
    </r>
    <r>
      <rPr>
        <b/>
        <sz val="10"/>
        <color indexed="8"/>
        <rFont val="Arial Narrow"/>
        <family val="2"/>
      </rPr>
      <t xml:space="preserve">50% del valor estimado </t>
    </r>
    <r>
      <rPr>
        <sz val="10"/>
        <color indexed="8"/>
        <rFont val="Arial Narrow"/>
        <family val="2"/>
      </rPr>
      <t xml:space="preserve">de la pérdida mientras el asegurado cumple con la obligación legal para tal fin. El asegurado deberá hacer el requerimiento mediante comunicación escrita dirigida a la compañía. </t>
    </r>
    <r>
      <rPr>
        <b/>
        <sz val="10"/>
        <color indexed="8"/>
        <rFont val="Arial Narrow"/>
        <family val="2"/>
      </rPr>
      <t xml:space="preserve">(Nota: el porcentaje señalado corresponde al requerido por la Entidad por lo cual podrá ser aumentado pero no disminuido, so pena de rechazo de la propuesta) </t>
    </r>
  </si>
  <si>
    <r>
      <rPr>
        <sz val="10"/>
        <color indexed="8"/>
        <rFont val="Arial Narrow"/>
        <family val="2"/>
      </rPr>
      <t xml:space="preserve">Queda entendido, convenido y aceptado que en caso de presentarse un siniestro amparado bajo la presente póliza, que afecte la cobertura de alimentos y bebidas y demostrada su ocurrencia, la compañía conviene en anticipar el </t>
    </r>
    <r>
      <rPr>
        <b/>
        <sz val="10"/>
        <color indexed="8"/>
        <rFont val="Arial Narrow"/>
        <family val="2"/>
      </rPr>
      <t xml:space="preserve">30%  del valor estimado </t>
    </r>
    <r>
      <rPr>
        <sz val="10"/>
        <color indexed="8"/>
        <rFont val="Arial Narrow"/>
        <family val="2"/>
      </rPr>
      <t xml:space="preserve">de la pérdida mientras el asegurado cumple con la obligación legal para tal fin. El asegurado deberá hacer el requerimiento mediante comunicación escrita dirigida a la compañía. </t>
    </r>
    <r>
      <rPr>
        <b/>
        <sz val="10"/>
        <color indexed="8"/>
        <rFont val="Arial Narrow"/>
        <family val="2"/>
      </rPr>
      <t xml:space="preserve">(Nota: el porcentaje señalado corresponde al requerido por la Entidad por lo cual podrá ser aumentado pero no disminuido, so pena de rechazo de la propuesta) </t>
    </r>
  </si>
  <si>
    <r>
      <rPr>
        <sz val="10"/>
        <color indexed="8"/>
        <rFont val="Arial Narrow"/>
        <family val="2"/>
      </rP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color indexed="8"/>
        <rFont val="Arial Narrow"/>
        <family val="2"/>
      </rPr>
      <t>Sublímite 1% del valor</t>
    </r>
    <r>
      <rPr>
        <sz val="10"/>
        <color indexed="8"/>
        <rFont val="Arial Narrow"/>
        <family val="2"/>
      </rPr>
      <t xml:space="preserve"> asegurado evento /vigencia </t>
    </r>
    <r>
      <rPr>
        <b/>
        <sz val="10"/>
        <color indexed="8"/>
        <rFont val="Arial Narrow"/>
        <family val="2"/>
      </rPr>
      <t xml:space="preserve">(Nota: el porcentaje corresponde al requerido por la Entidad por lo cual podrá ser aumentado pero no disminuido so pena de rechazo de la propuesta) </t>
    </r>
  </si>
  <si>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</si>
  <si>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Los oferentes deben aceptar el título , nombre, denominación o nomenclatura con que el asegurado identifica o describe los bienes asegurados en sus registro o libros de comercio o contabilidad.</t>
  </si>
  <si>
    <r>
      <rPr>
        <sz val="10"/>
        <color indexed="8"/>
        <rFont val="Arial Narrow"/>
        <family val="2"/>
      </rP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indexed="8"/>
        <rFont val="Arial Narrow"/>
        <family val="2"/>
      </rPr>
      <t xml:space="preserve">Sublímite $80.000.000 Evento/Vigencia (Nota: el límite corresponde al requerido por la Entidad por lo cual podrá ser aumentado pero no disminuido so pena de rechazo de la propuesta) </t>
    </r>
  </si>
  <si>
    <t xml:space="preserve">La presente póliza ampara en exceso de la suma asegurada, los siguientes gastos: a) El costo de cualquier clase de caución que el Asegurado tenga que prestar; la aseguradora no se obliga sin embargo, a otorgar dichas cauciones. b) Intereses de mora en beneficio del tercero afectado. Sublímite $10.000.000 Evento/Vigencia (Nota: el límite corresponde al requerido por la Entidad por lo cual podrá ser aumentado pero no disminuido so pena de rechazo de la propuesta) </t>
  </si>
  <si>
    <r>
      <rPr>
        <sz val="10"/>
        <color indexed="8"/>
        <rFont val="Arial Narrow"/>
        <family val="2"/>
      </rPr>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r>
    <r>
      <rPr>
        <b/>
        <sz val="10"/>
        <color indexed="8"/>
        <rFont val="Arial Narrow"/>
        <family val="2"/>
      </rPr>
      <t xml:space="preserve">  Sublímite $80.000.000 Evento/Vigencia (Nota: el límite corresponde al requerido por la Entidad por lo cual podrá ser aumentado pero no disminuido so pena de rechazo de la propuesta) </t>
    </r>
  </si>
  <si>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</si>
  <si>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Queda entendido, convenido y aceptado que en caso de siniestro amparado por este seguro, que afecte las coberturas de gastos médicos y pagos suplementarios, la compañía indemnizará la pérdida, sin aplicar ningún tipo de deducible sobre el valor de la misma.</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</si>
  <si>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que en todo caso y por tratarse de una póliza de Responsabilidad Civil, la indemnización será reconocida a quien acredite la calidad de víctima</t>
  </si>
  <si>
    <t>Queda entendido, convenido y aceptado, que la aseguradora indemnizará las pérdidas objeto de la respectiva cobertura, sin requerir fallo fiscal o penal, siempre y cuando medie un contrato de transaccion entre las partes,  realizado  por la aseguradora y se acredite la ocurrencia y cuantía de la pérdida</t>
  </si>
  <si>
    <r>
      <rPr>
        <sz val="10"/>
        <color indexed="8"/>
        <rFont val="Arial Narrow"/>
        <family val="2"/>
      </rPr>
      <t xml:space="preserve">El presente contrato de seguro podrá ser revocado unilateralmente por el asegurado en cualquier momento de su ejecución. La compañía por su parte podrá revocarlo dando aviso por escrito con </t>
    </r>
    <r>
      <rPr>
        <b/>
        <sz val="10"/>
        <color indexed="8"/>
        <rFont val="Arial Narrow"/>
        <family val="2"/>
      </rPr>
      <t xml:space="preserve">60 días </t>
    </r>
    <r>
      <rPr>
        <sz val="10"/>
        <color indexed="8"/>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indexed="8"/>
        <rFont val="Arial Narrow"/>
        <family val="2"/>
      </rPr>
      <t>60 días</t>
    </r>
    <r>
      <rPr>
        <sz val="10"/>
        <color indexed="8"/>
        <rFont val="Arial Narrow"/>
        <family val="2"/>
      </rPr>
      <t xml:space="preserve"> de anticipación, mediante comunicación escrita dirigida al asegurado.  Para la Cobertura de amit y hmcc  la Compañias podra revocarla dando aviso con sera de 10 dias, de anticipacion.</t>
    </r>
    <r>
      <rPr>
        <b/>
        <sz val="10"/>
        <color indexed="8"/>
        <rFont val="Arial Narrow"/>
        <family val="2"/>
      </rPr>
      <t xml:space="preserve">(Nota: el número de días corresponde al requerido por la Entidad por lo cual podrá ser aumentado pero no disminuido so pena de rechazo de la propuesta) </t>
    </r>
  </si>
  <si>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</si>
  <si>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r>
      <rPr>
        <sz val="10"/>
        <color indexed="8"/>
        <rFont val="Arial Narrow"/>
        <family val="2"/>
      </rPr>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r>
    <r>
      <rPr>
        <b/>
        <sz val="10"/>
        <color indexed="8"/>
        <rFont val="Arial Narrow"/>
        <family val="2"/>
      </rPr>
      <t xml:space="preserve"> SUBLIMITE HASTA $10.000.000 EVENTO/VIGENCIA</t>
    </r>
  </si>
  <si>
    <r>
      <rPr>
        <sz val="10"/>
        <color indexed="8"/>
        <rFont val="Arial Narrow"/>
        <family val="2"/>
      </rPr>
      <t xml:space="preserve">Se entenderá reestablecido automáticamente el valor asegurado, desde el momento del siniestro, que afecte la presente póliza, en el importe de la indemnización pagada o reconocida por la compañía. </t>
    </r>
    <r>
      <rPr>
        <sz val="10"/>
        <rFont val="Arial Narrow"/>
        <family val="2"/>
      </rPr>
      <t>Dicho restablecimiento se efectuará con cobro de prima adicional. hasta por el</t>
    </r>
    <r>
      <rPr>
        <b/>
        <sz val="10"/>
        <rFont val="Arial Narrow"/>
        <family val="2"/>
      </rPr>
      <t xml:space="preserve"> 0.01% del valor asegurado</t>
    </r>
    <r>
      <rPr>
        <sz val="10"/>
        <rFont val="Arial Narrow"/>
        <family val="2"/>
      </rPr>
      <t xml:space="preserve"> y por una </t>
    </r>
    <r>
      <rPr>
        <b/>
        <sz val="10"/>
        <rFont val="Arial Narrow"/>
        <family val="2"/>
      </rPr>
      <t xml:space="preserve">(1) vez. </t>
    </r>
  </si>
  <si>
    <t>Responsabilidad civil por daños a bienes de empleados y visitantes, excluyendo dineros y joyas. Para que la cobertura opere se requiere demostrar el ingreso del bien al inmueble a través del registro en portería o mediante cualquier otro medio idóneo.</t>
  </si>
  <si>
    <t>Honorarios de abogado y gastos de defensa, Al 100% de los gastos demostrados pero sin exceder el sublimite previsto.</t>
  </si>
  <si>
    <t>Cobertura de lucro cesante para los terceros afectados</t>
  </si>
  <si>
    <t>Contaminación Accidental, Subita e Imprevista. Excluye Contaminación Paulatina, pago de Multas y Costos de Limpieza.</t>
  </si>
  <si>
    <t>Responsabilidad civil derivada de montajes, construcciones y obras civiles para el mantenimiento, reparación  o ampliación de predios. Sublimite de Cop $70.000.000 evento / $140.000.000 vigencia.</t>
  </si>
  <si>
    <t>No subrogación a favor de empleados o contratistas</t>
  </si>
  <si>
    <t xml:space="preserve">NOMBRE DEL AMPARO y DESCRIPCIÓN DEL AMPARO </t>
  </si>
  <si>
    <t>ATENCION INMEDIATA DE PERSONAS AFECTADAS</t>
  </si>
  <si>
    <t>La aseguradora mantendrá vigente durante la vigencia del seguro un convenio para la atención inmediata de afectados, con servicio de ambulancia el cual debe prestarse en un término máximo de 15 minutos  a partir del requerimiento y centros médicos que cumplan con  los requisitos  legales. Dentro del convenio se debe contemplar  que el traslado de los afectados se realice al centro médico mas cercano al sitio del accidente.</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</si>
  <si>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</si>
  <si>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 xml:space="preserve"> OFERTA PRESENTADA PARA EL SEGURO DE RESPONSABILIDAD CIVIL SERVIDORES PÚBLICOS</t>
  </si>
  <si>
    <r>
      <t xml:space="preserve">“Indemnizar los perjuicios causados a terceros y a la entidad amparada, provenientes de la responsabilidad civil de los servidores públicos, originados en cualquier reclamación iniciada por primera vez enmarcada dentro de la ley, durante la vigencia de la póliza, por todo acto u omisión, por actos incorrectos, culposos, reales o presuntos, pero nunca dolosos, cometidos por la persona que desempeñe los cargos asegurados expresamente mencionados en la caratula de la póliza, en el desempeño de sus respectivas funciones como Servidores Públicos. De igual manera,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color indexed="8"/>
        <rFont val="Arial Narrow"/>
        <family val="2"/>
      </rPr>
      <t xml:space="preserve">MODALIDAD DE COBERTURA - CLAIMS MADE: </t>
    </r>
    <r>
      <rPr>
        <sz val="10"/>
        <color indexed="8"/>
        <rFont val="Arial Narrow"/>
        <family val="2"/>
      </rPr>
      <t>El sistema bajo el cual opera la presente póliza es por notificación de investigaciones y/o procesos por primera vez durante la vigencia de la póliza  derivados de hechos ocurridos en el periodo de retroactividad contratado</t>
    </r>
  </si>
  <si>
    <t>NOTA:</t>
  </si>
  <si>
    <t>Los oferentes deben tener en cuenta para la elaboración de la propuesta, que las condiciones, coberturas básicas para las cuales no se indique sublímite, operaran al 100% del valor asegurado.</t>
  </si>
  <si>
    <t>Oferta Básica:</t>
  </si>
  <si>
    <t xml:space="preserve">Evento/Vigencia </t>
  </si>
  <si>
    <t xml:space="preserve">Gastos de Defensa: cargos según formulario.  ALCALDE. </t>
  </si>
  <si>
    <r>
      <rPr>
        <b/>
        <sz val="10"/>
        <rFont val="Arial Narrow"/>
        <family val="2"/>
      </rPr>
      <t>$ 40.000.000</t>
    </r>
    <r>
      <rPr>
        <sz val="10"/>
        <rFont val="Arial Narrow"/>
        <family val="2"/>
      </rPr>
      <t xml:space="preserve"> por persona en cada proceso </t>
    </r>
  </si>
  <si>
    <r>
      <rPr>
        <b/>
        <sz val="10"/>
        <rFont val="Arial Narrow"/>
        <family val="2"/>
      </rPr>
      <t>$ 120.000.000</t>
    </r>
    <r>
      <rPr>
        <sz val="10"/>
        <rFont val="Arial Narrow"/>
        <family val="2"/>
      </rPr>
      <t xml:space="preserve"> por persona en la vigencia</t>
    </r>
  </si>
  <si>
    <r>
      <rPr>
        <b/>
        <sz val="10"/>
        <rFont val="Arial Narrow"/>
        <family val="2"/>
      </rPr>
      <t>$ 120.000.000</t>
    </r>
    <r>
      <rPr>
        <sz val="10"/>
        <rFont val="Arial Narrow"/>
        <family val="2"/>
      </rPr>
      <t xml:space="preserve"> por evento   </t>
    </r>
  </si>
  <si>
    <r>
      <rPr>
        <b/>
        <sz val="10"/>
        <rFont val="Arial Narrow"/>
        <family val="2"/>
      </rPr>
      <t>$ 240.000.000</t>
    </r>
    <r>
      <rPr>
        <sz val="10"/>
        <rFont val="Arial Narrow"/>
        <family val="2"/>
      </rPr>
      <t xml:space="preserve"> por vigencia para todos los eventos      </t>
    </r>
  </si>
  <si>
    <t>Los gastos de defensa hacen parte del valor asegurado del básico</t>
  </si>
  <si>
    <t xml:space="preserve">Se limita  la cobertura por etapas del proceso.                                                                                                                                                El sublímite para gastos de defensa forma parte del valor asegurado y no en adición a este. </t>
  </si>
  <si>
    <t>Gastos de Defensa: cargos según formulario.  DEMAS CARGOS</t>
  </si>
  <si>
    <t>TOTAL CARGOS ASEGURAR: ASEGURADOS RCSP.</t>
  </si>
  <si>
    <t>Oferta 1:</t>
  </si>
  <si>
    <t>Evento/Vigencia  Solo para el Basico</t>
  </si>
  <si>
    <t>NOTA:                                                                                                                                                                                                           SE ACLARA QUE EL LÍMITE DE $ 110.000.000 EN GASTOS DE DEFENSA ES POR VIGENCIA, OPERA COMO UN SOLO LÍMITE PARA EL ASEGURADO.</t>
  </si>
  <si>
    <t>PROCESO DISCIPLINARIO</t>
  </si>
  <si>
    <t>Solo aplica para proceso disciplinario</t>
  </si>
  <si>
    <t>Para honorarios el maximo limite es $20.000.000 para el cargo principal.</t>
  </si>
  <si>
    <t>ETAPAS PROCESALES</t>
  </si>
  <si>
    <t>ETAPA PRELIMINAR</t>
  </si>
  <si>
    <t>Indagatoria Preliminar</t>
  </si>
  <si>
    <t>10% de los Honoraios</t>
  </si>
  <si>
    <t>Auto de Apertura de Indagacion</t>
  </si>
  <si>
    <t>30% de Honorarios</t>
  </si>
  <si>
    <t>Notificacion del Auto de apertura de indagacion</t>
  </si>
  <si>
    <t>PRIMERA INSTANCIA</t>
  </si>
  <si>
    <t>Auto  de Apertura de Investigación disciplinaria</t>
  </si>
  <si>
    <t>40% de Honorarios</t>
  </si>
  <si>
    <t>Nortificacion Auto  de Apertura del Proceso de Investigación disciplinaria</t>
  </si>
  <si>
    <t xml:space="preserve"> Auto  de Vinculacion al Proceso Disciplinario</t>
  </si>
  <si>
    <t xml:space="preserve">Notificacion del Auto de Vinculacion </t>
  </si>
  <si>
    <t>Auto de Evaluación de la Investigación o Pliego de Cargos</t>
  </si>
  <si>
    <t xml:space="preserve">Notificación del  Auto de Pliego de Cargos </t>
  </si>
  <si>
    <t>Fallo de Primera Instancia</t>
  </si>
  <si>
    <t>SEGUNDA INSTANCIA</t>
  </si>
  <si>
    <t>Notificación del Fallo</t>
  </si>
  <si>
    <t>20% de Honorarios</t>
  </si>
  <si>
    <t xml:space="preserve">Segunda Instancia </t>
  </si>
  <si>
    <t>PROCESO FISCAL</t>
  </si>
  <si>
    <t>20%de los Honoraios</t>
  </si>
  <si>
    <t>Auto  de Apertura del Proceso de Responsabilidad Fiscal</t>
  </si>
  <si>
    <t>Nortificacion Auto  de Apertura del Proceso de Responsabilidad Fiscal</t>
  </si>
  <si>
    <t xml:space="preserve"> Auto  de Vinculacion al Proceso de Responsabilidad Fiscal</t>
  </si>
  <si>
    <t>Auto de imputacion de Responsabilidad Fiscal</t>
  </si>
  <si>
    <t>Notificacion del Auto de imputacion de Responsabilidad Fiscal</t>
  </si>
  <si>
    <t>Fallo de Responsdabilidad Fiscal</t>
  </si>
  <si>
    <t>Notificacion del fallo</t>
  </si>
  <si>
    <t>Segunda Instancia</t>
  </si>
  <si>
    <t>PROCESO PENAL</t>
  </si>
  <si>
    <t>40% de Honorarios.</t>
  </si>
  <si>
    <t xml:space="preserve">Comunicación Indagacion </t>
  </si>
  <si>
    <t>Diligencia de Interrogatorio</t>
  </si>
  <si>
    <t>Archivo</t>
  </si>
  <si>
    <t>Formulación de Imputación</t>
  </si>
  <si>
    <t>Solicitud de Preclusión, Formulación de Acusación</t>
  </si>
  <si>
    <t>Audiencia Preparatoria – Juicio Oral</t>
  </si>
  <si>
    <t>Decisión o Sentido del Fallo</t>
  </si>
  <si>
    <t>OFERTA BASICA ALCALDE</t>
  </si>
  <si>
    <t>OFERTA BASICA DEMÁS CARGOS</t>
  </si>
  <si>
    <r>
      <rPr>
        <sz val="10"/>
        <color indexed="8"/>
        <rFont val="Arial Narrow"/>
        <family val="2"/>
      </rPr>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t>
    </r>
    <r>
      <rPr>
        <sz val="10"/>
        <color indexed="10"/>
        <rFont val="Arial Narrow"/>
        <family val="2"/>
      </rPr>
      <t xml:space="preserve"> </t>
    </r>
    <r>
      <rPr>
        <sz val="10"/>
        <rFont val="Arial Narrow"/>
        <family val="2"/>
      </rPr>
      <t xml:space="preserve">así como por Juicios de Responsabilidad Fiscal y acciones de repetición iniciadas por el tomador en contra de los servidores públicos asegurados </t>
    </r>
    <r>
      <rPr>
        <sz val="10"/>
        <color indexed="8"/>
        <rFont val="Arial Narrow"/>
        <family val="2"/>
      </rPr>
      <t>(MODALIDAD DE</t>
    </r>
    <r>
      <rPr>
        <sz val="10"/>
        <color indexed="10"/>
        <rFont val="Arial Narrow"/>
        <family val="2"/>
      </rPr>
      <t xml:space="preserve"> </t>
    </r>
    <r>
      <rPr>
        <sz val="10"/>
        <rFont val="Arial Narrow"/>
        <family val="2"/>
      </rPr>
      <t>COBERTURA</t>
    </r>
    <r>
      <rPr>
        <sz val="10"/>
        <color indexed="10"/>
        <rFont val="Arial Narrow"/>
        <family val="2"/>
      </rPr>
      <t xml:space="preserve"> </t>
    </r>
    <r>
      <rPr>
        <sz val="10"/>
        <color indexed="8"/>
        <rFont val="Arial Narrow"/>
        <family val="2"/>
      </rPr>
      <t>CLAIMS MADE) El sistema bajo el cual opera la presente póliza es por notificación de investigaciones y/o procesos por primera vez durante la vigencia de la póliza  derivados de hechos ocurridos en el periodo de retroactividad contratado.</t>
    </r>
  </si>
  <si>
    <r>
      <rPr>
        <sz val="10"/>
        <color indexed="8"/>
        <rFont val="Arial Narrow"/>
        <family val="2"/>
      </rPr>
      <t xml:space="preserve">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t>
    </r>
    <r>
      <rPr>
        <sz val="10"/>
        <rFont val="Arial Narrow"/>
        <family val="2"/>
      </rPr>
      <t xml:space="preserve">incluyendo acciones de repetición o de llamamiento en garantía con fines de repetición. </t>
    </r>
  </si>
  <si>
    <t>SI 
El sublímite permitido será el previsto para cada alternativa y no se aceptan limitaciones por etapas del proceso o a tarifas del colegio de abogados.</t>
  </si>
  <si>
    <t xml:space="preserve">Otros costos procesales incluyendo gastos y costos por concepto de constitución de cauciones y pagos diferentes a honorarios profesionales de abogados en que deban incurrir los asegurados. </t>
  </si>
  <si>
    <r>
      <rPr>
        <sz val="10"/>
        <rFont val="Arial Narrow"/>
        <family val="2"/>
      </rPr>
      <t xml:space="preserve">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t>
    </r>
    <r>
      <rPr>
        <b/>
        <sz val="10"/>
        <rFont val="Arial Narrow"/>
        <family val="2"/>
      </rPr>
      <t>12 meses</t>
    </r>
    <r>
      <rPr>
        <sz val="10"/>
        <rFont val="Arial Narrow"/>
        <family val="2"/>
      </rPr>
      <t xml:space="preserve"> siguientes a la expiración de la póliza.
Esta cobertura se otorga siempre y cuando la entidad la solicite antes del vencimiento del seguro, su revocación por parte de la aseguradora o cancelación  por parte del asegurado; tendrá un cobro de prima adicional correspondiente al </t>
    </r>
    <r>
      <rPr>
        <b/>
        <sz val="10"/>
        <rFont val="Arial Narrow"/>
        <family val="2"/>
      </rPr>
      <t>100%</t>
    </r>
    <r>
      <rPr>
        <sz val="10"/>
        <rFont val="Arial Narrow"/>
        <family val="2"/>
      </rPr>
      <t xml:space="preserve"> de la prima cotizada.
Queda aclarado y convenido que para efectos de este amparo no opera la condición de retroactividad ilimitada ni la cláusula de amparo automático de cargos y cualquier inclusión que se requiera bajo ésta extensión de cobertura deberá ser solicitada y acordada por la aseguradora previamente.</t>
    </r>
  </si>
  <si>
    <t>NO.</t>
  </si>
  <si>
    <t xml:space="preserve">Gastos y costas judiciales por honorarios profesionales en reclamaciones que se generen con ocasión de citaciones a audiencias de conciliación extrajudicial ante la autoridad judicial o entes debidamente facultados para celebrarlas. </t>
  </si>
  <si>
    <t>SI 
Sublimite de $ 10.000.000 evento y $ 50.000.000 vigencia.</t>
  </si>
  <si>
    <t>SI 
Sublimite de $10.000.000 evento y $30.000.000 vigencia.</t>
  </si>
  <si>
    <r>
      <rPr>
        <sz val="10"/>
        <color indexed="8"/>
        <rFont val="Arial Narrow"/>
        <family val="2"/>
      </rPr>
      <t xml:space="preserve">ACEPTACIÓN DE GASTOS JUDICIALES Y/O COSTOS DE DEFENSA DENTRO DE LOS DIEZ </t>
    </r>
    <r>
      <rPr>
        <sz val="10"/>
        <rFont val="Arial Narrow"/>
        <family val="2"/>
      </rPr>
      <t xml:space="preserve">(10) </t>
    </r>
    <r>
      <rPr>
        <sz val="10"/>
        <color indexed="8"/>
        <rFont val="Arial Narrow"/>
        <family val="2"/>
      </rPr>
      <t>DÍAS HÁBILES.</t>
    </r>
  </si>
  <si>
    <t>AMPARO AUTOMÁTICO DE NUEVOS CARGOS</t>
  </si>
  <si>
    <t>AMPARO AUTOMÁTICO PARA CARGOS PASADOS PRESENTES O FUTUROS</t>
  </si>
  <si>
    <t>AMPARO DE TRANSMISIÓN POR MUERTE</t>
  </si>
  <si>
    <t>ANTICIPO DE INDEMNIZACIÓN PARA EL PAGO DE HONORARIOS 20%</t>
  </si>
  <si>
    <t>ANTICIPO DE INDEMNIZACIÓN PARA EL PAGO DE CAUCIONES JUDICIALES 50%</t>
  </si>
  <si>
    <t>ATENCIÓN DE REQUERIMIENTOS.</t>
  </si>
  <si>
    <t>DEFINICION DE EVENTO</t>
  </si>
  <si>
    <t>DESIGNACION DE ABOGADOS</t>
  </si>
  <si>
    <t>LIBRE ESCOGENCIA DE ABOGADO PARA LA DEFENSA</t>
  </si>
  <si>
    <t>NO APLICACIÓN DE DEDUCIBLE</t>
  </si>
  <si>
    <t>NO APLICACIÓN DE TARIFA DE COLEGIO DE ABOGADOS</t>
  </si>
  <si>
    <t>PAGO DE HONORARIOS PROFESIONALES</t>
  </si>
  <si>
    <t>PERIODO DE RETROACTIVIDAD A LA FECHA DE EXPEDICIÓN DE LA PRIMERA POLIZA CONTRATADA POR LA ENTIDAD</t>
  </si>
  <si>
    <t>PAGO DE INDEMNIZACIONES A ELECCIÓN DE LA ENTIDAD</t>
  </si>
  <si>
    <t>PAGO DE INDEMNIZACIONES "EN NOMBRE DE " Y NO MEDIANTE REEMBOLSO.</t>
  </si>
  <si>
    <t>EXTENSIÓN DE COBERTURA</t>
  </si>
  <si>
    <r>
      <rPr>
        <sz val="10"/>
        <color indexed="8"/>
        <rFont val="Arial Narrow"/>
        <family val="2"/>
      </rPr>
      <t>Mediante esta condición queda expresamente acordado que la aseguradora se pronunciará sobre la cobertura o no de las reclamaciones y sobre la cotización de honorarios del abogado, gastos judiciales y/o costos de defensa en la mayor brevedad posible y dentro de los diez</t>
    </r>
    <r>
      <rPr>
        <b/>
        <sz val="10"/>
        <color indexed="10"/>
        <rFont val="Arial Narrow"/>
        <family val="2"/>
      </rPr>
      <t xml:space="preserve"> </t>
    </r>
    <r>
      <rPr>
        <b/>
        <sz val="10"/>
        <color indexed="8"/>
        <rFont val="Arial Narrow"/>
        <family val="2"/>
      </rPr>
      <t xml:space="preserve">(10) días </t>
    </r>
    <r>
      <rPr>
        <sz val="10"/>
        <color indexed="8"/>
        <rFont val="Arial Narrow"/>
        <family val="2"/>
      </rPr>
      <t>hábiles</t>
    </r>
    <r>
      <rPr>
        <sz val="10"/>
        <color indexed="10"/>
        <rFont val="Arial Narrow"/>
        <family val="2"/>
      </rPr>
      <t xml:space="preserve"> </t>
    </r>
    <r>
      <rPr>
        <sz val="10"/>
        <color indexed="8"/>
        <rFont val="Arial Narrow"/>
        <family val="2"/>
      </rPr>
      <t>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r>
    <r>
      <rPr>
        <b/>
        <sz val="10"/>
        <color indexed="8"/>
        <rFont val="Arial Narrow"/>
        <family val="2"/>
      </rPr>
      <t xml:space="preserve"> Nota: (el número de días corresponde al aceptado por la Entidad por lo cual podrá ser disminuido pero no aumentado so pena de rechazo de la oferta).</t>
    </r>
  </si>
  <si>
    <r>
      <rPr>
        <sz val="10"/>
        <rFont val="Arial Narrow"/>
        <family val="2"/>
      </rP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 xml:space="preserve">60 días </t>
    </r>
    <r>
      <rPr>
        <sz val="10"/>
        <rFont val="Arial Narrow"/>
        <family val="2"/>
      </rPr>
      <t xml:space="preserve">siguientes a la misma.En el evento en que los nuevos cargos excedan el 5% de los inicialmente asegurados, se generará entonces cobro de prima adicional. El cobro de  la prima se efectuará a prorrata sobre los valores inicialmente pactados y número de días restantes para la finalización de la  póliza. Estos se realizaran formalmente por la entidad, cotizados y autorizados por la Aseguradora  (Nota: el número de días corresponde al requerido por lo cual podrá ser aumentado pero no disminuido so pena de rechazo de la oferta) </t>
    </r>
  </si>
  <si>
    <t>Queda entendido, convenido y aceptado que se ampara automáticamente cualquier persona que desempeñe los cargos asegurados, señalados en el formulario de solicitud y los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</si>
  <si>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</si>
  <si>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r>
      <rPr>
        <sz val="10"/>
        <color indexed="8"/>
        <rFont val="Arial Narrow"/>
        <family val="2"/>
      </rP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60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lo cual podrá ser aumentado pero no disminuido so pena de rechazo de la oferta) </t>
    </r>
  </si>
  <si>
    <r>
      <rPr>
        <sz val="10"/>
        <color indexed="8"/>
        <rFont val="Arial Narrow"/>
        <family val="2"/>
      </rPr>
      <t>Queda entendido, convenido y aceptado que en caso de presentarse un siniestro amparado bajo la presente póliza la compañía anticipará el 20</t>
    </r>
    <r>
      <rPr>
        <b/>
        <sz val="10"/>
        <color indexed="8"/>
        <rFont val="Arial Narrow"/>
        <family val="2"/>
      </rPr>
      <t xml:space="preserve">% </t>
    </r>
    <r>
      <rPr>
        <sz val="10"/>
        <color indexed="8"/>
        <rFont val="Arial Narrow"/>
        <family val="2"/>
      </rPr>
      <t xml:space="preserve">de los valores necesarios para el pago de honorarios de abogados ,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quince  (15) días</t>
    </r>
    <r>
      <rPr>
        <sz val="10"/>
        <color indexed="8"/>
        <rFont val="Arial Narrow"/>
        <family val="2"/>
      </rPr>
      <t xml:space="preserve"> siguiente al reconocimiento del mismo o al vencimiento del plazo para que la aseguradora se pronuncie sobre la solicitud efectuada,o lo que ocurra primero.  </t>
    </r>
    <r>
      <rPr>
        <sz val="10"/>
        <color theme="1"/>
        <rFont val="Arial Narrow"/>
        <family val="2"/>
      </rPr>
      <t xml:space="preserve"> Nota (se realiza el anticipo de indemnización para el pago de honorarios  20% excluyendo el que provenga de dolo.para el proceso penal se hace por reembolso</t>
    </r>
    <r>
      <rPr>
        <sz val="10"/>
        <color indexed="8"/>
        <rFont val="Arial Narrow"/>
        <family val="2"/>
      </rPr>
      <t>(</t>
    </r>
    <r>
      <rPr>
        <b/>
        <sz val="10"/>
        <color indexed="8"/>
        <rFont val="Arial Narrow"/>
        <family val="2"/>
      </rPr>
      <t xml:space="preserve">Nota: el porcentaje y el número de días corresponde al requerido por la Entidad por lo cual podrá ser aumentado pero no disminuido so pena de rechazo de la oferta) </t>
    </r>
  </si>
  <si>
    <r>
      <rPr>
        <sz val="10"/>
        <color indexed="8"/>
        <rFont val="Arial Narrow"/>
        <family val="2"/>
      </rPr>
      <t xml:space="preserve">Queda entendido, convenido y aceptado que en caso de presentarse un siniestro amparado bajo la presente póliza la compañía anticipará el </t>
    </r>
    <r>
      <rPr>
        <b/>
        <sz val="10"/>
        <color indexed="8"/>
        <rFont val="Arial Narrow"/>
        <family val="2"/>
      </rPr>
      <t xml:space="preserve">50% </t>
    </r>
    <r>
      <rPr>
        <sz val="10"/>
        <color indexed="8"/>
        <rFont val="Arial Narrow"/>
        <family val="2"/>
      </rPr>
      <t xml:space="preserve">de los valores necesarios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quince (15) días</t>
    </r>
    <r>
      <rPr>
        <sz val="10"/>
        <color indexed="8"/>
        <rFont val="Arial Narrow"/>
        <family val="2"/>
      </rPr>
      <t xml:space="preserve"> siguiente al reconocimiento del mismo o al vencimiento del plazo para que la aseguradora se pronuncie sobre la solicitud efectuada,o lo que ocurra primero. En el caso de procesos penales la cobertura opera por reembolso.   Nota (se realiza el anticipo de indemnización para el pago de  cauciones judiciales 50% excluyendo el que provenga de dolo.(</t>
    </r>
    <r>
      <rPr>
        <b/>
        <sz val="10"/>
        <color indexed="8"/>
        <rFont val="Arial Narrow"/>
        <family val="2"/>
      </rPr>
      <t xml:space="preserve">Nota: el porcentaje y el número de días corresponde al requerido por la Entidad por lo cual podrá ser aumentado pero no disminuido so pena de rechazo de la oferta) </t>
    </r>
  </si>
  <si>
    <r>
      <rPr>
        <sz val="10"/>
        <rFont val="Arial Narrow"/>
        <family val="2"/>
      </rPr>
      <t>La aseguradora se compromete a atender y responder las solicitudes que se efectúen en relación con el seguro, en un término de dieciséis</t>
    </r>
    <r>
      <rPr>
        <b/>
        <sz val="10"/>
        <rFont val="Arial Narrow"/>
        <family val="2"/>
      </rPr>
      <t xml:space="preserve"> (16) </t>
    </r>
    <r>
      <rPr>
        <sz val="10"/>
        <rFont val="Arial Narrow"/>
        <family val="2"/>
      </rPr>
      <t>días hábiles, el cual se contará a partir del momento en que la compañía de seguros reciba la solicitud. Lo anterior, sin perjuicio de los plazos particulares que sean establecidos para trámites o asuntos específicos.</t>
    </r>
    <r>
      <rPr>
        <b/>
        <sz val="10"/>
        <rFont val="Arial Narrow"/>
        <family val="2"/>
      </rPr>
      <t xml:space="preserve"> (NOTA: El número de días corresponde al aceptado por la Entidad por lo cual podrá ser disminuido pero no aumentado so pena de rechazo de la oferta).</t>
    </r>
  </si>
  <si>
    <t>Se entiende como evento el acto incorrecto cometido o presuntamente cometido por uno o más funcionarios asegurados, del cual se derive una o más de una reclamación de perjuicios o la apertura de uno o más procesos por organismos de vigilancia  del estado</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</si>
  <si>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</si>
  <si>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satisfacción,Sin que para ello se requiera motivacion alguna.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</si>
  <si>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</si>
  <si>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 xml:space="preserve">Queda entendido, convenido y aceptado que si durante la vigencia de la presente póliza se presenta cambio de denominaciones a cargos, se consideran automáticamente incorporados a la póliza. </t>
  </si>
  <si>
    <t xml:space="preserve">Queda entendido, convenido y aceptado que a ninguna de las coberturas, amparos, gastos o riesgos cubiertos por la presente póliza se les aplicará deducible, franquicia o similar. </t>
  </si>
  <si>
    <t xml:space="preserve">Queda acordada la no aplicación de tarifa de colegios de abogados u otro criterio similar, para limitar y/o aceptar la propuesta de los honorarios de abogados, presentada por la entidad  o los funcionarios que ésta designe, sujeto a que el valor de los mismos no superen los límites asegurados otorgados. </t>
  </si>
  <si>
    <t>Queda entendido, convenido y aceptado que la aseguradora pagará los honorarios directamente al abogado designado para el caso o mediante reembolso, a elección del asegurado.</t>
  </si>
  <si>
    <r>
      <rPr>
        <sz val="10"/>
        <color indexed="8"/>
        <rFont val="Arial Narrow"/>
        <family val="2"/>
      </rPr>
      <t xml:space="preserve">El presente contrato de seguro podrá ser revocado unilateralmente por el asegurado en cualquier momento de su ejecución. La compañía por su parte podrá revocarlo dando aviso por escrito con </t>
    </r>
    <r>
      <rPr>
        <b/>
        <sz val="10"/>
        <color indexed="8"/>
        <rFont val="Arial Narrow"/>
        <family val="2"/>
      </rPr>
      <t xml:space="preserve">60 días </t>
    </r>
    <r>
      <rPr>
        <sz val="10"/>
        <color indexed="8"/>
        <rFont val="Arial Narrow"/>
        <family val="2"/>
      </rPr>
      <t>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color indexed="8"/>
        <rFont val="Arial Narrow"/>
        <family val="2"/>
      </rPr>
      <t xml:space="preserve"> 60 días </t>
    </r>
    <r>
      <rPr>
        <sz val="10"/>
        <color indexed="8"/>
        <rFont val="Arial Narrow"/>
        <family val="2"/>
      </rPr>
      <t>de anticipación, mediante comunicación escrita dirigida al asegurado</t>
    </r>
    <r>
      <rPr>
        <b/>
        <sz val="10"/>
        <color indexed="8"/>
        <rFont val="Arial Narrow"/>
        <family val="2"/>
      </rPr>
      <t xml:space="preserve">. (Nota: el número de días corresponde al requerido por lo cual podrá ser aumentado pero no disminuido so pena de rechazo de la oferta) </t>
    </r>
  </si>
  <si>
    <t>Queda entendido, convenido y aceptado  que la compañía acepta el título, nombre, denominación y/o nomenclatura con que el asegurado identifica o describe las personas o los cargos asegurados en sus registros , siempre y cuando se trate de cargos amparados bajo la presente póliza.</t>
  </si>
  <si>
    <t>Queda entendido, convenido y aceptado que en caso de siniestro amparado por este seguro, el asegurado tendrá la facultad de decidir si el pago de la indemnización se efectúa a su nombre o a nombre de una persona diferente; que en todo caso y por tratarse de una póliza de Responsabilidad Civil, la indemnización será reconocida a quien acredite la calidad de víctima</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</si>
  <si>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</si>
  <si>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r>
      <rPr>
        <sz val="10"/>
        <color indexed="8"/>
        <rFont val="Arial Narrow"/>
        <family val="2"/>
      </rPr>
      <t>Queda entendido, convenido y aceptado que en virtud de la presente clausula se extiende la cobertura de esta póliza por el periodo de doce</t>
    </r>
    <r>
      <rPr>
        <b/>
        <sz val="10"/>
        <color indexed="8"/>
        <rFont val="Arial Narrow"/>
        <family val="2"/>
      </rPr>
      <t xml:space="preserve"> (12) meses</t>
    </r>
    <r>
      <rPr>
        <sz val="10"/>
        <color indexed="8"/>
        <rFont val="Arial Narrow"/>
        <family val="2"/>
      </rPr>
      <t xml:space="preserve"> bajo las mismas condiciones pactadas para amparar las reclamaciones que se formulen con posterioridad al vencimiento de la vigencia de la póliza, </t>
    </r>
    <r>
      <rPr>
        <sz val="10"/>
        <rFont val="Arial Narrow"/>
        <family val="2"/>
      </rPr>
      <t xml:space="preserve">con cobro de prima adicional del  </t>
    </r>
    <r>
      <rPr>
        <b/>
        <sz val="10"/>
        <rFont val="Arial Narrow"/>
        <family val="2"/>
      </rPr>
      <t>100 %</t>
    </r>
    <r>
      <rPr>
        <sz val="10"/>
        <rFont val="Arial Narrow"/>
        <family val="2"/>
      </rPr>
      <t xml:space="preserve"> de la prima anual, periodo adicional de descubrimiento y/o de reclamacion de 12 meses. Esta condición opera en caso de que la póliza sea cancelada o no renovada y/o prorrogada por la aseguradora e igualmente en caso de cancelación o no continuidad por decisión del tomador del seguro</t>
    </r>
    <r>
      <rPr>
        <sz val="10"/>
        <color indexed="10"/>
        <rFont val="Arial Narrow"/>
        <family val="2"/>
      </rPr>
      <t>.</t>
    </r>
    <r>
      <rPr>
        <b/>
        <sz val="10"/>
        <color indexed="10"/>
        <rFont val="Arial Narrow"/>
        <family val="2"/>
      </rPr>
      <t xml:space="preserve"> </t>
    </r>
    <r>
      <rPr>
        <b/>
        <sz val="10"/>
        <color indexed="8"/>
        <rFont val="Arial Narrow"/>
        <family val="2"/>
      </rPr>
      <t>(Nota: los plazos corresponden al mínimo requerido por lo cual podrá ser aumentado pero no disminuido so pena de rechazo del ramo).</t>
    </r>
  </si>
  <si>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</si>
  <si>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t xml:space="preserve">SI </t>
    </r>
    <r>
      <rPr>
        <b/>
        <sz val="10"/>
        <rFont val="Arial Narrow"/>
        <family val="2"/>
      </rPr>
      <t xml:space="preserve">
10% del valor asegurado</t>
    </r>
  </si>
  <si>
    <t>SI 
10% del valor asegurado</t>
  </si>
  <si>
    <t>ACEPTACIÓN DE GASTOS JUDICIALES Y/O COSTOS DE DEFENSA DENTRO DE LOS QUINCE (15) DÍAS HÁBILES.</t>
  </si>
  <si>
    <t>Mediante esta condición queda expresamente acordado que la aseguradora se pronunciará sobre la cobertura o no de las reclamaciones y sobre la cotización de honorarios del abogado, gastos judiciales y/o costos de defensa en la mayor brevedad posible y dentro de los quince (15)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 Nota: (el número de días corresponde al aceptado por la Entidad por lo cual podrá ser disminuido pero no aumentado so pena de rechazo de la oferta).</t>
  </si>
  <si>
    <r>
      <rPr>
        <sz val="10"/>
        <rFont val="Arial Narrow"/>
        <family val="2"/>
      </rP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 xml:space="preserve">75 días </t>
    </r>
    <r>
      <rPr>
        <sz val="10"/>
        <rFont val="Arial Narrow"/>
        <family val="2"/>
      </rPr>
      <t xml:space="preserve">siguientes a la misma. En el evento en que los nuevos cargos excedan el 5% de los inicialmente asegurados, se generará entonces cobro de prima adicional. El cobro de  la prima se efectuará a prorrata sobre los valores inicialmente pactados y número de días restantes para la finalización de la  póliza. Estos se realizaran formalmente por la entidad, cotizados y autorizados por la Aseguradora  (Nota: el número de días corresponde al requerido por lo cual podrá ser aumentado pero no disminuido so pena de rechazo de la oferta) </t>
    </r>
  </si>
  <si>
    <r>
      <rPr>
        <sz val="10"/>
        <color indexed="8"/>
        <rFont val="Arial Narrow"/>
        <family val="2"/>
      </rP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90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lo cual podrá ser aumentado pero no disminuido so pena de rechazo de la oferta) </t>
    </r>
  </si>
  <si>
    <t>ANTICIPO DE INDEMNIZACIÓN PARA EL PAGO DE HONORARIOS 20%.</t>
  </si>
  <si>
    <r>
      <rPr>
        <sz val="10"/>
        <color indexed="8"/>
        <rFont val="Arial Narrow"/>
        <family val="2"/>
      </rPr>
      <t>Queda entendido, convenido y aceptado que en caso de presentarse un siniestro amparado bajo la presente póliza la compañía anticipará el 20</t>
    </r>
    <r>
      <rPr>
        <b/>
        <sz val="10"/>
        <color indexed="8"/>
        <rFont val="Arial Narrow"/>
        <family val="2"/>
      </rPr>
      <t xml:space="preserve">% </t>
    </r>
    <r>
      <rPr>
        <sz val="10"/>
        <color indexed="8"/>
        <rFont val="Arial Narrow"/>
        <family val="2"/>
      </rPr>
      <t xml:space="preserve">de los valores necesarios para el pago de honorarios de abogados ,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diez (10) días</t>
    </r>
    <r>
      <rPr>
        <sz val="10"/>
        <color indexed="8"/>
        <rFont val="Arial Narrow"/>
        <family val="2"/>
      </rPr>
      <t xml:space="preserve"> siguiente al reconocimiento del mismo o al vencimiento del plazo para que la aseguradora se pronuncie sobre la solicitud efectuada,o lo que ocurra primero.  </t>
    </r>
    <r>
      <rPr>
        <sz val="10"/>
        <color theme="1"/>
        <rFont val="Arial Narrow"/>
        <family val="2"/>
      </rPr>
      <t xml:space="preserve"> Nota (se realiza el anticipo de indemnización para el pago de honorarios  20% excluyendo el que provenga de dolo.para el proceso penal se hace por reembolso</t>
    </r>
    <r>
      <rPr>
        <sz val="10"/>
        <color indexed="8"/>
        <rFont val="Arial Narrow"/>
        <family val="2"/>
      </rPr>
      <t>(</t>
    </r>
    <r>
      <rPr>
        <b/>
        <sz val="10"/>
        <color indexed="8"/>
        <rFont val="Arial Narrow"/>
        <family val="2"/>
      </rPr>
      <t xml:space="preserve">Nota: el porcentaje y el número de días corresponde al requerido por la Entidad por lo cual podrá ser aumentado pero no disminuido so pena de rechazo de la oferta) </t>
    </r>
  </si>
  <si>
    <t>ANTICIPO DE INDEMNIZACIÓN PARA EL PAGO DE  CAUCIONES JUDICIALES 50%</t>
  </si>
  <si>
    <r>
      <rPr>
        <sz val="10"/>
        <color indexed="8"/>
        <rFont val="Arial Narrow"/>
        <family val="2"/>
      </rPr>
      <t xml:space="preserve">Queda entendido, convenido y aceptado que en caso de presentarse un siniestro amparado bajo la presente póliza la compañía anticipará el </t>
    </r>
    <r>
      <rPr>
        <b/>
        <sz val="10"/>
        <color indexed="8"/>
        <rFont val="Arial Narrow"/>
        <family val="2"/>
      </rPr>
      <t xml:space="preserve">50% </t>
    </r>
    <r>
      <rPr>
        <sz val="10"/>
        <color indexed="8"/>
        <rFont val="Arial Narrow"/>
        <family val="2"/>
      </rPr>
      <t xml:space="preserve">de los valores necesarios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diez (15) días</t>
    </r>
    <r>
      <rPr>
        <sz val="10"/>
        <color indexed="8"/>
        <rFont val="Arial Narrow"/>
        <family val="2"/>
      </rPr>
      <t xml:space="preserve"> siguiente al reconocimiento del mismo o al vencimiento del plazo para que la aseguradora se pronuncie sobre la solicitud efectuada,o lo que ocurra primero. En el caso de procesos penales la cobertura opera por reembolso.   Nota (se realiza el anticipo de indemnización para el pago de  cauciones judiciales 50% excluyendo el que provenga de dolo.(</t>
    </r>
    <r>
      <rPr>
        <b/>
        <sz val="10"/>
        <color indexed="8"/>
        <rFont val="Arial Narrow"/>
        <family val="2"/>
      </rPr>
      <t xml:space="preserve">Nota: el porcentaje y el número de días corresponde al requerido por la Entidad por lo cual podrá ser aumentado pero no disminuido so pena de rechazo de la oferta) </t>
    </r>
  </si>
  <si>
    <t>ATENCIÓN DE REQUERIMIENTOS. DE  DIEZ  (10) DIAS HABILES</t>
  </si>
  <si>
    <t>La aseguradora se compromete a atender y responder las solicitudes que se efectúen en relación con el seguro, en un término de diez (10) días hábiles, el cual se contará a partir del momento en que la compañía de seguros reciba la solicitud. Lo anterior, sin perjuicio de los plazos particulares que sean establecidos para trámites o asuntos específicos. (NOTA: El número de días corresponde al aceptado por la Entidad por lo cual podrá ser disminuido pero no aumentado so pena de rechazo de la oferta).</t>
  </si>
  <si>
    <r>
      <rPr>
        <sz val="10"/>
        <color indexed="8"/>
        <rFont val="Arial Narrow"/>
        <family val="2"/>
      </rPr>
      <t xml:space="preserve">Queda entendido, convenido y aceptado que en virtud de la presente clausula se extiende la cobertura de esta póliza por el periodo de </t>
    </r>
    <r>
      <rPr>
        <b/>
        <sz val="10"/>
        <color rgb="FF000000"/>
        <rFont val="Arial Narrow"/>
        <family val="2"/>
      </rPr>
      <t>veinticuatro</t>
    </r>
    <r>
      <rPr>
        <b/>
        <sz val="10"/>
        <color indexed="8"/>
        <rFont val="Arial Narrow"/>
        <family val="2"/>
      </rPr>
      <t xml:space="preserve"> (24) meses</t>
    </r>
    <r>
      <rPr>
        <sz val="10"/>
        <color indexed="8"/>
        <rFont val="Arial Narrow"/>
        <family val="2"/>
      </rPr>
      <t xml:space="preserve"> bajo las mismas condiciones pactadas para amparar las reclamaciones que se formulen con posterioridad al vencimiento de la vigencia de la póliza, </t>
    </r>
    <r>
      <rPr>
        <sz val="10"/>
        <rFont val="Arial Narrow"/>
        <family val="2"/>
      </rPr>
      <t xml:space="preserve">con cobro de prima adicional del  </t>
    </r>
    <r>
      <rPr>
        <b/>
        <sz val="10"/>
        <rFont val="Arial Narrow"/>
        <family val="2"/>
      </rPr>
      <t>100 %</t>
    </r>
    <r>
      <rPr>
        <sz val="10"/>
        <rFont val="Arial Narrow"/>
        <family val="2"/>
      </rPr>
      <t xml:space="preserve"> de la prima anual, periodo adicional de descubrimiento y/o de reclamacion de 24 meses. Esta condición opera en caso de que la póliza sea cancelada o no renovada y/o prorrogada por la aseguradora e igualmente en caso de cancelación o no continuidad por decisión del tomador del seguro</t>
    </r>
    <r>
      <rPr>
        <sz val="10"/>
        <color indexed="10"/>
        <rFont val="Arial Narrow"/>
        <family val="2"/>
      </rPr>
      <t>.</t>
    </r>
    <r>
      <rPr>
        <b/>
        <sz val="10"/>
        <color indexed="10"/>
        <rFont val="Arial Narrow"/>
        <family val="2"/>
      </rPr>
      <t xml:space="preserve"> </t>
    </r>
    <r>
      <rPr>
        <b/>
        <sz val="10"/>
        <color indexed="8"/>
        <rFont val="Arial Narrow"/>
        <family val="2"/>
      </rPr>
      <t>(Nota: los plazos corresponden al mínimo requerido por lo cual podrá ser aumentado pero no disminuido so pena de rechazo del ramo).</t>
    </r>
  </si>
  <si>
    <r>
      <rPr>
        <sz val="10"/>
        <color indexed="8"/>
        <rFont val="Arial Narrow"/>
        <family val="2"/>
      </rPr>
      <t xml:space="preserve">El presente contrato de seguro podrá ser revocado unilateralmente por el asegurado en cualquier momento de su ejecución. La compañía por su parte podrá revocarlo dando aviso por escrito con </t>
    </r>
    <r>
      <rPr>
        <b/>
        <sz val="10"/>
        <color rgb="FF000000"/>
        <rFont val="Arial Narrow"/>
        <family val="2"/>
      </rPr>
      <t xml:space="preserve">90 </t>
    </r>
    <r>
      <rPr>
        <b/>
        <sz val="10"/>
        <color indexed="8"/>
        <rFont val="Arial Narrow"/>
        <family val="2"/>
      </rPr>
      <t xml:space="preserve">días </t>
    </r>
    <r>
      <rPr>
        <sz val="10"/>
        <color indexed="8"/>
        <rFont val="Arial Narrow"/>
        <family val="2"/>
      </rPr>
      <t>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color indexed="8"/>
        <rFont val="Arial Narrow"/>
        <family val="2"/>
      </rPr>
      <t xml:space="preserve"> 90 días </t>
    </r>
    <r>
      <rPr>
        <sz val="10"/>
        <color indexed="8"/>
        <rFont val="Arial Narrow"/>
        <family val="2"/>
      </rPr>
      <t>de anticipación, mediante comunicación escrita dirigida al asegurado</t>
    </r>
    <r>
      <rPr>
        <b/>
        <sz val="10"/>
        <color indexed="8"/>
        <rFont val="Arial Narrow"/>
        <family val="2"/>
      </rPr>
      <t xml:space="preserve">. (Nota: el número de días corresponde al requerido por lo cual podrá ser aumentado pero no disminuido so pena de rechazo de la oferta) </t>
    </r>
  </si>
  <si>
    <t xml:space="preserve">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5 años siguientes a la expiración de la póliza o el retiro del funcionario, lo que ocurra primero, así como por Juicios de Responsabilidad Fiscal y acciones de repetición iniciadas por el tomador en contra de los servidores públicos asegurados.
Queda aclarado y convenido que para efectos de este amparo no opera la condición de retroactividad ilimitada.
Queda igualmente convenido y acordado que esta extensión de cobertura opera en subsidio de la cobertura principal cuando por efectos de la expiración de la póliza no sea posible reclamar bajo la misma, circunstancias ocurridas durante la vigencia de la póliza y reclamadas a los funcionarios con posterioridad al periodo de gobierno. </t>
  </si>
  <si>
    <t xml:space="preserve">PAGO DE INDEMNIZACIONES </t>
  </si>
  <si>
    <t>PERIODO DE RETROACTIVIDAD SIN LIMITE</t>
  </si>
  <si>
    <t>MAYOR LIMITE ADICIONAL EN GASTOS Y COSTAS JUDICIALES POR HONORARIOS PROFESIONALES.</t>
  </si>
  <si>
    <t>COBERTURA DE GASTOS DE DEFENSA EN PROCESOS PENALES Y DISCIPLINARIOS DE TIPO DOLOSO MEDIANTE PAGO DIRECTO Y NO MEDIANTE REEMBOLSO AL FINALIZAR EL PROCESO</t>
  </si>
  <si>
    <t>NO EXIGENCIA DE PAGARES.</t>
  </si>
  <si>
    <t>NO APLICACIÓN DE CONTROL DE SINIESTROS</t>
  </si>
  <si>
    <t>Queda entendido, convenido y aceptado  que la compañía acepta el título, nombre, denominación y/o nomenclatura con que el asegurado identifica o describe los cargos asegurados en sus registros, siempre y cuando se trate de cargos amparados bajo la presente póliza.</t>
  </si>
  <si>
    <r>
      <rPr>
        <sz val="10"/>
        <rFont val="Arial Narrow"/>
        <family val="2"/>
      </rPr>
      <t>Queda entendido, convenido y aceptado que la compañía efectuará las indemnizaciones por concepto de perjuicios patrimoniales,</t>
    </r>
    <r>
      <rPr>
        <sz val="10"/>
        <color indexed="10"/>
        <rFont val="Arial Narrow"/>
        <family val="2"/>
      </rPr>
      <t xml:space="preserve"> </t>
    </r>
    <r>
      <rPr>
        <sz val="10"/>
        <rFont val="Arial Narrow"/>
        <family val="2"/>
      </rPr>
      <t>antes del fallo de una acción de repetición o una vez se produzca el llamamiento en garantía con fines de repetición.</t>
    </r>
  </si>
  <si>
    <r>
      <rPr>
        <sz val="10"/>
        <rFont val="Arial Narrow"/>
        <family val="2"/>
      </rPr>
      <t>Por medio de la presente cláusula, el periodo de retroactividad de la póliza se otorga sin límite en el tiempo</t>
    </r>
    <r>
      <rPr>
        <sz val="10"/>
        <color indexed="10"/>
        <rFont val="Arial Narrow"/>
        <family val="2"/>
      </rPr>
      <t>.</t>
    </r>
    <r>
      <rPr>
        <sz val="10"/>
        <rFont val="Arial Narrow"/>
        <family val="2"/>
      </rPr>
      <t xml:space="preserve">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r>
  </si>
  <si>
    <t>Se entenderá restablecido automáticamente el valor asegurado, desde el momento del siniestro, que afecte la presente póliza, en el importe de la indemnización pagada o reconocida por la compañía. Dicho restablecimiento se efectuará con cobro de prima adicional por una sola vez.</t>
  </si>
  <si>
    <r>
      <rPr>
        <b/>
        <sz val="10"/>
        <color indexed="8"/>
        <rFont val="Arial Narrow"/>
        <family val="2"/>
      </rPr>
      <t>$1.000.000 por funcionario</t>
    </r>
    <r>
      <rPr>
        <sz val="10"/>
        <color indexed="8"/>
        <rFont val="Arial Narrow"/>
        <family val="2"/>
      </rPr>
      <t>,</t>
    </r>
    <r>
      <rPr>
        <b/>
        <sz val="10"/>
        <color indexed="8"/>
        <rFont val="Arial Narrow"/>
        <family val="2"/>
      </rPr>
      <t xml:space="preserve"> $5.000.000 por vigencia</t>
    </r>
    <r>
      <rPr>
        <sz val="10"/>
        <color indexed="8"/>
        <rFont val="Arial Narrow"/>
        <family val="2"/>
      </rPr>
      <t xml:space="preserve"> sin limitarse la cobertura por etapas del proceso: El sublimite para gastos de defensa forma parte del valor asegurado y no en adicion a este. Adicional al basico</t>
    </r>
  </si>
  <si>
    <t>Cobertura de  gastos de defensa en procesos penales y en procesos disciplinarios en los que la conducta investigada no sea de tipo dolosa, mediante el pago directo al abogado y no mediante reembolso al finalizar el proceso. En el evento en que se condene al funcionario asegurado, la aseguradora podra repetir en contra del funcionario por los valores pagados por tal concepto.Limite hasta el 20% de los gastos.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</si>
  <si>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</si>
  <si>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Queda entendido, convenido y aceptado que la aseguradora acepta expresamente la no aplicación o argumentación en caso de siniestro de condiciones que sujeten la atención o trámite de los reclamos a cumplimiento de requisito o exigencias de los reaseguradores o cualquiera otra relación con control de siniestros. Sub limite sera de $ 5.000.000.oo Evento / vigencia.</t>
  </si>
  <si>
    <t>LA ENTIDAD OTORGA EL TOTAL DE LOS PUNTOS</t>
  </si>
  <si>
    <t xml:space="preserve"> OFERTA PRESENTADA PARA EL SEGURO DE VIDA GRUPO EDILES</t>
  </si>
  <si>
    <t xml:space="preserve">EDILES DE LA LOCALIDAD. SEGÚN ANEXO DE RELACION ASEGURADOS. </t>
  </si>
  <si>
    <t xml:space="preserve"> GRUPO ASEGURADO Y/O BENEFICIARIOS -LOS  DE LEY.</t>
  </si>
  <si>
    <t>TIPO DE COBERTURA: Amparar la muerte por cualquier causa del grupo aseguradode acuerdo con la Ley 136 de 1,994 Y DECRETOS DISTRITALES</t>
  </si>
  <si>
    <t xml:space="preserve">valor asegurado 300 SMMLV </t>
  </si>
  <si>
    <t xml:space="preserve">VALOR ASEGURADO TOTAL </t>
  </si>
  <si>
    <t>VIDA (MUERTE POR CUALQUIER CAUSA)</t>
  </si>
  <si>
    <t>INDEMNIZACION POR MUERTE ACC</t>
  </si>
  <si>
    <t>INCAPACIDAD TOTAL Y PERMANENTE</t>
  </si>
  <si>
    <t>ENFERMEDADES GRAVES</t>
  </si>
  <si>
    <t>TRANSPLANTE DE ORGANOS</t>
  </si>
  <si>
    <t>GASTOS MEDICOS</t>
  </si>
  <si>
    <t>AUXILIO FUNERARIO</t>
  </si>
  <si>
    <t>INDEMNIZACION ADICIONAL POR MUERTE ACCIDENTAL</t>
  </si>
  <si>
    <t>AUXILIO FUNERARIOS</t>
  </si>
  <si>
    <t>VALOR ASEGURADO INDIVIDUAL</t>
  </si>
  <si>
    <t>DEFINICIÓN DE LA COBERTURA</t>
  </si>
  <si>
    <t>Se ampara contra el riesgo de muerte por cualquier causa, incluyendo el suicidio y homicidio desde el inicio de la vigencia, de los miembros del grupo asegurado, muerte por cualquier causas no excluida por la aseguradora, se excluye pandemia y epidemia (COVID - 19).</t>
  </si>
  <si>
    <r>
      <rPr>
        <sz val="9"/>
        <color indexed="8"/>
        <rFont val="Arial"/>
        <family val="2"/>
      </rPr>
      <t xml:space="preserve">Se entiende por accidente todo suceso externo, violento, imprevisto, repentino e independiente de la voluntad del asegurado, que cause la muerte; si como consecuencia del accidente sobreviene la muerte del asegurado durante la vigencia de la póliza, la compañía pagará el </t>
    </r>
    <r>
      <rPr>
        <b/>
        <sz val="9"/>
        <rFont val="Arial"/>
        <family val="2"/>
      </rPr>
      <t>50%</t>
    </r>
    <r>
      <rPr>
        <sz val="9"/>
        <color indexed="8"/>
        <rFont val="Arial"/>
        <family val="2"/>
      </rPr>
      <t xml:space="preserve"> del valor asegurado por éste concepto.</t>
    </r>
  </si>
  <si>
    <t>Ampara la incapacidad Total Y Permanente, sufrida por un asegurado que haya sido ocasionada y se manifieste durante la vigencia del Amparo, que produzca lesiones orgánicas o alteraciones funcionales incurables, la perdida funcional  o inutilización corporal que impidan desempeñar todas y cada una de las ocupaciones  o empleo remunerables para los cuales es razonablemente  calificado por razones de su educación, entrenamiento o experiencia y siempre que tal incapacidad haya sido continua por un periodo de seis (6) meses consecutivos.</t>
  </si>
  <si>
    <t xml:space="preserve">La Compañía pagará al asegurado, el 50% como anticipo del valor asegurado del amparo básico de vida, si se le diagnostica medicamente, durante la vigencia de la póliza alguna de las siguientes enfermedades:          
- CANCER
- ACCIDENTE CEREBRO-VASCULAR
- INSUFICUENCIA RENAL CRÓNICA Y FALLO TOTAL CRÓNICO E IRREVERSIBLE DE AMBOS RIÑONES
- INFARTO AGUDO DEL MIOCARDIO
- INTERVENCIÓN QUIRÚRGICA DE LAS ARTERIAS CORONARIAS.
- ESCLEROSIS MULTIPLE
                                                      </t>
  </si>
  <si>
    <t>Cubre los gastos médicos, quirúrgicos, hospitalarios, farmacéuticos, necesarios y autorizados por un médico, que deba sufragar el Asegurado o sus beneficiarios como consecuencia directa y exclusiva de un accidente, siempre que tales gastos se produzcan dentro de los 180 días siguientes a la fecha de ocurrencia del accidente, estos operan por reenbolso.</t>
  </si>
  <si>
    <t xml:space="preserve">Mediante este amparo la compañía pagará a los beneficiarios la suma asegurada, por la muerte del asegurado amparada por la póliza, previa demostración del fallecimiento </t>
  </si>
  <si>
    <t>Es la implantacion de un organo extraido de un donante  humano, en el organismo del asegurado, con el restablecimiento de las conexiones vasculares, arteriales y venosas.    Mediante este amparo se asegura los gastos en que incurra un asegurado como consecuencia  del transplante de un organo de acuerdo con: Diagnostico de transplante, Hospitalizacion para tratamiento quirurgico del transplante, transporte del organo a transplantar, gastos de acompañante.  
Los organos cuyo transplante  esta cubierto por la poliza son los siguinetes:                    
Higado.
Riñon.            
Corazon
Medula Osea 
Pulmones.       
Pancreas.</t>
  </si>
  <si>
    <t>300 SMMLV</t>
  </si>
  <si>
    <t>150 SMMLV</t>
  </si>
  <si>
    <t>ACTUALIZACION AUTOMATICA DEL VALOR ASEGURADO.</t>
  </si>
  <si>
    <t>AMPARO AUTOMATICO PARA ASEGURADOS QUE POR ERROR U OMISIÓN NO SE HAYAN INFORMADO AL INICIO DEL SEGURO.</t>
  </si>
  <si>
    <t>AMPARO AUTOMATICO PARA NUEVOS ASEGURADOS.</t>
  </si>
  <si>
    <t>APLICACIÓN DE TASA UNICA PARA TODOS LOS ASEGURADOS.</t>
  </si>
  <si>
    <t>CONTINUIDAD DE COBERTURA.</t>
  </si>
  <si>
    <t>DESIGNACION DE BENEFICIARIOS.</t>
  </si>
  <si>
    <t>ELIMINACION DE LA DECLARACION DE BUEN ESTADO DE SALUD.</t>
  </si>
  <si>
    <t>ERROR EN LA DECLARACION DE EDAD</t>
  </si>
  <si>
    <t>LUGAR DEL PAGO DE LA INDEMNIZACIÓN</t>
  </si>
  <si>
    <t>NO APLICACIÓN DE PREEXISTENCIAS</t>
  </si>
  <si>
    <t>NO APLICACIÓN DE RECARGOS POR OFICIO O ACTIVIDAD</t>
  </si>
  <si>
    <t>OPERACIÓN DE LA POLIZA</t>
  </si>
  <si>
    <t>INCLUSIONES O EXCLUSIONES.</t>
  </si>
  <si>
    <t>PRINCIPIO Y FIN DE LA COBERTURA.</t>
  </si>
  <si>
    <t>CONSERVAR LA ANTIGÜEDAD.</t>
  </si>
  <si>
    <t>Queda entendido, convenido y aceptado que cualquier variación en la suma asegurada individual, se incorporará automáticamente desde la fecha en que tales modificaciones aparezcan en los registros internos del tomador.</t>
  </si>
  <si>
    <t>Queda entendido, convenido y aceptado que no obstante lo que en contrario se diga en las condiciones generales de la póliza, el presente anexo se extiende a cubrir automáticamente todo asegurado que por error u omisión no se haya informado al inicio del seguro.</t>
  </si>
  <si>
    <t>Queda entendido, convenido y aceptado que no obstante lo que en contrario se diga en las condiciones generales de la póliza, el presente anexo se extiende a cubrir automáticamente toda nueva persona que  entre a formar o llegare a formar parte del grupo.</t>
  </si>
  <si>
    <r>
      <rPr>
        <sz val="11"/>
        <color theme="1"/>
        <rFont val="Arial"/>
        <family val="2"/>
      </rPr>
      <t xml:space="preserve">Por medio de la presente cláusula y no obstante lo estipulado en las condiciones generales de la póliza, el asegurado podrá dar aviso de la ocurrencia del siniestro en un término de </t>
    </r>
    <r>
      <rPr>
        <b/>
        <sz val="11"/>
        <color indexed="8"/>
        <rFont val="Arial"/>
        <family val="2"/>
      </rPr>
      <t>60 días</t>
    </r>
    <r>
      <rPr>
        <sz val="11"/>
        <color indexed="8"/>
        <rFont val="Arial"/>
        <family val="2"/>
      </rPr>
      <t xml:space="preserve">, siguientes a la fecha en que haya conocido o debido conocer la ocurrencia del mismo. </t>
    </r>
    <r>
      <rPr>
        <b/>
        <sz val="11"/>
        <color indexed="8"/>
        <rFont val="Arial"/>
        <family val="2"/>
      </rPr>
      <t xml:space="preserve">(Nota: el número de días corresponde al requerido por la Entidad por lo cual podrá ser aumentado pero no disminuido so pena de rechazo de la propuesta) </t>
    </r>
  </si>
  <si>
    <r>
      <rPr>
        <sz val="11"/>
        <color theme="1"/>
        <rFont val="Arial"/>
        <family val="2"/>
      </rPr>
      <t xml:space="preserve">Queda entendido, convenido y aceptado que en caso de presentarse un siniestro amparado bajo la presente póliza y demostrada su ocurrencia, la compañía conviene en anticipar el </t>
    </r>
    <r>
      <rPr>
        <b/>
        <sz val="11"/>
        <color indexed="8"/>
        <rFont val="Arial"/>
        <family val="2"/>
      </rPr>
      <t>50% del valor estimado</t>
    </r>
    <r>
      <rPr>
        <sz val="11"/>
        <color indexed="8"/>
        <rFont val="Arial"/>
        <family val="2"/>
      </rPr>
      <t xml:space="preserve"> de la pérdida mientras el asegurado cumple con la obligación legal para tal fin. El asegurado deberá hacer el requerimiento mediante comunicación escrita dirigida a la compañía.  </t>
    </r>
    <r>
      <rPr>
        <b/>
        <sz val="11"/>
        <color indexed="8"/>
        <rFont val="Arial"/>
        <family val="2"/>
      </rPr>
      <t xml:space="preserve">(Nota: el porcentaje señalado corresponde al requerido por la Entidad por lo cual podrá ser aumentado pero no disminuido, so pena de rechazo de la propuesta) </t>
    </r>
  </si>
  <si>
    <r>
      <rPr>
        <sz val="11"/>
        <color theme="1"/>
        <rFont val="Arial"/>
        <family val="2"/>
      </rPr>
      <t xml:space="preserve">Queda entendido, convenido y aceptado que en caso de presentarse un siniestro amparado bajo la presente póliza, que afecte la cobertura de gastos médicos y demostrada su ocurrencia, la compañía conviene en anticipar el </t>
    </r>
    <r>
      <rPr>
        <b/>
        <sz val="11"/>
        <color indexed="8"/>
        <rFont val="Arial"/>
        <family val="2"/>
      </rPr>
      <t xml:space="preserve">50% del valor estimado </t>
    </r>
    <r>
      <rPr>
        <sz val="11"/>
        <color indexed="8"/>
        <rFont val="Arial"/>
        <family val="2"/>
      </rPr>
      <t xml:space="preserve">de la pérdida mientras el asegurado cumple con la obligación legal para tal fin. El asegurado deberá hacer el requerimiento mediante comunicación escrita dirigida a la compañía. </t>
    </r>
    <r>
      <rPr>
        <b/>
        <sz val="11"/>
        <color indexed="8"/>
        <rFont val="Arial"/>
        <family val="2"/>
      </rPr>
      <t xml:space="preserve">(Nota: el porcentaje señalado corresponde al requerido por la Entidad por lo cual podrá ser aumentado pero no disminuido, so pena de rechazo de la propuesta) </t>
    </r>
  </si>
  <si>
    <t>Queda entendido, convenido y aceptado que el cálculo de la prima anual se efectuará tomando una tasa única para todos los asegurados.</t>
  </si>
  <si>
    <t>Queda entendido, convenido y aceptado que la compañía otorgara continuidad de amparo para los funcionarios que ya venían asegurados,  quedando sin efecto las disposiciones que en contrario contengan las condiciones generales y particulares del seguro.</t>
  </si>
  <si>
    <t>Queda convenido, entendido y aceptado, que no obstante las condiciones generales del seguro, ningún asegurado está obligado a declarar un buen estado de salud.</t>
  </si>
  <si>
    <t>Queda entendido, convenido y aceptado que cualquier error en la declaración de la edad de un funcionario, no será tenido en cuenta en el momento de indemnizar una pérdida, dado que para el cobro de la prima se aplica una tasa única.</t>
  </si>
  <si>
    <t>Se requiere que en el momento del giro correspondiente al pago de la indemnización, este se haga a través de transferencia electrónica a la cuenta bancaria de cada uno de los beneficiarios, en su defecto, al carecer el beneficiario de cuenta bancaria, mediante pago a través de la oficina del banco más cercano a la residencia de los beneficiarios</t>
  </si>
  <si>
    <t>Queda entendido, convenido y aceptado que la compañía no aplicará preexistencias a las personas aseguradas, quedando sin efecto las disposiciones que en contrario contengan las condiciones generales y particulares del seguro.</t>
  </si>
  <si>
    <t>Queda entendido, convenido y aceptado que la compañía no aplicará recargo por oficio o actividad a los asegurados, quedando sin efecto las disposiciones que en contrario contengan las condiciones generales y particulares del seguro.</t>
  </si>
  <si>
    <t>Queda entendido, convenido y aceptado que la compañía realizara cobro de prima anual. Los cobros adicionales por modificaciones a la póliza se realizarán una vez expedido el documento y dentro del plazo ofrecido para el pago de la prima.</t>
  </si>
  <si>
    <r>
      <rPr>
        <sz val="11"/>
        <color theme="1"/>
        <rFont val="Arial"/>
        <family val="2"/>
      </rPr>
      <t xml:space="preserve">El presente contrato de seguro podrá ser revocado unilateralmente por el asegurado en cualquier momento de su ejecución. La compañía por su parte podrá revocarlo dando aviso por escrito con </t>
    </r>
    <r>
      <rPr>
        <b/>
        <sz val="11"/>
        <color indexed="8"/>
        <rFont val="Arial"/>
        <family val="2"/>
      </rPr>
      <t xml:space="preserve">75 días </t>
    </r>
    <r>
      <rPr>
        <sz val="11"/>
        <color indexed="8"/>
        <rFont val="Arial"/>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1"/>
        <color indexed="8"/>
        <rFont val="Arial"/>
        <family val="2"/>
      </rPr>
      <t>75 días</t>
    </r>
    <r>
      <rPr>
        <sz val="11"/>
        <color indexed="8"/>
        <rFont val="Arial"/>
        <family val="2"/>
      </rPr>
      <t xml:space="preserve"> de anticipación, mediante comunicación escrita dirigida al asegurado. </t>
    </r>
    <r>
      <rPr>
        <b/>
        <sz val="11"/>
        <color indexed="8"/>
        <rFont val="Arial"/>
        <family val="2"/>
      </rPr>
      <t xml:space="preserve">(Nota: el número de días corresponde al requerido por la Entidad por lo cual podrá ser aumentado pero no disminuido so pena de rechazo de la propuesta) </t>
    </r>
  </si>
  <si>
    <t xml:space="preserve"> Queda entendido, convenido y aceptado que la compañía realizara, Inclusión o exclusión por cambio de asegurados por suplencias o cambios en miembros la entidad. Los asegurados incluidos tendrán cobertura a partir de la fecha del nombramiento hasta la fecha de terminación de la suplencia, o hasta finalizar la vigencia de la póliza si es un cambio o inclusión adicional. </t>
  </si>
  <si>
    <t>Queda entendido, convenido y aceptado que la compañía, para los Asegurados que sean suspendidos, sancionados o inhabilitados y que por ello la Entidad solicite el retiro de la póliza, tendrán cobertura por un mes más a partir de la Fecha de la notificación de la Entidad, con cobro de prima, siempre y cuando Este dentro de la vigencia técnica de la póliza.</t>
  </si>
  <si>
    <t xml:space="preserve">Los Asegurados Conservaran  la antigüedad de la aseguradora anterior sin requisito de asegurabilidad. </t>
  </si>
  <si>
    <t>LA ENTIDAD OTORGA LA TOTALIDAD DE LOS PUNTOS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</si>
  <si>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"se ampara con previo acuerdo entre el asegurado y la aseguradora"</t>
  </si>
  <si>
    <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60 días,</t>
    </r>
    <r>
      <rPr>
        <sz val="10"/>
        <color indexed="8"/>
        <rFont val="Arial Narrow"/>
        <family val="2"/>
      </rPr>
      <t xml:space="preserve"> siguientes a la fecha en que haya conocido o debido conocer la ocurrencia del mismo. "Para las coberturas de Huelga, Motín, Asonada, Conmoción Civil o Popular, Actos Mal Intencionados de Terceros, Sabotaje y Terrorismo será un término de hasta 10 días".</t>
    </r>
    <r>
      <rPr>
        <b/>
        <sz val="10"/>
        <color indexed="8"/>
        <rFont val="Arial Narrow"/>
        <family val="2"/>
      </rPr>
      <t xml:space="preserve">(Nota: el número de días corresponde al requerido por la Entidad por lo cual podrá ser aumentado pero no disminuido so pena de rechazo de la propuesta) </t>
    </r>
  </si>
  <si>
    <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60 días,</t>
    </r>
    <r>
      <rPr>
        <sz val="10"/>
        <color indexed="8"/>
        <rFont val="Arial Narrow"/>
        <family val="2"/>
      </rPr>
      <t xml:space="preserve"> siguientes a la fecha en que haya conocido o debido conocer la ocurrencia del mismo."Para las coberturas de Huelga, Motín, Asonada, Conmoción Civil o Popular, Actos Mal Intencionados de Terceros, Sabotaje y Terrorismo será un término de hasta 10 días". </t>
    </r>
    <r>
      <rPr>
        <b/>
        <sz val="10"/>
        <color indexed="8"/>
        <rFont val="Arial Narrow"/>
        <family val="2"/>
      </rPr>
      <t xml:space="preserve">(Nota: el número de días corresponde al requerido por la Entidad por lo cual podrá ser aumentado pero no disminuido so pena de rechazo de la propuesta) </t>
    </r>
  </si>
  <si>
    <t>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 para tal efecto deberá existir sentencia condenatoria de un juez de la república. No constituye reclamaciones de carácter laboral amparadas bajo la presente póliza, las que tengan por objeto el reconocimiento de salarios, prestaciones, indemnizaciones y demás retribuciones o compensaciones de carácter económico emanadas de un contrato de trabajo."siempre y cuando en la investigación se vincule un cargo asegurado bajo la presente póliza" y que los sublímites hacen parte del límite asegurado y no en adición a este.</t>
  </si>
  <si>
    <t xml:space="preserve"> OFERTA PRESENTADA PARA EL SEGURO DE AUTOMÓVILES</t>
  </si>
  <si>
    <t xml:space="preserve">MAYOR VALOR ASEGURADO AMPARO  BASICO DE R.C.E. P.L.O. </t>
  </si>
  <si>
    <t>VALOR ASEGURADO TOTAL. PARQUE AUTOMOTOR VER INVENTARIO (ANEXO 1. ESTUDIO DE MERCADO SUBA 2026)</t>
  </si>
  <si>
    <r>
      <rPr>
        <b/>
        <sz val="10"/>
        <rFont val="Arial Narrow"/>
        <family val="2"/>
      </rPr>
      <t>$ 60.000.000</t>
    </r>
    <r>
      <rPr>
        <sz val="10"/>
        <rFont val="Arial Narrow"/>
        <family val="2"/>
      </rPr>
      <t xml:space="preserve"> por persona en cada proceso </t>
    </r>
  </si>
  <si>
    <r>
      <rPr>
        <b/>
        <sz val="10"/>
        <rFont val="Arial Narrow"/>
        <family val="2"/>
      </rPr>
      <t>$ 140.000.000</t>
    </r>
    <r>
      <rPr>
        <sz val="10"/>
        <rFont val="Arial Narrow"/>
        <family val="2"/>
      </rPr>
      <t xml:space="preserve"> por persona en la vigencia</t>
    </r>
  </si>
  <si>
    <r>
      <rPr>
        <b/>
        <sz val="10"/>
        <rFont val="Arial Narrow"/>
        <family val="2"/>
      </rPr>
      <t>$ 140.000.000</t>
    </r>
    <r>
      <rPr>
        <sz val="10"/>
        <rFont val="Arial Narrow"/>
        <family val="2"/>
      </rPr>
      <t xml:space="preserve"> por evento   </t>
    </r>
  </si>
  <si>
    <r>
      <rPr>
        <b/>
        <sz val="10"/>
        <rFont val="Arial Narrow"/>
        <family val="2"/>
      </rPr>
      <t>$ 260.000.000</t>
    </r>
    <r>
      <rPr>
        <sz val="10"/>
        <rFont val="Arial Narrow"/>
        <family val="2"/>
      </rPr>
      <t xml:space="preserve"> por vigencia para todos los eventos      </t>
    </r>
  </si>
  <si>
    <t>Responsabilidad Civil Extracontractual (incluyendo daño moral y lucro cesante). Sublimite $400.000.000,00/$2.000.000.000  evento/vigencia.  (Nota: el valor del sublimite corresponde al requerido por la Entidad, por lo cual podrá ser aumentado pero no disminuido, so pena de rechazo de la propuesta)</t>
  </si>
  <si>
    <t>ARCHIVO EXCEL  1. ESTUDIO DE MERCADO</t>
  </si>
  <si>
    <t>Salario Minimio Mensual Legal  2026</t>
  </si>
  <si>
    <t>ARCHIVO EXCEL 1. ESTUDIO DE MERCADO</t>
  </si>
  <si>
    <t>Amparar contra el riesgo de muerte por cualquier causa incluyendo el suicidio a los miembros del grupo asegurable, aquellos por los cuales sea o llegara a ser legalmen-te responsable. Hasta por la suma asegurada fijada para este amparo.
En cumplimiento de la ley 136 de 1994 Art. 68  y el Artículo 72 del Decreto Ley 1421 de 1993 determina que los ediles tienen derecho a los mismos seguros reconocidos a los concejales del Distrito Capital.</t>
  </si>
  <si>
    <t>VIGENCIA MÍNIMA 231 Días</t>
  </si>
  <si>
    <t>VIGENCIA MÍNIMA 365 Días</t>
  </si>
  <si>
    <t>Gastos de Transporte por Pérdidas Totales. Para vehiculos livianos, se excluye  Motocicletas.</t>
  </si>
  <si>
    <r>
      <t xml:space="preserve">En caso de avería o accidente, la aseguradora enviará y pagará por los servicios de grúa para que el vehículo afectado sea removido de la vía y trasladado hasta el lugar más apropiado a conveniencia del asegurado. La compañía pagará los </t>
    </r>
    <r>
      <rPr>
        <b/>
        <sz val="10"/>
        <color rgb="FF00B0F0"/>
        <rFont val="Century Gothic"/>
        <family val="2"/>
      </rPr>
      <t>servicios de grúa por el 100% del valor del servicio</t>
    </r>
    <r>
      <rPr>
        <sz val="10"/>
        <rFont val="Century Gothic"/>
        <family val="2"/>
      </rPr>
      <t xml:space="preserve">. </t>
    </r>
    <r>
      <rPr>
        <b/>
        <sz val="10"/>
        <color indexed="8"/>
        <rFont val="Century Gothic"/>
        <family val="2"/>
      </rPr>
      <t>(Nota: el valor del límite corresponde al requerido por la Entidad por lo cual podrá ser aumentado pero no disminuido so pena de rechazo de la propuesta)</t>
    </r>
  </si>
  <si>
    <t>Para los efectos de este seguro se entiende por MAQUINARIA Y EQUIPO, toda la maquinaria amarilla o verde, que se moviliza por sus propios medios o en otros vehículos de propiedad de la Entidad, o por los que sea legalmente responsable, ubicada en cualquier parte del territorio Nacional.</t>
  </si>
  <si>
    <t>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Actos mal Intencionados de Terceros - Terrorismo (con cubrimiento al 100% de la pérdida) 
Asonada, Motín, Conmoción Civil o Popular y Huelga al 100% (con cubrimiento al 100% de la pérdida) 
Falla o daño mecánico y/o eléctrico interno, que sean amparadas por eventos cubierto en la poliza. 
Pérdida de combustible, lubricante o refrigerante. 
Hundimiento del terreno 
Impericia y negligencia 
Inundación y enlodamiento 
Movilización por sus propios medios, bajo sus propios medios hasta un radio de 250km del radio de operación o en otros vehículos 
Terremoto, Temblor o Erupción Volcánica al 100% 
Volcamiento, choque y colisión. 
Cualquier otra causa no excluida expresamente</t>
  </si>
  <si>
    <t>Amparar a  la entidad contra los riesgos que impliquen menoscabo de sus fondos y/o  bienes, causados por acciones u omisiones de  los empleados en ejercicio de sus cargos o sus reemplazos,contratistas, pasantes, que incurran en  actos que se tipifiquen como delitos contra la administración pública, o Fallos con Responsabilidad Fiscal, Alcances y juicios con Responsabilidad Fiscal, de acuerdo con el Artículo 4 de la Ley 389 de 1997. aprobada por la Contraloría General de la República y demás normas concordantes; o alcances por incumplimiento de las disposiciones legales y reglamentarias, incluyendo el costo de la rendición de cuentas en caso de abandono del cargo o fallecimiento del asegurado.</t>
  </si>
  <si>
    <t xml:space="preserve">Alcances y juicios con responsabilidad fiscal excluye la culpa grave, la cobertura se limita a los procesos y/o fallos con responsabilidad fiscal derivados de actos de deshonestidad de los empleados y/o de conductas constitutivas de delitos contra la administración pública o el patrimonio económico. </t>
  </si>
  <si>
    <t>Queda entendido, convenido y aceptado que los Asegurados podran Designar el beneficiario a titulo : Gratuitos, Onerosos.</t>
  </si>
  <si>
    <t>VIDA EDILES</t>
  </si>
  <si>
    <r>
      <t xml:space="preserve">Por medio de la presente cláusula, el periodo de retroactividad de la póliza se otorga a partir de la fecha de expedición de la primera póliza </t>
    </r>
    <r>
      <rPr>
        <b/>
        <u/>
        <sz val="10"/>
        <color indexed="8"/>
        <rFont val="Arial Narrow"/>
        <family val="2"/>
      </rPr>
      <t xml:space="preserve">(Noviembre 10 de 2015) </t>
    </r>
    <r>
      <rPr>
        <sz val="10"/>
        <color indexed="8"/>
        <rFont val="Arial Narrow"/>
        <family val="2"/>
      </rPr>
      <t>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r>
  </si>
  <si>
    <t>Queda entendido, convenido y aceptado que la aseguradora no solicitará al asegurado la relación discriminada de los bienes asegurados aceptando la indicación de las sumas globales informadas por el asegurado. Para futuras inclusiones la entidad suministrará la relación de bienes y valores a asegurar.</t>
  </si>
  <si>
    <t>LA PREVISORA S.A. COMPAÑÍA DE SEGUROS</t>
  </si>
  <si>
    <t xml:space="preserve">NO CUMPLE </t>
  </si>
  <si>
    <t>SUBSANA</t>
  </si>
  <si>
    <t>XXX</t>
  </si>
  <si>
    <t>ITEMS REFERENCIA</t>
  </si>
  <si>
    <t xml:space="preserve"> LA PREVISORA S.A. COMPAÑÍA DE SEGUROS</t>
  </si>
  <si>
    <t>DIAS REFERENCIA</t>
  </si>
  <si>
    <t>% PORCENTAJE REFERENCIA</t>
  </si>
  <si>
    <t>VALOR ASEGURADO REFERENCIA</t>
  </si>
  <si>
    <t>SUBLIMITE  REFERENCIA</t>
  </si>
  <si>
    <t>DÍAS OFERTADOS</t>
  </si>
  <si>
    <t>% PORCENTAJE OFERTADO</t>
  </si>
  <si>
    <t>VALOR ASEGURADO OFERTADO</t>
  </si>
  <si>
    <t>SUBLIMITE  OFERTADO</t>
  </si>
  <si>
    <t>PROMEDIO</t>
  </si>
  <si>
    <t>SE OTORGA</t>
  </si>
  <si>
    <t>OTORGA</t>
  </si>
  <si>
    <t>NO OTORGA</t>
  </si>
  <si>
    <t>SE OTOGA</t>
  </si>
  <si>
    <t>1,000,000,000</t>
  </si>
  <si>
    <t>ALCALCE DE LA CLÁUSULA</t>
  </si>
  <si>
    <t>DOCUMENTOS</t>
  </si>
  <si>
    <t>DOS</t>
  </si>
  <si>
    <t>TRES A CINCO</t>
  </si>
  <si>
    <t>SEIS A OCHO</t>
  </si>
  <si>
    <t>MAYOR OCHO</t>
  </si>
  <si>
    <t>90/90</t>
  </si>
  <si>
    <t>NO SE OTORGA</t>
  </si>
  <si>
    <t>60 SMDLV</t>
  </si>
  <si>
    <t>SIN APLICACIÓN DE GARANTIAS</t>
  </si>
  <si>
    <t>75 DIAS</t>
  </si>
  <si>
    <t>SEGURO OBLIOGATORIO DE ACCIDENTES DE TRANSITO</t>
  </si>
  <si>
    <t>SIN CLAUSULAS</t>
  </si>
  <si>
    <t>SEGÚN CONDICIONES GENERALES</t>
  </si>
  <si>
    <t xml:space="preserve">SE OTORGA
</t>
  </si>
  <si>
    <t>$150.000.000 evento / $300.000.000 vigencia.</t>
  </si>
  <si>
    <t>SIN GARANTIAS</t>
  </si>
  <si>
    <t>DE DOS DÍAS HÁBILES</t>
  </si>
  <si>
    <t>VERIFICACIÓN JURIDICA</t>
  </si>
  <si>
    <t>X</t>
  </si>
  <si>
    <t>RESULTADO</t>
  </si>
  <si>
    <t>HABILITADO</t>
  </si>
  <si>
    <t xml:space="preserve">LA PREVISORA S.A. COMPAÑÍA DE SEGUROS </t>
  </si>
  <si>
    <t xml:space="preserve">AXA COLPATRIA S.A. </t>
  </si>
  <si>
    <t>PUNTAJE TOTAL GRUPO, MAYOR VIGENCIA DEL SEGURO</t>
  </si>
  <si>
    <t>NOMBRE DEL PROPONENTE:  LA PREVISORA S.A. COMPAÑÍA DE SEGUROS</t>
  </si>
  <si>
    <t>PUNTAJE TOTAL  ADICIONAL PARA MIPYMES</t>
  </si>
  <si>
    <t>UNIDAD SOLIDARIA</t>
  </si>
  <si>
    <t>NOMBRE DEL PROPONENTE:  LA PREVISORA S.A.</t>
  </si>
  <si>
    <t>CENTRALES ELECTRICAS DE NARIÑO S.A E.S.P. - CEDENAR</t>
  </si>
  <si>
    <t>MUNICIPIO DE PUERTO GAITAN</t>
  </si>
  <si>
    <t>CON TRATAR LOS SEGUROS</t>
  </si>
  <si>
    <t>RELACIÓN EXPERIENCIA ESPECIFICA</t>
  </si>
  <si>
    <t>ELECTRIFICADORA DEL HUILA S.A. E.S.P.</t>
  </si>
  <si>
    <t>CONTRATAR LOS SEGUROS QUE AMPAREN LOS INTERESES  PATRIMONIALES
ACTUALES Y  FUTUROS, ASÍ COMO LOS BIENES DE PROPIEDAD DE LA SECRETARÍA DE INTEGRACIÓN SOCIAL QUE ESTÉN BAJO SU RESPONSABILIDAD Y CUSTODIA Y AQUELLOS QUE SEAN ADQUIRIDOS PARA DESARROLLAR LAS FUNCIONES INHERENTES A SU ACTIVIDAD Y CUALQUIER OTRA PÓLIZA DE    SEGUROS QUE
REQUIERA LA ENTIDAD EN EL DESARROLLO DE SU ACTIVIDAD.</t>
  </si>
  <si>
    <t>AMPARAR TODOS LOS BIENES MUEBLES E INMUEBLES, INTERESES PERSONALES Y PATRIMONIALES DE LA CORPORACIÓN DE ABASTOS DE BOGOTA</t>
  </si>
  <si>
    <t>DOCUMENTOS REQUERIDOS PARA EL PAGO DE INDEMNIZACIONES</t>
  </si>
  <si>
    <t>ASIGNACIÓN DE PUNTAJES FACTORES TÉCNICOS</t>
  </si>
  <si>
    <t xml:space="preserve">FACTORES TECNICOS (SLIP) </t>
  </si>
  <si>
    <t xml:space="preserve">PLIEGO PUNTAJE  </t>
  </si>
  <si>
    <t>SEGURO TODO RIESGO DAÑOS MATERIALES</t>
  </si>
  <si>
    <t>- Mejora en Amparos Obligatorios</t>
  </si>
  <si>
    <t>- Mejora en Cláusulas Obligatorias</t>
  </si>
  <si>
    <t>- Amparos Adicionales</t>
  </si>
  <si>
    <t>- Cláusulas Adicionales</t>
  </si>
  <si>
    <t>- Condiciones especiales</t>
  </si>
  <si>
    <t>- Cláusulas de Garantía</t>
  </si>
  <si>
    <t>- Atención Trámite y Pago de Siniestros</t>
  </si>
  <si>
    <t>- Tiempo respuesta para cotizaciones, expedición de inclusiones.</t>
  </si>
  <si>
    <t>- Tiempo respuesta para tramite legalización documentos jurídicos.</t>
  </si>
  <si>
    <t>TOTAL</t>
  </si>
  <si>
    <t>RESPONSABILIDAD CIVIL EXTRACONTRACTUAL</t>
  </si>
  <si>
    <t>MANEJO GLOBAL</t>
  </si>
  <si>
    <t xml:space="preserve">Elaboró:  / ASE&amp;ASE Ltda: Intermediarios de Seguros </t>
  </si>
  <si>
    <t>CALIFICACION FINAL PROPUESTA HABIILITADA</t>
  </si>
  <si>
    <t>FACTORES TECNICOS HABILITANTES</t>
  </si>
  <si>
    <t>Experiencia general</t>
  </si>
  <si>
    <t>Amparos Obligatorios</t>
  </si>
  <si>
    <t>Cláusulas Obligatorias</t>
  </si>
  <si>
    <t>EXCLUSIONES</t>
  </si>
  <si>
    <t>OFERTA DE SEGUROS</t>
  </si>
  <si>
    <t>REQUISITOS PARA EL PAGO DE LAS INDEMNIZACIONES</t>
  </si>
  <si>
    <t>FACTORES TÉCNICOS: VEINTI NUEVE (29) PUNTOS</t>
  </si>
  <si>
    <t>29 PUNTOS</t>
  </si>
  <si>
    <t xml:space="preserve">TOTAL </t>
  </si>
  <si>
    <t>ECONÓMICO</t>
  </si>
  <si>
    <t>Mayor vigencia del seguro</t>
  </si>
  <si>
    <t>Menor Precio</t>
  </si>
  <si>
    <t>Mejora en los Deducibles y/o valores asegurados</t>
  </si>
  <si>
    <t>60,5 PUNTOS</t>
  </si>
  <si>
    <t>ESTIMULO A LA INDUSTRIA NACIONAL DIEZ (10) PUNTOS</t>
  </si>
  <si>
    <t xml:space="preserve">Bienes y/o servicios nacionales </t>
  </si>
  <si>
    <t>Bienes y/o servicios extranjeros</t>
  </si>
  <si>
    <t>ACREDITACIÓN EMPRESAS O EMPRENDIMIENTOS DE MUJERES (0.25) PUNTOS</t>
  </si>
  <si>
    <t>Acreditación Empresas o emprendimientos de mujeres</t>
  </si>
  <si>
    <t>0.25</t>
  </si>
  <si>
    <t>PUNTAJE ADICIONAL PARA MIPYMES (0.25) PUNTOS</t>
  </si>
  <si>
    <t>Puntaje adicional para MIPYMES</t>
  </si>
  <si>
    <t>PUNTAJE TOTAL 100    PUNTOS</t>
  </si>
  <si>
    <t>COMPAÑÍA DE SEGUROS DE VIDA AURORA S A</t>
  </si>
  <si>
    <t>SEGUROS DE VIDA DEL ESTADO S.A.</t>
  </si>
  <si>
    <t xml:space="preserve"> SEGUROS DE VIDA DEL ESTADO S.A.  </t>
  </si>
  <si>
    <t>NOMBRE DEL PROPONENTE:  COMPAÑÍA DE SEGUROS DE VIDA AURORA S A</t>
  </si>
  <si>
    <t>MATRIZ TÉCNICA GRUPO I GENERALES</t>
  </si>
  <si>
    <t>MATRIZ TÉCNICA GRUPO II VIDA GRUPO EDILES</t>
  </si>
  <si>
    <t xml:space="preserve">SEGUROS DE VIDA DEL ESTADO S.A. </t>
  </si>
  <si>
    <t>GRAN TOTAL PARTE TECNICA GRUPO II VIDA GRUPO EDILES</t>
  </si>
  <si>
    <t>GRAN TOTAL PARTE TECNICA GRUPO I GENERALES</t>
  </si>
  <si>
    <t>RESPONSABILIDAD CIVIL CONTRACTUAL</t>
  </si>
  <si>
    <t>SEGURO DE VIDA GRUPO EDILES</t>
  </si>
  <si>
    <t>CALIFICACIÓN FINAL GRUPO I GENERALES</t>
  </si>
  <si>
    <t>CALIFICACIÓN FINAL GRUPO II VIDA GRUPO EDILES</t>
  </si>
  <si>
    <t>Asistencia en viaje para todos los vehículos asegurados.</t>
  </si>
  <si>
    <t>PUNTAJE TOTAL OFRECIMIENTO ADICIONAL PÓLIZA DE A.P. R.C.C.</t>
  </si>
  <si>
    <t>PÓLIZA DE A.P. R.C.C.</t>
  </si>
  <si>
    <t>LA PREVISIRA S.A. COMPAÑÍA DE SEGUROS</t>
  </si>
  <si>
    <t>MAYOR VALOR ASEGURADO AMPARO  BASICO DE  R.C.E. P.L.O.</t>
  </si>
  <si>
    <t>NOTA: EL PORCENTAJE DE OFRECIMIENTO ADICIONAL AL BÁSICO ES PROPORCIONAL AL AMPARO DE GASTOS DE DEFENSA</t>
  </si>
  <si>
    <t>MAYOR VALOR ASEGURADO AUTOMÓVILES</t>
  </si>
  <si>
    <t>OFRECIMIENTO DE $500.000.000/500.000.000/1.000.000.000</t>
  </si>
  <si>
    <t>SE OTORGA EN ADICION  $500.000.000/500.000.000/1.000.000.000 PARA UN TOTAL DE  $1.500.000.000/1.500.000.000/3.000.000.000</t>
  </si>
  <si>
    <t>SE OTORGA EN ADICION  $200.000.000/200.000.000/400.000.000 PARA UN TOTAL DE  $300.000.000/300.000.000/600.000.000</t>
  </si>
  <si>
    <t>PUNTAJE TOTAL OFRECIMIENTO ADICIONAL SOAT</t>
  </si>
  <si>
    <t xml:space="preserve">PUNTAJE TOTAL </t>
  </si>
  <si>
    <t>DEDUCIBLES PÓLIZA DE RESPONSABILIDAD CIVIL CONTRACTUAL</t>
  </si>
  <si>
    <t>PÓLIZA DE RESPONSABILIDAD CIVIL CONTRACTUAL</t>
  </si>
  <si>
    <t>PÓLIZA DE TODO RIESGO MAQUINARIA Y EQUIPO</t>
  </si>
  <si>
    <t>DEDUCIBLES PÓLIZA DE TODO RIESGO MAQUINARIA Y EQUIPO</t>
  </si>
  <si>
    <t>261 DÍAS</t>
  </si>
  <si>
    <t xml:space="preserve"> 395 DÍAS</t>
  </si>
  <si>
    <t xml:space="preserve"> 395 Días</t>
  </si>
  <si>
    <t>SE OTORGA EN ADICION $200,000,000 PARA UN TOTAL DE $1,200,000,000</t>
  </si>
  <si>
    <t>SE OTORGA EN ADICION $200,000,000 PARA UN TOTAL DE $1,200,000,000 alcalde y $1,000,000,000 demás cargos</t>
  </si>
  <si>
    <t>SE OTORGA EN ADICION $200,000,000 PARA UN TOTAL DE $300,000,000</t>
  </si>
  <si>
    <t>SIN MÍNIMO</t>
  </si>
  <si>
    <t>DEDUCIBLE</t>
  </si>
  <si>
    <t>Vr. ASEGURADO</t>
  </si>
  <si>
    <t>SIN APLICACIÓN</t>
  </si>
  <si>
    <t>1.79</t>
  </si>
  <si>
    <t>1.81</t>
  </si>
  <si>
    <t>EMPRESA DE ENERGÍA DE CASANARE S.A.E.S.P</t>
  </si>
  <si>
    <t>ADQUISICIÓN DE LA PÓLIZAS DE SEGUROS MEDIANTE UNA COMPAÑÍA LEGALMENTE CONSTITUIDA EN COLOMBIA PARA CUBRIR RIESGOS A QUE ESTAN EXPUESTOS LOS BIENES, PERSONAS, INTERESES PATRIMONIALES, O AQUELLOS BAJO LA TENENCIA, CUSTODIA Y CONTROL DE ENERCA S.A. E.S.P.</t>
  </si>
  <si>
    <t>CONTRATAR LOS SEGUROS QUE AMPAREN LOS INTERESES PATRIMONIALES ACTUALES Y FUTUROS, LOS BIENES DE PROPIEDAD DEL MUNICIPIO DE PUERTO GAITAN META, QUE ESTÉN BAJO SU RESPONSABILIDAD, CUSTODIA Y AQUELLOS QUE SEAN ADQUIRIDOS PARA DESARROLLAR LAS FUNCIONES INHERENTES A SU ACTIVIDAD, CUALQUIER OTRA PÓLIZA DE SEGUROS QUE REQUIERA LA ENTIDAD EN EL DESARROLLO DE SU ACTIVIDAD, ASI COMO LA POLIZA DE VIDA GRUPO DE CONCEJALES, ALCALDE Y PERSONERO DEL MUNICIPIO</t>
  </si>
  <si>
    <t>INSTITUTO NACIONAL DE CANCEROLOGÍA</t>
  </si>
  <si>
    <t>SUSCRIPCIÓN DE PÓLIZAS DE SEGUROS</t>
  </si>
  <si>
    <t>REQUISITOS TECNICOS DE EXPERIENCIA HABILITANTES GRUPO I GENERALES</t>
  </si>
  <si>
    <t>REQUISITOS TECNICOS DE EXPERIENCIA HABILITANTES GRUPO II VIDA GRUPO EDILES</t>
  </si>
  <si>
    <t>CORPORACIÓN DE ABASTOS DE BOGOTA</t>
  </si>
  <si>
    <t>PROTECCIÓN DE TODAS LAS PERSONAS A CARGO DE LA CORPORACIÓN DE ABASTOS DE BOGOTÁ</t>
  </si>
  <si>
    <t>Concejo de Bogotá D.C</t>
  </si>
  <si>
    <t>Contratar el seguro de vida grupo para proteger la vida y amparar el riesgo de muerte de los concejales de Bogotá D.C.</t>
  </si>
  <si>
    <t>REQUISITOS TECNICOS DE EXPERIENCIA ESPECIFICA GENERALES</t>
  </si>
  <si>
    <t>REQUISITOS TECNICOS DE EXPERIENCIA ESPECIFICA VIDA GRUPO EDILES</t>
  </si>
  <si>
    <t>Asegurar por parte de LA PREVISORA S.A. las personas, bienes muebles, inmuebles e intereses patrimoniales de Electrohuila S.A. ESP conforme a los ramos que se detallan en la Cláusula Segunda.</t>
  </si>
  <si>
    <t>2,781,93</t>
  </si>
  <si>
    <t>MUNICIPIO DE SANTIAGO DE CALI</t>
  </si>
  <si>
    <t>2000000000/4000000000</t>
  </si>
  <si>
    <t>500000000/3000000000</t>
  </si>
  <si>
    <t>110/110</t>
  </si>
  <si>
    <t>105/105/90</t>
  </si>
  <si>
    <t>500000000/1,500,000,000</t>
  </si>
  <si>
    <t>105/105</t>
  </si>
  <si>
    <t>10000000/20000000</t>
  </si>
  <si>
    <t>2 VECES</t>
  </si>
  <si>
    <t>50,000,000 EVENTO/750,000,000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</si>
</sst>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240A]\ #,##0.00"/>
    <numFmt numFmtId="165" formatCode="_ * #,##0.00_ ;_ * \-#,##0.00_ ;_ * &quot;-&quot;??_ ;_ @_ "/>
    <numFmt numFmtId="166" formatCode="&quot;$&quot;#,##0;[Red]\-&quot;$&quot;#,##0"/>
    <numFmt numFmtId="167" formatCode="&quot;$&quot;#,##0"/>
    <numFmt numFmtId="168" formatCode="&quot;$&quot;#,##0.00;[Red]\-&quot;$&quot;#,##0.00"/>
    <numFmt numFmtId="170" formatCode="0.0"/>
    <numFmt numFmtId="171" formatCode="0.000"/>
  </numFmts>
  <fonts count="88" x14ac:knownFonts="1">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2"/>
      <color theme="1"/>
      <name val="Century Gothic"/>
      <family val="2"/>
    </font>
    <font>
      <b/>
      <i/>
      <sz val="12"/>
      <color theme="1"/>
      <name val="Century Gothic"/>
      <family val="2"/>
    </font>
    <font>
      <b/>
      <i/>
      <sz val="12"/>
      <color theme="0"/>
      <name val="Century Gothic"/>
      <family val="2"/>
    </font>
    <font>
      <sz val="12"/>
      <color theme="0"/>
      <name val="Century Gothic"/>
      <family val="2"/>
    </font>
    <font>
      <b/>
      <sz val="12"/>
      <name val="Century Gothic"/>
      <family val="2"/>
    </font>
    <font>
      <sz val="12"/>
      <name val="Century Gothic"/>
      <family val="2"/>
    </font>
    <font>
      <b/>
      <sz val="12"/>
      <color theme="0"/>
      <name val="Century Gothic"/>
      <family val="2"/>
    </font>
    <font>
      <b/>
      <sz val="12"/>
      <color theme="8" tint="-0.249977111117893"/>
      <name val="Century Gothic"/>
      <family val="2"/>
    </font>
    <font>
      <b/>
      <sz val="12"/>
      <name val="Arial Narrow"/>
      <family val="2"/>
    </font>
    <font>
      <b/>
      <sz val="13"/>
      <name val="Arial Narrow"/>
      <family val="2"/>
    </font>
    <font>
      <b/>
      <u/>
      <sz val="12"/>
      <name val="Arial Narrow"/>
      <family val="2"/>
    </font>
    <font>
      <sz val="13"/>
      <name val="Arial Narrow"/>
      <family val="2"/>
    </font>
    <font>
      <sz val="11"/>
      <color indexed="9"/>
      <name val="Arial Narrow"/>
      <family val="2"/>
    </font>
    <font>
      <b/>
      <sz val="12"/>
      <color theme="1"/>
      <name val="Century Gothic"/>
      <family val="2"/>
    </font>
    <font>
      <b/>
      <sz val="11"/>
      <name val="Arial Narrow"/>
      <family val="2"/>
    </font>
    <font>
      <b/>
      <i/>
      <sz val="12"/>
      <name val="Century Gothic"/>
      <family val="2"/>
    </font>
    <font>
      <sz val="10"/>
      <color theme="1"/>
      <name val="Arial"/>
      <family val="2"/>
    </font>
    <font>
      <b/>
      <sz val="10"/>
      <name val="Arial Narrow"/>
      <family val="2"/>
    </font>
    <font>
      <sz val="10"/>
      <color indexed="9"/>
      <name val="Arial Narrow"/>
      <family val="2"/>
    </font>
    <font>
      <sz val="10"/>
      <name val="Arial Narrow"/>
      <family val="2"/>
    </font>
    <font>
      <sz val="10"/>
      <color indexed="8"/>
      <name val="Arial Narrow"/>
      <family val="2"/>
    </font>
    <font>
      <b/>
      <sz val="10"/>
      <color indexed="8"/>
      <name val="Arial Narrow"/>
      <family val="2"/>
    </font>
    <font>
      <sz val="10"/>
      <color indexed="10"/>
      <name val="Arial Narrow"/>
      <family val="2"/>
    </font>
    <font>
      <b/>
      <sz val="8"/>
      <name val="Arial Narrow"/>
      <family val="2"/>
    </font>
    <font>
      <sz val="8"/>
      <name val="Arial Narrow"/>
      <family val="2"/>
    </font>
    <font>
      <sz val="9"/>
      <name val="Arial Narrow"/>
      <family val="2"/>
    </font>
    <font>
      <b/>
      <sz val="9"/>
      <name val="Arial Narrow"/>
      <family val="2"/>
    </font>
    <font>
      <b/>
      <sz val="10"/>
      <color rgb="FF000000"/>
      <name val="Arial Narrow"/>
      <family val="2"/>
    </font>
    <font>
      <b/>
      <sz val="11"/>
      <color theme="0"/>
      <name val="Arial Narrow"/>
      <family val="2"/>
    </font>
    <font>
      <b/>
      <i/>
      <sz val="10"/>
      <color indexed="8"/>
      <name val="Arial Narrow"/>
      <family val="2"/>
    </font>
    <font>
      <b/>
      <i/>
      <sz val="10"/>
      <name val="Arial Narrow"/>
      <family val="2"/>
    </font>
    <font>
      <b/>
      <sz val="10"/>
      <color theme="0"/>
      <name val="Arial Narrow"/>
      <family val="2"/>
    </font>
    <font>
      <b/>
      <sz val="11"/>
      <color theme="1"/>
      <name val="Century Gothic"/>
      <family val="2"/>
    </font>
    <font>
      <sz val="9"/>
      <name val="Cambria"/>
      <family val="1"/>
    </font>
    <font>
      <b/>
      <sz val="9"/>
      <name val="Cambria"/>
      <family val="1"/>
    </font>
    <font>
      <sz val="10"/>
      <color theme="0"/>
      <name val="Arial Narrow"/>
      <family val="2"/>
    </font>
    <font>
      <b/>
      <sz val="11"/>
      <color theme="0"/>
      <name val="Calibri"/>
      <family val="2"/>
      <scheme val="minor"/>
    </font>
    <font>
      <sz val="11"/>
      <color theme="1"/>
      <name val="Arial Narrow"/>
      <family val="2"/>
    </font>
    <font>
      <b/>
      <sz val="8"/>
      <color theme="1"/>
      <name val="Arial Narrow"/>
      <family val="2"/>
    </font>
    <font>
      <sz val="10"/>
      <color theme="1"/>
      <name val="Arial Narrow"/>
      <family val="2"/>
    </font>
    <font>
      <b/>
      <sz val="11"/>
      <color theme="1"/>
      <name val="Arial Narrow"/>
      <family val="2"/>
    </font>
    <font>
      <sz val="11"/>
      <color theme="1"/>
      <name val="Arial"/>
      <family val="2"/>
    </font>
    <font>
      <b/>
      <sz val="10"/>
      <name val="Century Gothic"/>
      <family val="2"/>
    </font>
    <font>
      <sz val="10"/>
      <name val="Century Gothic"/>
      <family val="2"/>
    </font>
    <font>
      <b/>
      <sz val="14"/>
      <color theme="0"/>
      <name val="Century Gothic"/>
      <family val="2"/>
    </font>
    <font>
      <sz val="10"/>
      <color indexed="8"/>
      <name val="Century Gothic"/>
      <family val="2"/>
    </font>
    <font>
      <b/>
      <i/>
      <sz val="10"/>
      <name val="Century Gothic"/>
      <family val="2"/>
    </font>
    <font>
      <b/>
      <sz val="10"/>
      <color rgb="FF00B0F0"/>
      <name val="Century Gothic"/>
      <family val="2"/>
    </font>
    <font>
      <sz val="10"/>
      <color rgb="FF00B0F0"/>
      <name val="Century Gothic"/>
      <family val="2"/>
    </font>
    <font>
      <b/>
      <i/>
      <u/>
      <sz val="10"/>
      <name val="Century Gothic"/>
      <family val="2"/>
    </font>
    <font>
      <b/>
      <i/>
      <sz val="10"/>
      <color indexed="8"/>
      <name val="Century Gothic"/>
      <family val="2"/>
    </font>
    <font>
      <b/>
      <sz val="10"/>
      <color indexed="8"/>
      <name val="Century Gothic"/>
      <family val="2"/>
    </font>
    <font>
      <sz val="10"/>
      <color indexed="10"/>
      <name val="Century Gothic"/>
      <family val="2"/>
    </font>
    <font>
      <b/>
      <sz val="10"/>
      <color rgb="FF000000"/>
      <name val="Century Gothic"/>
      <family val="2"/>
    </font>
    <font>
      <b/>
      <i/>
      <u/>
      <sz val="10"/>
      <color rgb="FF00B0F0"/>
      <name val="Century Gothic"/>
      <family val="2"/>
    </font>
    <font>
      <sz val="11"/>
      <name val="Arial Narrow"/>
      <family val="2"/>
    </font>
    <font>
      <sz val="9"/>
      <color theme="1"/>
      <name val="Calibri"/>
      <family val="2"/>
      <scheme val="minor"/>
    </font>
    <font>
      <b/>
      <sz val="10"/>
      <color indexed="10"/>
      <name val="Arial Narrow"/>
      <family val="2"/>
    </font>
    <font>
      <b/>
      <u/>
      <sz val="10"/>
      <color indexed="8"/>
      <name val="Arial Narrow"/>
      <family val="2"/>
    </font>
    <font>
      <sz val="9"/>
      <name val="Arial"/>
      <family val="2"/>
    </font>
    <font>
      <sz val="11"/>
      <name val="Arial"/>
      <family val="2"/>
    </font>
    <font>
      <sz val="9"/>
      <color indexed="8"/>
      <name val="Arial"/>
      <family val="2"/>
    </font>
    <font>
      <b/>
      <sz val="9"/>
      <name val="Arial"/>
      <family val="2"/>
    </font>
    <font>
      <sz val="11"/>
      <color indexed="8"/>
      <name val="Arial"/>
      <family val="2"/>
    </font>
    <font>
      <b/>
      <sz val="11"/>
      <color indexed="8"/>
      <name val="Arial"/>
      <family val="2"/>
    </font>
    <font>
      <b/>
      <sz val="11"/>
      <color indexed="8"/>
      <name val="Arial Narrow"/>
      <family val="2"/>
    </font>
    <font>
      <b/>
      <i/>
      <sz val="11"/>
      <name val="Century Gothic"/>
      <family val="2"/>
    </font>
    <font>
      <sz val="10"/>
      <color theme="0"/>
      <name val="Century Gothic"/>
      <family val="2"/>
    </font>
    <font>
      <sz val="10"/>
      <color theme="0"/>
      <name val="Arial"/>
      <family val="2"/>
    </font>
    <font>
      <b/>
      <sz val="10"/>
      <color theme="0"/>
      <name val="Arial"/>
      <family val="2"/>
    </font>
    <font>
      <b/>
      <sz val="9"/>
      <color theme="0"/>
      <name val="Arial"/>
      <family val="2"/>
    </font>
    <font>
      <sz val="9"/>
      <color theme="1"/>
      <name val="Arial"/>
      <family val="2"/>
    </font>
    <font>
      <sz val="11"/>
      <color theme="1"/>
      <name val="Century Gothic"/>
      <family val="2"/>
    </font>
    <font>
      <sz val="11"/>
      <color rgb="FF000000"/>
      <name val="Century Gothic"/>
      <family val="2"/>
    </font>
    <font>
      <sz val="11"/>
      <name val="Century Gothic"/>
      <family val="2"/>
    </font>
    <font>
      <b/>
      <sz val="11"/>
      <name val="Century Gothic"/>
      <family val="2"/>
    </font>
    <font>
      <b/>
      <sz val="16"/>
      <name val="Arial Narrow"/>
      <family val="2"/>
    </font>
    <font>
      <sz val="9"/>
      <color theme="1"/>
      <name val="Century Gothic"/>
      <family val="2"/>
    </font>
    <font>
      <sz val="9"/>
      <color rgb="FF000000"/>
      <name val="Century Gothic"/>
      <family val="2"/>
    </font>
    <font>
      <b/>
      <sz val="12"/>
      <color rgb="FFFFFFFF"/>
      <name val="Century Gothic"/>
      <family val="2"/>
    </font>
    <font>
      <b/>
      <sz val="16"/>
      <color theme="0"/>
      <name val="Century Gothic"/>
      <family val="2"/>
    </font>
    <font>
      <b/>
      <sz val="12"/>
      <color theme="5" tint="-0.249977111117893"/>
      <name val="Century Gothic"/>
      <family val="2"/>
    </font>
    <font>
      <b/>
      <sz val="11"/>
      <color indexed="9"/>
      <name val="Arial Narrow"/>
      <family val="2"/>
    </font>
    <font>
      <sz val="18"/>
      <color theme="0"/>
      <name val="Calibri"/>
      <family val="2"/>
      <scheme val="minor"/>
    </font>
  </fonts>
  <fills count="38">
    <fill>
      <patternFill patternType="none"/>
    </fill>
    <fill>
      <patternFill patternType="gray125"/>
    </fill>
    <fill>
      <patternFill patternType="solid">
        <fgColor theme="8"/>
      </patternFill>
    </fill>
    <fill>
      <patternFill patternType="solid">
        <fgColor theme="5" tint="0.59999389629810485"/>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indexed="9"/>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EE1BA"/>
        <bgColor indexed="64"/>
      </patternFill>
    </fill>
    <fill>
      <patternFill patternType="solid">
        <fgColor theme="0"/>
        <bgColor indexed="64"/>
      </patternFill>
    </fill>
    <fill>
      <patternFill patternType="solid">
        <fgColor indexed="18"/>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rgb="FFCCFFFF"/>
        <bgColor indexed="64"/>
      </patternFill>
    </fill>
    <fill>
      <patternFill patternType="solid">
        <fgColor theme="3" tint="0.79998168889431442"/>
        <bgColor indexed="64"/>
      </patternFill>
    </fill>
    <fill>
      <patternFill patternType="solid">
        <fgColor rgb="FFE8BEC2"/>
        <bgColor indexed="64"/>
      </patternFill>
    </fill>
    <fill>
      <patternFill patternType="solid">
        <fgColor rgb="FF0070C0"/>
        <bgColor indexed="64"/>
      </patternFill>
    </fill>
    <fill>
      <patternFill patternType="solid">
        <fgColor rgb="FFFFFFFF"/>
        <bgColor indexed="64"/>
      </patternFill>
    </fill>
    <fill>
      <patternFill patternType="solid">
        <fgColor theme="8" tint="-0.249977111117893"/>
        <bgColor indexed="64"/>
      </patternFill>
    </fill>
    <fill>
      <patternFill patternType="solid">
        <fgColor theme="5" tint="0.79998168889431442"/>
        <bgColor indexed="64"/>
      </patternFill>
    </fill>
    <fill>
      <patternFill patternType="solid">
        <fgColor rgb="FFF3F5B1"/>
        <bgColor indexed="64"/>
      </patternFill>
    </fill>
    <fill>
      <patternFill patternType="solid">
        <fgColor rgb="FFFFA69F"/>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rgb="FF002060"/>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31849B"/>
        <bgColor indexed="64"/>
      </patternFill>
    </fill>
  </fills>
  <borders count="15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auto="1"/>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medium">
        <color indexed="64"/>
      </top>
      <bottom/>
      <diagonal/>
    </border>
    <border>
      <left/>
      <right style="thin">
        <color auto="1"/>
      </right>
      <top/>
      <bottom/>
      <diagonal/>
    </border>
    <border>
      <left style="thin">
        <color auto="1"/>
      </left>
      <right style="thin">
        <color auto="1"/>
      </right>
      <top style="thin">
        <color auto="1"/>
      </top>
      <bottom/>
      <diagonal/>
    </border>
    <border>
      <left style="medium">
        <color indexed="64"/>
      </left>
      <right style="thin">
        <color indexed="64"/>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8"/>
      </left>
      <right/>
      <top style="thin">
        <color auto="1"/>
      </top>
      <bottom style="thin">
        <color indexed="8"/>
      </bottom>
      <diagonal/>
    </border>
    <border>
      <left/>
      <right/>
      <top style="thin">
        <color auto="1"/>
      </top>
      <bottom style="thin">
        <color indexed="8"/>
      </bottom>
      <diagonal/>
    </border>
    <border>
      <left style="thin">
        <color indexed="8"/>
      </left>
      <right/>
      <top style="thin">
        <color indexed="8"/>
      </top>
      <bottom style="thin">
        <color auto="1"/>
      </bottom>
      <diagonal/>
    </border>
    <border>
      <left/>
      <right/>
      <top style="thin">
        <color indexed="8"/>
      </top>
      <bottom style="thin">
        <color auto="1"/>
      </bottom>
      <diagonal/>
    </border>
    <border>
      <left/>
      <right/>
      <top style="thin">
        <color auto="1"/>
      </top>
      <bottom style="thin">
        <color indexed="64"/>
      </bottom>
      <diagonal/>
    </border>
    <border>
      <left/>
      <right/>
      <top style="thin">
        <color indexed="8"/>
      </top>
      <bottom style="thin">
        <color indexed="8"/>
      </bottom>
      <diagonal/>
    </border>
    <border>
      <left/>
      <right/>
      <top style="thin">
        <color indexed="8"/>
      </top>
      <bottom style="thin">
        <color auto="1"/>
      </bottom>
      <diagonal/>
    </border>
    <border>
      <left/>
      <right style="medium">
        <color indexed="64"/>
      </right>
      <top/>
      <bottom style="thin">
        <color indexed="64"/>
      </bottom>
      <diagonal/>
    </border>
    <border>
      <left style="medium">
        <color rgb="FF000000"/>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style="thin">
        <color indexed="8"/>
      </left>
      <right/>
      <top style="medium">
        <color indexed="64"/>
      </top>
      <bottom/>
      <diagonal/>
    </border>
    <border>
      <left style="thin">
        <color indexed="8"/>
      </left>
      <right/>
      <top/>
      <bottom/>
      <diagonal/>
    </border>
    <border>
      <left style="thin">
        <color indexed="8"/>
      </left>
      <right/>
      <top/>
      <bottom style="medium">
        <color indexed="64"/>
      </bottom>
      <diagonal/>
    </border>
    <border>
      <left/>
      <right style="medium">
        <color indexed="64"/>
      </right>
      <top/>
      <bottom style="thin">
        <color indexed="8"/>
      </bottom>
      <diagonal/>
    </border>
    <border>
      <left/>
      <right style="medium">
        <color indexed="64"/>
      </right>
      <top style="thin">
        <color indexed="8"/>
      </top>
      <bottom style="thin">
        <color indexed="8"/>
      </bottom>
      <diagonal/>
    </border>
    <border>
      <left/>
      <right style="medium">
        <color indexed="64"/>
      </right>
      <top style="thin">
        <color indexed="64"/>
      </top>
      <bottom style="thin">
        <color indexed="64"/>
      </bottom>
      <diagonal/>
    </border>
    <border>
      <left/>
      <right style="medium">
        <color indexed="64"/>
      </right>
      <top style="thin">
        <color auto="1"/>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auto="1"/>
      </top>
      <bottom style="thin">
        <color indexed="64"/>
      </bottom>
      <diagonal/>
    </border>
    <border>
      <left/>
      <right style="medium">
        <color indexed="64"/>
      </right>
      <top style="thin">
        <color auto="1"/>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auto="1"/>
      </left>
      <right style="thin">
        <color auto="1"/>
      </right>
      <top/>
      <bottom style="thin">
        <color auto="1"/>
      </bottom>
      <diagonal/>
    </border>
    <border>
      <left/>
      <right style="medium">
        <color indexed="64"/>
      </right>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medium">
        <color indexed="64"/>
      </right>
      <top style="thin">
        <color indexed="64"/>
      </top>
      <bottom style="thin">
        <color indexed="8"/>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right style="medium">
        <color indexed="64"/>
      </right>
      <top style="thin">
        <color auto="1"/>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style="medium">
        <color indexed="64"/>
      </left>
      <right/>
      <top style="thin">
        <color indexed="64"/>
      </top>
      <bottom style="thin">
        <color indexed="64"/>
      </bottom>
      <diagonal/>
    </border>
    <border>
      <left style="medium">
        <color indexed="64"/>
      </left>
      <right/>
      <top style="thin">
        <color auto="1"/>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style="thin">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s>
  <cellStyleXfs count="15">
    <xf numFmtId="0" fontId="0" fillId="0" borderId="0"/>
    <xf numFmtId="43" fontId="1" fillId="0" borderId="0" applyFont="0" applyFill="0" applyBorder="0" applyAlignment="0" applyProtection="0"/>
    <xf numFmtId="0" fontId="2" fillId="2" borderId="0" applyNumberFormat="0" applyBorder="0" applyAlignment="0" applyProtection="0"/>
    <xf numFmtId="164" fontId="3" fillId="0" borderId="0"/>
    <xf numFmtId="165" fontId="3" fillId="0" borderId="0" applyFont="0" applyFill="0" applyBorder="0" applyAlignment="0" applyProtection="0"/>
    <xf numFmtId="0" fontId="3" fillId="0" borderId="0"/>
    <xf numFmtId="0" fontId="20" fillId="0" borderId="0"/>
    <xf numFmtId="0" fontId="3" fillId="0" borderId="0"/>
    <xf numFmtId="0" fontId="3" fillId="0" borderId="0"/>
    <xf numFmtId="0" fontId="3" fillId="0" borderId="0"/>
    <xf numFmtId="44" fontId="1" fillId="0" borderId="0" applyFont="0" applyFill="0" applyBorder="0" applyAlignment="0" applyProtection="0"/>
    <xf numFmtId="0" fontId="3" fillId="0" borderId="0"/>
    <xf numFmtId="0" fontId="3" fillId="0" borderId="0"/>
    <xf numFmtId="0" fontId="3" fillId="0" borderId="0"/>
    <xf numFmtId="9" fontId="1" fillId="0" borderId="0" applyFont="0" applyFill="0" applyBorder="0" applyAlignment="0" applyProtection="0"/>
  </cellStyleXfs>
  <cellXfs count="2144">
    <xf numFmtId="0" fontId="0" fillId="0" borderId="0" xfId="0"/>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4" fillId="0" borderId="0" xfId="0" applyFont="1"/>
    <xf numFmtId="0" fontId="4" fillId="0" borderId="12" xfId="0" applyFont="1" applyBorder="1"/>
    <xf numFmtId="0" fontId="4" fillId="0" borderId="13" xfId="0" applyFont="1" applyBorder="1"/>
    <xf numFmtId="0" fontId="7" fillId="0" borderId="0" xfId="0" applyFont="1"/>
    <xf numFmtId="0" fontId="4" fillId="0" borderId="10" xfId="0" applyFont="1" applyBorder="1" applyAlignment="1">
      <alignment horizontal="center"/>
    </xf>
    <xf numFmtId="0" fontId="4" fillId="0" borderId="11" xfId="0" applyFont="1" applyBorder="1" applyAlignment="1">
      <alignment horizontal="center"/>
    </xf>
    <xf numFmtId="0" fontId="4" fillId="0" borderId="13"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0" xfId="0" applyFont="1" applyAlignment="1">
      <alignment horizontal="center"/>
    </xf>
    <xf numFmtId="0" fontId="5" fillId="0" borderId="26" xfId="0" applyFont="1" applyBorder="1" applyAlignment="1">
      <alignment horizontal="center" vertical="center"/>
    </xf>
    <xf numFmtId="0" fontId="17" fillId="0" borderId="19" xfId="0" applyFont="1" applyBorder="1" applyAlignment="1">
      <alignment horizontal="center"/>
    </xf>
    <xf numFmtId="0" fontId="17" fillId="0" borderId="20" xfId="0" applyFont="1" applyBorder="1" applyAlignment="1">
      <alignment horizontal="center"/>
    </xf>
    <xf numFmtId="0" fontId="17" fillId="16" borderId="21" xfId="0" applyFont="1" applyFill="1" applyBorder="1" applyAlignment="1">
      <alignment horizontal="center" vertical="center"/>
    </xf>
    <xf numFmtId="0" fontId="21" fillId="6" borderId="0" xfId="0" applyFont="1" applyFill="1"/>
    <xf numFmtId="0" fontId="23" fillId="6" borderId="0" xfId="0" applyFont="1" applyFill="1" applyAlignment="1">
      <alignment horizontal="center"/>
    </xf>
    <xf numFmtId="0" fontId="23" fillId="6" borderId="0" xfId="0" applyFont="1" applyFill="1" applyAlignment="1">
      <alignment wrapText="1"/>
    </xf>
    <xf numFmtId="0" fontId="23" fillId="6" borderId="0" xfId="0" applyFont="1" applyFill="1" applyAlignment="1">
      <alignment horizontal="justify"/>
    </xf>
    <xf numFmtId="0" fontId="21" fillId="6" borderId="0" xfId="0" applyFont="1" applyFill="1" applyAlignment="1">
      <alignment horizontal="center"/>
    </xf>
    <xf numFmtId="0" fontId="21" fillId="6" borderId="0" xfId="0" applyFont="1" applyFill="1" applyAlignment="1">
      <alignment horizontal="center" vertical="center" wrapText="1"/>
    </xf>
    <xf numFmtId="0" fontId="22" fillId="6" borderId="0" xfId="0" applyFont="1" applyFill="1"/>
    <xf numFmtId="0" fontId="21" fillId="6" borderId="64" xfId="7" applyFont="1" applyFill="1" applyBorder="1" applyAlignment="1">
      <alignment vertical="center"/>
    </xf>
    <xf numFmtId="0" fontId="21" fillId="6" borderId="20" xfId="7" applyFont="1" applyFill="1" applyBorder="1" applyAlignment="1">
      <alignment vertical="center"/>
    </xf>
    <xf numFmtId="0" fontId="21" fillId="6" borderId="21" xfId="7" applyFont="1" applyFill="1" applyBorder="1" applyAlignment="1">
      <alignment vertical="center"/>
    </xf>
    <xf numFmtId="0" fontId="24" fillId="6" borderId="0" xfId="0" applyFont="1" applyFill="1" applyAlignment="1">
      <alignment horizontal="left" vertical="center" wrapText="1"/>
    </xf>
    <xf numFmtId="0" fontId="24" fillId="6" borderId="61" xfId="0" applyFont="1" applyFill="1" applyBorder="1" applyAlignment="1">
      <alignment horizontal="justify" vertical="center" wrapText="1"/>
    </xf>
    <xf numFmtId="0" fontId="24" fillId="6" borderId="31" xfId="0" applyFont="1" applyFill="1" applyBorder="1" applyAlignment="1">
      <alignment horizontal="justify" vertical="center" wrapText="1"/>
    </xf>
    <xf numFmtId="0" fontId="24" fillId="6" borderId="62" xfId="0" applyFont="1" applyFill="1" applyBorder="1" applyAlignment="1">
      <alignment horizontal="justify" vertical="center" wrapText="1"/>
    </xf>
    <xf numFmtId="0" fontId="17" fillId="0" borderId="48" xfId="0" applyFont="1" applyBorder="1" applyAlignment="1">
      <alignment horizontal="center" vertical="center"/>
    </xf>
    <xf numFmtId="0" fontId="38" fillId="6" borderId="48" xfId="0" applyFont="1" applyFill="1" applyBorder="1" applyAlignment="1">
      <alignment horizontal="center" vertical="center" wrapText="1"/>
    </xf>
    <xf numFmtId="0" fontId="4" fillId="0" borderId="48" xfId="0" applyFont="1" applyBorder="1" applyAlignment="1">
      <alignment horizontal="center"/>
    </xf>
    <xf numFmtId="0" fontId="38" fillId="6" borderId="49" xfId="0" applyFont="1" applyFill="1" applyBorder="1" applyAlignment="1">
      <alignment horizontal="center" vertical="center" wrapText="1"/>
    </xf>
    <xf numFmtId="0" fontId="4" fillId="0" borderId="49" xfId="0" applyFont="1" applyBorder="1" applyAlignment="1">
      <alignment horizontal="center"/>
    </xf>
    <xf numFmtId="0" fontId="38" fillId="6" borderId="8" xfId="0" applyFont="1" applyFill="1" applyBorder="1" applyAlignment="1">
      <alignment horizontal="center" vertical="center" wrapText="1"/>
    </xf>
    <xf numFmtId="0" fontId="4" fillId="0" borderId="8" xfId="0" applyFont="1" applyBorder="1" applyAlignment="1">
      <alignment horizontal="center"/>
    </xf>
    <xf numFmtId="0" fontId="17" fillId="0" borderId="8" xfId="0" applyFont="1" applyBorder="1" applyAlignment="1">
      <alignment horizontal="center" vertical="center"/>
    </xf>
    <xf numFmtId="0" fontId="17" fillId="0" borderId="49" xfId="0" applyFont="1" applyBorder="1" applyAlignment="1">
      <alignment horizontal="center" vertical="center"/>
    </xf>
    <xf numFmtId="0" fontId="21" fillId="20" borderId="10" xfId="0" applyFont="1" applyFill="1" applyBorder="1" applyAlignment="1">
      <alignment horizontal="center" vertical="center" wrapText="1"/>
    </xf>
    <xf numFmtId="0" fontId="21" fillId="20" borderId="11" xfId="0" applyFont="1" applyFill="1" applyBorder="1" applyAlignment="1">
      <alignment horizontal="center" vertical="center" wrapText="1"/>
    </xf>
    <xf numFmtId="0" fontId="21" fillId="11" borderId="11" xfId="0" applyFont="1" applyFill="1" applyBorder="1" applyAlignment="1">
      <alignment horizontal="center" vertical="center" wrapText="1"/>
    </xf>
    <xf numFmtId="0" fontId="39" fillId="11" borderId="11" xfId="0" applyFont="1" applyFill="1" applyBorder="1" applyAlignment="1">
      <alignment vertical="center" wrapText="1"/>
    </xf>
    <xf numFmtId="0" fontId="21" fillId="11" borderId="21" xfId="0" applyFont="1" applyFill="1" applyBorder="1" applyAlignment="1">
      <alignment horizontal="center" vertical="center" wrapText="1"/>
    </xf>
    <xf numFmtId="0" fontId="39" fillId="11" borderId="21" xfId="0" applyFont="1" applyFill="1" applyBorder="1" applyAlignment="1">
      <alignment vertical="center" wrapText="1"/>
    </xf>
    <xf numFmtId="0" fontId="21" fillId="11" borderId="13" xfId="0" applyFont="1" applyFill="1" applyBorder="1" applyAlignment="1">
      <alignment horizontal="center" vertical="center" wrapText="1"/>
    </xf>
    <xf numFmtId="0" fontId="39" fillId="11" borderId="13" xfId="0" applyFont="1" applyFill="1" applyBorder="1" applyAlignment="1">
      <alignment vertical="center" wrapText="1"/>
    </xf>
    <xf numFmtId="0" fontId="21" fillId="11" borderId="49" xfId="0" applyFont="1" applyFill="1" applyBorder="1" applyAlignment="1">
      <alignment horizontal="center" vertical="center" wrapText="1"/>
    </xf>
    <xf numFmtId="0" fontId="39" fillId="11" borderId="49" xfId="0" applyFont="1" applyFill="1" applyBorder="1" applyAlignment="1">
      <alignment vertical="center" wrapText="1"/>
    </xf>
    <xf numFmtId="0" fontId="18" fillId="20" borderId="48" xfId="0" applyFont="1" applyFill="1" applyBorder="1" applyAlignment="1">
      <alignment horizontal="center" vertical="center" wrapText="1"/>
    </xf>
    <xf numFmtId="0" fontId="36" fillId="20" borderId="48" xfId="0" applyFont="1" applyFill="1" applyBorder="1" applyAlignment="1">
      <alignment horizontal="center" vertical="center" wrapText="1"/>
    </xf>
    <xf numFmtId="0" fontId="17" fillId="20" borderId="48" xfId="0" applyFont="1" applyFill="1" applyBorder="1" applyAlignment="1">
      <alignment horizontal="center" vertical="center"/>
    </xf>
    <xf numFmtId="0" fontId="39" fillId="11" borderId="21" xfId="0" applyFont="1" applyFill="1" applyBorder="1" applyAlignment="1">
      <alignment horizontal="center" vertical="center" wrapText="1"/>
    </xf>
    <xf numFmtId="0" fontId="23" fillId="11" borderId="69" xfId="0" applyFont="1" applyFill="1" applyBorder="1" applyAlignment="1">
      <alignment horizontal="center" vertical="center" wrapText="1"/>
    </xf>
    <xf numFmtId="0" fontId="23" fillId="11" borderId="43" xfId="0" applyFont="1" applyFill="1" applyBorder="1" applyAlignment="1">
      <alignment horizontal="center" vertical="center" wrapText="1"/>
    </xf>
    <xf numFmtId="0" fontId="23" fillId="11" borderId="36" xfId="0" applyFont="1" applyFill="1" applyBorder="1" applyAlignment="1">
      <alignment horizontal="center" vertical="center" wrapText="1"/>
    </xf>
    <xf numFmtId="0" fontId="21" fillId="20" borderId="21" xfId="8" applyFont="1" applyFill="1" applyBorder="1" applyAlignment="1">
      <alignment horizontal="center" vertical="center" wrapText="1"/>
    </xf>
    <xf numFmtId="0" fontId="0" fillId="0" borderId="49" xfId="0" applyBorder="1"/>
    <xf numFmtId="0" fontId="0" fillId="0" borderId="8" xfId="0" applyBorder="1"/>
    <xf numFmtId="0" fontId="41" fillId="0" borderId="0" xfId="0" applyFont="1"/>
    <xf numFmtId="0" fontId="42" fillId="0" borderId="48" xfId="0" applyFont="1" applyBorder="1" applyAlignment="1">
      <alignment horizontal="justify" vertical="center" wrapText="1"/>
    </xf>
    <xf numFmtId="0" fontId="42" fillId="0" borderId="11" xfId="0" applyFont="1" applyBorder="1" applyAlignment="1">
      <alignment horizontal="center" vertical="center" wrapText="1"/>
    </xf>
    <xf numFmtId="0" fontId="42" fillId="0" borderId="10" xfId="0" applyFont="1" applyBorder="1" applyAlignment="1">
      <alignment horizontal="justify" vertical="center" wrapText="1"/>
    </xf>
    <xf numFmtId="0" fontId="41" fillId="0" borderId="47" xfId="0" applyFont="1" applyBorder="1"/>
    <xf numFmtId="0" fontId="42" fillId="0" borderId="9" xfId="0" applyFont="1" applyBorder="1" applyAlignment="1">
      <alignment horizontal="center" vertical="center"/>
    </xf>
    <xf numFmtId="0" fontId="42" fillId="0" borderId="48" xfId="0" applyFont="1" applyBorder="1" applyAlignment="1">
      <alignment horizontal="center" vertical="center"/>
    </xf>
    <xf numFmtId="0" fontId="42" fillId="0" borderId="11" xfId="0" applyFont="1" applyBorder="1" applyAlignment="1">
      <alignment horizontal="center" vertical="center"/>
    </xf>
    <xf numFmtId="0" fontId="41" fillId="0" borderId="46" xfId="0" applyFont="1" applyBorder="1" applyAlignment="1">
      <alignment horizontal="center" vertical="center" wrapText="1"/>
    </xf>
    <xf numFmtId="0" fontId="41" fillId="0" borderId="40" xfId="0" applyFont="1" applyBorder="1" applyAlignment="1">
      <alignment horizontal="center" vertical="center" wrapText="1"/>
    </xf>
    <xf numFmtId="0" fontId="4" fillId="0" borderId="18" xfId="0" applyFont="1" applyBorder="1"/>
    <xf numFmtId="0" fontId="47" fillId="0" borderId="0" xfId="0" applyFont="1" applyAlignment="1">
      <alignment vertical="center" wrapText="1"/>
    </xf>
    <xf numFmtId="0" fontId="47" fillId="0" borderId="0" xfId="0" applyFont="1" applyAlignment="1">
      <alignment horizontal="justify" vertical="center" wrapText="1"/>
    </xf>
    <xf numFmtId="0" fontId="46" fillId="0" borderId="1" xfId="0" applyFont="1" applyBorder="1" applyAlignment="1">
      <alignment horizontal="center" vertical="center" wrapText="1"/>
    </xf>
    <xf numFmtId="0" fontId="24" fillId="11" borderId="0" xfId="0" applyFont="1" applyFill="1" applyAlignment="1">
      <alignment horizontal="left" vertical="center" wrapText="1"/>
    </xf>
    <xf numFmtId="0" fontId="4" fillId="11" borderId="0" xfId="0" applyFont="1" applyFill="1"/>
    <xf numFmtId="0" fontId="23" fillId="6" borderId="0" xfId="0" applyFont="1" applyFill="1"/>
    <xf numFmtId="0" fontId="47" fillId="0" borderId="0" xfId="0" applyFont="1"/>
    <xf numFmtId="0" fontId="47" fillId="0" borderId="0" xfId="0" applyFont="1" applyAlignment="1">
      <alignment horizontal="center"/>
    </xf>
    <xf numFmtId="0" fontId="47" fillId="0" borderId="0" xfId="0" applyFont="1" applyAlignment="1">
      <alignment wrapText="1"/>
    </xf>
    <xf numFmtId="0" fontId="46" fillId="0" borderId="0" xfId="7" applyFont="1" applyAlignment="1">
      <alignment horizontal="left" vertical="center"/>
    </xf>
    <xf numFmtId="166" fontId="46" fillId="0" borderId="0" xfId="0" applyNumberFormat="1" applyFont="1"/>
    <xf numFmtId="0" fontId="46" fillId="0" borderId="0" xfId="0" applyFont="1"/>
    <xf numFmtId="0" fontId="46" fillId="0" borderId="104" xfId="0" applyFont="1" applyBorder="1" applyAlignment="1">
      <alignment horizontal="center" vertical="center"/>
    </xf>
    <xf numFmtId="0" fontId="46" fillId="0" borderId="105" xfId="0" applyFont="1" applyBorder="1" applyAlignment="1">
      <alignment horizontal="center" vertical="center"/>
    </xf>
    <xf numFmtId="0" fontId="51" fillId="0" borderId="106" xfId="0" applyFont="1" applyBorder="1" applyAlignment="1">
      <alignment horizontal="center" vertical="center" wrapText="1"/>
    </xf>
    <xf numFmtId="0" fontId="46" fillId="0" borderId="106" xfId="0" applyFont="1" applyBorder="1" applyAlignment="1">
      <alignment horizontal="center" vertical="center"/>
    </xf>
    <xf numFmtId="0" fontId="46" fillId="0" borderId="107" xfId="0" applyFont="1" applyBorder="1" applyAlignment="1">
      <alignment horizontal="center" vertical="center"/>
    </xf>
    <xf numFmtId="0" fontId="50" fillId="0" borderId="8" xfId="0" applyFont="1" applyBorder="1" applyAlignment="1">
      <alignment horizontal="center" vertical="center" wrapText="1"/>
    </xf>
    <xf numFmtId="0" fontId="23" fillId="11" borderId="21" xfId="0" applyFont="1" applyFill="1" applyBorder="1" applyAlignment="1">
      <alignment horizontal="center" vertical="center" wrapText="1"/>
    </xf>
    <xf numFmtId="0" fontId="23" fillId="11" borderId="11" xfId="0" applyFont="1" applyFill="1" applyBorder="1" applyAlignment="1">
      <alignment vertical="center" wrapText="1"/>
    </xf>
    <xf numFmtId="0" fontId="4" fillId="0" borderId="0" xfId="0" applyFont="1" applyAlignment="1">
      <alignment horizontal="justify" vertical="justify"/>
    </xf>
    <xf numFmtId="0" fontId="24" fillId="6" borderId="37" xfId="0" applyFont="1" applyFill="1" applyBorder="1" applyAlignment="1">
      <alignment vertical="justify" wrapText="1"/>
    </xf>
    <xf numFmtId="0" fontId="47" fillId="22" borderId="27" xfId="0" applyFont="1" applyFill="1" applyBorder="1" applyAlignment="1">
      <alignment horizontal="center" vertical="center"/>
    </xf>
    <xf numFmtId="166" fontId="51" fillId="25" borderId="28" xfId="0" applyNumberFormat="1" applyFont="1" applyFill="1" applyBorder="1" applyAlignment="1">
      <alignment horizontal="center" vertical="center"/>
    </xf>
    <xf numFmtId="0" fontId="47" fillId="6" borderId="28" xfId="7" applyFont="1" applyFill="1" applyBorder="1" applyAlignment="1">
      <alignment horizontal="left" vertical="center"/>
    </xf>
    <xf numFmtId="0" fontId="23" fillId="0" borderId="0" xfId="9" applyFont="1" applyAlignment="1">
      <alignment vertical="center" wrapText="1" shrinkToFit="1"/>
    </xf>
    <xf numFmtId="0" fontId="23" fillId="0" borderId="74" xfId="9" applyFont="1" applyBorder="1" applyAlignment="1">
      <alignment vertical="center" wrapText="1" shrinkToFit="1"/>
    </xf>
    <xf numFmtId="0" fontId="25" fillId="11" borderId="118" xfId="0" applyFont="1" applyFill="1" applyBorder="1" applyAlignment="1">
      <alignment vertical="center" wrapText="1"/>
    </xf>
    <xf numFmtId="0" fontId="25" fillId="11" borderId="95" xfId="0" applyFont="1" applyFill="1" applyBorder="1" applyAlignment="1">
      <alignment vertical="center" wrapText="1"/>
    </xf>
    <xf numFmtId="0" fontId="17" fillId="11" borderId="50" xfId="0" applyFont="1" applyFill="1" applyBorder="1" applyAlignment="1">
      <alignment horizontal="center" vertical="center"/>
    </xf>
    <xf numFmtId="0" fontId="17" fillId="11" borderId="8" xfId="0" applyFont="1" applyFill="1" applyBorder="1" applyAlignment="1">
      <alignment horizontal="center" vertical="center"/>
    </xf>
    <xf numFmtId="0" fontId="25" fillId="11" borderId="8" xfId="0" applyFont="1" applyFill="1" applyBorder="1" applyAlignment="1">
      <alignment horizontal="center" vertical="center" wrapText="1"/>
    </xf>
    <xf numFmtId="0" fontId="25" fillId="11" borderId="91" xfId="0" applyFont="1" applyFill="1" applyBorder="1" applyAlignment="1">
      <alignment horizontal="center" vertical="center" wrapText="1"/>
    </xf>
    <xf numFmtId="0" fontId="25" fillId="11" borderId="98" xfId="0" applyFont="1" applyFill="1" applyBorder="1" applyAlignment="1">
      <alignment vertical="center" wrapText="1"/>
    </xf>
    <xf numFmtId="0" fontId="25" fillId="11" borderId="49" xfId="0" applyFont="1" applyFill="1" applyBorder="1" applyAlignment="1">
      <alignment horizontal="center" vertical="center" wrapText="1"/>
    </xf>
    <xf numFmtId="0" fontId="17" fillId="11" borderId="49" xfId="0" applyFont="1" applyFill="1" applyBorder="1" applyAlignment="1">
      <alignment horizontal="center" vertical="center"/>
    </xf>
    <xf numFmtId="0" fontId="18" fillId="20" borderId="8" xfId="0" applyFont="1" applyFill="1" applyBorder="1" applyAlignment="1">
      <alignment horizontal="center" vertical="center" wrapText="1"/>
    </xf>
    <xf numFmtId="0" fontId="36" fillId="20" borderId="8" xfId="0" applyFont="1" applyFill="1" applyBorder="1" applyAlignment="1">
      <alignment horizontal="center" vertical="center" wrapText="1"/>
    </xf>
    <xf numFmtId="0" fontId="17" fillId="20" borderId="8" xfId="0" applyFont="1" applyFill="1" applyBorder="1" applyAlignment="1">
      <alignment horizontal="center" vertical="center"/>
    </xf>
    <xf numFmtId="0" fontId="46" fillId="0" borderId="8" xfId="0" applyFont="1" applyBorder="1" applyAlignment="1">
      <alignment horizontal="center" vertical="center" wrapText="1"/>
    </xf>
    <xf numFmtId="0" fontId="24" fillId="6" borderId="21" xfId="0" applyFont="1" applyFill="1" applyBorder="1" applyAlignment="1">
      <alignment vertical="center" wrapText="1"/>
    </xf>
    <xf numFmtId="0" fontId="24" fillId="6" borderId="19" xfId="0" applyFont="1" applyFill="1" applyBorder="1" applyAlignment="1">
      <alignment horizontal="center" vertical="center" wrapText="1"/>
    </xf>
    <xf numFmtId="0" fontId="24" fillId="6" borderId="20" xfId="0" applyFont="1" applyFill="1" applyBorder="1" applyAlignment="1">
      <alignment horizontal="center" vertical="center" wrapText="1"/>
    </xf>
    <xf numFmtId="0" fontId="24" fillId="6" borderId="21" xfId="0" applyFont="1" applyFill="1" applyBorder="1" applyAlignment="1">
      <alignment horizontal="center" vertical="center" wrapText="1"/>
    </xf>
    <xf numFmtId="0" fontId="21" fillId="20" borderId="48" xfId="0" applyFont="1" applyFill="1" applyBorder="1" applyAlignment="1">
      <alignment horizontal="center" vertical="center" wrapText="1"/>
    </xf>
    <xf numFmtId="0" fontId="21" fillId="11" borderId="10" xfId="0" applyFont="1" applyFill="1" applyBorder="1" applyAlignment="1">
      <alignment horizontal="center" vertical="center" wrapText="1"/>
    </xf>
    <xf numFmtId="0" fontId="32" fillId="11" borderId="12" xfId="0" applyFont="1" applyFill="1" applyBorder="1" applyAlignment="1">
      <alignment vertical="center"/>
    </xf>
    <xf numFmtId="0" fontId="32" fillId="11" borderId="0" xfId="0" applyFont="1" applyFill="1" applyAlignment="1">
      <alignment vertical="center"/>
    </xf>
    <xf numFmtId="0" fontId="32" fillId="11" borderId="9" xfId="0" applyFont="1" applyFill="1" applyBorder="1" applyAlignment="1">
      <alignment vertical="center"/>
    </xf>
    <xf numFmtId="0" fontId="21" fillId="11" borderId="9" xfId="5" applyFont="1" applyFill="1" applyBorder="1" applyAlignment="1">
      <alignment horizontal="right" vertical="center" wrapText="1"/>
    </xf>
    <xf numFmtId="167" fontId="21" fillId="11" borderId="10" xfId="5" applyNumberFormat="1" applyFont="1" applyFill="1" applyBorder="1" applyAlignment="1">
      <alignment vertical="center" wrapText="1"/>
    </xf>
    <xf numFmtId="0" fontId="21" fillId="11" borderId="19" xfId="8" applyFont="1" applyFill="1" applyBorder="1" applyAlignment="1">
      <alignment horizontal="left" wrapText="1"/>
    </xf>
    <xf numFmtId="167" fontId="21" fillId="11" borderId="20" xfId="8" applyNumberFormat="1" applyFont="1" applyFill="1" applyBorder="1" applyAlignment="1">
      <alignment vertical="center" wrapText="1"/>
    </xf>
    <xf numFmtId="0" fontId="23" fillId="11" borderId="13" xfId="5" applyFont="1" applyFill="1" applyBorder="1" applyAlignment="1">
      <alignment vertical="center" wrapText="1"/>
    </xf>
    <xf numFmtId="0" fontId="23" fillId="11" borderId="12" xfId="5" applyFont="1" applyFill="1" applyBorder="1" applyAlignment="1">
      <alignment vertical="center" wrapText="1"/>
    </xf>
    <xf numFmtId="9" fontId="23" fillId="11" borderId="8" xfId="5" applyNumberFormat="1" applyFont="1" applyFill="1" applyBorder="1" applyAlignment="1">
      <alignment horizontal="center" vertical="center" wrapText="1"/>
    </xf>
    <xf numFmtId="0" fontId="23" fillId="11" borderId="100" xfId="5" applyFont="1" applyFill="1" applyBorder="1" applyAlignment="1">
      <alignment horizontal="left" wrapText="1"/>
    </xf>
    <xf numFmtId="0" fontId="24" fillId="11" borderId="40" xfId="5" applyFont="1" applyFill="1" applyBorder="1" applyAlignment="1">
      <alignment vertical="center" wrapText="1"/>
    </xf>
    <xf numFmtId="0" fontId="0" fillId="11" borderId="8" xfId="0" applyFill="1" applyBorder="1" applyAlignment="1">
      <alignment vertical="center"/>
    </xf>
    <xf numFmtId="0" fontId="0" fillId="11" borderId="49" xfId="0" applyFill="1" applyBorder="1"/>
    <xf numFmtId="9" fontId="23" fillId="11" borderId="49" xfId="5" applyNumberFormat="1" applyFont="1" applyFill="1" applyBorder="1" applyAlignment="1">
      <alignment horizontal="center" vertical="center" wrapText="1"/>
    </xf>
    <xf numFmtId="0" fontId="32" fillId="11" borderId="13" xfId="0" applyFont="1" applyFill="1" applyBorder="1" applyAlignment="1">
      <alignment vertical="center"/>
    </xf>
    <xf numFmtId="0" fontId="24" fillId="6" borderId="0" xfId="0" applyFont="1" applyFill="1" applyAlignment="1">
      <alignment horizontal="justify" vertical="justify" wrapText="1"/>
    </xf>
    <xf numFmtId="0" fontId="23" fillId="11" borderId="0" xfId="5" applyFont="1" applyFill="1" applyAlignment="1">
      <alignment horizontal="left" vertical="center" wrapText="1"/>
    </xf>
    <xf numFmtId="0" fontId="23" fillId="11" borderId="0" xfId="5" applyFont="1" applyFill="1" applyAlignment="1">
      <alignment horizontal="left" wrapText="1"/>
    </xf>
    <xf numFmtId="0" fontId="21" fillId="11" borderId="0" xfId="8" applyFont="1" applyFill="1" applyAlignment="1">
      <alignment horizontal="left" wrapText="1"/>
    </xf>
    <xf numFmtId="0" fontId="23" fillId="11" borderId="0" xfId="8" applyFont="1" applyFill="1" applyAlignment="1">
      <alignment horizontal="left" wrapText="1"/>
    </xf>
    <xf numFmtId="0" fontId="0" fillId="11" borderId="0" xfId="0" applyFill="1"/>
    <xf numFmtId="0" fontId="21" fillId="11" borderId="0" xfId="5" applyFont="1" applyFill="1" applyAlignment="1">
      <alignment horizontal="center" wrapText="1"/>
    </xf>
    <xf numFmtId="0" fontId="24" fillId="11" borderId="0" xfId="5" applyFont="1" applyFill="1" applyAlignment="1">
      <alignment vertical="center" wrapText="1"/>
    </xf>
    <xf numFmtId="9" fontId="23" fillId="11" borderId="0" xfId="5" applyNumberFormat="1" applyFont="1" applyFill="1" applyAlignment="1">
      <alignment horizontal="center" vertical="center" wrapText="1"/>
    </xf>
    <xf numFmtId="0" fontId="46" fillId="0" borderId="129" xfId="0" applyFont="1" applyBorder="1" applyAlignment="1">
      <alignment horizontal="center" vertical="center" wrapText="1"/>
    </xf>
    <xf numFmtId="0" fontId="39" fillId="11" borderId="48" xfId="0" applyFont="1" applyFill="1" applyBorder="1" applyAlignment="1">
      <alignment vertical="center" wrapText="1"/>
    </xf>
    <xf numFmtId="0" fontId="39" fillId="11" borderId="8" xfId="0" applyFont="1" applyFill="1" applyBorder="1" applyAlignment="1">
      <alignment vertical="center" wrapText="1"/>
    </xf>
    <xf numFmtId="0" fontId="39" fillId="11" borderId="50" xfId="0" applyFont="1" applyFill="1" applyBorder="1" applyAlignment="1">
      <alignment vertical="center" wrapText="1"/>
    </xf>
    <xf numFmtId="0" fontId="24" fillId="6" borderId="13" xfId="0" applyFont="1" applyFill="1" applyBorder="1" applyAlignment="1">
      <alignment horizontal="justify" vertical="justify" wrapText="1"/>
    </xf>
    <xf numFmtId="0" fontId="27" fillId="20" borderId="27" xfId="0" applyFont="1" applyFill="1" applyBorder="1" applyAlignment="1">
      <alignment horizontal="center" vertical="center" wrapText="1"/>
    </xf>
    <xf numFmtId="0" fontId="27" fillId="20" borderId="29" xfId="0" applyFont="1" applyFill="1" applyBorder="1" applyAlignment="1">
      <alignment horizontal="center" vertical="center" wrapText="1"/>
    </xf>
    <xf numFmtId="0" fontId="23" fillId="0" borderId="47" xfId="9" applyFont="1" applyBorder="1" applyAlignment="1">
      <alignment vertical="center" wrapText="1" shrinkToFit="1"/>
    </xf>
    <xf numFmtId="0" fontId="23" fillId="0" borderId="128" xfId="9" applyFont="1" applyBorder="1" applyAlignment="1">
      <alignment vertical="center" wrapText="1" shrinkToFit="1"/>
    </xf>
    <xf numFmtId="0" fontId="23" fillId="0" borderId="107" xfId="9" applyFont="1" applyBorder="1" applyAlignment="1">
      <alignment vertical="center" wrapText="1" shrinkToFit="1"/>
    </xf>
    <xf numFmtId="0" fontId="65" fillId="0" borderId="94" xfId="0" applyFont="1" applyBorder="1" applyAlignment="1">
      <alignment horizontal="center" vertical="center" wrapText="1"/>
    </xf>
    <xf numFmtId="0" fontId="65" fillId="0" borderId="118" xfId="0" applyFont="1" applyBorder="1" applyAlignment="1">
      <alignment horizontal="center" vertical="center" wrapText="1"/>
    </xf>
    <xf numFmtId="167" fontId="65" fillId="0" borderId="118" xfId="0" applyNumberFormat="1" applyFont="1" applyBorder="1" applyAlignment="1">
      <alignment horizontal="center" vertical="center" wrapText="1"/>
    </xf>
    <xf numFmtId="0" fontId="65" fillId="0" borderId="95" xfId="0" applyFont="1" applyBorder="1" applyAlignment="1">
      <alignment horizontal="center" vertical="center" wrapText="1"/>
    </xf>
    <xf numFmtId="0" fontId="23" fillId="11" borderId="11" xfId="0" applyFont="1" applyFill="1" applyBorder="1" applyAlignment="1">
      <alignment horizontal="center" vertical="center" wrapText="1"/>
    </xf>
    <xf numFmtId="0" fontId="69" fillId="6" borderId="21" xfId="0" applyFont="1" applyFill="1" applyBorder="1" applyAlignment="1">
      <alignment horizontal="center" vertical="center" wrapText="1"/>
    </xf>
    <xf numFmtId="0" fontId="17" fillId="0" borderId="0" xfId="0" applyFont="1" applyAlignment="1">
      <alignment horizontal="center" vertical="center"/>
    </xf>
    <xf numFmtId="0" fontId="17" fillId="0" borderId="21" xfId="0" applyFont="1" applyBorder="1" applyAlignment="1">
      <alignment horizontal="center"/>
    </xf>
    <xf numFmtId="0" fontId="23" fillId="11" borderId="20" xfId="0" applyFont="1" applyFill="1" applyBorder="1" applyAlignment="1">
      <alignment horizontal="center" vertical="center" wrapText="1"/>
    </xf>
    <xf numFmtId="0" fontId="46" fillId="19" borderId="8" xfId="0" applyFont="1" applyFill="1" applyBorder="1" applyAlignment="1">
      <alignment horizontal="center" vertical="center" wrapText="1"/>
    </xf>
    <xf numFmtId="0" fontId="46" fillId="19" borderId="21" xfId="0" applyFont="1" applyFill="1" applyBorder="1" applyAlignment="1">
      <alignment horizontal="center" vertical="center" wrapText="1"/>
    </xf>
    <xf numFmtId="0" fontId="46" fillId="28" borderId="21" xfId="0" applyFont="1" applyFill="1" applyBorder="1" applyAlignment="1">
      <alignment horizontal="center" vertical="center" wrapText="1"/>
    </xf>
    <xf numFmtId="44" fontId="1" fillId="28" borderId="18" xfId="10" applyFill="1" applyBorder="1" applyAlignment="1">
      <alignment horizontal="center" vertical="center" wrapText="1"/>
    </xf>
    <xf numFmtId="0" fontId="46" fillId="29" borderId="8" xfId="0" applyFont="1" applyFill="1" applyBorder="1" applyAlignment="1">
      <alignment horizontal="center" vertical="center" wrapText="1"/>
    </xf>
    <xf numFmtId="0" fontId="46" fillId="29" borderId="21" xfId="0" applyFont="1" applyFill="1" applyBorder="1" applyAlignment="1">
      <alignment horizontal="center" vertical="center" wrapText="1"/>
    </xf>
    <xf numFmtId="0" fontId="46" fillId="19" borderId="50" xfId="0" applyFont="1" applyFill="1" applyBorder="1" applyAlignment="1">
      <alignment horizontal="center" vertical="center"/>
    </xf>
    <xf numFmtId="0" fontId="47" fillId="19" borderId="13" xfId="0" applyFont="1" applyFill="1" applyBorder="1" applyAlignment="1">
      <alignment vertical="center"/>
    </xf>
    <xf numFmtId="0" fontId="46" fillId="28" borderId="13" xfId="0" applyFont="1" applyFill="1" applyBorder="1" applyAlignment="1">
      <alignment horizontal="center" vertical="center"/>
    </xf>
    <xf numFmtId="0" fontId="47" fillId="28" borderId="13" xfId="0" applyFont="1" applyFill="1" applyBorder="1" applyAlignment="1">
      <alignment vertical="center"/>
    </xf>
    <xf numFmtId="44" fontId="1" fillId="28" borderId="13" xfId="10" applyFill="1" applyBorder="1" applyAlignment="1">
      <alignment vertical="center"/>
    </xf>
    <xf numFmtId="0" fontId="46" fillId="29" borderId="50" xfId="0" applyFont="1" applyFill="1" applyBorder="1" applyAlignment="1">
      <alignment horizontal="center" vertical="center"/>
    </xf>
    <xf numFmtId="0" fontId="47" fillId="29" borderId="13" xfId="0" applyFont="1" applyFill="1" applyBorder="1" applyAlignment="1">
      <alignment vertical="center"/>
    </xf>
    <xf numFmtId="0" fontId="46" fillId="0" borderId="19" xfId="0" applyFont="1" applyBorder="1" applyAlignment="1">
      <alignment vertical="center"/>
    </xf>
    <xf numFmtId="0" fontId="46" fillId="0" borderId="20" xfId="0" applyFont="1" applyBorder="1" applyAlignment="1">
      <alignment vertical="center"/>
    </xf>
    <xf numFmtId="0" fontId="46" fillId="0" borderId="21" xfId="0" applyFont="1" applyBorder="1" applyAlignment="1">
      <alignment vertical="center"/>
    </xf>
    <xf numFmtId="0" fontId="46" fillId="0" borderId="18" xfId="0" applyFont="1" applyBorder="1" applyAlignment="1">
      <alignment horizontal="center" vertical="center"/>
    </xf>
    <xf numFmtId="0" fontId="46" fillId="19" borderId="98" xfId="0" applyFont="1" applyFill="1" applyBorder="1" applyAlignment="1">
      <alignment horizontal="center" vertical="center"/>
    </xf>
    <xf numFmtId="0" fontId="47" fillId="19" borderId="91" xfId="0" applyFont="1" applyFill="1" applyBorder="1" applyAlignment="1">
      <alignment vertical="center"/>
    </xf>
    <xf numFmtId="0" fontId="46" fillId="28" borderId="91" xfId="0" applyFont="1" applyFill="1" applyBorder="1" applyAlignment="1">
      <alignment horizontal="center" vertical="center"/>
    </xf>
    <xf numFmtId="0" fontId="47" fillId="28" borderId="91" xfId="0" applyFont="1" applyFill="1" applyBorder="1" applyAlignment="1">
      <alignment vertical="center"/>
    </xf>
    <xf numFmtId="0" fontId="47" fillId="29" borderId="91" xfId="0" applyFont="1" applyFill="1" applyBorder="1" applyAlignment="1">
      <alignment vertical="center"/>
    </xf>
    <xf numFmtId="0" fontId="46" fillId="11" borderId="0" xfId="0" applyFont="1" applyFill="1" applyAlignment="1">
      <alignment horizontal="center" vertical="center"/>
    </xf>
    <xf numFmtId="0" fontId="46" fillId="19" borderId="94" xfId="0" applyFont="1" applyFill="1" applyBorder="1" applyAlignment="1">
      <alignment horizontal="center" vertical="center"/>
    </xf>
    <xf numFmtId="0" fontId="47" fillId="19" borderId="47" xfId="0" applyFont="1" applyFill="1" applyBorder="1" applyAlignment="1">
      <alignment vertical="center"/>
    </xf>
    <xf numFmtId="0" fontId="46" fillId="19" borderId="49" xfId="0" applyFont="1" applyFill="1" applyBorder="1" applyAlignment="1">
      <alignment horizontal="center" vertical="center"/>
    </xf>
    <xf numFmtId="0" fontId="47" fillId="19" borderId="107" xfId="0" applyFont="1" applyFill="1" applyBorder="1" applyAlignment="1">
      <alignment vertical="center"/>
    </xf>
    <xf numFmtId="0" fontId="46" fillId="28" borderId="18" xfId="0" applyFont="1" applyFill="1" applyBorder="1" applyAlignment="1">
      <alignment horizontal="center" vertical="center"/>
    </xf>
    <xf numFmtId="0" fontId="47" fillId="28" borderId="107" xfId="0" applyFont="1" applyFill="1" applyBorder="1" applyAlignment="1">
      <alignment vertical="center"/>
    </xf>
    <xf numFmtId="0" fontId="47" fillId="29" borderId="107" xfId="0" applyFont="1" applyFill="1" applyBorder="1" applyAlignment="1">
      <alignment vertical="center"/>
    </xf>
    <xf numFmtId="0" fontId="71" fillId="4" borderId="126" xfId="0" applyFont="1" applyFill="1" applyBorder="1" applyAlignment="1">
      <alignment horizontal="center" vertical="center" wrapText="1"/>
    </xf>
    <xf numFmtId="44" fontId="72" fillId="4" borderId="126" xfId="10" applyFont="1" applyFill="1" applyBorder="1" applyAlignment="1">
      <alignment horizontal="center" vertical="center" wrapText="1"/>
    </xf>
    <xf numFmtId="0" fontId="46" fillId="31" borderId="98" xfId="0" applyFont="1" applyFill="1" applyBorder="1" applyAlignment="1">
      <alignment horizontal="center" vertical="center"/>
    </xf>
    <xf numFmtId="0" fontId="46" fillId="31" borderId="91" xfId="0" applyFont="1" applyFill="1" applyBorder="1" applyAlignment="1">
      <alignment horizontal="center" vertical="center"/>
    </xf>
    <xf numFmtId="44" fontId="1" fillId="31" borderId="91" xfId="10" applyFill="1" applyBorder="1" applyAlignment="1">
      <alignment horizontal="center" vertical="center"/>
    </xf>
    <xf numFmtId="0" fontId="46" fillId="30" borderId="91" xfId="0" applyFont="1" applyFill="1" applyBorder="1" applyAlignment="1">
      <alignment horizontal="center" vertical="center"/>
    </xf>
    <xf numFmtId="44" fontId="1" fillId="30" borderId="91" xfId="10" applyFill="1" applyBorder="1" applyAlignment="1">
      <alignment horizontal="center" vertical="center"/>
    </xf>
    <xf numFmtId="0" fontId="46" fillId="29" borderId="91" xfId="0" applyFont="1" applyFill="1" applyBorder="1" applyAlignment="1">
      <alignment horizontal="center" vertical="center"/>
    </xf>
    <xf numFmtId="0" fontId="46" fillId="31" borderId="49" xfId="0" applyFont="1" applyFill="1" applyBorder="1" applyAlignment="1">
      <alignment horizontal="center" vertical="center"/>
    </xf>
    <xf numFmtId="0" fontId="46" fillId="31" borderId="18" xfId="0" applyFont="1" applyFill="1" applyBorder="1" applyAlignment="1">
      <alignment horizontal="center" vertical="center"/>
    </xf>
    <xf numFmtId="9" fontId="46" fillId="31" borderId="18" xfId="0" applyNumberFormat="1" applyFont="1" applyFill="1" applyBorder="1" applyAlignment="1">
      <alignment horizontal="center" vertical="center"/>
    </xf>
    <xf numFmtId="44" fontId="1" fillId="31" borderId="18" xfId="10" applyFill="1" applyBorder="1" applyAlignment="1">
      <alignment horizontal="center" vertical="center"/>
    </xf>
    <xf numFmtId="0" fontId="46" fillId="30" borderId="18" xfId="0" applyFont="1" applyFill="1" applyBorder="1" applyAlignment="1">
      <alignment horizontal="center" vertical="center"/>
    </xf>
    <xf numFmtId="9" fontId="46" fillId="30" borderId="18" xfId="0" applyNumberFormat="1" applyFont="1" applyFill="1" applyBorder="1" applyAlignment="1">
      <alignment horizontal="center" vertical="center"/>
    </xf>
    <xf numFmtId="44" fontId="1" fillId="30" borderId="18" xfId="10" applyFill="1" applyBorder="1" applyAlignment="1">
      <alignment horizontal="center" vertical="center"/>
    </xf>
    <xf numFmtId="9" fontId="46" fillId="28" borderId="107" xfId="0" applyNumberFormat="1" applyFont="1" applyFill="1" applyBorder="1" applyAlignment="1">
      <alignment horizontal="center" vertical="center"/>
    </xf>
    <xf numFmtId="0" fontId="47" fillId="28" borderId="18" xfId="0" applyFont="1" applyFill="1" applyBorder="1" applyAlignment="1">
      <alignment horizontal="center" vertical="center"/>
    </xf>
    <xf numFmtId="0" fontId="47" fillId="28" borderId="107" xfId="0" applyFont="1" applyFill="1" applyBorder="1" applyAlignment="1">
      <alignment horizontal="center" vertical="center"/>
    </xf>
    <xf numFmtId="0" fontId="46" fillId="29" borderId="18" xfId="0" applyFont="1" applyFill="1" applyBorder="1" applyAlignment="1">
      <alignment horizontal="center" vertical="center"/>
    </xf>
    <xf numFmtId="9" fontId="46" fillId="29" borderId="107" xfId="0" applyNumberFormat="1" applyFont="1" applyFill="1" applyBorder="1" applyAlignment="1">
      <alignment horizontal="center" vertical="center"/>
    </xf>
    <xf numFmtId="0" fontId="47" fillId="29" borderId="18" xfId="0" applyFont="1" applyFill="1" applyBorder="1" applyAlignment="1">
      <alignment horizontal="center" vertical="center"/>
    </xf>
    <xf numFmtId="0" fontId="47" fillId="29" borderId="107" xfId="0" applyFont="1" applyFill="1" applyBorder="1" applyAlignment="1">
      <alignment horizontal="center" vertical="center"/>
    </xf>
    <xf numFmtId="44" fontId="46" fillId="28" borderId="18" xfId="10" applyFont="1" applyFill="1" applyBorder="1" applyAlignment="1">
      <alignment horizontal="center" vertical="center"/>
    </xf>
    <xf numFmtId="44" fontId="46" fillId="29" borderId="18" xfId="10" applyFont="1" applyFill="1" applyBorder="1" applyAlignment="1">
      <alignment horizontal="center" vertical="center"/>
    </xf>
    <xf numFmtId="0" fontId="46" fillId="32" borderId="8" xfId="0" applyFont="1" applyFill="1" applyBorder="1" applyAlignment="1">
      <alignment horizontal="center" vertical="center"/>
    </xf>
    <xf numFmtId="44" fontId="46" fillId="31" borderId="18" xfId="10" applyFont="1" applyFill="1" applyBorder="1" applyAlignment="1">
      <alignment horizontal="center" vertical="center"/>
    </xf>
    <xf numFmtId="44" fontId="0" fillId="30" borderId="18" xfId="10" applyFont="1" applyFill="1" applyBorder="1" applyAlignment="1">
      <alignment horizontal="center" vertical="center" wrapText="1"/>
    </xf>
    <xf numFmtId="0" fontId="17" fillId="29" borderId="8" xfId="0" applyFont="1" applyFill="1" applyBorder="1" applyAlignment="1">
      <alignment horizontal="center" vertical="center"/>
    </xf>
    <xf numFmtId="0" fontId="47" fillId="28" borderId="91" xfId="0" applyFont="1" applyFill="1" applyBorder="1" applyAlignment="1">
      <alignment horizontal="center" vertical="center"/>
    </xf>
    <xf numFmtId="0" fontId="47" fillId="28" borderId="8" xfId="0" applyFont="1" applyFill="1" applyBorder="1" applyAlignment="1">
      <alignment horizontal="center" vertical="center"/>
    </xf>
    <xf numFmtId="0" fontId="47" fillId="29" borderId="91" xfId="0" applyFont="1" applyFill="1" applyBorder="1" applyAlignment="1">
      <alignment horizontal="center" vertical="center"/>
    </xf>
    <xf numFmtId="0" fontId="46" fillId="30" borderId="8" xfId="0" applyFont="1" applyFill="1" applyBorder="1" applyAlignment="1">
      <alignment horizontal="center" vertical="center"/>
    </xf>
    <xf numFmtId="0" fontId="46" fillId="28" borderId="107" xfId="0" applyFont="1" applyFill="1" applyBorder="1" applyAlignment="1">
      <alignment horizontal="center" vertical="center"/>
    </xf>
    <xf numFmtId="0" fontId="46" fillId="28" borderId="8" xfId="0" applyFont="1" applyFill="1" applyBorder="1" applyAlignment="1">
      <alignment horizontal="center" vertical="center"/>
    </xf>
    <xf numFmtId="0" fontId="47" fillId="29" borderId="8" xfId="0" applyFont="1" applyFill="1" applyBorder="1" applyAlignment="1">
      <alignment horizontal="center" vertical="center"/>
    </xf>
    <xf numFmtId="0" fontId="46" fillId="11" borderId="139" xfId="0" applyFont="1" applyFill="1" applyBorder="1" applyAlignment="1">
      <alignment vertical="center"/>
    </xf>
    <xf numFmtId="0" fontId="46" fillId="11" borderId="135" xfId="0" applyFont="1" applyFill="1" applyBorder="1" applyAlignment="1">
      <alignment vertical="center"/>
    </xf>
    <xf numFmtId="0" fontId="46" fillId="11" borderId="140" xfId="0" applyFont="1" applyFill="1" applyBorder="1" applyAlignment="1">
      <alignment vertical="center"/>
    </xf>
    <xf numFmtId="0" fontId="46" fillId="11" borderId="12" xfId="0" applyFont="1" applyFill="1" applyBorder="1" applyAlignment="1">
      <alignment vertical="center"/>
    </xf>
    <xf numFmtId="0" fontId="46" fillId="11" borderId="0" xfId="0" applyFont="1" applyFill="1" applyAlignment="1">
      <alignment vertical="center"/>
    </xf>
    <xf numFmtId="0" fontId="46" fillId="11" borderId="13" xfId="0" applyFont="1" applyFill="1" applyBorder="1" applyAlignment="1">
      <alignment vertical="center"/>
    </xf>
    <xf numFmtId="0" fontId="46" fillId="19" borderId="8" xfId="0" applyFont="1" applyFill="1" applyBorder="1" applyAlignment="1">
      <alignment horizontal="center" vertical="center"/>
    </xf>
    <xf numFmtId="0" fontId="47" fillId="19" borderId="21" xfId="0" applyFont="1" applyFill="1" applyBorder="1" applyAlignment="1">
      <alignment vertical="center"/>
    </xf>
    <xf numFmtId="0" fontId="46" fillId="28" borderId="21" xfId="0" applyFont="1" applyFill="1" applyBorder="1" applyAlignment="1">
      <alignment horizontal="center" vertical="center"/>
    </xf>
    <xf numFmtId="0" fontId="47" fillId="28" borderId="21" xfId="0" applyFont="1" applyFill="1" applyBorder="1" applyAlignment="1">
      <alignment vertical="center"/>
    </xf>
    <xf numFmtId="44" fontId="1" fillId="28" borderId="21" xfId="10" applyFill="1" applyBorder="1" applyAlignment="1">
      <alignment vertical="center"/>
    </xf>
    <xf numFmtId="0" fontId="46" fillId="29" borderId="8" xfId="0" applyFont="1" applyFill="1" applyBorder="1" applyAlignment="1">
      <alignment horizontal="center" vertical="center"/>
    </xf>
    <xf numFmtId="0" fontId="47" fillId="29" borderId="21" xfId="0" applyFont="1" applyFill="1" applyBorder="1" applyAlignment="1">
      <alignment vertical="center"/>
    </xf>
    <xf numFmtId="0" fontId="47" fillId="19" borderId="140" xfId="0" applyFont="1" applyFill="1" applyBorder="1" applyAlignment="1">
      <alignment vertical="center"/>
    </xf>
    <xf numFmtId="0" fontId="47" fillId="11" borderId="0" xfId="0" applyFont="1" applyFill="1" applyAlignment="1">
      <alignment vertical="center"/>
    </xf>
    <xf numFmtId="44" fontId="1" fillId="11" borderId="0" xfId="10" applyFill="1" applyBorder="1" applyAlignment="1">
      <alignment vertical="center"/>
    </xf>
    <xf numFmtId="0" fontId="46" fillId="32" borderId="49" xfId="0" applyFont="1" applyFill="1" applyBorder="1" applyAlignment="1">
      <alignment horizontal="right" vertical="center"/>
    </xf>
    <xf numFmtId="0" fontId="47" fillId="31" borderId="98" xfId="0" applyFont="1" applyFill="1" applyBorder="1" applyAlignment="1">
      <alignment horizontal="center" vertical="center"/>
    </xf>
    <xf numFmtId="0" fontId="47" fillId="31" borderId="91" xfId="0" applyFont="1" applyFill="1" applyBorder="1" applyAlignment="1">
      <alignment horizontal="center" vertical="center"/>
    </xf>
    <xf numFmtId="44" fontId="1" fillId="31" borderId="91" xfId="10" applyFont="1" applyFill="1" applyBorder="1" applyAlignment="1">
      <alignment horizontal="center" vertical="center"/>
    </xf>
    <xf numFmtId="0" fontId="47" fillId="30" borderId="91" xfId="0" applyFont="1" applyFill="1" applyBorder="1" applyAlignment="1">
      <alignment horizontal="center" vertical="center"/>
    </xf>
    <xf numFmtId="44" fontId="1" fillId="30" borderId="91" xfId="10" applyFont="1" applyFill="1" applyBorder="1" applyAlignment="1">
      <alignment horizontal="center" vertical="center"/>
    </xf>
    <xf numFmtId="0" fontId="47" fillId="30" borderId="13" xfId="0" applyFont="1" applyFill="1" applyBorder="1" applyAlignment="1">
      <alignment horizontal="center" vertical="center"/>
    </xf>
    <xf numFmtId="0" fontId="47" fillId="28" borderId="13" xfId="0" applyFont="1" applyFill="1" applyBorder="1" applyAlignment="1">
      <alignment horizontal="center" vertical="center"/>
    </xf>
    <xf numFmtId="0" fontId="47" fillId="29" borderId="13" xfId="0" applyFont="1" applyFill="1" applyBorder="1" applyAlignment="1">
      <alignment horizontal="center" vertical="center"/>
    </xf>
    <xf numFmtId="0" fontId="47" fillId="30" borderId="8" xfId="0" applyFont="1" applyFill="1" applyBorder="1" applyAlignment="1">
      <alignment horizontal="center" vertical="center"/>
    </xf>
    <xf numFmtId="44" fontId="0" fillId="30" borderId="18" xfId="10" applyFont="1" applyFill="1" applyBorder="1" applyAlignment="1">
      <alignment horizontal="center" vertical="center"/>
    </xf>
    <xf numFmtId="9" fontId="46" fillId="11" borderId="0" xfId="0" applyNumberFormat="1" applyFont="1" applyFill="1" applyAlignment="1">
      <alignment horizontal="center" vertical="center"/>
    </xf>
    <xf numFmtId="44" fontId="1" fillId="11" borderId="0" xfId="10" applyFill="1" applyBorder="1" applyAlignment="1">
      <alignment horizontal="center" vertical="center"/>
    </xf>
    <xf numFmtId="0" fontId="4" fillId="0" borderId="9" xfId="0" applyFont="1" applyBorder="1"/>
    <xf numFmtId="0" fontId="4" fillId="0" borderId="10" xfId="0" applyFont="1" applyBorder="1"/>
    <xf numFmtId="0" fontId="4" fillId="0" borderId="11" xfId="0" applyFont="1" applyBorder="1"/>
    <xf numFmtId="0" fontId="46" fillId="19" borderId="35" xfId="0" applyFont="1" applyFill="1" applyBorder="1" applyAlignment="1">
      <alignment horizontal="center" vertical="center"/>
    </xf>
    <xf numFmtId="0" fontId="47" fillId="19" borderId="37" xfId="0" applyFont="1" applyFill="1" applyBorder="1" applyAlignment="1">
      <alignment vertical="center"/>
    </xf>
    <xf numFmtId="0" fontId="46" fillId="19" borderId="51" xfId="0" applyFont="1" applyFill="1" applyBorder="1" applyAlignment="1">
      <alignment horizontal="center" vertical="center"/>
    </xf>
    <xf numFmtId="0" fontId="47" fillId="19" borderId="52" xfId="0" applyFont="1" applyFill="1" applyBorder="1" applyAlignment="1">
      <alignment vertical="center"/>
    </xf>
    <xf numFmtId="0" fontId="4" fillId="0" borderId="16" xfId="0" applyFont="1" applyBorder="1"/>
    <xf numFmtId="0" fontId="4" fillId="0" borderId="17" xfId="0" applyFont="1" applyBorder="1"/>
    <xf numFmtId="0" fontId="46" fillId="30" borderId="18" xfId="0" applyFont="1" applyFill="1" applyBorder="1" applyAlignment="1">
      <alignment horizontal="center" vertical="center" wrapText="1"/>
    </xf>
    <xf numFmtId="9" fontId="46" fillId="28" borderId="18" xfId="0" applyNumberFormat="1" applyFont="1" applyFill="1" applyBorder="1" applyAlignment="1">
      <alignment horizontal="center" vertical="center"/>
    </xf>
    <xf numFmtId="9" fontId="46" fillId="29" borderId="18" xfId="0" applyNumberFormat="1" applyFont="1" applyFill="1" applyBorder="1" applyAlignment="1">
      <alignment horizontal="center" vertical="center"/>
    </xf>
    <xf numFmtId="170" fontId="46" fillId="30" borderId="8" xfId="0" applyNumberFormat="1" applyFont="1" applyFill="1" applyBorder="1" applyAlignment="1">
      <alignment horizontal="center" vertical="center"/>
    </xf>
    <xf numFmtId="44" fontId="1" fillId="30" borderId="18" xfId="10" applyFill="1" applyBorder="1" applyAlignment="1">
      <alignment horizontal="center" vertical="center" wrapText="1"/>
    </xf>
    <xf numFmtId="0" fontId="4" fillId="0" borderId="0" xfId="10" applyNumberFormat="1" applyFont="1"/>
    <xf numFmtId="44" fontId="4" fillId="0" borderId="0" xfId="0" applyNumberFormat="1" applyFont="1"/>
    <xf numFmtId="44" fontId="4" fillId="0" borderId="0" xfId="10" applyFont="1"/>
    <xf numFmtId="0" fontId="46" fillId="31" borderId="49" xfId="0" applyFont="1" applyFill="1" applyBorder="1" applyAlignment="1">
      <alignment horizontal="center" vertical="center" wrapText="1"/>
    </xf>
    <xf numFmtId="0" fontId="46" fillId="30" borderId="49" xfId="0" applyFont="1" applyFill="1" applyBorder="1" applyAlignment="1">
      <alignment horizontal="center" vertical="center"/>
    </xf>
    <xf numFmtId="0" fontId="46" fillId="28" borderId="49" xfId="0" applyFont="1" applyFill="1" applyBorder="1" applyAlignment="1">
      <alignment horizontal="center" vertical="center"/>
    </xf>
    <xf numFmtId="0" fontId="46" fillId="0" borderId="49" xfId="0" applyFont="1" applyBorder="1" applyAlignment="1">
      <alignment horizontal="center" vertical="center"/>
    </xf>
    <xf numFmtId="9" fontId="46" fillId="0" borderId="18" xfId="0" applyNumberFormat="1" applyFont="1" applyBorder="1" applyAlignment="1">
      <alignment horizontal="center" vertical="center"/>
    </xf>
    <xf numFmtId="44" fontId="1" fillId="0" borderId="18" xfId="10" applyFill="1" applyBorder="1" applyAlignment="1">
      <alignment horizontal="center" vertical="center"/>
    </xf>
    <xf numFmtId="0" fontId="46" fillId="30" borderId="98" xfId="0" applyFont="1" applyFill="1" applyBorder="1" applyAlignment="1">
      <alignment horizontal="center" vertical="center"/>
    </xf>
    <xf numFmtId="0" fontId="46" fillId="30" borderId="49" xfId="0" applyFont="1" applyFill="1" applyBorder="1" applyAlignment="1">
      <alignment horizontal="center" vertical="center" wrapText="1"/>
    </xf>
    <xf numFmtId="0" fontId="66" fillId="19" borderId="21" xfId="0" applyFont="1" applyFill="1" applyBorder="1" applyAlignment="1">
      <alignment horizontal="center" vertical="center" wrapText="1"/>
    </xf>
    <xf numFmtId="0" fontId="66" fillId="28" borderId="21" xfId="0" applyFont="1" applyFill="1" applyBorder="1" applyAlignment="1">
      <alignment horizontal="center" vertical="center" wrapText="1"/>
    </xf>
    <xf numFmtId="0" fontId="66" fillId="29" borderId="21" xfId="0" applyFont="1" applyFill="1" applyBorder="1" applyAlignment="1">
      <alignment horizontal="center" vertical="center" wrapText="1"/>
    </xf>
    <xf numFmtId="0" fontId="66" fillId="19" borderId="8" xfId="0" applyFont="1" applyFill="1" applyBorder="1" applyAlignment="1">
      <alignment horizontal="center" vertical="center" wrapText="1"/>
    </xf>
    <xf numFmtId="0" fontId="66" fillId="28" borderId="8" xfId="0" applyFont="1" applyFill="1" applyBorder="1" applyAlignment="1">
      <alignment horizontal="center" vertical="center" wrapText="1"/>
    </xf>
    <xf numFmtId="0" fontId="66" fillId="29" borderId="8" xfId="0" applyFont="1" applyFill="1" applyBorder="1" applyAlignment="1">
      <alignment horizontal="center" vertical="center" wrapText="1"/>
    </xf>
    <xf numFmtId="0" fontId="66" fillId="0" borderId="19" xfId="0" applyFont="1" applyBorder="1" applyAlignment="1">
      <alignment horizontal="left" vertical="center" wrapText="1"/>
    </xf>
    <xf numFmtId="0" fontId="66" fillId="0" borderId="21" xfId="0" applyFont="1" applyBorder="1" applyAlignment="1">
      <alignment horizontal="left" vertical="center" wrapText="1"/>
    </xf>
    <xf numFmtId="0" fontId="75" fillId="11" borderId="24" xfId="0" applyFont="1" applyFill="1" applyBorder="1" applyAlignment="1">
      <alignment horizontal="left" vertical="center" wrapText="1"/>
    </xf>
    <xf numFmtId="0" fontId="75" fillId="11" borderId="131" xfId="0" applyFont="1" applyFill="1" applyBorder="1" applyAlignment="1">
      <alignment horizontal="left" vertical="center" wrapText="1"/>
    </xf>
    <xf numFmtId="0" fontId="63" fillId="11" borderId="126" xfId="0" applyFont="1" applyFill="1" applyBorder="1" applyAlignment="1">
      <alignment horizontal="center" vertical="center" wrapText="1"/>
    </xf>
    <xf numFmtId="0" fontId="0" fillId="0" borderId="8" xfId="0" applyBorder="1" applyAlignment="1">
      <alignment horizontal="center" vertical="center"/>
    </xf>
    <xf numFmtId="0" fontId="0" fillId="0" borderId="8" xfId="0" applyBorder="1" applyAlignment="1">
      <alignment horizontal="center"/>
    </xf>
    <xf numFmtId="0" fontId="0" fillId="0" borderId="49" xfId="0" applyBorder="1" applyAlignment="1">
      <alignment horizontal="center" vertical="center"/>
    </xf>
    <xf numFmtId="171" fontId="41" fillId="0" borderId="118" xfId="0" applyNumberFormat="1" applyFont="1" applyBorder="1" applyAlignment="1">
      <alignment horizontal="center" vertical="center" wrapText="1"/>
    </xf>
    <xf numFmtId="0" fontId="41" fillId="0" borderId="118" xfId="0" applyFont="1" applyBorder="1" applyAlignment="1">
      <alignment horizontal="center" vertical="center" wrapText="1"/>
    </xf>
    <xf numFmtId="0" fontId="41" fillId="0" borderId="138" xfId="0" applyFont="1" applyBorder="1" applyAlignment="1">
      <alignment horizontal="center" vertical="center"/>
    </xf>
    <xf numFmtId="0" fontId="41" fillId="0" borderId="118" xfId="0" applyFont="1" applyBorder="1" applyAlignment="1">
      <alignment horizontal="center" vertical="center"/>
    </xf>
    <xf numFmtId="0" fontId="41" fillId="0" borderId="128" xfId="0" applyFont="1" applyBorder="1"/>
    <xf numFmtId="0" fontId="41" fillId="0" borderId="138" xfId="0" applyFont="1" applyBorder="1" applyAlignment="1">
      <alignment horizontal="center" vertical="center" wrapText="1"/>
    </xf>
    <xf numFmtId="171" fontId="41" fillId="0" borderId="95" xfId="0" applyNumberFormat="1" applyFont="1" applyBorder="1" applyAlignment="1">
      <alignment horizontal="center" vertical="center" wrapText="1"/>
    </xf>
    <xf numFmtId="0" fontId="41" fillId="0" borderId="95" xfId="0" applyFont="1" applyBorder="1" applyAlignment="1">
      <alignment horizontal="center" vertical="center" wrapText="1"/>
    </xf>
    <xf numFmtId="0" fontId="41" fillId="0" borderId="40" xfId="0" applyFont="1" applyBorder="1" applyAlignment="1">
      <alignment horizontal="center" vertical="center"/>
    </xf>
    <xf numFmtId="0" fontId="41" fillId="0" borderId="95" xfId="0" applyFont="1" applyBorder="1" applyAlignment="1">
      <alignment horizontal="center" vertical="center"/>
    </xf>
    <xf numFmtId="0" fontId="41" fillId="0" borderId="107" xfId="0" applyFont="1" applyBorder="1"/>
    <xf numFmtId="0" fontId="41" fillId="0" borderId="12" xfId="0" applyFont="1" applyBorder="1" applyAlignment="1">
      <alignment horizontal="center" vertical="center"/>
    </xf>
    <xf numFmtId="0" fontId="41" fillId="0" borderId="50" xfId="0" applyFont="1" applyBorder="1" applyAlignment="1">
      <alignment horizontal="center" vertical="center"/>
    </xf>
    <xf numFmtId="0" fontId="41" fillId="0" borderId="13" xfId="0" applyFont="1" applyBorder="1"/>
    <xf numFmtId="0" fontId="41" fillId="0" borderId="94" xfId="0" applyFont="1" applyBorder="1" applyAlignment="1">
      <alignment horizontal="center" vertical="center" wrapText="1"/>
    </xf>
    <xf numFmtId="0" fontId="41" fillId="0" borderId="46" xfId="0" applyFont="1" applyBorder="1" applyAlignment="1">
      <alignment horizontal="center" vertical="center"/>
    </xf>
    <xf numFmtId="0" fontId="41" fillId="0" borderId="94" xfId="0" applyFont="1" applyBorder="1" applyAlignment="1">
      <alignment horizontal="center" vertical="center"/>
    </xf>
    <xf numFmtId="0" fontId="41" fillId="0" borderId="50" xfId="0" applyFont="1" applyBorder="1"/>
    <xf numFmtId="0" fontId="41" fillId="0" borderId="0" xfId="0" applyFont="1" applyAlignment="1">
      <alignment horizontal="center" vertical="center"/>
    </xf>
    <xf numFmtId="0" fontId="32" fillId="11" borderId="0" xfId="0" applyFont="1" applyFill="1"/>
    <xf numFmtId="0" fontId="2" fillId="11" borderId="0" xfId="0" applyFont="1" applyFill="1"/>
    <xf numFmtId="0" fontId="35" fillId="11" borderId="0" xfId="0" applyFont="1" applyFill="1"/>
    <xf numFmtId="0" fontId="40" fillId="11" borderId="0" xfId="0" applyFont="1" applyFill="1"/>
    <xf numFmtId="0" fontId="66" fillId="0" borderId="9" xfId="0" applyFont="1" applyBorder="1" applyAlignment="1">
      <alignment horizontal="left" vertical="center"/>
    </xf>
    <xf numFmtId="0" fontId="66" fillId="11" borderId="130" xfId="0" applyFont="1" applyFill="1" applyBorder="1" applyAlignment="1">
      <alignment horizontal="left" vertical="center" wrapText="1"/>
    </xf>
    <xf numFmtId="0" fontId="63" fillId="11" borderId="5" xfId="0" applyFont="1" applyFill="1" applyBorder="1" applyAlignment="1">
      <alignment horizontal="center" vertical="center" wrapText="1"/>
    </xf>
    <xf numFmtId="0" fontId="74" fillId="33" borderId="16" xfId="0" applyFont="1" applyFill="1" applyBorder="1" applyAlignment="1">
      <alignment horizontal="right" vertical="center" wrapText="1"/>
    </xf>
    <xf numFmtId="0" fontId="76" fillId="11" borderId="0" xfId="0" applyFont="1" applyFill="1"/>
    <xf numFmtId="0" fontId="76" fillId="0" borderId="0" xfId="0" applyFont="1"/>
    <xf numFmtId="0" fontId="21" fillId="11" borderId="0" xfId="0" applyFont="1" applyFill="1"/>
    <xf numFmtId="0" fontId="76" fillId="35" borderId="0" xfId="0" applyFont="1" applyFill="1"/>
    <xf numFmtId="2" fontId="46" fillId="24" borderId="126" xfId="0" applyNumberFormat="1" applyFont="1" applyFill="1" applyBorder="1" applyAlignment="1">
      <alignment vertical="center" wrapText="1"/>
    </xf>
    <xf numFmtId="3" fontId="46" fillId="24" borderId="126" xfId="0" applyNumberFormat="1" applyFont="1" applyFill="1" applyBorder="1" applyAlignment="1">
      <alignment horizontal="center" vertical="center"/>
    </xf>
    <xf numFmtId="0" fontId="76" fillId="32" borderId="126" xfId="0" applyFont="1" applyFill="1" applyBorder="1" applyAlignment="1">
      <alignment vertical="center" wrapText="1"/>
    </xf>
    <xf numFmtId="0" fontId="76" fillId="0" borderId="126" xfId="0" applyFont="1" applyBorder="1" applyAlignment="1">
      <alignment horizontal="center" vertical="center" wrapText="1"/>
    </xf>
    <xf numFmtId="2" fontId="77" fillId="30" borderId="126" xfId="0" applyNumberFormat="1" applyFont="1" applyFill="1" applyBorder="1" applyAlignment="1">
      <alignment horizontal="center" vertical="center" wrapText="1"/>
    </xf>
    <xf numFmtId="2" fontId="77" fillId="28" borderId="126" xfId="0" applyNumberFormat="1" applyFont="1" applyFill="1" applyBorder="1" applyAlignment="1">
      <alignment horizontal="center" vertical="center" wrapText="1"/>
    </xf>
    <xf numFmtId="2" fontId="77" fillId="29" borderId="126" xfId="0" applyNumberFormat="1" applyFont="1" applyFill="1" applyBorder="1" applyAlignment="1">
      <alignment horizontal="center" vertical="center" wrapText="1"/>
    </xf>
    <xf numFmtId="2" fontId="78" fillId="30" borderId="142" xfId="11" applyNumberFormat="1" applyFont="1" applyFill="1" applyBorder="1" applyAlignment="1">
      <alignment horizontal="center" vertical="center"/>
    </xf>
    <xf numFmtId="2" fontId="78" fillId="28" borderId="142" xfId="11" applyNumberFormat="1" applyFont="1" applyFill="1" applyBorder="1" applyAlignment="1">
      <alignment horizontal="center" vertical="center"/>
    </xf>
    <xf numFmtId="2" fontId="78" fillId="29" borderId="142" xfId="11" applyNumberFormat="1" applyFont="1" applyFill="1" applyBorder="1" applyAlignment="1">
      <alignment horizontal="center" vertical="center"/>
    </xf>
    <xf numFmtId="0" fontId="76" fillId="32" borderId="143" xfId="0" applyFont="1" applyFill="1" applyBorder="1" applyAlignment="1">
      <alignment vertical="center" wrapText="1"/>
    </xf>
    <xf numFmtId="0" fontId="76" fillId="0" borderId="143" xfId="0" applyFont="1" applyBorder="1" applyAlignment="1">
      <alignment horizontal="center" vertical="center" wrapText="1"/>
    </xf>
    <xf numFmtId="2" fontId="46" fillId="24" borderId="143" xfId="0" applyNumberFormat="1" applyFont="1" applyFill="1" applyBorder="1" applyAlignment="1">
      <alignment vertical="center" wrapText="1"/>
    </xf>
    <xf numFmtId="3" fontId="46" fillId="24" borderId="143" xfId="0" applyNumberFormat="1" applyFont="1" applyFill="1" applyBorder="1" applyAlignment="1">
      <alignment horizontal="center" vertical="center"/>
    </xf>
    <xf numFmtId="2" fontId="79" fillId="24" borderId="143" xfId="0" applyNumberFormat="1" applyFont="1" applyFill="1" applyBorder="1" applyAlignment="1">
      <alignment horizontal="center" vertical="center"/>
    </xf>
    <xf numFmtId="2" fontId="47" fillId="11" borderId="0" xfId="0" applyNumberFormat="1" applyFont="1" applyFill="1" applyAlignment="1">
      <alignment vertical="center" wrapText="1"/>
    </xf>
    <xf numFmtId="3" fontId="47" fillId="11" borderId="0" xfId="0" applyNumberFormat="1" applyFont="1" applyFill="1" applyAlignment="1">
      <alignment horizontal="center" vertical="center"/>
    </xf>
    <xf numFmtId="2" fontId="47" fillId="35" borderId="0" xfId="0" applyNumberFormat="1" applyFont="1" applyFill="1" applyAlignment="1">
      <alignment horizontal="center" vertical="center" wrapText="1"/>
    </xf>
    <xf numFmtId="2" fontId="79" fillId="24" borderId="143" xfId="0" applyNumberFormat="1" applyFont="1" applyFill="1" applyBorder="1" applyAlignment="1">
      <alignment vertical="center" wrapText="1"/>
    </xf>
    <xf numFmtId="3" fontId="79" fillId="24" borderId="143" xfId="0" applyNumberFormat="1" applyFont="1" applyFill="1" applyBorder="1" applyAlignment="1">
      <alignment horizontal="center" vertical="center"/>
    </xf>
    <xf numFmtId="2" fontId="78" fillId="11" borderId="0" xfId="0" applyNumberFormat="1" applyFont="1" applyFill="1" applyAlignment="1">
      <alignment vertical="center" wrapText="1"/>
    </xf>
    <xf numFmtId="3" fontId="78" fillId="11" borderId="0" xfId="0" applyNumberFormat="1" applyFont="1" applyFill="1" applyAlignment="1">
      <alignment horizontal="center" vertical="center"/>
    </xf>
    <xf numFmtId="2" fontId="78" fillId="35" borderId="0" xfId="0" applyNumberFormat="1" applyFont="1" applyFill="1" applyAlignment="1">
      <alignment horizontal="center" vertical="center" wrapText="1"/>
    </xf>
    <xf numFmtId="2" fontId="46" fillId="11" borderId="0" xfId="0" applyNumberFormat="1" applyFont="1" applyFill="1" applyAlignment="1">
      <alignment vertical="center" wrapText="1"/>
    </xf>
    <xf numFmtId="3" fontId="46" fillId="11" borderId="0" xfId="0" applyNumberFormat="1" applyFont="1" applyFill="1" applyAlignment="1">
      <alignment horizontal="center" vertical="center"/>
    </xf>
    <xf numFmtId="2" fontId="79" fillId="11" borderId="0" xfId="0" applyNumberFormat="1" applyFont="1" applyFill="1" applyAlignment="1">
      <alignment horizontal="center" vertical="center"/>
    </xf>
    <xf numFmtId="2" fontId="36" fillId="36" borderId="8" xfId="0" applyNumberFormat="1" applyFont="1" applyFill="1" applyBorder="1" applyAlignment="1">
      <alignment horizontal="center" vertical="center"/>
    </xf>
    <xf numFmtId="0" fontId="78" fillId="0" borderId="0" xfId="0" applyFont="1"/>
    <xf numFmtId="0" fontId="78" fillId="11" borderId="0" xfId="0" applyFont="1" applyFill="1" applyAlignment="1">
      <alignment vertical="center"/>
    </xf>
    <xf numFmtId="0" fontId="78" fillId="0" borderId="0" xfId="0" applyFont="1" applyAlignment="1">
      <alignment vertical="center"/>
    </xf>
    <xf numFmtId="0" fontId="79" fillId="0" borderId="0" xfId="0" applyFont="1" applyAlignment="1">
      <alignment horizontal="justify" vertical="center"/>
    </xf>
    <xf numFmtId="0" fontId="36" fillId="34" borderId="143" xfId="0" applyFont="1" applyFill="1" applyBorder="1" applyAlignment="1">
      <alignment vertical="center" wrapText="1"/>
    </xf>
    <xf numFmtId="0" fontId="76" fillId="0" borderId="143" xfId="0" applyFont="1" applyBorder="1" applyAlignment="1">
      <alignment vertical="center" wrapText="1"/>
    </xf>
    <xf numFmtId="0" fontId="36" fillId="0" borderId="143" xfId="0" applyFont="1" applyBorder="1" applyAlignment="1">
      <alignment horizontal="center" vertical="center" wrapText="1"/>
    </xf>
    <xf numFmtId="0" fontId="36" fillId="0" borderId="143" xfId="0" applyFont="1" applyBorder="1" applyAlignment="1">
      <alignment vertical="center" wrapText="1"/>
    </xf>
    <xf numFmtId="0" fontId="36" fillId="0" borderId="146" xfId="0" applyFont="1" applyBorder="1" applyAlignment="1">
      <alignment vertical="center" wrapText="1"/>
    </xf>
    <xf numFmtId="0" fontId="36" fillId="34" borderId="27" xfId="0" applyFont="1" applyFill="1" applyBorder="1" applyAlignment="1">
      <alignment horizontal="left" vertical="center"/>
    </xf>
    <xf numFmtId="0" fontId="78" fillId="34" borderId="29" xfId="0" applyFont="1" applyFill="1" applyBorder="1" applyAlignment="1">
      <alignment horizontal="left" vertical="center"/>
    </xf>
    <xf numFmtId="4" fontId="78" fillId="0" borderId="0" xfId="0" applyNumberFormat="1" applyFont="1" applyAlignment="1">
      <alignment vertical="center"/>
    </xf>
    <xf numFmtId="0" fontId="36" fillId="34" borderId="143" xfId="0" applyFont="1" applyFill="1" applyBorder="1" applyAlignment="1">
      <alignment horizontal="center" vertical="center" wrapText="1"/>
    </xf>
    <xf numFmtId="4" fontId="36" fillId="19" borderId="143" xfId="0" applyNumberFormat="1" applyFont="1" applyFill="1" applyBorder="1" applyAlignment="1">
      <alignment vertical="center" wrapText="1"/>
    </xf>
    <xf numFmtId="4" fontId="10" fillId="33" borderId="143" xfId="0" applyNumberFormat="1" applyFont="1" applyFill="1" applyBorder="1" applyAlignment="1">
      <alignment horizontal="center" vertical="center"/>
    </xf>
    <xf numFmtId="3" fontId="78" fillId="0" borderId="0" xfId="0" applyNumberFormat="1" applyFont="1" applyAlignment="1">
      <alignment vertical="center"/>
    </xf>
    <xf numFmtId="0" fontId="81" fillId="0" borderId="150" xfId="0" applyFont="1" applyBorder="1" applyAlignment="1">
      <alignment horizontal="justify" vertical="center" wrapText="1"/>
    </xf>
    <xf numFmtId="0" fontId="82" fillId="0" borderId="151" xfId="0" applyFont="1" applyBorder="1" applyAlignment="1">
      <alignment horizontal="justify" vertical="center" wrapText="1"/>
    </xf>
    <xf numFmtId="0" fontId="36" fillId="34" borderId="146" xfId="0" applyFont="1" applyFill="1" applyBorder="1" applyAlignment="1">
      <alignment horizontal="center" vertical="center" wrapText="1"/>
    </xf>
    <xf numFmtId="4" fontId="36" fillId="19" borderId="8" xfId="0" applyNumberFormat="1" applyFont="1" applyFill="1" applyBorder="1" applyAlignment="1">
      <alignment vertical="center" wrapText="1"/>
    </xf>
    <xf numFmtId="4" fontId="10" fillId="33" borderId="8" xfId="0" applyNumberFormat="1" applyFont="1" applyFill="1" applyBorder="1" applyAlignment="1">
      <alignment horizontal="center" vertical="center"/>
    </xf>
    <xf numFmtId="0" fontId="10" fillId="11" borderId="0" xfId="0" applyFont="1" applyFill="1" applyAlignment="1">
      <alignment horizontal="center" vertical="center" wrapText="1"/>
    </xf>
    <xf numFmtId="4" fontId="10" fillId="11" borderId="0" xfId="0" applyNumberFormat="1" applyFont="1" applyFill="1" applyAlignment="1">
      <alignment horizontal="center" vertical="center"/>
    </xf>
    <xf numFmtId="0" fontId="4" fillId="0" borderId="150" xfId="0" applyFont="1" applyBorder="1" applyAlignment="1">
      <alignment horizontal="justify" vertical="center" wrapText="1"/>
    </xf>
    <xf numFmtId="0" fontId="4" fillId="0" borderId="151" xfId="0" applyFont="1" applyBorder="1" applyAlignment="1">
      <alignment horizontal="center" vertical="center" wrapText="1"/>
    </xf>
    <xf numFmtId="0" fontId="17" fillId="0" borderId="151" xfId="0" applyFont="1" applyBorder="1" applyAlignment="1">
      <alignment horizontal="center" vertical="center" wrapText="1"/>
    </xf>
    <xf numFmtId="0" fontId="17" fillId="19" borderId="151" xfId="0" applyFont="1" applyFill="1" applyBorder="1" applyAlignment="1">
      <alignment horizontal="center" vertical="center" wrapText="1"/>
    </xf>
    <xf numFmtId="0" fontId="84" fillId="33" borderId="150" xfId="0" applyFont="1" applyFill="1" applyBorder="1" applyAlignment="1">
      <alignment horizontal="justify" vertical="center" wrapText="1"/>
    </xf>
    <xf numFmtId="4" fontId="36" fillId="28" borderId="143" xfId="0" applyNumberFormat="1" applyFont="1" applyFill="1" applyBorder="1" applyAlignment="1">
      <alignment vertical="center" wrapText="1"/>
    </xf>
    <xf numFmtId="0" fontId="17" fillId="28" borderId="151" xfId="0" applyFont="1" applyFill="1" applyBorder="1" applyAlignment="1">
      <alignment horizontal="center" vertical="center" wrapText="1"/>
    </xf>
    <xf numFmtId="4" fontId="36" fillId="29" borderId="143" xfId="0" applyNumberFormat="1" applyFont="1" applyFill="1" applyBorder="1" applyAlignment="1">
      <alignment vertical="center" wrapText="1"/>
    </xf>
    <xf numFmtId="0" fontId="17" fillId="29" borderId="151" xfId="0" applyFont="1" applyFill="1" applyBorder="1" applyAlignment="1">
      <alignment horizontal="center" vertical="center" wrapText="1"/>
    </xf>
    <xf numFmtId="0" fontId="83" fillId="37" borderId="92" xfId="0" applyFont="1" applyFill="1" applyBorder="1" applyAlignment="1">
      <alignment horizontal="center" vertical="center" wrapText="1"/>
    </xf>
    <xf numFmtId="0" fontId="83" fillId="37" borderId="0" xfId="0" applyFont="1" applyFill="1" applyAlignment="1">
      <alignment horizontal="center" vertical="center" wrapText="1"/>
    </xf>
    <xf numFmtId="4" fontId="84" fillId="33" borderId="92" xfId="0" applyNumberFormat="1" applyFont="1" applyFill="1" applyBorder="1" applyAlignment="1">
      <alignment horizontal="center" vertical="center" wrapText="1"/>
    </xf>
    <xf numFmtId="0" fontId="84" fillId="33" borderId="0" xfId="0" applyFont="1" applyFill="1" applyAlignment="1">
      <alignment horizontal="center" vertical="center" wrapText="1"/>
    </xf>
    <xf numFmtId="0" fontId="36" fillId="34" borderId="146" xfId="0" applyFont="1" applyFill="1" applyBorder="1" applyAlignment="1">
      <alignment horizontal="center" vertical="center" wrapText="1"/>
    </xf>
    <xf numFmtId="0" fontId="36" fillId="34" borderId="134" xfId="0" applyFont="1" applyFill="1" applyBorder="1" applyAlignment="1">
      <alignment horizontal="center" vertical="center" wrapText="1"/>
    </xf>
    <xf numFmtId="0" fontId="10" fillId="33" borderId="19" xfId="0" applyFont="1" applyFill="1" applyBorder="1" applyAlignment="1">
      <alignment horizontal="center" vertical="center" wrapText="1"/>
    </xf>
    <xf numFmtId="0" fontId="10" fillId="33" borderId="20" xfId="0" applyFont="1" applyFill="1" applyBorder="1" applyAlignment="1">
      <alignment horizontal="center" vertical="center" wrapText="1"/>
    </xf>
    <xf numFmtId="0" fontId="10" fillId="33" borderId="21" xfId="0" applyFont="1" applyFill="1" applyBorder="1" applyAlignment="1">
      <alignment horizontal="center" vertical="center" wrapText="1"/>
    </xf>
    <xf numFmtId="0" fontId="17" fillId="0" borderId="153" xfId="0" applyFont="1" applyBorder="1" applyAlignment="1">
      <alignment horizontal="center" vertical="center" wrapText="1"/>
    </xf>
    <xf numFmtId="0" fontId="17" fillId="0" borderId="150" xfId="0" applyFont="1" applyBorder="1" applyAlignment="1">
      <alignment horizontal="center" vertical="center" wrapText="1"/>
    </xf>
    <xf numFmtId="0" fontId="17" fillId="29" borderId="153" xfId="0" applyFont="1" applyFill="1" applyBorder="1" applyAlignment="1">
      <alignment horizontal="center" vertical="center" wrapText="1"/>
    </xf>
    <xf numFmtId="0" fontId="17" fillId="29" borderId="150" xfId="0" applyFont="1" applyFill="1" applyBorder="1" applyAlignment="1">
      <alignment horizontal="center" vertical="center" wrapText="1"/>
    </xf>
    <xf numFmtId="0" fontId="79" fillId="0" borderId="145" xfId="0" applyFont="1" applyBorder="1" applyAlignment="1">
      <alignment horizontal="center" vertical="center"/>
    </xf>
    <xf numFmtId="0" fontId="79" fillId="0" borderId="143" xfId="0" applyFont="1" applyBorder="1" applyAlignment="1">
      <alignment horizontal="center" vertical="center"/>
    </xf>
    <xf numFmtId="4" fontId="79" fillId="29" borderId="143" xfId="0" applyNumberFormat="1" applyFont="1" applyFill="1" applyBorder="1" applyAlignment="1">
      <alignment horizontal="center" vertical="center"/>
    </xf>
    <xf numFmtId="0" fontId="36" fillId="34" borderId="143" xfId="0" applyFont="1" applyFill="1" applyBorder="1" applyAlignment="1">
      <alignment horizontal="center" vertical="center" wrapText="1"/>
    </xf>
    <xf numFmtId="0" fontId="10" fillId="33" borderId="144" xfId="0" applyFont="1" applyFill="1" applyBorder="1" applyAlignment="1">
      <alignment horizontal="center" vertical="center" wrapText="1"/>
    </xf>
    <xf numFmtId="0" fontId="10" fillId="33" borderId="147" xfId="0" applyFont="1" applyFill="1" applyBorder="1" applyAlignment="1">
      <alignment horizontal="center" vertical="center" wrapText="1"/>
    </xf>
    <xf numFmtId="0" fontId="10" fillId="33" borderId="145" xfId="0" applyFont="1" applyFill="1" applyBorder="1" applyAlignment="1">
      <alignment horizontal="center" vertical="center" wrapText="1"/>
    </xf>
    <xf numFmtId="0" fontId="10" fillId="33" borderId="148" xfId="0" applyFont="1" applyFill="1" applyBorder="1" applyAlignment="1">
      <alignment horizontal="center" vertical="center"/>
    </xf>
    <xf numFmtId="0" fontId="10" fillId="33" borderId="10" xfId="0" applyFont="1" applyFill="1" applyBorder="1" applyAlignment="1">
      <alignment horizontal="center" vertical="center"/>
    </xf>
    <xf numFmtId="0" fontId="10" fillId="33" borderId="149" xfId="0" applyFont="1" applyFill="1" applyBorder="1" applyAlignment="1">
      <alignment horizontal="center" vertical="center"/>
    </xf>
    <xf numFmtId="0" fontId="82" fillId="0" borderId="92" xfId="0" applyFont="1" applyBorder="1" applyAlignment="1">
      <alignment horizontal="center" vertical="center" wrapText="1"/>
    </xf>
    <xf numFmtId="0" fontId="82" fillId="0" borderId="152" xfId="0" applyFont="1" applyBorder="1" applyAlignment="1">
      <alignment horizontal="center" vertical="center" wrapText="1"/>
    </xf>
    <xf numFmtId="0" fontId="17" fillId="29" borderId="48" xfId="0" applyFont="1" applyFill="1" applyBorder="1" applyAlignment="1">
      <alignment horizontal="center" vertical="center" wrapText="1"/>
    </xf>
    <xf numFmtId="0" fontId="17" fillId="29" borderId="50" xfId="0" applyFont="1" applyFill="1" applyBorder="1" applyAlignment="1">
      <alignment horizontal="center" vertical="center" wrapText="1"/>
    </xf>
    <xf numFmtId="0" fontId="17" fillId="29" borderId="49" xfId="0" applyFont="1" applyFill="1" applyBorder="1" applyAlignment="1">
      <alignment horizontal="center" vertical="center" wrapText="1"/>
    </xf>
    <xf numFmtId="0" fontId="10" fillId="33" borderId="4" xfId="0" applyFont="1" applyFill="1" applyBorder="1" applyAlignment="1">
      <alignment horizontal="center" vertical="center"/>
    </xf>
    <xf numFmtId="0" fontId="10" fillId="33" borderId="0" xfId="0" applyFont="1" applyFill="1" applyAlignment="1">
      <alignment horizontal="center" vertical="center"/>
    </xf>
    <xf numFmtId="0" fontId="46" fillId="29" borderId="144" xfId="0" applyFont="1" applyFill="1" applyBorder="1" applyAlignment="1">
      <alignment horizontal="center" vertical="center" wrapText="1"/>
    </xf>
    <xf numFmtId="0" fontId="46" fillId="29" borderId="147" xfId="0" applyFont="1" applyFill="1" applyBorder="1" applyAlignment="1">
      <alignment horizontal="center" vertical="center" wrapText="1"/>
    </xf>
    <xf numFmtId="0" fontId="46" fillId="29" borderId="145" xfId="0" applyFont="1" applyFill="1" applyBorder="1" applyAlignment="1">
      <alignment horizontal="center" vertical="center" wrapText="1"/>
    </xf>
    <xf numFmtId="0" fontId="78" fillId="0" borderId="146" xfId="0" applyFont="1" applyBorder="1" applyAlignment="1">
      <alignment horizontal="center" vertical="center"/>
    </xf>
    <xf numFmtId="0" fontId="78" fillId="0" borderId="7" xfId="0" applyFont="1" applyBorder="1" applyAlignment="1">
      <alignment horizontal="center" vertical="center"/>
    </xf>
    <xf numFmtId="0" fontId="78" fillId="0" borderId="5" xfId="0" applyFont="1" applyBorder="1" applyAlignment="1">
      <alignment horizontal="center" vertical="center"/>
    </xf>
    <xf numFmtId="0" fontId="46" fillId="29" borderId="146" xfId="0" applyFont="1" applyFill="1" applyBorder="1" applyAlignment="1">
      <alignment horizontal="center" vertical="center" wrapText="1"/>
    </xf>
    <xf numFmtId="0" fontId="46" fillId="29" borderId="7" xfId="0" applyFont="1" applyFill="1" applyBorder="1" applyAlignment="1">
      <alignment horizontal="center" vertical="center" wrapText="1"/>
    </xf>
    <xf numFmtId="0" fontId="46" fillId="29" borderId="5" xfId="0" applyFont="1" applyFill="1" applyBorder="1" applyAlignment="1">
      <alignment horizontal="center" vertical="center" wrapText="1"/>
    </xf>
    <xf numFmtId="0" fontId="17" fillId="28" borderId="153" xfId="0" applyFont="1" applyFill="1" applyBorder="1" applyAlignment="1">
      <alignment horizontal="center" vertical="center" wrapText="1"/>
    </xf>
    <xf numFmtId="0" fontId="17" fillId="28" borderId="150" xfId="0" applyFont="1" applyFill="1" applyBorder="1" applyAlignment="1">
      <alignment horizontal="center" vertical="center" wrapText="1"/>
    </xf>
    <xf numFmtId="4" fontId="79" fillId="28" borderId="143" xfId="0" applyNumberFormat="1" applyFont="1" applyFill="1" applyBorder="1" applyAlignment="1">
      <alignment horizontal="center" vertical="center"/>
    </xf>
    <xf numFmtId="0" fontId="17" fillId="28" borderId="48" xfId="0" applyFont="1" applyFill="1" applyBorder="1" applyAlignment="1">
      <alignment horizontal="center" vertical="center" wrapText="1"/>
    </xf>
    <xf numFmtId="0" fontId="17" fillId="28" borderId="50" xfId="0" applyFont="1" applyFill="1" applyBorder="1" applyAlignment="1">
      <alignment horizontal="center" vertical="center" wrapText="1"/>
    </xf>
    <xf numFmtId="0" fontId="17" fillId="28" borderId="49" xfId="0" applyFont="1" applyFill="1" applyBorder="1" applyAlignment="1">
      <alignment horizontal="center" vertical="center" wrapText="1"/>
    </xf>
    <xf numFmtId="0" fontId="46" fillId="28" borderId="144" xfId="0" applyFont="1" applyFill="1" applyBorder="1" applyAlignment="1">
      <alignment horizontal="center" vertical="center" wrapText="1"/>
    </xf>
    <xf numFmtId="0" fontId="46" fillId="28" borderId="147" xfId="0" applyFont="1" applyFill="1" applyBorder="1" applyAlignment="1">
      <alignment horizontal="center" vertical="center" wrapText="1"/>
    </xf>
    <xf numFmtId="0" fontId="46" fillId="28" borderId="145" xfId="0" applyFont="1" applyFill="1" applyBorder="1" applyAlignment="1">
      <alignment horizontal="center" vertical="center" wrapText="1"/>
    </xf>
    <xf numFmtId="0" fontId="46" fillId="28" borderId="146" xfId="0" applyFont="1" applyFill="1" applyBorder="1" applyAlignment="1">
      <alignment horizontal="center" vertical="center" wrapText="1"/>
    </xf>
    <xf numFmtId="0" fontId="46" fillId="28" borderId="7" xfId="0" applyFont="1" applyFill="1" applyBorder="1" applyAlignment="1">
      <alignment horizontal="center" vertical="center" wrapText="1"/>
    </xf>
    <xf numFmtId="0" fontId="46" fillId="28" borderId="5" xfId="0" applyFont="1" applyFill="1" applyBorder="1" applyAlignment="1">
      <alignment horizontal="center" vertical="center" wrapText="1"/>
    </xf>
    <xf numFmtId="0" fontId="17" fillId="19" borderId="153" xfId="0" applyFont="1" applyFill="1" applyBorder="1" applyAlignment="1">
      <alignment horizontal="center" vertical="center" wrapText="1"/>
    </xf>
    <xf numFmtId="0" fontId="17" fillId="19" borderId="150" xfId="0" applyFont="1" applyFill="1" applyBorder="1" applyAlignment="1">
      <alignment horizontal="center" vertical="center" wrapText="1"/>
    </xf>
    <xf numFmtId="4" fontId="79" fillId="19" borderId="143" xfId="0" applyNumberFormat="1" applyFont="1" applyFill="1" applyBorder="1" applyAlignment="1">
      <alignment horizontal="center" vertical="center"/>
    </xf>
    <xf numFmtId="0" fontId="17" fillId="19" borderId="48" xfId="0" applyFont="1" applyFill="1" applyBorder="1" applyAlignment="1">
      <alignment horizontal="center" vertical="center" wrapText="1"/>
    </xf>
    <xf numFmtId="0" fontId="17" fillId="19" borderId="50" xfId="0" applyFont="1" applyFill="1" applyBorder="1" applyAlignment="1">
      <alignment horizontal="center" vertical="center" wrapText="1"/>
    </xf>
    <xf numFmtId="0" fontId="17" fillId="19" borderId="49" xfId="0" applyFont="1" applyFill="1" applyBorder="1" applyAlignment="1">
      <alignment horizontal="center" vertical="center" wrapText="1"/>
    </xf>
    <xf numFmtId="0" fontId="32" fillId="4" borderId="19" xfId="0" applyFont="1" applyFill="1" applyBorder="1" applyAlignment="1">
      <alignment horizontal="center"/>
    </xf>
    <xf numFmtId="0" fontId="32" fillId="4" borderId="20" xfId="0" applyFont="1" applyFill="1" applyBorder="1" applyAlignment="1">
      <alignment horizontal="center"/>
    </xf>
    <xf numFmtId="0" fontId="32" fillId="4" borderId="21" xfId="0" applyFont="1" applyFill="1" applyBorder="1" applyAlignment="1">
      <alignment horizontal="center"/>
    </xf>
    <xf numFmtId="0" fontId="80" fillId="7" borderId="19" xfId="0" applyFont="1" applyFill="1" applyBorder="1" applyAlignment="1">
      <alignment horizontal="center"/>
    </xf>
    <xf numFmtId="0" fontId="80" fillId="7" borderId="20" xfId="0" applyFont="1" applyFill="1" applyBorder="1" applyAlignment="1">
      <alignment horizontal="center"/>
    </xf>
    <xf numFmtId="0" fontId="80" fillId="7" borderId="21" xfId="0" applyFont="1" applyFill="1" applyBorder="1" applyAlignment="1">
      <alignment horizontal="center"/>
    </xf>
    <xf numFmtId="0" fontId="46" fillId="19" borderId="144" xfId="0" applyFont="1" applyFill="1" applyBorder="1" applyAlignment="1">
      <alignment horizontal="center" vertical="center" wrapText="1"/>
    </xf>
    <xf numFmtId="0" fontId="46" fillId="19" borderId="127" xfId="0" applyFont="1" applyFill="1" applyBorder="1" applyAlignment="1">
      <alignment horizontal="center" vertical="center" wrapText="1"/>
    </xf>
    <xf numFmtId="0" fontId="46" fillId="19" borderId="145" xfId="0" applyFont="1" applyFill="1" applyBorder="1" applyAlignment="1">
      <alignment horizontal="center" vertical="center" wrapText="1"/>
    </xf>
    <xf numFmtId="0" fontId="46" fillId="19" borderId="146" xfId="0" applyFont="1" applyFill="1" applyBorder="1" applyAlignment="1">
      <alignment horizontal="center" vertical="center" wrapText="1"/>
    </xf>
    <xf numFmtId="0" fontId="46" fillId="19" borderId="7" xfId="0" applyFont="1" applyFill="1" applyBorder="1" applyAlignment="1">
      <alignment horizontal="center" vertical="center" wrapText="1"/>
    </xf>
    <xf numFmtId="0" fontId="46" fillId="19" borderId="5" xfId="0" applyFont="1" applyFill="1" applyBorder="1" applyAlignment="1">
      <alignment horizontal="center" vertical="center" wrapText="1"/>
    </xf>
    <xf numFmtId="0" fontId="70" fillId="20" borderId="126" xfId="0" applyFont="1" applyFill="1" applyBorder="1" applyAlignment="1">
      <alignment horizontal="center" vertical="center"/>
    </xf>
    <xf numFmtId="0" fontId="70" fillId="30" borderId="126" xfId="0" applyFont="1" applyFill="1" applyBorder="1" applyAlignment="1">
      <alignment horizontal="center" vertical="center"/>
    </xf>
    <xf numFmtId="0" fontId="70" fillId="28" borderId="126" xfId="0" applyFont="1" applyFill="1" applyBorder="1" applyAlignment="1">
      <alignment horizontal="center" vertical="center"/>
    </xf>
    <xf numFmtId="0" fontId="70" fillId="29" borderId="126" xfId="0" applyFont="1" applyFill="1" applyBorder="1" applyAlignment="1">
      <alignment horizontal="center" vertical="center"/>
    </xf>
    <xf numFmtId="0" fontId="46" fillId="19" borderId="27" xfId="0" applyFont="1" applyFill="1" applyBorder="1" applyAlignment="1">
      <alignment horizontal="center" vertical="center" wrapText="1"/>
    </xf>
    <xf numFmtId="0" fontId="46" fillId="19" borderId="28" xfId="0" applyFont="1" applyFill="1" applyBorder="1" applyAlignment="1">
      <alignment horizontal="center" vertical="center" wrapText="1"/>
    </xf>
    <xf numFmtId="0" fontId="46" fillId="28" borderId="28" xfId="0" applyFont="1" applyFill="1" applyBorder="1" applyAlignment="1">
      <alignment horizontal="center" vertical="center" wrapText="1"/>
    </xf>
    <xf numFmtId="0" fontId="46" fillId="28" borderId="29" xfId="0" applyFont="1" applyFill="1" applyBorder="1" applyAlignment="1">
      <alignment horizontal="center" vertical="center" wrapText="1"/>
    </xf>
    <xf numFmtId="0" fontId="46" fillId="29" borderId="27" xfId="0" applyFont="1" applyFill="1" applyBorder="1" applyAlignment="1">
      <alignment horizontal="center" vertical="center" wrapText="1"/>
    </xf>
    <xf numFmtId="0" fontId="46" fillId="29" borderId="28" xfId="0" applyFont="1" applyFill="1" applyBorder="1" applyAlignment="1">
      <alignment horizontal="center" vertical="center" wrapText="1"/>
    </xf>
    <xf numFmtId="0" fontId="46" fillId="29" borderId="29" xfId="0" applyFont="1" applyFill="1" applyBorder="1" applyAlignment="1">
      <alignment horizontal="center" vertical="center" wrapText="1"/>
    </xf>
    <xf numFmtId="0" fontId="46" fillId="0" borderId="9" xfId="0" applyFont="1" applyBorder="1" applyAlignment="1">
      <alignment horizontal="center" vertical="center"/>
    </xf>
    <xf numFmtId="0" fontId="46" fillId="0" borderId="10" xfId="0" applyFont="1" applyBorder="1" applyAlignment="1">
      <alignment horizontal="center" vertical="center"/>
    </xf>
    <xf numFmtId="0" fontId="46" fillId="0" borderId="11" xfId="0" applyFont="1" applyBorder="1" applyAlignment="1">
      <alignment horizontal="center" vertical="center"/>
    </xf>
    <xf numFmtId="0" fontId="46" fillId="0" borderId="12" xfId="0" applyFont="1" applyBorder="1" applyAlignment="1">
      <alignment horizontal="center" vertical="center"/>
    </xf>
    <xf numFmtId="0" fontId="46" fillId="0" borderId="0" xfId="0" applyFont="1" applyAlignment="1">
      <alignment horizontal="center" vertical="center"/>
    </xf>
    <xf numFmtId="0" fontId="46" fillId="0" borderId="13" xfId="0" applyFont="1" applyBorder="1" applyAlignment="1">
      <alignment horizontal="center" vertical="center"/>
    </xf>
    <xf numFmtId="0" fontId="46" fillId="0" borderId="16" xfId="0" applyFont="1" applyBorder="1" applyAlignment="1">
      <alignment horizontal="center" vertical="center"/>
    </xf>
    <xf numFmtId="0" fontId="46" fillId="0" borderId="17" xfId="0" applyFont="1" applyBorder="1" applyAlignment="1">
      <alignment horizontal="center" vertical="center"/>
    </xf>
    <xf numFmtId="0" fontId="46" fillId="0" borderId="18" xfId="0" applyFont="1" applyBorder="1" applyAlignment="1">
      <alignment horizontal="center" vertical="center"/>
    </xf>
    <xf numFmtId="0" fontId="46" fillId="0" borderId="139" xfId="0" applyFont="1" applyBorder="1" applyAlignment="1">
      <alignment horizontal="center" vertical="center"/>
    </xf>
    <xf numFmtId="0" fontId="46" fillId="0" borderId="135" xfId="0" applyFont="1" applyBorder="1" applyAlignment="1">
      <alignment horizontal="center" vertical="center"/>
    </xf>
    <xf numFmtId="0" fontId="46" fillId="0" borderId="100" xfId="0" applyFont="1" applyBorder="1" applyAlignment="1">
      <alignment horizontal="center" vertical="center"/>
    </xf>
    <xf numFmtId="0" fontId="46" fillId="0" borderId="120" xfId="0" applyFont="1" applyBorder="1" applyAlignment="1">
      <alignment horizontal="center" vertical="center"/>
    </xf>
    <xf numFmtId="0" fontId="46" fillId="11" borderId="139" xfId="0" applyFont="1" applyFill="1" applyBorder="1" applyAlignment="1">
      <alignment horizontal="center" vertical="center"/>
    </xf>
    <xf numFmtId="0" fontId="46" fillId="11" borderId="135" xfId="0" applyFont="1" applyFill="1" applyBorder="1" applyAlignment="1">
      <alignment horizontal="center" vertical="center"/>
    </xf>
    <xf numFmtId="0" fontId="46" fillId="11" borderId="140" xfId="0" applyFont="1" applyFill="1" applyBorder="1" applyAlignment="1">
      <alignment horizontal="center" vertical="center"/>
    </xf>
    <xf numFmtId="0" fontId="46" fillId="11" borderId="12" xfId="0" applyFont="1" applyFill="1" applyBorder="1" applyAlignment="1">
      <alignment horizontal="center" vertical="center"/>
    </xf>
    <xf numFmtId="0" fontId="46" fillId="11" borderId="13" xfId="0" applyFont="1" applyFill="1" applyBorder="1" applyAlignment="1">
      <alignment horizontal="center" vertical="center"/>
    </xf>
    <xf numFmtId="0" fontId="46" fillId="11" borderId="100" xfId="0" applyFont="1" applyFill="1" applyBorder="1" applyAlignment="1">
      <alignment horizontal="center" vertical="center"/>
    </xf>
    <xf numFmtId="0" fontId="46" fillId="11" borderId="120" xfId="0" applyFont="1" applyFill="1" applyBorder="1" applyAlignment="1">
      <alignment horizontal="center" vertical="center"/>
    </xf>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15" fillId="13" borderId="19" xfId="0" applyFont="1" applyFill="1" applyBorder="1" applyAlignment="1">
      <alignment horizontal="center" vertical="center" wrapText="1"/>
    </xf>
    <xf numFmtId="0" fontId="15" fillId="13" borderId="20" xfId="0" applyFont="1" applyFill="1" applyBorder="1" applyAlignment="1">
      <alignment horizontal="center" vertical="center" wrapText="1"/>
    </xf>
    <xf numFmtId="0" fontId="15" fillId="13" borderId="21" xfId="0" applyFont="1" applyFill="1" applyBorder="1" applyAlignment="1">
      <alignment horizontal="center" vertical="center" wrapText="1"/>
    </xf>
    <xf numFmtId="2" fontId="13" fillId="13" borderId="39" xfId="1" applyNumberFormat="1" applyFont="1" applyFill="1" applyBorder="1" applyAlignment="1">
      <alignment horizontal="center" vertical="center" wrapText="1"/>
    </xf>
    <xf numFmtId="2" fontId="13" fillId="13" borderId="28" xfId="1" applyNumberFormat="1" applyFont="1" applyFill="1" applyBorder="1" applyAlignment="1">
      <alignment horizontal="center" vertical="center" wrapText="1"/>
    </xf>
    <xf numFmtId="2" fontId="13" fillId="13" borderId="29" xfId="1" applyNumberFormat="1" applyFont="1" applyFill="1" applyBorder="1" applyAlignment="1">
      <alignment horizontal="center" vertical="center" wrapText="1"/>
    </xf>
    <xf numFmtId="2" fontId="13" fillId="11" borderId="16" xfId="1" applyNumberFormat="1" applyFont="1" applyFill="1" applyBorder="1" applyAlignment="1">
      <alignment horizontal="center" vertical="center" wrapText="1"/>
    </xf>
    <xf numFmtId="2" fontId="13" fillId="11" borderId="18" xfId="1" applyNumberFormat="1" applyFont="1" applyFill="1" applyBorder="1" applyAlignment="1">
      <alignment horizontal="center" vertical="center" wrapText="1"/>
    </xf>
    <xf numFmtId="0" fontId="17" fillId="0" borderId="19" xfId="0" applyFont="1" applyBorder="1" applyAlignment="1">
      <alignment horizontal="center"/>
    </xf>
    <xf numFmtId="0" fontId="17" fillId="0" borderId="20" xfId="0" applyFont="1" applyBorder="1" applyAlignment="1">
      <alignment horizontal="center"/>
    </xf>
    <xf numFmtId="0" fontId="17" fillId="0" borderId="21" xfId="0" applyFont="1" applyBorder="1" applyAlignment="1">
      <alignment horizontal="center"/>
    </xf>
    <xf numFmtId="0" fontId="17" fillId="18" borderId="19" xfId="0" applyFont="1" applyFill="1" applyBorder="1" applyAlignment="1">
      <alignment horizontal="center" vertical="center" wrapText="1"/>
    </xf>
    <xf numFmtId="0" fontId="17" fillId="18" borderId="20" xfId="0" applyFont="1" applyFill="1" applyBorder="1" applyAlignment="1">
      <alignment horizontal="center" vertical="center" wrapText="1"/>
    </xf>
    <xf numFmtId="0" fontId="17" fillId="18" borderId="21" xfId="0" applyFont="1" applyFill="1" applyBorder="1" applyAlignment="1">
      <alignment horizontal="center" vertical="center" wrapText="1"/>
    </xf>
    <xf numFmtId="0" fontId="17" fillId="18" borderId="20" xfId="0" applyFont="1" applyFill="1" applyBorder="1" applyAlignment="1">
      <alignment horizontal="center" vertical="center"/>
    </xf>
    <xf numFmtId="0" fontId="17" fillId="18" borderId="21" xfId="0" applyFont="1" applyFill="1" applyBorder="1" applyAlignment="1">
      <alignment horizontal="center" vertical="center"/>
    </xf>
    <xf numFmtId="0" fontId="4" fillId="18" borderId="20" xfId="0" applyFont="1" applyFill="1" applyBorder="1" applyAlignment="1">
      <alignment horizontal="center" vertical="center"/>
    </xf>
    <xf numFmtId="0" fontId="4" fillId="18" borderId="21" xfId="0" applyFont="1" applyFill="1" applyBorder="1" applyAlignment="1">
      <alignment horizontal="center" vertical="center"/>
    </xf>
    <xf numFmtId="2" fontId="13" fillId="11" borderId="14" xfId="1" applyNumberFormat="1" applyFont="1" applyFill="1" applyBorder="1" applyAlignment="1">
      <alignment horizontal="center" vertical="center" wrapText="1"/>
    </xf>
    <xf numFmtId="2" fontId="13" fillId="11" borderId="23" xfId="1" applyNumberFormat="1"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5" fillId="13" borderId="2" xfId="0" applyFont="1" applyFill="1" applyBorder="1" applyAlignment="1">
      <alignment horizontal="center" vertical="center" wrapText="1"/>
    </xf>
    <xf numFmtId="0" fontId="15" fillId="13" borderId="44" xfId="0" applyFont="1" applyFill="1" applyBorder="1" applyAlignment="1">
      <alignment horizontal="center" vertical="center" wrapText="1"/>
    </xf>
    <xf numFmtId="2" fontId="15" fillId="13" borderId="3" xfId="1" applyNumberFormat="1" applyFont="1" applyFill="1" applyBorder="1" applyAlignment="1">
      <alignment horizontal="center" vertical="center" wrapText="1"/>
    </xf>
    <xf numFmtId="2" fontId="15" fillId="13" borderId="1" xfId="1" applyNumberFormat="1" applyFont="1" applyFill="1" applyBorder="1" applyAlignment="1">
      <alignment horizontal="center" vertical="center" wrapText="1"/>
    </xf>
    <xf numFmtId="2" fontId="15" fillId="13" borderId="58" xfId="1" applyNumberFormat="1" applyFont="1" applyFill="1" applyBorder="1" applyAlignment="1">
      <alignment horizontal="center" vertical="center" wrapText="1"/>
    </xf>
    <xf numFmtId="2" fontId="13" fillId="11" borderId="15" xfId="1" applyNumberFormat="1" applyFont="1" applyFill="1" applyBorder="1" applyAlignment="1">
      <alignment horizontal="center" vertical="center" wrapText="1"/>
    </xf>
    <xf numFmtId="2" fontId="13" fillId="11" borderId="44" xfId="1" applyNumberFormat="1" applyFont="1" applyFill="1" applyBorder="1" applyAlignment="1">
      <alignment horizontal="center" vertical="center" wrapText="1"/>
    </xf>
    <xf numFmtId="0" fontId="15" fillId="13" borderId="60" xfId="0" applyFont="1" applyFill="1" applyBorder="1" applyAlignment="1">
      <alignment horizontal="center" vertical="center" wrapText="1"/>
    </xf>
    <xf numFmtId="0" fontId="15" fillId="13" borderId="55" xfId="0" applyFont="1" applyFill="1" applyBorder="1" applyAlignment="1">
      <alignment horizontal="center" vertical="center" wrapText="1"/>
    </xf>
    <xf numFmtId="0" fontId="15" fillId="13" borderId="56" xfId="0" applyFont="1" applyFill="1" applyBorder="1" applyAlignment="1">
      <alignment horizontal="center" vertical="center" wrapText="1"/>
    </xf>
    <xf numFmtId="2" fontId="15" fillId="13" borderId="30" xfId="1" applyNumberFormat="1" applyFont="1" applyFill="1" applyBorder="1" applyAlignment="1">
      <alignment horizontal="center" vertical="center" wrapText="1"/>
    </xf>
    <xf numFmtId="2" fontId="15" fillId="13" borderId="6" xfId="1" applyNumberFormat="1" applyFont="1" applyFill="1" applyBorder="1" applyAlignment="1">
      <alignment horizontal="center" vertical="center" wrapText="1"/>
    </xf>
    <xf numFmtId="2" fontId="15" fillId="13" borderId="59" xfId="1" applyNumberFormat="1" applyFont="1" applyFill="1" applyBorder="1" applyAlignment="1">
      <alignment horizontal="center" vertical="center" wrapText="1"/>
    </xf>
    <xf numFmtId="2" fontId="13" fillId="11" borderId="51" xfId="1" applyNumberFormat="1" applyFont="1" applyFill="1" applyBorder="1" applyAlignment="1">
      <alignment horizontal="center" vertical="center" wrapText="1"/>
    </xf>
    <xf numFmtId="2" fontId="13" fillId="11" borderId="53" xfId="1" applyNumberFormat="1" applyFont="1" applyFill="1" applyBorder="1" applyAlignment="1">
      <alignment horizontal="center" vertical="center" wrapText="1"/>
    </xf>
    <xf numFmtId="0" fontId="12" fillId="8" borderId="19"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21" xfId="0" applyFont="1" applyFill="1" applyBorder="1" applyAlignment="1">
      <alignment horizontal="center" vertical="center"/>
    </xf>
    <xf numFmtId="0" fontId="12" fillId="8" borderId="9" xfId="0" applyFont="1" applyFill="1" applyBorder="1" applyAlignment="1">
      <alignment horizontal="center" vertical="center"/>
    </xf>
    <xf numFmtId="0" fontId="12" fillId="8" borderId="10" xfId="0" applyFont="1" applyFill="1" applyBorder="1" applyAlignment="1">
      <alignment horizontal="center" vertical="center"/>
    </xf>
    <xf numFmtId="0" fontId="12" fillId="8" borderId="11" xfId="0" applyFont="1" applyFill="1" applyBorder="1" applyAlignment="1">
      <alignment horizontal="center" vertical="center"/>
    </xf>
    <xf numFmtId="0" fontId="12" fillId="8" borderId="9" xfId="2" applyFont="1" applyFill="1" applyBorder="1" applyAlignment="1">
      <alignment horizontal="center" vertical="center"/>
    </xf>
    <xf numFmtId="0" fontId="12" fillId="8" borderId="11" xfId="2" applyFont="1" applyFill="1" applyBorder="1" applyAlignment="1">
      <alignment horizontal="center" vertical="center"/>
    </xf>
    <xf numFmtId="0" fontId="12" fillId="8" borderId="20" xfId="2" applyFont="1" applyFill="1" applyBorder="1" applyAlignment="1">
      <alignment horizontal="center" vertical="center" wrapText="1"/>
    </xf>
    <xf numFmtId="0" fontId="12" fillId="8" borderId="21" xfId="2" applyFont="1" applyFill="1" applyBorder="1" applyAlignment="1">
      <alignment horizontal="center" vertical="center" wrapText="1"/>
    </xf>
    <xf numFmtId="0" fontId="15" fillId="13" borderId="46" xfId="0" applyFont="1" applyFill="1" applyBorder="1" applyAlignment="1">
      <alignment horizontal="center" vertical="center" wrapText="1"/>
    </xf>
    <xf numFmtId="0" fontId="15" fillId="13" borderId="32" xfId="0" applyFont="1" applyFill="1" applyBorder="1" applyAlignment="1">
      <alignment horizontal="center" vertical="center" wrapText="1"/>
    </xf>
    <xf numFmtId="0" fontId="15" fillId="13" borderId="47" xfId="0" applyFont="1" applyFill="1" applyBorder="1" applyAlignment="1">
      <alignment horizontal="center" vertical="center" wrapText="1"/>
    </xf>
    <xf numFmtId="2" fontId="15" fillId="13" borderId="41" xfId="1" applyNumberFormat="1" applyFont="1" applyFill="1" applyBorder="1" applyAlignment="1">
      <alignment horizontal="center" vertical="center" wrapText="1"/>
    </xf>
    <xf numFmtId="2" fontId="15" fillId="13" borderId="37" xfId="1" applyNumberFormat="1" applyFont="1" applyFill="1" applyBorder="1" applyAlignment="1">
      <alignment horizontal="center" vertical="center" wrapText="1"/>
    </xf>
    <xf numFmtId="2" fontId="15" fillId="13" borderId="57" xfId="1" applyNumberFormat="1" applyFont="1" applyFill="1" applyBorder="1" applyAlignment="1">
      <alignment horizontal="center" vertical="center" wrapText="1"/>
    </xf>
    <xf numFmtId="2" fontId="13" fillId="11" borderId="35" xfId="1" applyNumberFormat="1" applyFont="1" applyFill="1" applyBorder="1" applyAlignment="1">
      <alignment horizontal="center" vertical="center" wrapText="1"/>
    </xf>
    <xf numFmtId="2" fontId="13" fillId="11" borderId="38" xfId="1" applyNumberFormat="1" applyFont="1" applyFill="1" applyBorder="1" applyAlignment="1">
      <alignment horizontal="center" vertical="center" wrapText="1"/>
    </xf>
    <xf numFmtId="2" fontId="15" fillId="11" borderId="10" xfId="1" applyNumberFormat="1" applyFont="1" applyFill="1" applyBorder="1" applyAlignment="1">
      <alignment horizontal="center" vertical="center" wrapText="1"/>
    </xf>
    <xf numFmtId="2" fontId="15" fillId="11" borderId="11" xfId="1" applyNumberFormat="1" applyFont="1" applyFill="1" applyBorder="1" applyAlignment="1">
      <alignment horizontal="center" vertical="center" wrapText="1"/>
    </xf>
    <xf numFmtId="2" fontId="15" fillId="11" borderId="0" xfId="1" applyNumberFormat="1" applyFont="1" applyFill="1" applyBorder="1" applyAlignment="1">
      <alignment horizontal="center" vertical="center" wrapText="1"/>
    </xf>
    <xf numFmtId="2" fontId="15" fillId="11" borderId="13" xfId="1" applyNumberFormat="1" applyFont="1" applyFill="1" applyBorder="1" applyAlignment="1">
      <alignment horizontal="center" vertical="center" wrapText="1"/>
    </xf>
    <xf numFmtId="2" fontId="15" fillId="11" borderId="16" xfId="1" applyNumberFormat="1" applyFont="1" applyFill="1" applyBorder="1" applyAlignment="1">
      <alignment horizontal="center" vertical="center" wrapText="1"/>
    </xf>
    <xf numFmtId="2" fontId="15" fillId="11" borderId="18" xfId="1" applyNumberFormat="1" applyFont="1" applyFill="1" applyBorder="1" applyAlignment="1">
      <alignment horizontal="center" vertical="center" wrapText="1"/>
    </xf>
    <xf numFmtId="2" fontId="15" fillId="11" borderId="9" xfId="1" applyNumberFormat="1" applyFont="1" applyFill="1" applyBorder="1" applyAlignment="1">
      <alignment horizontal="center" vertical="center" wrapText="1"/>
    </xf>
    <xf numFmtId="2" fontId="15" fillId="11" borderId="12" xfId="1" applyNumberFormat="1" applyFont="1" applyFill="1" applyBorder="1" applyAlignment="1">
      <alignment horizontal="center" vertical="center" wrapText="1"/>
    </xf>
    <xf numFmtId="0" fontId="15" fillId="13" borderId="14" xfId="0" applyFont="1" applyFill="1" applyBorder="1" applyAlignment="1">
      <alignment horizontal="center" vertical="center" wrapText="1"/>
    </xf>
    <xf numFmtId="0" fontId="15" fillId="13" borderId="1" xfId="0" applyFont="1" applyFill="1" applyBorder="1" applyAlignment="1">
      <alignment horizontal="center" vertical="center" wrapText="1"/>
    </xf>
    <xf numFmtId="0" fontId="15" fillId="13" borderId="23" xfId="0" applyFont="1" applyFill="1" applyBorder="1" applyAlignment="1">
      <alignment horizontal="center" vertical="center" wrapText="1"/>
    </xf>
    <xf numFmtId="2" fontId="15" fillId="13" borderId="23" xfId="1" applyNumberFormat="1" applyFont="1" applyFill="1" applyBorder="1" applyAlignment="1">
      <alignment horizontal="center" vertical="center" wrapText="1"/>
    </xf>
    <xf numFmtId="2" fontId="13" fillId="11" borderId="3" xfId="1" applyNumberFormat="1" applyFont="1" applyFill="1" applyBorder="1" applyAlignment="1">
      <alignment horizontal="center" vertical="center" wrapText="1"/>
    </xf>
    <xf numFmtId="0" fontId="13" fillId="15" borderId="19" xfId="0" applyFont="1" applyFill="1" applyBorder="1" applyAlignment="1">
      <alignment horizontal="center" vertical="center" wrapText="1"/>
    </xf>
    <xf numFmtId="0" fontId="13" fillId="15" borderId="20" xfId="0" applyFont="1" applyFill="1" applyBorder="1" applyAlignment="1">
      <alignment horizontal="center" vertical="center" wrapText="1"/>
    </xf>
    <xf numFmtId="0" fontId="13" fillId="15" borderId="21" xfId="0" applyFont="1" applyFill="1" applyBorder="1" applyAlignment="1">
      <alignment horizontal="center" vertical="center" wrapText="1"/>
    </xf>
    <xf numFmtId="0" fontId="12" fillId="8" borderId="10" xfId="2" applyFont="1" applyFill="1" applyBorder="1" applyAlignment="1">
      <alignment horizontal="center" vertical="center" wrapText="1"/>
    </xf>
    <xf numFmtId="0" fontId="12" fillId="8" borderId="11" xfId="2" applyFont="1" applyFill="1" applyBorder="1" applyAlignment="1">
      <alignment horizontal="center" vertical="center" wrapText="1"/>
    </xf>
    <xf numFmtId="0" fontId="15" fillId="13" borderId="45" xfId="0" applyFont="1" applyFill="1" applyBorder="1" applyAlignment="1">
      <alignment horizontal="center" vertical="center" wrapText="1"/>
    </xf>
    <xf numFmtId="0" fontId="15" fillId="13" borderId="6" xfId="0" applyFont="1" applyFill="1" applyBorder="1" applyAlignment="1">
      <alignment horizontal="center" vertical="center" wrapText="1"/>
    </xf>
    <xf numFmtId="0" fontId="15" fillId="13" borderId="25" xfId="0" applyFont="1" applyFill="1" applyBorder="1" applyAlignment="1">
      <alignment horizontal="center" vertical="center" wrapText="1"/>
    </xf>
    <xf numFmtId="2" fontId="15" fillId="13" borderId="25" xfId="1" applyNumberFormat="1" applyFont="1" applyFill="1" applyBorder="1" applyAlignment="1">
      <alignment horizontal="center" vertical="center" wrapText="1"/>
    </xf>
    <xf numFmtId="0" fontId="15" fillId="13" borderId="27" xfId="0" applyFont="1" applyFill="1" applyBorder="1" applyAlignment="1">
      <alignment horizontal="center" vertical="center" wrapText="1"/>
    </xf>
    <xf numFmtId="0" fontId="15" fillId="13" borderId="28" xfId="0" applyFont="1" applyFill="1" applyBorder="1" applyAlignment="1">
      <alignment horizontal="center" vertical="center" wrapText="1"/>
    </xf>
    <xf numFmtId="0" fontId="15" fillId="13" borderId="29" xfId="0" applyFont="1" applyFill="1" applyBorder="1" applyAlignment="1">
      <alignment horizontal="center" vertical="center" wrapText="1"/>
    </xf>
    <xf numFmtId="2" fontId="13" fillId="11" borderId="54" xfId="1" applyNumberFormat="1" applyFont="1" applyFill="1" applyBorder="1" applyAlignment="1">
      <alignment horizontal="center" vertical="center" wrapText="1"/>
    </xf>
    <xf numFmtId="0" fontId="15" fillId="13" borderId="35" xfId="0" applyFont="1" applyFill="1" applyBorder="1" applyAlignment="1">
      <alignment horizontal="center" vertical="center" wrapText="1"/>
    </xf>
    <xf numFmtId="0" fontId="15" fillId="13" borderId="37" xfId="0" applyFont="1" applyFill="1" applyBorder="1" applyAlignment="1">
      <alignment horizontal="center" vertical="center" wrapText="1"/>
    </xf>
    <xf numFmtId="0" fontId="15" fillId="13" borderId="38" xfId="0" applyFont="1" applyFill="1" applyBorder="1" applyAlignment="1">
      <alignment horizontal="center" vertical="center" wrapText="1"/>
    </xf>
    <xf numFmtId="2" fontId="15" fillId="13" borderId="38" xfId="1" applyNumberFormat="1" applyFont="1" applyFill="1" applyBorder="1" applyAlignment="1">
      <alignment horizontal="center" vertical="center" wrapText="1"/>
    </xf>
    <xf numFmtId="2" fontId="13" fillId="11" borderId="41" xfId="1" applyNumberFormat="1" applyFont="1" applyFill="1" applyBorder="1" applyAlignment="1">
      <alignment horizontal="center" vertical="center" wrapText="1"/>
    </xf>
    <xf numFmtId="2" fontId="13" fillId="11" borderId="30" xfId="1" applyNumberFormat="1" applyFont="1" applyFill="1" applyBorder="1" applyAlignment="1">
      <alignment horizontal="center" vertical="center" wrapText="1"/>
    </xf>
    <xf numFmtId="2" fontId="13" fillId="11" borderId="25" xfId="1" applyNumberFormat="1" applyFont="1" applyFill="1" applyBorder="1" applyAlignment="1">
      <alignment horizontal="center" vertical="center" wrapText="1"/>
    </xf>
    <xf numFmtId="2" fontId="13" fillId="11" borderId="39" xfId="1" applyNumberFormat="1" applyFont="1" applyFill="1" applyBorder="1" applyAlignment="1">
      <alignment horizontal="center" vertical="center" wrapText="1"/>
    </xf>
    <xf numFmtId="2" fontId="13" fillId="11" borderId="29" xfId="1" applyNumberFormat="1" applyFont="1" applyFill="1" applyBorder="1" applyAlignment="1">
      <alignment horizontal="center" vertical="center" wrapText="1"/>
    </xf>
    <xf numFmtId="0" fontId="4" fillId="0" borderId="14" xfId="0" applyFont="1" applyBorder="1" applyAlignment="1">
      <alignment horizontal="center"/>
    </xf>
    <xf numFmtId="0" fontId="4" fillId="0" borderId="23" xfId="0" applyFont="1" applyBorder="1" applyAlignment="1">
      <alignment horizontal="center"/>
    </xf>
    <xf numFmtId="0" fontId="4" fillId="0" borderId="35" xfId="0" applyFont="1" applyBorder="1" applyAlignment="1">
      <alignment horizontal="center"/>
    </xf>
    <xf numFmtId="0" fontId="4" fillId="0" borderId="38" xfId="0" applyFont="1" applyBorder="1" applyAlignment="1">
      <alignment horizontal="center"/>
    </xf>
    <xf numFmtId="2" fontId="13" fillId="13" borderId="54" xfId="1" applyNumberFormat="1" applyFont="1" applyFill="1" applyBorder="1" applyAlignment="1">
      <alignment horizontal="center" vertical="center" wrapText="1"/>
    </xf>
    <xf numFmtId="2" fontId="13" fillId="13" borderId="52" xfId="1" applyNumberFormat="1" applyFont="1" applyFill="1" applyBorder="1" applyAlignment="1">
      <alignment horizontal="center" vertical="center" wrapText="1"/>
    </xf>
    <xf numFmtId="2" fontId="13" fillId="13" borderId="53" xfId="1" applyNumberFormat="1" applyFont="1" applyFill="1" applyBorder="1" applyAlignment="1">
      <alignment horizontal="center" vertical="center" wrapText="1"/>
    </xf>
    <xf numFmtId="0" fontId="12" fillId="8" borderId="19" xfId="2" applyFont="1" applyFill="1" applyBorder="1" applyAlignment="1">
      <alignment horizontal="center" vertical="center" wrapText="1"/>
    </xf>
    <xf numFmtId="2" fontId="15" fillId="13" borderId="54" xfId="1" applyNumberFormat="1" applyFont="1" applyFill="1" applyBorder="1" applyAlignment="1">
      <alignment horizontal="center" vertical="center" wrapText="1"/>
    </xf>
    <xf numFmtId="2" fontId="15" fillId="13" borderId="52" xfId="1" applyNumberFormat="1" applyFont="1" applyFill="1" applyBorder="1" applyAlignment="1">
      <alignment horizontal="center" vertical="center" wrapText="1"/>
    </xf>
    <xf numFmtId="2" fontId="15" fillId="13" borderId="53" xfId="1" applyNumberFormat="1" applyFont="1" applyFill="1" applyBorder="1" applyAlignment="1">
      <alignment horizontal="center" vertical="center" wrapText="1"/>
    </xf>
    <xf numFmtId="0" fontId="12" fillId="8" borderId="19" xfId="0" applyFont="1" applyFill="1" applyBorder="1" applyAlignment="1">
      <alignment horizontal="center" vertical="center" wrapText="1"/>
    </xf>
    <xf numFmtId="0" fontId="12" fillId="8" borderId="20" xfId="0" applyFont="1" applyFill="1" applyBorder="1" applyAlignment="1">
      <alignment horizontal="center" vertical="center" wrapText="1"/>
    </xf>
    <xf numFmtId="0" fontId="12" fillId="8" borderId="21" xfId="0" applyFont="1" applyFill="1" applyBorder="1" applyAlignment="1">
      <alignment horizontal="center" vertical="center" wrapText="1"/>
    </xf>
    <xf numFmtId="0" fontId="12" fillId="8" borderId="19" xfId="2" applyFont="1" applyFill="1" applyBorder="1" applyAlignment="1">
      <alignment horizontal="center" vertical="center"/>
    </xf>
    <xf numFmtId="0" fontId="12" fillId="8" borderId="21" xfId="2" applyFont="1" applyFill="1" applyBorder="1" applyAlignment="1">
      <alignment horizontal="center" vertical="center"/>
    </xf>
    <xf numFmtId="2" fontId="13" fillId="13" borderId="27" xfId="1" applyNumberFormat="1" applyFont="1" applyFill="1" applyBorder="1" applyAlignment="1">
      <alignment horizontal="center" vertical="center" wrapText="1"/>
    </xf>
    <xf numFmtId="2" fontId="13" fillId="11" borderId="40" xfId="1" applyNumberFormat="1" applyFont="1" applyFill="1" applyBorder="1" applyAlignment="1">
      <alignment horizontal="center" vertical="center" wrapText="1"/>
    </xf>
    <xf numFmtId="2" fontId="13" fillId="11" borderId="34" xfId="1" applyNumberFormat="1" applyFont="1" applyFill="1" applyBorder="1" applyAlignment="1">
      <alignment horizontal="center" vertical="center" wrapText="1"/>
    </xf>
    <xf numFmtId="0" fontId="13" fillId="11" borderId="19" xfId="0" applyFont="1" applyFill="1" applyBorder="1" applyAlignment="1">
      <alignment horizontal="left" vertical="center" wrapText="1"/>
    </xf>
    <xf numFmtId="0" fontId="13" fillId="11" borderId="20" xfId="0" applyFont="1" applyFill="1" applyBorder="1" applyAlignment="1">
      <alignment horizontal="left" vertical="center" wrapText="1"/>
    </xf>
    <xf numFmtId="0" fontId="13" fillId="11" borderId="21" xfId="0" applyFont="1" applyFill="1" applyBorder="1" applyAlignment="1">
      <alignment horizontal="left" vertical="center" wrapText="1"/>
    </xf>
    <xf numFmtId="0" fontId="13" fillId="13" borderId="19" xfId="0" applyFont="1" applyFill="1" applyBorder="1" applyAlignment="1">
      <alignment horizontal="center" vertical="center" wrapText="1"/>
    </xf>
    <xf numFmtId="0" fontId="13" fillId="13" borderId="20" xfId="0" applyFont="1" applyFill="1" applyBorder="1" applyAlignment="1">
      <alignment horizontal="center" vertical="center" wrapText="1"/>
    </xf>
    <xf numFmtId="0" fontId="13" fillId="13" borderId="21" xfId="0" applyFont="1" applyFill="1" applyBorder="1" applyAlignment="1">
      <alignment horizontal="center" vertical="center" wrapText="1"/>
    </xf>
    <xf numFmtId="0" fontId="13" fillId="11" borderId="9" xfId="0" applyFont="1" applyFill="1" applyBorder="1" applyAlignment="1">
      <alignment horizontal="center" vertical="center" wrapText="1"/>
    </xf>
    <xf numFmtId="0" fontId="13" fillId="11" borderId="10" xfId="0" applyFont="1" applyFill="1" applyBorder="1" applyAlignment="1">
      <alignment horizontal="center" vertical="center" wrapText="1"/>
    </xf>
    <xf numFmtId="0" fontId="13" fillId="11" borderId="11"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13" fillId="8" borderId="10"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13" fillId="14" borderId="19" xfId="0" applyFont="1" applyFill="1" applyBorder="1" applyAlignment="1">
      <alignment horizontal="center" vertical="center" wrapText="1"/>
    </xf>
    <xf numFmtId="0" fontId="13" fillId="14" borderId="20" xfId="0" applyFont="1" applyFill="1" applyBorder="1" applyAlignment="1">
      <alignment horizontal="center" vertical="center" wrapText="1"/>
    </xf>
    <xf numFmtId="0" fontId="13" fillId="14" borderId="21" xfId="0" applyFont="1" applyFill="1" applyBorder="1" applyAlignment="1">
      <alignment horizontal="center" vertical="center" wrapText="1"/>
    </xf>
    <xf numFmtId="0" fontId="10" fillId="7" borderId="27" xfId="0" applyFont="1" applyFill="1" applyBorder="1" applyAlignment="1">
      <alignment horizontal="center"/>
    </xf>
    <xf numFmtId="0" fontId="10" fillId="7" borderId="28" xfId="0" applyFont="1" applyFill="1" applyBorder="1" applyAlignment="1">
      <alignment horizontal="center"/>
    </xf>
    <xf numFmtId="0" fontId="10" fillId="7" borderId="29" xfId="0" applyFont="1" applyFill="1" applyBorder="1" applyAlignment="1">
      <alignment horizontal="center"/>
    </xf>
    <xf numFmtId="0" fontId="10" fillId="7" borderId="19" xfId="0" applyFont="1" applyFill="1" applyBorder="1" applyAlignment="1">
      <alignment horizontal="center"/>
    </xf>
    <xf numFmtId="0" fontId="10" fillId="7" borderId="20" xfId="0" applyFont="1" applyFill="1" applyBorder="1" applyAlignment="1">
      <alignment horizontal="center"/>
    </xf>
    <xf numFmtId="0" fontId="10" fillId="7" borderId="21" xfId="0" applyFont="1" applyFill="1" applyBorder="1" applyAlignment="1">
      <alignment horizontal="center"/>
    </xf>
    <xf numFmtId="0" fontId="13" fillId="11" borderId="16" xfId="0" applyFont="1" applyFill="1" applyBorder="1" applyAlignment="1">
      <alignment horizontal="left" vertical="center" wrapText="1"/>
    </xf>
    <xf numFmtId="0" fontId="13" fillId="11" borderId="17" xfId="0" applyFont="1" applyFill="1" applyBorder="1" applyAlignment="1">
      <alignment horizontal="left" vertical="center" wrapText="1"/>
    </xf>
    <xf numFmtId="0" fontId="13" fillId="11" borderId="18" xfId="0" applyFont="1" applyFill="1" applyBorder="1" applyAlignment="1">
      <alignment horizontal="left" vertical="center" wrapText="1"/>
    </xf>
    <xf numFmtId="0" fontId="13" fillId="13" borderId="16" xfId="0" applyFont="1" applyFill="1" applyBorder="1" applyAlignment="1">
      <alignment horizontal="center" vertical="center" wrapText="1"/>
    </xf>
    <xf numFmtId="0" fontId="13" fillId="13" borderId="17" xfId="0" applyFont="1" applyFill="1" applyBorder="1" applyAlignment="1">
      <alignment horizontal="center" vertical="center" wrapText="1"/>
    </xf>
    <xf numFmtId="0" fontId="13" fillId="13" borderId="18" xfId="0"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16" xfId="0" applyFont="1" applyBorder="1" applyAlignment="1">
      <alignment horizontal="left"/>
    </xf>
    <xf numFmtId="0" fontId="4" fillId="0" borderId="17" xfId="0" applyFont="1" applyBorder="1" applyAlignment="1">
      <alignment horizontal="left"/>
    </xf>
    <xf numFmtId="0" fontId="4" fillId="0" borderId="18" xfId="0" applyFont="1" applyBorder="1" applyAlignment="1">
      <alignment horizontal="left"/>
    </xf>
    <xf numFmtId="0" fontId="4" fillId="0" borderId="19" xfId="0" applyFont="1" applyBorder="1" applyAlignment="1">
      <alignment horizontal="center" vertical="center"/>
    </xf>
    <xf numFmtId="0" fontId="4" fillId="0" borderId="21" xfId="0" applyFont="1" applyBorder="1" applyAlignment="1">
      <alignment horizontal="center" vertical="center"/>
    </xf>
    <xf numFmtId="0" fontId="4" fillId="0" borderId="20" xfId="0" applyFont="1" applyBorder="1" applyAlignment="1">
      <alignment horizontal="center" vertical="center"/>
    </xf>
    <xf numFmtId="0" fontId="17" fillId="18" borderId="19" xfId="0" applyFont="1" applyFill="1" applyBorder="1" applyAlignment="1">
      <alignment horizontal="center"/>
    </xf>
    <xf numFmtId="0" fontId="17" fillId="18" borderId="20" xfId="0" applyFont="1" applyFill="1" applyBorder="1" applyAlignment="1">
      <alignment horizontal="center"/>
    </xf>
    <xf numFmtId="0" fontId="17" fillId="18" borderId="21" xfId="0" applyFont="1" applyFill="1" applyBorder="1" applyAlignment="1">
      <alignment horizontal="center"/>
    </xf>
    <xf numFmtId="0" fontId="4" fillId="18" borderId="19" xfId="0" applyFont="1" applyFill="1" applyBorder="1" applyAlignment="1">
      <alignment horizontal="center" vertical="center"/>
    </xf>
    <xf numFmtId="0" fontId="4" fillId="0" borderId="14" xfId="0" applyFont="1" applyBorder="1" applyAlignment="1">
      <alignment horizontal="left"/>
    </xf>
    <xf numFmtId="0" fontId="4" fillId="0" borderId="1" xfId="0" applyFont="1" applyBorder="1" applyAlignment="1">
      <alignment horizontal="left"/>
    </xf>
    <xf numFmtId="0" fontId="4" fillId="0" borderId="23" xfId="0" applyFont="1" applyBorder="1" applyAlignment="1">
      <alignment horizontal="left"/>
    </xf>
    <xf numFmtId="0" fontId="4" fillId="0" borderId="35" xfId="0" applyFont="1" applyBorder="1" applyAlignment="1">
      <alignment horizontal="left"/>
    </xf>
    <xf numFmtId="0" fontId="4" fillId="0" borderId="37" xfId="0" applyFont="1" applyBorder="1" applyAlignment="1">
      <alignment horizontal="left"/>
    </xf>
    <xf numFmtId="0" fontId="4" fillId="0" borderId="38" xfId="0" applyFont="1" applyBorder="1" applyAlignment="1">
      <alignment horizontal="left"/>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0" xfId="0" applyFont="1" applyAlignment="1">
      <alignment horizontal="center" vertical="center" wrapText="1"/>
    </xf>
    <xf numFmtId="0" fontId="9" fillId="0" borderId="13"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left"/>
    </xf>
    <xf numFmtId="0" fontId="4" fillId="0" borderId="2" xfId="0" applyFont="1" applyBorder="1" applyAlignment="1">
      <alignment horizontal="left"/>
    </xf>
    <xf numFmtId="0" fontId="4" fillId="0" borderId="44" xfId="0" applyFont="1" applyBorder="1" applyAlignment="1">
      <alignment horizontal="left"/>
    </xf>
    <xf numFmtId="0" fontId="4" fillId="0" borderId="3" xfId="0" applyFont="1" applyBorder="1" applyAlignment="1">
      <alignment horizontal="center"/>
    </xf>
    <xf numFmtId="0" fontId="4" fillId="0" borderId="45" xfId="0" applyFont="1" applyBorder="1" applyAlignment="1">
      <alignment horizontal="left"/>
    </xf>
    <xf numFmtId="0" fontId="4" fillId="0" borderId="6" xfId="0" applyFont="1" applyBorder="1" applyAlignment="1">
      <alignment horizontal="left"/>
    </xf>
    <xf numFmtId="0" fontId="4" fillId="0" borderId="25" xfId="0" applyFont="1" applyBorder="1" applyAlignment="1">
      <alignment horizontal="left"/>
    </xf>
    <xf numFmtId="0" fontId="4" fillId="0" borderId="30" xfId="0" applyFont="1" applyBorder="1" applyAlignment="1">
      <alignment horizontal="center"/>
    </xf>
    <xf numFmtId="0" fontId="4" fillId="0" borderId="25" xfId="0" applyFont="1" applyBorder="1" applyAlignment="1">
      <alignment horizontal="center"/>
    </xf>
    <xf numFmtId="1" fontId="8" fillId="7" borderId="9" xfId="0" applyNumberFormat="1" applyFont="1" applyFill="1" applyBorder="1" applyAlignment="1">
      <alignment horizontal="center" vertical="center" wrapText="1"/>
    </xf>
    <xf numFmtId="1" fontId="8" fillId="7" borderId="10" xfId="0" applyNumberFormat="1" applyFont="1" applyFill="1" applyBorder="1" applyAlignment="1">
      <alignment horizontal="center" vertical="center" wrapText="1"/>
    </xf>
    <xf numFmtId="1" fontId="8" fillId="7" borderId="11" xfId="0" applyNumberFormat="1" applyFont="1" applyFill="1" applyBorder="1" applyAlignment="1">
      <alignment horizontal="center" vertical="center" wrapText="1"/>
    </xf>
    <xf numFmtId="1" fontId="8" fillId="7" borderId="12" xfId="0" applyNumberFormat="1" applyFont="1" applyFill="1" applyBorder="1" applyAlignment="1">
      <alignment horizontal="center" vertical="center" wrapText="1"/>
    </xf>
    <xf numFmtId="1" fontId="8" fillId="7" borderId="0" xfId="0" applyNumberFormat="1" applyFont="1" applyFill="1" applyAlignment="1">
      <alignment horizontal="center" vertical="center" wrapText="1"/>
    </xf>
    <xf numFmtId="1" fontId="8" fillId="7" borderId="13" xfId="0" applyNumberFormat="1" applyFont="1" applyFill="1" applyBorder="1" applyAlignment="1">
      <alignment horizontal="center" vertical="center" wrapText="1"/>
    </xf>
    <xf numFmtId="1" fontId="8" fillId="7" borderId="16" xfId="0" applyNumberFormat="1" applyFont="1" applyFill="1" applyBorder="1" applyAlignment="1">
      <alignment horizontal="center" vertical="center" wrapText="1"/>
    </xf>
    <xf numFmtId="1" fontId="8" fillId="7" borderId="17" xfId="0" applyNumberFormat="1" applyFont="1" applyFill="1" applyBorder="1" applyAlignment="1">
      <alignment horizontal="center" vertical="center" wrapText="1"/>
    </xf>
    <xf numFmtId="1" fontId="8" fillId="7" borderId="18" xfId="0" applyNumberFormat="1" applyFont="1" applyFill="1" applyBorder="1" applyAlignment="1">
      <alignment horizontal="center" vertical="center" wrapText="1"/>
    </xf>
    <xf numFmtId="0" fontId="6" fillId="9" borderId="19" xfId="0" applyFont="1" applyFill="1" applyBorder="1" applyAlignment="1">
      <alignment horizontal="center"/>
    </xf>
    <xf numFmtId="0" fontId="6" fillId="9" borderId="20" xfId="0" applyFont="1" applyFill="1" applyBorder="1" applyAlignment="1">
      <alignment horizontal="center"/>
    </xf>
    <xf numFmtId="0" fontId="6" fillId="9" borderId="21" xfId="0" applyFont="1" applyFill="1" applyBorder="1" applyAlignment="1">
      <alignment horizontal="center"/>
    </xf>
    <xf numFmtId="0" fontId="4" fillId="7" borderId="42" xfId="0" applyFont="1" applyFill="1" applyBorder="1" applyAlignment="1">
      <alignment horizontal="center"/>
    </xf>
    <xf numFmtId="0" fontId="4" fillId="7" borderId="43" xfId="0" applyFont="1" applyFill="1" applyBorder="1" applyAlignment="1">
      <alignment horizontal="center"/>
    </xf>
    <xf numFmtId="0" fontId="4" fillId="7" borderId="36" xfId="0" applyFont="1" applyFill="1" applyBorder="1" applyAlignment="1">
      <alignment horizontal="center"/>
    </xf>
    <xf numFmtId="0" fontId="4" fillId="7" borderId="39" xfId="0" applyFont="1" applyFill="1" applyBorder="1" applyAlignment="1">
      <alignment horizontal="center"/>
    </xf>
    <xf numFmtId="0" fontId="4" fillId="7" borderId="29" xfId="0" applyFont="1" applyFill="1" applyBorder="1" applyAlignment="1">
      <alignment horizontal="center"/>
    </xf>
    <xf numFmtId="0" fontId="4" fillId="0" borderId="41" xfId="0" applyFont="1" applyBorder="1" applyAlignment="1">
      <alignment horizontal="center"/>
    </xf>
    <xf numFmtId="0" fontId="8" fillId="7" borderId="10"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18" xfId="0" applyFont="1" applyFill="1" applyBorder="1" applyAlignment="1">
      <alignment horizontal="center" vertical="center" wrapText="1"/>
    </xf>
    <xf numFmtId="0" fontId="8" fillId="7" borderId="9" xfId="0" applyFont="1" applyFill="1" applyBorder="1" applyAlignment="1">
      <alignment horizontal="center" vertical="center" wrapText="1"/>
    </xf>
    <xf numFmtId="1" fontId="8" fillId="7" borderId="19" xfId="0" applyNumberFormat="1" applyFont="1" applyFill="1" applyBorder="1" applyAlignment="1">
      <alignment horizontal="center" vertical="center" wrapText="1"/>
    </xf>
    <xf numFmtId="1" fontId="8" fillId="7" borderId="20" xfId="0" applyNumberFormat="1" applyFont="1" applyFill="1" applyBorder="1" applyAlignment="1">
      <alignment horizontal="center" vertical="center" wrapText="1"/>
    </xf>
    <xf numFmtId="1" fontId="8" fillId="7" borderId="21" xfId="0" applyNumberFormat="1" applyFont="1" applyFill="1" applyBorder="1" applyAlignment="1">
      <alignment horizontal="center" vertical="center" wrapText="1"/>
    </xf>
    <xf numFmtId="0" fontId="5" fillId="16" borderId="19" xfId="0" applyFont="1" applyFill="1" applyBorder="1" applyAlignment="1">
      <alignment horizontal="center"/>
    </xf>
    <xf numFmtId="0" fontId="5" fillId="16" borderId="20" xfId="0" applyFont="1" applyFill="1" applyBorder="1" applyAlignment="1">
      <alignment horizontal="center"/>
    </xf>
    <xf numFmtId="0" fontId="5" fillId="16" borderId="21" xfId="0" applyFont="1" applyFill="1" applyBorder="1" applyAlignment="1">
      <alignment horizontal="center"/>
    </xf>
    <xf numFmtId="0" fontId="19" fillId="18" borderId="19" xfId="0" applyFont="1" applyFill="1" applyBorder="1" applyAlignment="1">
      <alignment horizontal="center"/>
    </xf>
    <xf numFmtId="0" fontId="19" fillId="18" borderId="20" xfId="0" applyFont="1" applyFill="1" applyBorder="1" applyAlignment="1">
      <alignment horizontal="center"/>
    </xf>
    <xf numFmtId="0" fontId="19" fillId="18" borderId="21" xfId="0" applyFont="1" applyFill="1" applyBorder="1" applyAlignment="1">
      <alignment horizontal="center"/>
    </xf>
    <xf numFmtId="0" fontId="6" fillId="18" borderId="20" xfId="0" applyFont="1" applyFill="1" applyBorder="1" applyAlignment="1">
      <alignment horizontal="center"/>
    </xf>
    <xf numFmtId="0" fontId="6" fillId="18" borderId="21" xfId="0" applyFont="1" applyFill="1" applyBorder="1" applyAlignment="1">
      <alignment horizontal="center"/>
    </xf>
    <xf numFmtId="0" fontId="4" fillId="0" borderId="45" xfId="0" applyFont="1" applyBorder="1" applyAlignment="1">
      <alignment horizontal="center"/>
    </xf>
    <xf numFmtId="0" fontId="5" fillId="3" borderId="27" xfId="0" applyFont="1" applyFill="1" applyBorder="1" applyAlignment="1">
      <alignment horizontal="center"/>
    </xf>
    <xf numFmtId="0" fontId="5" fillId="3" borderId="28" xfId="0" applyFont="1" applyFill="1" applyBorder="1" applyAlignment="1">
      <alignment horizontal="center"/>
    </xf>
    <xf numFmtId="0" fontId="5" fillId="3" borderId="29" xfId="0" applyFont="1" applyFill="1" applyBorder="1" applyAlignment="1">
      <alignment horizontal="center"/>
    </xf>
    <xf numFmtId="0" fontId="17" fillId="0" borderId="42" xfId="0" applyFont="1" applyBorder="1" applyAlignment="1">
      <alignment horizontal="center"/>
    </xf>
    <xf numFmtId="0" fontId="17" fillId="0" borderId="43" xfId="0" applyFont="1" applyBorder="1" applyAlignment="1">
      <alignment horizontal="center"/>
    </xf>
    <xf numFmtId="0" fontId="17" fillId="0" borderId="36" xfId="0" applyFont="1" applyBorder="1" applyAlignment="1">
      <alignment horizontal="center"/>
    </xf>
    <xf numFmtId="0" fontId="17" fillId="0" borderId="39" xfId="0" applyFont="1" applyBorder="1" applyAlignment="1">
      <alignment horizontal="center"/>
    </xf>
    <xf numFmtId="0" fontId="17" fillId="0" borderId="29" xfId="0" applyFont="1" applyBorder="1" applyAlignment="1">
      <alignment horizontal="center"/>
    </xf>
    <xf numFmtId="0" fontId="5" fillId="16" borderId="16" xfId="0" applyFont="1" applyFill="1" applyBorder="1" applyAlignment="1">
      <alignment horizontal="center"/>
    </xf>
    <xf numFmtId="0" fontId="5" fillId="16" borderId="17" xfId="0" applyFont="1" applyFill="1" applyBorder="1" applyAlignment="1">
      <alignment horizontal="center"/>
    </xf>
    <xf numFmtId="0" fontId="5" fillId="16" borderId="18" xfId="0" applyFont="1" applyFill="1" applyBorder="1" applyAlignment="1">
      <alignment horizontal="center"/>
    </xf>
    <xf numFmtId="0" fontId="4" fillId="0" borderId="58" xfId="0" applyFont="1" applyBorder="1" applyAlignment="1">
      <alignment horizontal="center"/>
    </xf>
    <xf numFmtId="0" fontId="4" fillId="0" borderId="2" xfId="0" applyFont="1" applyBorder="1" applyAlignment="1">
      <alignment horizontal="center"/>
    </xf>
    <xf numFmtId="0" fontId="4" fillId="0" borderId="51" xfId="0" applyFont="1" applyBorder="1" applyAlignment="1">
      <alignment horizontal="left"/>
    </xf>
    <xf numFmtId="0" fontId="4" fillId="0" borderId="52" xfId="0" applyFont="1" applyBorder="1" applyAlignment="1">
      <alignment horizontal="left"/>
    </xf>
    <xf numFmtId="0" fontId="4" fillId="0" borderId="63" xfId="0" applyFont="1" applyBorder="1" applyAlignment="1">
      <alignment horizontal="center"/>
    </xf>
    <xf numFmtId="0" fontId="4" fillId="0" borderId="33" xfId="0" applyFont="1" applyBorder="1" applyAlignment="1">
      <alignment horizontal="center"/>
    </xf>
    <xf numFmtId="0" fontId="4" fillId="0" borderId="4" xfId="0" applyFont="1" applyBorder="1" applyAlignment="1">
      <alignment horizontal="center"/>
    </xf>
    <xf numFmtId="0" fontId="4" fillId="0" borderId="27" xfId="0" applyFont="1" applyBorder="1" applyAlignment="1">
      <alignment horizontal="left"/>
    </xf>
    <xf numFmtId="0" fontId="4" fillId="0" borderId="28" xfId="0" applyFont="1" applyBorder="1" applyAlignment="1">
      <alignment horizontal="left"/>
    </xf>
    <xf numFmtId="0" fontId="4" fillId="0" borderId="64" xfId="0" applyFont="1" applyBorder="1" applyAlignment="1">
      <alignment horizontal="center"/>
    </xf>
    <xf numFmtId="0" fontId="4" fillId="0" borderId="57" xfId="0" applyFont="1" applyBorder="1" applyAlignment="1">
      <alignment horizontal="center"/>
    </xf>
    <xf numFmtId="0" fontId="4" fillId="0" borderId="32" xfId="0" applyFont="1" applyBorder="1" applyAlignment="1">
      <alignment horizontal="center"/>
    </xf>
    <xf numFmtId="0" fontId="4" fillId="0" borderId="7" xfId="0" applyFont="1" applyBorder="1" applyAlignment="1">
      <alignment horizontal="left"/>
    </xf>
    <xf numFmtId="0" fontId="4" fillId="0" borderId="48" xfId="0" applyFont="1" applyBorder="1" applyAlignment="1">
      <alignment horizontal="center"/>
    </xf>
    <xf numFmtId="0" fontId="4" fillId="0" borderId="50" xfId="0" applyFont="1" applyBorder="1" applyAlignment="1">
      <alignment horizontal="center"/>
    </xf>
    <xf numFmtId="0" fontId="4" fillId="0" borderId="49" xfId="0" applyFont="1" applyBorder="1" applyAlignment="1">
      <alignment horizontal="center"/>
    </xf>
    <xf numFmtId="0" fontId="4" fillId="0" borderId="3" xfId="0" applyFont="1" applyBorder="1" applyAlignment="1">
      <alignment horizontal="left"/>
    </xf>
    <xf numFmtId="0" fontId="6" fillId="5" borderId="27" xfId="0" applyFont="1" applyFill="1" applyBorder="1" applyAlignment="1">
      <alignment horizontal="center"/>
    </xf>
    <xf numFmtId="0" fontId="6" fillId="5" borderId="28" xfId="0" applyFont="1" applyFill="1" applyBorder="1" applyAlignment="1">
      <alignment horizontal="center"/>
    </xf>
    <xf numFmtId="0" fontId="6" fillId="5" borderId="29" xfId="0" applyFont="1" applyFill="1" applyBorder="1" applyAlignment="1">
      <alignment horizontal="center"/>
    </xf>
    <xf numFmtId="0" fontId="5" fillId="3" borderId="22" xfId="0" applyFont="1" applyFill="1" applyBorder="1" applyAlignment="1">
      <alignment horizontal="center"/>
    </xf>
    <xf numFmtId="0" fontId="5" fillId="3" borderId="5" xfId="0" applyFont="1" applyFill="1" applyBorder="1" applyAlignment="1">
      <alignment horizontal="center"/>
    </xf>
    <xf numFmtId="0" fontId="5" fillId="3" borderId="24" xfId="0" applyFont="1" applyFill="1" applyBorder="1" applyAlignment="1">
      <alignment horizontal="center"/>
    </xf>
    <xf numFmtId="0" fontId="11" fillId="10" borderId="14" xfId="0" applyFont="1" applyFill="1" applyBorder="1" applyAlignment="1">
      <alignment horizontal="left" vertical="center" wrapText="1"/>
    </xf>
    <xf numFmtId="0" fontId="11" fillId="10" borderId="1" xfId="0" applyFont="1" applyFill="1" applyBorder="1" applyAlignment="1">
      <alignment horizontal="left" vertical="center" wrapText="1"/>
    </xf>
    <xf numFmtId="0" fontId="11" fillId="10" borderId="23" xfId="0" applyFont="1" applyFill="1" applyBorder="1" applyAlignment="1">
      <alignment horizontal="left" vertical="center" wrapText="1"/>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5" fillId="0" borderId="55" xfId="0" applyFont="1" applyBorder="1" applyAlignment="1">
      <alignment horizontal="center" vertical="center" wrapText="1"/>
    </xf>
    <xf numFmtId="0" fontId="5" fillId="0" borderId="30" xfId="0" applyFont="1" applyBorder="1" applyAlignment="1">
      <alignment horizontal="center" vertical="center" wrapText="1"/>
    </xf>
    <xf numFmtId="0" fontId="17" fillId="19" borderId="19" xfId="0" applyFont="1" applyFill="1" applyBorder="1" applyAlignment="1">
      <alignment horizontal="center"/>
    </xf>
    <xf numFmtId="0" fontId="17" fillId="19" borderId="20" xfId="0" applyFont="1" applyFill="1" applyBorder="1" applyAlignment="1">
      <alignment horizontal="center"/>
    </xf>
    <xf numFmtId="0" fontId="17" fillId="19" borderId="21" xfId="0" applyFont="1" applyFill="1" applyBorder="1" applyAlignment="1">
      <alignment horizontal="center"/>
    </xf>
    <xf numFmtId="0" fontId="17" fillId="0" borderId="42" xfId="0" applyFont="1" applyBorder="1" applyAlignment="1">
      <alignment horizontal="center" vertical="center"/>
    </xf>
    <xf numFmtId="0" fontId="17" fillId="0" borderId="43" xfId="0" applyFont="1" applyBorder="1" applyAlignment="1">
      <alignment horizontal="center" vertical="center"/>
    </xf>
    <xf numFmtId="0" fontId="17" fillId="0" borderId="36" xfId="0" applyFont="1" applyBorder="1" applyAlignment="1">
      <alignment horizontal="center" vertical="center"/>
    </xf>
    <xf numFmtId="0" fontId="4" fillId="0" borderId="69" xfId="0" applyFont="1" applyBorder="1" applyAlignment="1">
      <alignment horizontal="center"/>
    </xf>
    <xf numFmtId="0" fontId="4" fillId="0" borderId="36" xfId="0" applyFont="1" applyBorder="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18"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vertical="center"/>
    </xf>
    <xf numFmtId="0" fontId="17" fillId="0" borderId="13"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53" xfId="0" applyFont="1" applyBorder="1" applyAlignment="1">
      <alignment horizontal="left"/>
    </xf>
    <xf numFmtId="0" fontId="4" fillId="0" borderId="18" xfId="0" applyFont="1" applyBorder="1" applyAlignment="1">
      <alignment horizontal="center" vertical="center"/>
    </xf>
    <xf numFmtId="0" fontId="4" fillId="0" borderId="46" xfId="0" applyFont="1" applyBorder="1" applyAlignment="1">
      <alignment horizontal="left"/>
    </xf>
    <xf numFmtId="0" fontId="4" fillId="0" borderId="47" xfId="0" applyFont="1" applyBorder="1" applyAlignment="1">
      <alignment horizontal="left"/>
    </xf>
    <xf numFmtId="0" fontId="4" fillId="0" borderId="60" xfId="0" applyFont="1" applyBorder="1" applyAlignment="1">
      <alignment horizontal="left"/>
    </xf>
    <xf numFmtId="0" fontId="4" fillId="0" borderId="56" xfId="0" applyFont="1" applyBorder="1" applyAlignment="1">
      <alignment horizontal="left"/>
    </xf>
    <xf numFmtId="0" fontId="21" fillId="20" borderId="19" xfId="0" applyFont="1" applyFill="1" applyBorder="1" applyAlignment="1">
      <alignment horizontal="center" vertical="center" wrapText="1"/>
    </xf>
    <xf numFmtId="0" fontId="21" fillId="20" borderId="20" xfId="0" applyFont="1" applyFill="1" applyBorder="1" applyAlignment="1">
      <alignment horizontal="center" vertical="center" wrapText="1"/>
    </xf>
    <xf numFmtId="0" fontId="21" fillId="20" borderId="39" xfId="0" applyFont="1" applyFill="1" applyBorder="1" applyAlignment="1">
      <alignment horizontal="center" vertical="center" wrapText="1"/>
    </xf>
    <xf numFmtId="0" fontId="21" fillId="20" borderId="73" xfId="0" applyFont="1" applyFill="1" applyBorder="1" applyAlignment="1">
      <alignment horizontal="center" vertical="center" wrapText="1"/>
    </xf>
    <xf numFmtId="0" fontId="21" fillId="20" borderId="10" xfId="0" applyFont="1" applyFill="1" applyBorder="1" applyAlignment="1">
      <alignment horizontal="center" vertical="center" wrapText="1"/>
    </xf>
    <xf numFmtId="0" fontId="21" fillId="20" borderId="11" xfId="0" applyFont="1" applyFill="1" applyBorder="1" applyAlignment="1">
      <alignment horizontal="center" vertical="center" wrapText="1"/>
    </xf>
    <xf numFmtId="0" fontId="33" fillId="0" borderId="27"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29" xfId="0" applyFont="1" applyBorder="1" applyAlignment="1">
      <alignment horizontal="center" vertical="center" wrapText="1"/>
    </xf>
    <xf numFmtId="0" fontId="23" fillId="11" borderId="39" xfId="0" applyFont="1" applyFill="1" applyBorder="1" applyAlignment="1">
      <alignment horizontal="justify" vertical="justify" wrapText="1"/>
    </xf>
    <xf numFmtId="0" fontId="23" fillId="11" borderId="28" xfId="0" applyFont="1" applyFill="1" applyBorder="1" applyAlignment="1">
      <alignment horizontal="justify" vertical="justify" wrapText="1"/>
    </xf>
    <xf numFmtId="0" fontId="23" fillId="11" borderId="29" xfId="0" applyFont="1" applyFill="1" applyBorder="1" applyAlignment="1">
      <alignment horizontal="justify" vertical="justify" wrapText="1"/>
    </xf>
    <xf numFmtId="0" fontId="23" fillId="11" borderId="39" xfId="0" applyFont="1" applyFill="1" applyBorder="1" applyAlignment="1">
      <alignment horizontal="center" vertical="center" wrapText="1"/>
    </xf>
    <xf numFmtId="0" fontId="23" fillId="11" borderId="28" xfId="0" applyFont="1" applyFill="1" applyBorder="1" applyAlignment="1">
      <alignment horizontal="center" vertical="center" wrapText="1"/>
    </xf>
    <xf numFmtId="0" fontId="23" fillId="11" borderId="29" xfId="0" applyFont="1" applyFill="1" applyBorder="1" applyAlignment="1">
      <alignment horizontal="center" vertical="center" wrapText="1"/>
    </xf>
    <xf numFmtId="0" fontId="24" fillId="0" borderId="39" xfId="0" applyFont="1" applyBorder="1" applyAlignment="1">
      <alignment horizontal="justify" vertical="justify" wrapText="1"/>
    </xf>
    <xf numFmtId="0" fontId="24" fillId="0" borderId="28" xfId="0" applyFont="1" applyBorder="1" applyAlignment="1">
      <alignment horizontal="justify" vertical="justify" wrapText="1"/>
    </xf>
    <xf numFmtId="0" fontId="24" fillId="0" borderId="29" xfId="0" applyFont="1" applyBorder="1" applyAlignment="1">
      <alignment horizontal="justify" vertical="justify" wrapText="1"/>
    </xf>
    <xf numFmtId="0" fontId="33" fillId="0" borderId="42"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36" xfId="0" applyFont="1" applyBorder="1" applyAlignment="1">
      <alignment horizontal="center" vertical="center" wrapText="1"/>
    </xf>
    <xf numFmtId="0" fontId="23" fillId="11" borderId="69" xfId="0" applyFont="1" applyFill="1" applyBorder="1" applyAlignment="1">
      <alignment horizontal="justify" vertical="justify" wrapText="1"/>
    </xf>
    <xf numFmtId="0" fontId="23" fillId="11" borderId="43" xfId="0" applyFont="1" applyFill="1" applyBorder="1" applyAlignment="1">
      <alignment horizontal="justify" vertical="justify" wrapText="1"/>
    </xf>
    <xf numFmtId="0" fontId="23" fillId="11" borderId="36" xfId="0" applyFont="1" applyFill="1" applyBorder="1" applyAlignment="1">
      <alignment horizontal="justify" vertical="justify" wrapText="1"/>
    </xf>
    <xf numFmtId="0" fontId="23" fillId="11" borderId="69" xfId="0" applyFont="1" applyFill="1" applyBorder="1" applyAlignment="1">
      <alignment horizontal="center" vertical="center" wrapText="1"/>
    </xf>
    <xf numFmtId="0" fontId="23" fillId="11" borderId="43" xfId="0" applyFont="1" applyFill="1" applyBorder="1" applyAlignment="1">
      <alignment horizontal="center" vertical="center" wrapText="1"/>
    </xf>
    <xf numFmtId="0" fontId="23" fillId="11" borderId="36" xfId="0" applyFont="1" applyFill="1" applyBorder="1" applyAlignment="1">
      <alignment horizontal="center" vertical="center" wrapText="1"/>
    </xf>
    <xf numFmtId="0" fontId="17" fillId="17" borderId="27" xfId="0" applyFont="1" applyFill="1" applyBorder="1" applyAlignment="1">
      <alignment horizontal="center"/>
    </xf>
    <xf numFmtId="0" fontId="17" fillId="17" borderId="28" xfId="0" applyFont="1" applyFill="1" applyBorder="1" applyAlignment="1">
      <alignment horizontal="center"/>
    </xf>
    <xf numFmtId="0" fontId="17" fillId="17" borderId="29" xfId="0" applyFont="1" applyFill="1" applyBorder="1" applyAlignment="1">
      <alignment horizontal="center"/>
    </xf>
    <xf numFmtId="0" fontId="33" fillId="6" borderId="76" xfId="0" applyFont="1" applyFill="1" applyBorder="1" applyAlignment="1">
      <alignment horizontal="center" vertical="center" wrapText="1"/>
    </xf>
    <xf numFmtId="0" fontId="33" fillId="6" borderId="66" xfId="0" applyFont="1" applyFill="1" applyBorder="1" applyAlignment="1">
      <alignment horizontal="center" vertical="center" wrapText="1"/>
    </xf>
    <xf numFmtId="0" fontId="33" fillId="6" borderId="67" xfId="0" applyFont="1" applyFill="1" applyBorder="1" applyAlignment="1">
      <alignment horizontal="center" vertical="center" wrapText="1"/>
    </xf>
    <xf numFmtId="0" fontId="24" fillId="6" borderId="68" xfId="0" applyFont="1" applyFill="1" applyBorder="1" applyAlignment="1">
      <alignment horizontal="justify" vertical="justify" wrapText="1"/>
    </xf>
    <xf numFmtId="0" fontId="24" fillId="6" borderId="66" xfId="0" applyFont="1" applyFill="1" applyBorder="1" applyAlignment="1">
      <alignment horizontal="justify" vertical="justify" wrapText="1"/>
    </xf>
    <xf numFmtId="0" fontId="24" fillId="6" borderId="67" xfId="0" applyFont="1" applyFill="1" applyBorder="1" applyAlignment="1">
      <alignment horizontal="justify" vertical="justify" wrapText="1"/>
    </xf>
    <xf numFmtId="0" fontId="23" fillId="11" borderId="68" xfId="0" applyFont="1" applyFill="1" applyBorder="1" applyAlignment="1">
      <alignment horizontal="center" vertical="center" wrapText="1"/>
    </xf>
    <xf numFmtId="0" fontId="23" fillId="11" borderId="66" xfId="0" applyFont="1" applyFill="1" applyBorder="1" applyAlignment="1">
      <alignment horizontal="center" vertical="center" wrapText="1"/>
    </xf>
    <xf numFmtId="0" fontId="23" fillId="11" borderId="67"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33" fillId="6" borderId="20" xfId="0" applyFont="1" applyFill="1" applyBorder="1" applyAlignment="1">
      <alignment horizontal="center" vertical="center" wrapText="1"/>
    </xf>
    <xf numFmtId="0" fontId="33" fillId="6" borderId="21" xfId="0" applyFont="1" applyFill="1" applyBorder="1" applyAlignment="1">
      <alignment horizontal="center" vertical="center" wrapText="1"/>
    </xf>
    <xf numFmtId="0" fontId="24" fillId="6" borderId="39" xfId="0" applyFont="1" applyFill="1" applyBorder="1" applyAlignment="1">
      <alignment horizontal="justify" vertical="justify" wrapText="1"/>
    </xf>
    <xf numFmtId="0" fontId="24" fillId="6" borderId="28" xfId="0" applyFont="1" applyFill="1" applyBorder="1" applyAlignment="1">
      <alignment horizontal="justify" vertical="justify" wrapText="1"/>
    </xf>
    <xf numFmtId="0" fontId="24" fillId="6" borderId="29" xfId="0" applyFont="1" applyFill="1" applyBorder="1" applyAlignment="1">
      <alignment horizontal="justify" vertical="justify" wrapText="1"/>
    </xf>
    <xf numFmtId="0" fontId="33" fillId="6" borderId="27" xfId="0" applyFont="1" applyFill="1" applyBorder="1" applyAlignment="1">
      <alignment horizontal="center" vertical="center" wrapText="1"/>
    </xf>
    <xf numFmtId="0" fontId="33" fillId="6" borderId="28" xfId="0" applyFont="1" applyFill="1" applyBorder="1" applyAlignment="1">
      <alignment horizontal="center" vertical="center" wrapText="1"/>
    </xf>
    <xf numFmtId="0" fontId="33" fillId="6" borderId="29" xfId="0" applyFont="1" applyFill="1" applyBorder="1" applyAlignment="1">
      <alignment horizontal="center" vertical="center" wrapText="1"/>
    </xf>
    <xf numFmtId="0" fontId="34" fillId="11" borderId="65" xfId="0" applyFont="1" applyFill="1" applyBorder="1" applyAlignment="1">
      <alignment horizontal="center" vertical="center" wrapText="1"/>
    </xf>
    <xf numFmtId="0" fontId="34" fillId="11" borderId="7" xfId="0" applyFont="1" applyFill="1" applyBorder="1" applyAlignment="1">
      <alignment horizontal="center" vertical="center" wrapText="1"/>
    </xf>
    <xf numFmtId="0" fontId="34" fillId="11" borderId="26" xfId="0" applyFont="1" applyFill="1" applyBorder="1" applyAlignment="1">
      <alignment horizontal="center" vertical="center" wrapText="1"/>
    </xf>
    <xf numFmtId="0" fontId="23" fillId="11" borderId="74" xfId="0" applyFont="1" applyFill="1" applyBorder="1" applyAlignment="1">
      <alignment horizontal="justify" vertical="justify" wrapText="1"/>
    </xf>
    <xf numFmtId="0" fontId="23" fillId="11" borderId="7" xfId="0" applyFont="1" applyFill="1" applyBorder="1" applyAlignment="1">
      <alignment horizontal="justify" vertical="justify" wrapText="1"/>
    </xf>
    <xf numFmtId="0" fontId="23" fillId="11" borderId="26" xfId="0" applyFont="1" applyFill="1" applyBorder="1" applyAlignment="1">
      <alignment horizontal="justify" vertical="justify" wrapText="1"/>
    </xf>
    <xf numFmtId="0" fontId="23" fillId="11" borderId="74" xfId="0" applyFont="1" applyFill="1" applyBorder="1" applyAlignment="1">
      <alignment horizontal="center" vertical="center" wrapText="1"/>
    </xf>
    <xf numFmtId="0" fontId="23" fillId="11" borderId="7" xfId="0" applyFont="1" applyFill="1" applyBorder="1" applyAlignment="1">
      <alignment horizontal="center" vertical="center" wrapText="1"/>
    </xf>
    <xf numFmtId="0" fontId="23" fillId="11" borderId="26" xfId="0" applyFont="1" applyFill="1" applyBorder="1" applyAlignment="1">
      <alignment horizontal="center" vertical="center" wrapText="1"/>
    </xf>
    <xf numFmtId="0" fontId="33" fillId="0" borderId="65"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26" xfId="0" applyFont="1" applyBorder="1" applyAlignment="1">
      <alignment horizontal="center" vertical="center" wrapText="1"/>
    </xf>
    <xf numFmtId="0" fontId="24" fillId="0" borderId="74" xfId="0" applyFont="1" applyBorder="1" applyAlignment="1">
      <alignment horizontal="justify" vertical="justify" wrapText="1"/>
    </xf>
    <xf numFmtId="0" fontId="24" fillId="0" borderId="7" xfId="0" applyFont="1" applyBorder="1" applyAlignment="1">
      <alignment horizontal="justify" vertical="justify" wrapText="1"/>
    </xf>
    <xf numFmtId="0" fontId="24" fillId="0" borderId="26" xfId="0" applyFont="1" applyBorder="1" applyAlignment="1">
      <alignment horizontal="justify" vertical="justify" wrapText="1"/>
    </xf>
    <xf numFmtId="0" fontId="24" fillId="6" borderId="74" xfId="0" applyFont="1" applyFill="1" applyBorder="1" applyAlignment="1">
      <alignment horizontal="justify" vertical="justify" wrapText="1"/>
    </xf>
    <xf numFmtId="0" fontId="24" fillId="6" borderId="7" xfId="0" applyFont="1" applyFill="1" applyBorder="1" applyAlignment="1">
      <alignment horizontal="justify" vertical="justify" wrapText="1"/>
    </xf>
    <xf numFmtId="0" fontId="24" fillId="6" borderId="26" xfId="0" applyFont="1" applyFill="1" applyBorder="1" applyAlignment="1">
      <alignment horizontal="justify" vertical="justify" wrapText="1"/>
    </xf>
    <xf numFmtId="0" fontId="17" fillId="21" borderId="27" xfId="0" applyFont="1" applyFill="1" applyBorder="1" applyAlignment="1">
      <alignment horizontal="center"/>
    </xf>
    <xf numFmtId="0" fontId="17" fillId="21" borderId="28" xfId="0" applyFont="1" applyFill="1" applyBorder="1" applyAlignment="1">
      <alignment horizontal="center"/>
    </xf>
    <xf numFmtId="0" fontId="17" fillId="21" borderId="29" xfId="0" applyFont="1" applyFill="1" applyBorder="1" applyAlignment="1">
      <alignment horizontal="center"/>
    </xf>
    <xf numFmtId="0" fontId="37" fillId="6" borderId="42" xfId="0" applyFont="1" applyFill="1" applyBorder="1" applyAlignment="1">
      <alignment horizontal="justify" vertical="center" wrapText="1"/>
    </xf>
    <xf numFmtId="0" fontId="37" fillId="6" borderId="43" xfId="0" applyFont="1" applyFill="1" applyBorder="1" applyAlignment="1">
      <alignment horizontal="justify" vertical="center" wrapText="1"/>
    </xf>
    <xf numFmtId="0" fontId="37" fillId="6" borderId="36" xfId="0" applyFont="1" applyFill="1" applyBorder="1" applyAlignment="1">
      <alignment horizontal="justify" vertical="center" wrapText="1"/>
    </xf>
    <xf numFmtId="0" fontId="37" fillId="6" borderId="27" xfId="0" applyFont="1" applyFill="1" applyBorder="1" applyAlignment="1">
      <alignment horizontal="justify" vertical="center" wrapText="1"/>
    </xf>
    <xf numFmtId="0" fontId="37" fillId="6" borderId="28" xfId="0" applyFont="1" applyFill="1" applyBorder="1" applyAlignment="1">
      <alignment horizontal="justify" vertical="center" wrapText="1"/>
    </xf>
    <xf numFmtId="0" fontId="37" fillId="6" borderId="29" xfId="0" applyFont="1" applyFill="1" applyBorder="1" applyAlignment="1">
      <alignment horizontal="justify" vertical="center" wrapText="1"/>
    </xf>
    <xf numFmtId="0" fontId="37" fillId="6" borderId="76" xfId="0" applyFont="1" applyFill="1" applyBorder="1" applyAlignment="1">
      <alignment horizontal="justify" vertical="center" wrapText="1"/>
    </xf>
    <xf numFmtId="0" fontId="37" fillId="6" borderId="66" xfId="0" applyFont="1" applyFill="1" applyBorder="1" applyAlignment="1">
      <alignment horizontal="justify" vertical="center" wrapText="1"/>
    </xf>
    <xf numFmtId="0" fontId="37" fillId="6" borderId="67" xfId="0" applyFont="1" applyFill="1" applyBorder="1" applyAlignment="1">
      <alignment horizontal="justify" vertical="center" wrapText="1"/>
    </xf>
    <xf numFmtId="0" fontId="23" fillId="6" borderId="19" xfId="0" applyFont="1" applyFill="1" applyBorder="1" applyAlignment="1">
      <alignment horizontal="center"/>
    </xf>
    <xf numFmtId="0" fontId="23" fillId="6" borderId="20" xfId="0" applyFont="1" applyFill="1" applyBorder="1" applyAlignment="1">
      <alignment horizontal="center"/>
    </xf>
    <xf numFmtId="0" fontId="23" fillId="6" borderId="21" xfId="0" applyFont="1" applyFill="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6" fillId="4" borderId="19" xfId="0" applyFont="1" applyFill="1" applyBorder="1" applyAlignment="1">
      <alignment horizontal="center"/>
    </xf>
    <xf numFmtId="0" fontId="6" fillId="4" borderId="20" xfId="0" applyFont="1" applyFill="1" applyBorder="1" applyAlignment="1">
      <alignment horizontal="center"/>
    </xf>
    <xf numFmtId="0" fontId="6" fillId="4" borderId="21" xfId="0" applyFont="1" applyFill="1" applyBorder="1" applyAlignment="1">
      <alignment horizontal="center"/>
    </xf>
    <xf numFmtId="0" fontId="17" fillId="21" borderId="42" xfId="0" applyFont="1" applyFill="1" applyBorder="1" applyAlignment="1">
      <alignment horizontal="center"/>
    </xf>
    <xf numFmtId="0" fontId="17" fillId="21" borderId="43" xfId="0" applyFont="1" applyFill="1" applyBorder="1" applyAlignment="1">
      <alignment horizontal="center"/>
    </xf>
    <xf numFmtId="0" fontId="17" fillId="21" borderId="36" xfId="0" applyFont="1" applyFill="1" applyBorder="1" applyAlignment="1">
      <alignment horizontal="center"/>
    </xf>
    <xf numFmtId="0" fontId="18" fillId="20" borderId="42" xfId="0" applyFont="1" applyFill="1" applyBorder="1" applyAlignment="1">
      <alignment horizontal="center" vertical="center"/>
    </xf>
    <xf numFmtId="0" fontId="18" fillId="20" borderId="43" xfId="0" applyFont="1" applyFill="1" applyBorder="1" applyAlignment="1">
      <alignment horizontal="center" vertical="center"/>
    </xf>
    <xf numFmtId="0" fontId="18" fillId="20" borderId="36" xfId="0" applyFont="1" applyFill="1" applyBorder="1" applyAlignment="1">
      <alignment horizontal="center" vertical="center"/>
    </xf>
    <xf numFmtId="0" fontId="27" fillId="20" borderId="42" xfId="0" applyFont="1" applyFill="1" applyBorder="1" applyAlignment="1">
      <alignment horizontal="justify" vertical="center" wrapText="1"/>
    </xf>
    <xf numFmtId="0" fontId="27" fillId="20" borderId="43" xfId="0" applyFont="1" applyFill="1" applyBorder="1" applyAlignment="1">
      <alignment horizontal="justify" vertical="center" wrapText="1"/>
    </xf>
    <xf numFmtId="0" fontId="27" fillId="20" borderId="36" xfId="0" applyFont="1" applyFill="1" applyBorder="1" applyAlignment="1">
      <alignment horizontal="justify" vertical="center" wrapText="1"/>
    </xf>
    <xf numFmtId="0" fontId="21" fillId="6" borderId="14" xfId="0" applyFont="1" applyFill="1" applyBorder="1" applyAlignment="1">
      <alignment horizontal="center" vertical="center"/>
    </xf>
    <xf numFmtId="0" fontId="21" fillId="6" borderId="1" xfId="0" applyFont="1" applyFill="1" applyBorder="1" applyAlignment="1">
      <alignment horizontal="center" vertical="center"/>
    </xf>
    <xf numFmtId="0" fontId="21" fillId="6" borderId="23" xfId="0" applyFont="1" applyFill="1" applyBorder="1" applyAlignment="1">
      <alignment horizontal="center" vertical="center"/>
    </xf>
    <xf numFmtId="9" fontId="21" fillId="6" borderId="71" xfId="0" applyNumberFormat="1" applyFont="1" applyFill="1" applyBorder="1" applyAlignment="1">
      <alignment horizontal="center" vertical="center"/>
    </xf>
    <xf numFmtId="9" fontId="21" fillId="6" borderId="1" xfId="0" applyNumberFormat="1" applyFont="1" applyFill="1" applyBorder="1" applyAlignment="1">
      <alignment horizontal="center" vertical="center"/>
    </xf>
    <xf numFmtId="9" fontId="21" fillId="6" borderId="23" xfId="0" applyNumberFormat="1" applyFont="1" applyFill="1" applyBorder="1" applyAlignment="1">
      <alignment horizontal="center" vertical="center"/>
    </xf>
    <xf numFmtId="0" fontId="21" fillId="6" borderId="51" xfId="0" applyFont="1" applyFill="1" applyBorder="1" applyAlignment="1">
      <alignment horizontal="center" vertical="center"/>
    </xf>
    <xf numFmtId="0" fontId="21" fillId="6" borderId="52" xfId="0" applyFont="1" applyFill="1" applyBorder="1" applyAlignment="1">
      <alignment horizontal="center" vertical="center"/>
    </xf>
    <xf numFmtId="0" fontId="21" fillId="6" borderId="53" xfId="0" applyFont="1" applyFill="1" applyBorder="1" applyAlignment="1">
      <alignment horizontal="center" vertical="center"/>
    </xf>
    <xf numFmtId="9" fontId="21" fillId="6" borderId="54" xfId="0" applyNumberFormat="1" applyFont="1" applyFill="1" applyBorder="1" applyAlignment="1">
      <alignment horizontal="center" vertical="center"/>
    </xf>
    <xf numFmtId="9" fontId="21" fillId="6" borderId="52" xfId="0" applyNumberFormat="1" applyFont="1" applyFill="1" applyBorder="1" applyAlignment="1">
      <alignment horizontal="center" vertical="center"/>
    </xf>
    <xf numFmtId="9" fontId="21" fillId="6" borderId="53" xfId="0" applyNumberFormat="1" applyFont="1" applyFill="1" applyBorder="1" applyAlignment="1">
      <alignment horizontal="center" vertical="center"/>
    </xf>
    <xf numFmtId="0" fontId="21" fillId="6" borderId="19" xfId="0" applyFont="1" applyFill="1" applyBorder="1" applyAlignment="1">
      <alignment horizontal="center"/>
    </xf>
    <xf numFmtId="0" fontId="21" fillId="6" borderId="20" xfId="0" applyFont="1" applyFill="1" applyBorder="1" applyAlignment="1">
      <alignment horizontal="center"/>
    </xf>
    <xf numFmtId="0" fontId="21" fillId="6" borderId="21" xfId="0" applyFont="1" applyFill="1" applyBorder="1" applyAlignment="1">
      <alignment horizontal="center"/>
    </xf>
    <xf numFmtId="0" fontId="21" fillId="6" borderId="19" xfId="0" applyFont="1" applyFill="1" applyBorder="1" applyAlignment="1">
      <alignment horizontal="center" vertical="center" wrapText="1"/>
    </xf>
    <xf numFmtId="0" fontId="21" fillId="6" borderId="20" xfId="0" applyFont="1" applyFill="1" applyBorder="1" applyAlignment="1">
      <alignment horizontal="center" vertical="center" wrapText="1"/>
    </xf>
    <xf numFmtId="0" fontId="21" fillId="6" borderId="21" xfId="0" applyFont="1" applyFill="1" applyBorder="1" applyAlignment="1">
      <alignment horizontal="center" vertical="center" wrapText="1"/>
    </xf>
    <xf numFmtId="0" fontId="21" fillId="20" borderId="9" xfId="0" applyFont="1" applyFill="1" applyBorder="1" applyAlignment="1">
      <alignment horizontal="center" vertical="center"/>
    </xf>
    <xf numFmtId="0" fontId="21" fillId="20" borderId="10" xfId="0" applyFont="1" applyFill="1" applyBorder="1" applyAlignment="1">
      <alignment horizontal="center" vertical="center"/>
    </xf>
    <xf numFmtId="0" fontId="21" fillId="20" borderId="69" xfId="0" applyFont="1" applyFill="1" applyBorder="1" applyAlignment="1">
      <alignment horizontal="center" vertical="center"/>
    </xf>
    <xf numFmtId="0" fontId="21" fillId="20" borderId="73" xfId="0" applyFont="1" applyFill="1" applyBorder="1" applyAlignment="1">
      <alignment horizontal="center" vertical="center"/>
    </xf>
    <xf numFmtId="0" fontId="21" fillId="20" borderId="11" xfId="0" applyFont="1" applyFill="1" applyBorder="1" applyAlignment="1">
      <alignment horizontal="center" vertical="center"/>
    </xf>
    <xf numFmtId="0" fontId="21" fillId="6" borderId="35" xfId="0" applyFont="1" applyFill="1" applyBorder="1" applyAlignment="1">
      <alignment horizontal="center" vertical="center"/>
    </xf>
    <xf numFmtId="0" fontId="21" fillId="6" borderId="37" xfId="0" applyFont="1" applyFill="1" applyBorder="1" applyAlignment="1">
      <alignment horizontal="center" vertical="center"/>
    </xf>
    <xf numFmtId="0" fontId="21" fillId="6" borderId="38" xfId="0" applyFont="1" applyFill="1" applyBorder="1" applyAlignment="1">
      <alignment horizontal="center" vertical="center"/>
    </xf>
    <xf numFmtId="9" fontId="21" fillId="6" borderId="41" xfId="0" applyNumberFormat="1" applyFont="1" applyFill="1" applyBorder="1" applyAlignment="1">
      <alignment horizontal="center" vertical="center"/>
    </xf>
    <xf numFmtId="9" fontId="21" fillId="6" borderId="37" xfId="0" applyNumberFormat="1" applyFont="1" applyFill="1" applyBorder="1" applyAlignment="1">
      <alignment horizontal="center" vertical="center"/>
    </xf>
    <xf numFmtId="9" fontId="21" fillId="6" borderId="38" xfId="0" applyNumberFormat="1" applyFont="1" applyFill="1" applyBorder="1" applyAlignment="1">
      <alignment horizontal="center" vertical="center"/>
    </xf>
    <xf numFmtId="0" fontId="33" fillId="6" borderId="14" xfId="0" applyFont="1" applyFill="1" applyBorder="1" applyAlignment="1">
      <alignment horizontal="justify" vertical="center" wrapText="1"/>
    </xf>
    <xf numFmtId="0" fontId="33" fillId="6" borderId="1" xfId="0" applyFont="1" applyFill="1" applyBorder="1" applyAlignment="1">
      <alignment horizontal="justify" vertical="center" wrapText="1"/>
    </xf>
    <xf numFmtId="0" fontId="24" fillId="6" borderId="1" xfId="0" applyFont="1" applyFill="1" applyBorder="1" applyAlignment="1">
      <alignment horizontal="justify" vertical="center" wrapText="1"/>
    </xf>
    <xf numFmtId="0" fontId="24" fillId="6" borderId="23" xfId="0" applyFont="1" applyFill="1" applyBorder="1" applyAlignment="1">
      <alignment horizontal="justify" vertical="center" wrapText="1"/>
    </xf>
    <xf numFmtId="0" fontId="33" fillId="6" borderId="51" xfId="0" applyFont="1" applyFill="1" applyBorder="1" applyAlignment="1">
      <alignment horizontal="justify" vertical="center" wrapText="1"/>
    </xf>
    <xf numFmtId="0" fontId="33" fillId="6" borderId="52" xfId="0" applyFont="1" applyFill="1" applyBorder="1" applyAlignment="1">
      <alignment horizontal="justify" vertical="center" wrapText="1"/>
    </xf>
    <xf numFmtId="0" fontId="24" fillId="6" borderId="52" xfId="0" applyFont="1" applyFill="1" applyBorder="1" applyAlignment="1">
      <alignment horizontal="justify" vertical="center" wrapText="1"/>
    </xf>
    <xf numFmtId="0" fontId="24" fillId="6" borderId="53" xfId="0" applyFont="1" applyFill="1" applyBorder="1" applyAlignment="1">
      <alignment horizontal="justify" vertical="center" wrapText="1"/>
    </xf>
    <xf numFmtId="0" fontId="35" fillId="4" borderId="0" xfId="0" applyFont="1" applyFill="1" applyAlignment="1">
      <alignment horizontal="center" vertical="center" wrapText="1"/>
    </xf>
    <xf numFmtId="0" fontId="35" fillId="4" borderId="13" xfId="0" applyFont="1" applyFill="1" applyBorder="1" applyAlignment="1">
      <alignment horizontal="center" vertical="center" wrapText="1"/>
    </xf>
    <xf numFmtId="0" fontId="21" fillId="6" borderId="75" xfId="0" applyFont="1" applyFill="1" applyBorder="1" applyAlignment="1">
      <alignment horizontal="center"/>
    </xf>
    <xf numFmtId="0" fontId="34" fillId="6" borderId="14" xfId="0" applyFont="1" applyFill="1" applyBorder="1" applyAlignment="1">
      <alignment horizontal="justify" vertical="center" wrapText="1"/>
    </xf>
    <xf numFmtId="0" fontId="34" fillId="6" borderId="1" xfId="0" applyFont="1" applyFill="1" applyBorder="1" applyAlignment="1">
      <alignment horizontal="justify" vertical="center" wrapText="1"/>
    </xf>
    <xf numFmtId="0" fontId="23" fillId="6" borderId="1" xfId="0" applyFont="1" applyFill="1" applyBorder="1" applyAlignment="1">
      <alignment horizontal="justify" vertical="center" wrapText="1"/>
    </xf>
    <xf numFmtId="0" fontId="23" fillId="6" borderId="23" xfId="0" applyFont="1" applyFill="1" applyBorder="1" applyAlignment="1">
      <alignment horizontal="justify" vertical="center" wrapText="1"/>
    </xf>
    <xf numFmtId="0" fontId="34" fillId="11" borderId="14" xfId="0" applyFont="1" applyFill="1" applyBorder="1" applyAlignment="1">
      <alignment horizontal="justify" vertical="center" wrapText="1"/>
    </xf>
    <xf numFmtId="0" fontId="34" fillId="11" borderId="1" xfId="0" applyFont="1" applyFill="1" applyBorder="1" applyAlignment="1">
      <alignment horizontal="justify" vertical="center" wrapText="1"/>
    </xf>
    <xf numFmtId="0" fontId="23" fillId="11" borderId="1" xfId="0" applyFont="1" applyFill="1" applyBorder="1" applyAlignment="1">
      <alignment horizontal="justify" vertical="center" wrapText="1"/>
    </xf>
    <xf numFmtId="0" fontId="23" fillId="11" borderId="23" xfId="0" applyFont="1" applyFill="1" applyBorder="1" applyAlignment="1">
      <alignment horizontal="justify" vertical="center" wrapText="1"/>
    </xf>
    <xf numFmtId="0" fontId="33" fillId="0" borderId="14" xfId="0" applyFont="1" applyBorder="1" applyAlignment="1">
      <alignment horizontal="justify" vertical="center" wrapText="1"/>
    </xf>
    <xf numFmtId="0" fontId="33"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24" fillId="0" borderId="23" xfId="0" applyFont="1" applyBorder="1" applyAlignment="1">
      <alignment horizontal="justify" vertical="center" wrapText="1"/>
    </xf>
    <xf numFmtId="0" fontId="34" fillId="0" borderId="14" xfId="0" applyFont="1" applyBorder="1" applyAlignment="1">
      <alignment horizontal="justify" vertical="center" wrapText="1"/>
    </xf>
    <xf numFmtId="0" fontId="34"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23" fillId="0" borderId="23" xfId="0" applyFont="1" applyBorder="1" applyAlignment="1">
      <alignment horizontal="justify" vertical="center" wrapText="1"/>
    </xf>
    <xf numFmtId="0" fontId="23" fillId="6" borderId="33" xfId="0" applyFont="1" applyFill="1" applyBorder="1" applyAlignment="1">
      <alignment horizontal="center"/>
    </xf>
    <xf numFmtId="0" fontId="23" fillId="6" borderId="34" xfId="0" applyFont="1" applyFill="1" applyBorder="1" applyAlignment="1">
      <alignment horizontal="center"/>
    </xf>
    <xf numFmtId="0" fontId="33" fillId="0" borderId="35" xfId="0" applyFont="1" applyBorder="1" applyAlignment="1">
      <alignment horizontal="justify" vertical="center" wrapText="1"/>
    </xf>
    <xf numFmtId="0" fontId="33" fillId="0" borderId="37" xfId="0" applyFont="1" applyBorder="1" applyAlignment="1">
      <alignment horizontal="justify" vertical="center" wrapText="1"/>
    </xf>
    <xf numFmtId="0" fontId="24" fillId="0" borderId="37" xfId="0" applyFont="1" applyBorder="1" applyAlignment="1">
      <alignment horizontal="justify" vertical="center" wrapText="1"/>
    </xf>
    <xf numFmtId="0" fontId="24" fillId="0" borderId="38" xfId="0" applyFont="1" applyBorder="1" applyAlignment="1">
      <alignment horizontal="justify" vertical="center" wrapText="1"/>
    </xf>
    <xf numFmtId="0" fontId="29" fillId="6" borderId="1" xfId="0" applyFont="1" applyFill="1" applyBorder="1" applyAlignment="1">
      <alignment horizontal="justify" vertical="justify" wrapText="1"/>
    </xf>
    <xf numFmtId="0" fontId="25" fillId="6" borderId="1" xfId="0" applyFont="1" applyFill="1" applyBorder="1" applyAlignment="1">
      <alignment horizontal="center" vertical="center" wrapText="1"/>
    </xf>
    <xf numFmtId="0" fontId="30" fillId="6" borderId="1" xfId="0" applyFont="1" applyFill="1" applyBorder="1" applyAlignment="1">
      <alignment horizontal="center" vertical="center" wrapText="1"/>
    </xf>
    <xf numFmtId="0" fontId="23" fillId="6" borderId="1" xfId="0" applyFont="1" applyFill="1" applyBorder="1" applyAlignment="1">
      <alignment horizontal="justify" vertical="justify" wrapText="1"/>
    </xf>
    <xf numFmtId="0" fontId="21" fillId="6" borderId="1" xfId="0" applyFont="1" applyFill="1" applyBorder="1" applyAlignment="1">
      <alignment horizontal="center" vertical="center" wrapText="1"/>
    </xf>
    <xf numFmtId="0" fontId="23" fillId="6" borderId="17" xfId="0" applyFont="1" applyFill="1" applyBorder="1" applyAlignment="1">
      <alignment horizontal="center"/>
    </xf>
    <xf numFmtId="0" fontId="23" fillId="6" borderId="18" xfId="0" applyFont="1" applyFill="1" applyBorder="1" applyAlignment="1">
      <alignment horizontal="center"/>
    </xf>
    <xf numFmtId="0" fontId="23" fillId="6" borderId="10" xfId="0" applyFont="1" applyFill="1" applyBorder="1" applyAlignment="1">
      <alignment horizontal="center"/>
    </xf>
    <xf numFmtId="0" fontId="23" fillId="6" borderId="11" xfId="0" applyFont="1" applyFill="1" applyBorder="1" applyAlignment="1">
      <alignment horizontal="center"/>
    </xf>
    <xf numFmtId="0" fontId="21" fillId="3" borderId="19" xfId="7" applyFont="1" applyFill="1" applyBorder="1" applyAlignment="1">
      <alignment horizontal="center" vertical="center"/>
    </xf>
    <xf numFmtId="0" fontId="21" fillId="3" borderId="20" xfId="7" applyFont="1" applyFill="1" applyBorder="1" applyAlignment="1">
      <alignment horizontal="center" vertical="center"/>
    </xf>
    <xf numFmtId="0" fontId="21" fillId="3" borderId="21" xfId="7" applyFont="1" applyFill="1" applyBorder="1" applyAlignment="1">
      <alignment horizontal="center" vertical="center"/>
    </xf>
    <xf numFmtId="0" fontId="27" fillId="20" borderId="10" xfId="0" applyFont="1" applyFill="1" applyBorder="1" applyAlignment="1">
      <alignment horizontal="center" vertical="center" wrapText="1"/>
    </xf>
    <xf numFmtId="0" fontId="27" fillId="20" borderId="11" xfId="0" applyFont="1" applyFill="1" applyBorder="1" applyAlignment="1">
      <alignment horizontal="center" vertical="center" wrapText="1"/>
    </xf>
    <xf numFmtId="0" fontId="24" fillId="6" borderId="14" xfId="0" applyFont="1" applyFill="1" applyBorder="1" applyAlignment="1">
      <alignment horizontal="justify" vertical="justify" wrapText="1"/>
    </xf>
    <xf numFmtId="0" fontId="24" fillId="6" borderId="1" xfId="0" applyFont="1" applyFill="1" applyBorder="1" applyAlignment="1">
      <alignment horizontal="justify" vertical="justify" wrapText="1"/>
    </xf>
    <xf numFmtId="0" fontId="24" fillId="6" borderId="23" xfId="0" applyFont="1" applyFill="1" applyBorder="1" applyAlignment="1">
      <alignment horizontal="justify" vertical="justify" wrapText="1"/>
    </xf>
    <xf numFmtId="0" fontId="24" fillId="6" borderId="51" xfId="0" applyFont="1" applyFill="1" applyBorder="1" applyAlignment="1">
      <alignment horizontal="justify" vertical="justify" wrapText="1"/>
    </xf>
    <xf numFmtId="0" fontId="24" fillId="6" borderId="52" xfId="0" applyFont="1" applyFill="1" applyBorder="1" applyAlignment="1">
      <alignment horizontal="justify" vertical="justify" wrapText="1"/>
    </xf>
    <xf numFmtId="0" fontId="24" fillId="6" borderId="53" xfId="0" applyFont="1" applyFill="1" applyBorder="1" applyAlignment="1">
      <alignment horizontal="justify" vertical="justify" wrapText="1"/>
    </xf>
    <xf numFmtId="0" fontId="32" fillId="4" borderId="9" xfId="0" applyFont="1" applyFill="1" applyBorder="1" applyAlignment="1">
      <alignment horizontal="center" vertical="center"/>
    </xf>
    <xf numFmtId="0" fontId="32" fillId="4" borderId="10" xfId="0" applyFont="1" applyFill="1" applyBorder="1" applyAlignment="1">
      <alignment horizontal="center" vertical="center"/>
    </xf>
    <xf numFmtId="0" fontId="32" fillId="4" borderId="11" xfId="0" applyFont="1" applyFill="1" applyBorder="1" applyAlignment="1">
      <alignment horizontal="center" vertical="center"/>
    </xf>
    <xf numFmtId="0" fontId="24" fillId="6" borderId="35" xfId="0" applyFont="1" applyFill="1" applyBorder="1" applyAlignment="1">
      <alignment horizontal="justify" vertical="justify" wrapText="1"/>
    </xf>
    <xf numFmtId="0" fontId="24" fillId="6" borderId="37" xfId="0" applyFont="1" applyFill="1" applyBorder="1" applyAlignment="1">
      <alignment horizontal="justify" vertical="justify" wrapText="1"/>
    </xf>
    <xf numFmtId="0" fontId="24" fillId="6" borderId="38" xfId="0" applyFont="1" applyFill="1" applyBorder="1" applyAlignment="1">
      <alignment horizontal="justify" vertical="justify" wrapText="1"/>
    </xf>
    <xf numFmtId="0" fontId="23" fillId="6" borderId="14" xfId="0" applyFont="1" applyFill="1" applyBorder="1" applyAlignment="1">
      <alignment horizontal="justify" vertical="justify" wrapText="1"/>
    </xf>
    <xf numFmtId="0" fontId="23" fillId="6" borderId="23" xfId="0" applyFont="1" applyFill="1" applyBorder="1" applyAlignment="1">
      <alignment horizontal="justify" vertical="justify" wrapText="1"/>
    </xf>
    <xf numFmtId="0" fontId="21" fillId="6" borderId="16" xfId="0" applyFont="1" applyFill="1" applyBorder="1" applyAlignment="1">
      <alignment horizontal="left"/>
    </xf>
    <xf numFmtId="0" fontId="21" fillId="6" borderId="17" xfId="0" applyFont="1" applyFill="1" applyBorder="1" applyAlignment="1">
      <alignment horizontal="left"/>
    </xf>
    <xf numFmtId="0" fontId="21" fillId="6" borderId="18" xfId="0" applyFont="1" applyFill="1" applyBorder="1" applyAlignment="1">
      <alignment horizontal="left"/>
    </xf>
    <xf numFmtId="0" fontId="21" fillId="6" borderId="17" xfId="0" applyFont="1" applyFill="1" applyBorder="1" applyAlignment="1">
      <alignment horizontal="center"/>
    </xf>
    <xf numFmtId="0" fontId="21" fillId="6" borderId="18" xfId="0" applyFont="1" applyFill="1" applyBorder="1" applyAlignment="1">
      <alignment horizontal="center"/>
    </xf>
    <xf numFmtId="0" fontId="21" fillId="6" borderId="9"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1" fillId="6" borderId="12" xfId="0" applyFont="1" applyFill="1" applyBorder="1" applyAlignment="1">
      <alignment horizontal="center" vertical="center" wrapText="1"/>
    </xf>
    <xf numFmtId="0" fontId="21" fillId="6" borderId="0" xfId="0" applyFont="1" applyFill="1" applyAlignment="1">
      <alignment horizontal="center" vertical="center" wrapText="1"/>
    </xf>
    <xf numFmtId="0" fontId="21" fillId="6" borderId="13" xfId="0" applyFont="1" applyFill="1" applyBorder="1" applyAlignment="1">
      <alignment horizontal="center" vertical="center" wrapText="1"/>
    </xf>
    <xf numFmtId="0" fontId="21" fillId="6" borderId="16" xfId="0" applyFont="1" applyFill="1" applyBorder="1" applyAlignment="1">
      <alignment horizontal="center" vertical="center" wrapText="1"/>
    </xf>
    <xf numFmtId="0" fontId="21" fillId="6" borderId="17" xfId="0" applyFont="1" applyFill="1" applyBorder="1" applyAlignment="1">
      <alignment horizontal="center" vertical="center" wrapText="1"/>
    </xf>
    <xf numFmtId="0" fontId="21" fillId="6" borderId="18" xfId="0" applyFont="1" applyFill="1" applyBorder="1" applyAlignment="1">
      <alignment horizontal="center" vertical="center" wrapText="1"/>
    </xf>
    <xf numFmtId="0" fontId="23" fillId="6" borderId="51" xfId="0" applyFont="1" applyFill="1" applyBorder="1" applyAlignment="1">
      <alignment horizontal="justify" vertical="justify" wrapText="1"/>
    </xf>
    <xf numFmtId="0" fontId="23" fillId="6" borderId="52" xfId="0" applyFont="1" applyFill="1" applyBorder="1" applyAlignment="1">
      <alignment horizontal="justify" vertical="justify" wrapText="1"/>
    </xf>
    <xf numFmtId="0" fontId="23" fillId="6" borderId="53" xfId="0" applyFont="1" applyFill="1" applyBorder="1" applyAlignment="1">
      <alignment horizontal="justify" vertical="justify" wrapText="1"/>
    </xf>
    <xf numFmtId="0" fontId="24" fillId="6" borderId="9" xfId="0" applyFont="1" applyFill="1" applyBorder="1" applyAlignment="1">
      <alignment horizontal="center" vertical="center" wrapText="1"/>
    </xf>
    <xf numFmtId="0" fontId="24" fillId="6" borderId="10" xfId="0" applyFont="1" applyFill="1" applyBorder="1" applyAlignment="1">
      <alignment horizontal="center" vertical="center" wrapText="1"/>
    </xf>
    <xf numFmtId="0" fontId="24" fillId="6" borderId="11" xfId="0" applyFont="1" applyFill="1" applyBorder="1" applyAlignment="1">
      <alignment horizontal="center" vertical="center" wrapText="1"/>
    </xf>
    <xf numFmtId="0" fontId="24" fillId="6" borderId="16" xfId="0" applyFont="1" applyFill="1" applyBorder="1" applyAlignment="1">
      <alignment horizontal="center" vertical="center" wrapText="1"/>
    </xf>
    <xf numFmtId="0" fontId="24" fillId="6" borderId="17" xfId="0" applyFont="1" applyFill="1" applyBorder="1" applyAlignment="1">
      <alignment horizontal="center" vertical="center" wrapText="1"/>
    </xf>
    <xf numFmtId="0" fontId="24" fillId="6" borderId="18" xfId="0" applyFont="1" applyFill="1" applyBorder="1" applyAlignment="1">
      <alignment horizontal="center" vertical="center" wrapText="1"/>
    </xf>
    <xf numFmtId="0" fontId="21" fillId="6" borderId="10" xfId="0" applyFont="1" applyFill="1" applyBorder="1" applyAlignment="1">
      <alignment horizontal="center"/>
    </xf>
    <xf numFmtId="0" fontId="21" fillId="6" borderId="11" xfId="0" applyFont="1" applyFill="1" applyBorder="1" applyAlignment="1">
      <alignment horizontal="center"/>
    </xf>
    <xf numFmtId="0" fontId="21" fillId="6" borderId="19" xfId="0" applyFont="1" applyFill="1" applyBorder="1" applyAlignment="1">
      <alignment horizontal="left"/>
    </xf>
    <xf numFmtId="0" fontId="21" fillId="6" borderId="20" xfId="0" applyFont="1" applyFill="1" applyBorder="1" applyAlignment="1">
      <alignment horizontal="left"/>
    </xf>
    <xf numFmtId="0" fontId="21" fillId="6" borderId="21" xfId="0" applyFont="1" applyFill="1" applyBorder="1" applyAlignment="1">
      <alignment horizontal="left"/>
    </xf>
    <xf numFmtId="0" fontId="32" fillId="4" borderId="9" xfId="0" applyFont="1" applyFill="1" applyBorder="1" applyAlignment="1">
      <alignment horizontal="center"/>
    </xf>
    <xf numFmtId="0" fontId="32" fillId="4" borderId="10" xfId="0" applyFont="1" applyFill="1" applyBorder="1" applyAlignment="1">
      <alignment horizontal="center"/>
    </xf>
    <xf numFmtId="0" fontId="32" fillId="4" borderId="11" xfId="0" applyFont="1" applyFill="1" applyBorder="1" applyAlignment="1">
      <alignment horizontal="center"/>
    </xf>
    <xf numFmtId="0" fontId="21" fillId="7" borderId="16" xfId="0" applyFont="1" applyFill="1" applyBorder="1" applyAlignment="1">
      <alignment horizontal="center"/>
    </xf>
    <xf numFmtId="0" fontId="21" fillId="7" borderId="17" xfId="0" applyFont="1" applyFill="1" applyBorder="1" applyAlignment="1">
      <alignment horizontal="center"/>
    </xf>
    <xf numFmtId="0" fontId="21" fillId="7" borderId="18" xfId="0" applyFont="1" applyFill="1" applyBorder="1" applyAlignment="1">
      <alignment horizontal="center"/>
    </xf>
    <xf numFmtId="0" fontId="22" fillId="6" borderId="19" xfId="0" applyFont="1" applyFill="1" applyBorder="1" applyAlignment="1">
      <alignment horizontal="center"/>
    </xf>
    <xf numFmtId="0" fontId="22" fillId="6" borderId="20" xfId="0" applyFont="1" applyFill="1" applyBorder="1" applyAlignment="1">
      <alignment horizontal="center"/>
    </xf>
    <xf numFmtId="0" fontId="22" fillId="6" borderId="21" xfId="0" applyFont="1" applyFill="1" applyBorder="1" applyAlignment="1">
      <alignment horizontal="center"/>
    </xf>
    <xf numFmtId="2" fontId="13" fillId="11" borderId="19" xfId="1" applyNumberFormat="1" applyFont="1" applyFill="1" applyBorder="1" applyAlignment="1">
      <alignment horizontal="center" vertical="center" wrapText="1"/>
    </xf>
    <xf numFmtId="2" fontId="13" fillId="11" borderId="21" xfId="1" applyNumberFormat="1" applyFont="1" applyFill="1" applyBorder="1" applyAlignment="1">
      <alignment horizontal="center" vertical="center" wrapText="1"/>
    </xf>
    <xf numFmtId="2" fontId="13" fillId="11" borderId="45" xfId="1" applyNumberFormat="1" applyFont="1" applyFill="1" applyBorder="1" applyAlignment="1">
      <alignment horizontal="center" vertical="center" wrapText="1"/>
    </xf>
    <xf numFmtId="0" fontId="50" fillId="0" borderId="16" xfId="9" applyFont="1" applyBorder="1" applyAlignment="1">
      <alignment horizontal="center" vertical="center" wrapText="1"/>
    </xf>
    <xf numFmtId="0" fontId="50" fillId="0" borderId="17" xfId="9" applyFont="1" applyBorder="1" applyAlignment="1">
      <alignment horizontal="center" vertical="center" wrapText="1"/>
    </xf>
    <xf numFmtId="0" fontId="50" fillId="0" borderId="18" xfId="9" applyFont="1" applyBorder="1" applyAlignment="1">
      <alignment horizontal="center" vertical="center" wrapText="1"/>
    </xf>
    <xf numFmtId="0" fontId="47" fillId="0" borderId="17" xfId="9" applyFont="1" applyBorder="1" applyAlignment="1">
      <alignment horizontal="center" vertical="center" wrapText="1"/>
    </xf>
    <xf numFmtId="0" fontId="47" fillId="0" borderId="18" xfId="9" applyFont="1" applyBorder="1" applyAlignment="1">
      <alignment horizontal="center" vertical="center" wrapText="1"/>
    </xf>
    <xf numFmtId="0" fontId="21" fillId="20" borderId="9" xfId="0" applyFont="1" applyFill="1" applyBorder="1" applyAlignment="1">
      <alignment horizontal="center" vertical="center" wrapText="1"/>
    </xf>
    <xf numFmtId="0" fontId="50" fillId="0" borderId="19" xfId="9" applyFont="1" applyBorder="1" applyAlignment="1">
      <alignment horizontal="center" vertical="center" wrapText="1"/>
    </xf>
    <xf numFmtId="0" fontId="50" fillId="0" borderId="20" xfId="9" applyFont="1" applyBorder="1" applyAlignment="1">
      <alignment horizontal="center" vertical="center" wrapText="1"/>
    </xf>
    <xf numFmtId="0" fontId="50" fillId="0" borderId="21" xfId="9" applyFont="1" applyBorder="1" applyAlignment="1">
      <alignment horizontal="center" vertical="center" wrapText="1"/>
    </xf>
    <xf numFmtId="0" fontId="47" fillId="0" borderId="20" xfId="9" applyFont="1" applyBorder="1" applyAlignment="1">
      <alignment horizontal="center" vertical="center" wrapText="1"/>
    </xf>
    <xf numFmtId="0" fontId="47" fillId="0" borderId="21" xfId="9" applyFont="1" applyBorder="1" applyAlignment="1">
      <alignment horizontal="center" vertical="center" wrapText="1"/>
    </xf>
    <xf numFmtId="0" fontId="50" fillId="0" borderId="102" xfId="8" applyFont="1" applyBorder="1" applyAlignment="1">
      <alignment horizontal="center" vertical="center" wrapText="1"/>
    </xf>
    <xf numFmtId="0" fontId="50" fillId="0" borderId="0" xfId="8" applyFont="1" applyAlignment="1">
      <alignment horizontal="center" vertical="center" wrapText="1"/>
    </xf>
    <xf numFmtId="0" fontId="50" fillId="0" borderId="13" xfId="8" applyFont="1" applyBorder="1" applyAlignment="1">
      <alignment horizontal="center" vertical="center" wrapText="1"/>
    </xf>
    <xf numFmtId="0" fontId="47" fillId="0" borderId="16" xfId="8" applyFont="1" applyBorder="1" applyAlignment="1">
      <alignment horizontal="center" vertical="justify" wrapText="1"/>
    </xf>
    <xf numFmtId="0" fontId="47" fillId="0" borderId="17" xfId="8" applyFont="1" applyBorder="1" applyAlignment="1">
      <alignment horizontal="center" vertical="justify" wrapText="1"/>
    </xf>
    <xf numFmtId="0" fontId="47" fillId="0" borderId="18" xfId="8" applyFont="1" applyBorder="1" applyAlignment="1">
      <alignment horizontal="center" vertical="justify" wrapText="1"/>
    </xf>
    <xf numFmtId="0" fontId="50" fillId="0" borderId="103" xfId="8" applyFont="1" applyBorder="1" applyAlignment="1">
      <alignment horizontal="center" vertical="center" wrapText="1"/>
    </xf>
    <xf numFmtId="0" fontId="50" fillId="0" borderId="17" xfId="8" applyFont="1" applyBorder="1" applyAlignment="1">
      <alignment horizontal="center" vertical="center" wrapText="1"/>
    </xf>
    <xf numFmtId="0" fontId="50" fillId="0" borderId="18" xfId="8" applyFont="1" applyBorder="1" applyAlignment="1">
      <alignment horizontal="center" vertical="center" wrapText="1"/>
    </xf>
    <xf numFmtId="0" fontId="47" fillId="0" borderId="19" xfId="8" applyFont="1" applyBorder="1" applyAlignment="1">
      <alignment horizontal="center" vertical="justify" wrapText="1"/>
    </xf>
    <xf numFmtId="0" fontId="47" fillId="0" borderId="20" xfId="8" applyFont="1" applyBorder="1" applyAlignment="1">
      <alignment horizontal="center" vertical="justify" wrapText="1"/>
    </xf>
    <xf numFmtId="0" fontId="47" fillId="0" borderId="21" xfId="8" applyFont="1" applyBorder="1" applyAlignment="1">
      <alignment horizontal="center" vertical="justify" wrapText="1"/>
    </xf>
    <xf numFmtId="0" fontId="27" fillId="20" borderId="42" xfId="0" applyFont="1" applyFill="1" applyBorder="1" applyAlignment="1">
      <alignment horizontal="center" vertical="center" wrapText="1"/>
    </xf>
    <xf numFmtId="0" fontId="27" fillId="20" borderId="43" xfId="0" applyFont="1" applyFill="1" applyBorder="1" applyAlignment="1">
      <alignment horizontal="center" vertical="center" wrapText="1"/>
    </xf>
    <xf numFmtId="0" fontId="27" fillId="20" borderId="36" xfId="0" applyFont="1" applyFill="1" applyBorder="1" applyAlignment="1">
      <alignment horizontal="center" vertical="center" wrapText="1"/>
    </xf>
    <xf numFmtId="0" fontId="47" fillId="0" borderId="63" xfId="0" applyFont="1" applyBorder="1" applyAlignment="1">
      <alignment horizontal="center" vertical="justify" wrapText="1"/>
    </xf>
    <xf numFmtId="0" fontId="47" fillId="0" borderId="33" xfId="0" applyFont="1" applyBorder="1" applyAlignment="1">
      <alignment horizontal="center" vertical="justify" wrapText="1"/>
    </xf>
    <xf numFmtId="0" fontId="47" fillId="0" borderId="54" xfId="0" applyFont="1" applyBorder="1" applyAlignment="1">
      <alignment horizontal="center" vertical="justify" wrapText="1"/>
    </xf>
    <xf numFmtId="0" fontId="23" fillId="6" borderId="20" xfId="8" applyFont="1" applyFill="1" applyBorder="1" applyAlignment="1">
      <alignment horizontal="center" vertical="center" wrapText="1"/>
    </xf>
    <xf numFmtId="0" fontId="23" fillId="6" borderId="21" xfId="8" applyFont="1" applyFill="1" applyBorder="1" applyAlignment="1">
      <alignment horizontal="center" vertical="center" wrapText="1"/>
    </xf>
    <xf numFmtId="0" fontId="21" fillId="20" borderId="19" xfId="0" applyFont="1" applyFill="1" applyBorder="1" applyAlignment="1">
      <alignment horizontal="center" vertical="center"/>
    </xf>
    <xf numFmtId="0" fontId="21" fillId="20" borderId="20" xfId="0" applyFont="1" applyFill="1" applyBorder="1" applyAlignment="1">
      <alignment horizontal="center" vertical="center"/>
    </xf>
    <xf numFmtId="0" fontId="21" fillId="20" borderId="21" xfId="0" applyFont="1" applyFill="1" applyBorder="1" applyAlignment="1">
      <alignment horizontal="center" vertical="center"/>
    </xf>
    <xf numFmtId="0" fontId="34" fillId="0" borderId="77" xfId="8" applyFont="1" applyBorder="1" applyAlignment="1">
      <alignment horizontal="center" vertical="center" wrapText="1"/>
    </xf>
    <xf numFmtId="0" fontId="34" fillId="0" borderId="78" xfId="8" applyFont="1" applyBorder="1" applyAlignment="1">
      <alignment horizontal="center" vertical="center" wrapText="1"/>
    </xf>
    <xf numFmtId="0" fontId="34" fillId="0" borderId="89" xfId="8" applyFont="1" applyBorder="1" applyAlignment="1">
      <alignment horizontal="center" vertical="center" wrapText="1"/>
    </xf>
    <xf numFmtId="0" fontId="23" fillId="0" borderId="14" xfId="8" applyFont="1" applyBorder="1" applyAlignment="1">
      <alignment horizontal="justify" vertical="center" wrapText="1"/>
    </xf>
    <xf numFmtId="0" fontId="23" fillId="0" borderId="1" xfId="8" applyFont="1" applyBorder="1" applyAlignment="1">
      <alignment horizontal="justify" vertical="center" wrapText="1"/>
    </xf>
    <xf numFmtId="0" fontId="23" fillId="0" borderId="23" xfId="8" applyFont="1" applyBorder="1" applyAlignment="1">
      <alignment horizontal="justify" vertical="center" wrapText="1"/>
    </xf>
    <xf numFmtId="0" fontId="23" fillId="0" borderId="51" xfId="8" applyFont="1" applyBorder="1" applyAlignment="1">
      <alignment horizontal="justify" vertical="center" wrapText="1"/>
    </xf>
    <xf numFmtId="0" fontId="23" fillId="0" borderId="52" xfId="8" applyFont="1" applyBorder="1" applyAlignment="1">
      <alignment horizontal="justify" vertical="center" wrapText="1"/>
    </xf>
    <xf numFmtId="0" fontId="23" fillId="0" borderId="53" xfId="8" applyFont="1" applyBorder="1" applyAlignment="1">
      <alignment horizontal="justify" vertical="center" wrapText="1"/>
    </xf>
    <xf numFmtId="0" fontId="24" fillId="11" borderId="0" xfId="0" applyFont="1" applyFill="1" applyAlignment="1">
      <alignment horizontal="center" vertical="center" wrapText="1"/>
    </xf>
    <xf numFmtId="0" fontId="24" fillId="11" borderId="13" xfId="0" applyFont="1" applyFill="1" applyBorder="1" applyAlignment="1">
      <alignment horizontal="center" vertical="center" wrapText="1"/>
    </xf>
    <xf numFmtId="0" fontId="34" fillId="0" borderId="84" xfId="8" applyFont="1" applyBorder="1" applyAlignment="1">
      <alignment horizontal="center" vertical="center" wrapText="1"/>
    </xf>
    <xf numFmtId="0" fontId="34" fillId="0" borderId="85" xfId="8" applyFont="1" applyBorder="1" applyAlignment="1">
      <alignment horizontal="center" vertical="center" wrapText="1"/>
    </xf>
    <xf numFmtId="0" fontId="34" fillId="0" borderId="86" xfId="8" applyFont="1" applyBorder="1" applyAlignment="1">
      <alignment horizontal="center" vertical="center" wrapText="1"/>
    </xf>
    <xf numFmtId="0" fontId="34" fillId="0" borderId="87" xfId="8" applyFont="1" applyBorder="1" applyAlignment="1">
      <alignment horizontal="center" vertical="center" wrapText="1"/>
    </xf>
    <xf numFmtId="0" fontId="34" fillId="0" borderId="90" xfId="8" applyFont="1" applyBorder="1" applyAlignment="1">
      <alignment horizontal="center" vertical="center" wrapText="1"/>
    </xf>
    <xf numFmtId="0" fontId="34" fillId="0" borderId="83" xfId="8" applyFont="1" applyBorder="1" applyAlignment="1">
      <alignment horizontal="center" vertical="center" wrapText="1"/>
    </xf>
    <xf numFmtId="0" fontId="34" fillId="0" borderId="70" xfId="8" applyFont="1" applyBorder="1" applyAlignment="1">
      <alignment horizontal="center" vertical="center" wrapText="1"/>
    </xf>
    <xf numFmtId="0" fontId="34" fillId="0" borderId="88" xfId="8" applyFont="1" applyBorder="1" applyAlignment="1">
      <alignment horizontal="center" vertical="center" wrapText="1"/>
    </xf>
    <xf numFmtId="0" fontId="23" fillId="11" borderId="14" xfId="8" applyFont="1" applyFill="1" applyBorder="1" applyAlignment="1">
      <alignment horizontal="justify" vertical="center" wrapText="1"/>
    </xf>
    <xf numFmtId="0" fontId="23" fillId="11" borderId="1" xfId="8" applyFont="1" applyFill="1" applyBorder="1" applyAlignment="1">
      <alignment horizontal="justify" vertical="center" wrapText="1"/>
    </xf>
    <xf numFmtId="0" fontId="23" fillId="11" borderId="23" xfId="8" applyFont="1" applyFill="1" applyBorder="1" applyAlignment="1">
      <alignment horizontal="justify" vertical="center" wrapText="1"/>
    </xf>
    <xf numFmtId="0" fontId="34" fillId="0" borderId="72" xfId="8" applyFont="1" applyBorder="1" applyAlignment="1">
      <alignment horizontal="center" vertical="center" wrapText="1"/>
    </xf>
    <xf numFmtId="0" fontId="34" fillId="0" borderId="82" xfId="8" applyFont="1" applyBorder="1" applyAlignment="1">
      <alignment horizontal="center" vertical="center" wrapText="1"/>
    </xf>
    <xf numFmtId="0" fontId="21" fillId="20" borderId="39" xfId="0" applyFont="1" applyFill="1" applyBorder="1" applyAlignment="1">
      <alignment horizontal="center" vertical="center"/>
    </xf>
    <xf numFmtId="0" fontId="34" fillId="0" borderId="61" xfId="8" applyFont="1" applyBorder="1" applyAlignment="1">
      <alignment horizontal="center" vertical="center" wrapText="1"/>
    </xf>
    <xf numFmtId="0" fontId="34" fillId="0" borderId="31" xfId="8" applyFont="1" applyBorder="1" applyAlignment="1">
      <alignment horizontal="center" vertical="center" wrapText="1"/>
    </xf>
    <xf numFmtId="0" fontId="23" fillId="0" borderId="35" xfId="8" applyFont="1" applyBorder="1" applyAlignment="1">
      <alignment horizontal="justify" vertical="center" wrapText="1"/>
    </xf>
    <xf numFmtId="0" fontId="23" fillId="0" borderId="37" xfId="8" applyFont="1" applyBorder="1" applyAlignment="1">
      <alignment horizontal="justify" vertical="center" wrapText="1"/>
    </xf>
    <xf numFmtId="0" fontId="23" fillId="0" borderId="38" xfId="8" applyFont="1" applyBorder="1" applyAlignment="1">
      <alignment horizontal="justify" vertical="center" wrapText="1"/>
    </xf>
    <xf numFmtId="0" fontId="21" fillId="6" borderId="19" xfId="7" applyFont="1" applyFill="1" applyBorder="1" applyAlignment="1">
      <alignment horizontal="center" vertical="center"/>
    </xf>
    <xf numFmtId="0" fontId="21" fillId="6" borderId="20" xfId="7" applyFont="1" applyFill="1" applyBorder="1" applyAlignment="1">
      <alignment horizontal="center" vertical="center"/>
    </xf>
    <xf numFmtId="0" fontId="21" fillId="6" borderId="21" xfId="7" applyFont="1" applyFill="1" applyBorder="1" applyAlignment="1">
      <alignment horizontal="center" vertical="center"/>
    </xf>
    <xf numFmtId="0" fontId="23" fillId="0" borderId="79" xfId="9" applyFont="1" applyBorder="1" applyAlignment="1">
      <alignment horizontal="left" vertical="center" wrapText="1" shrinkToFit="1"/>
    </xf>
    <xf numFmtId="0" fontId="23" fillId="0" borderId="80" xfId="9" applyFont="1" applyBorder="1" applyAlignment="1">
      <alignment horizontal="left" vertical="center" wrapText="1" shrinkToFit="1"/>
    </xf>
    <xf numFmtId="0" fontId="23" fillId="0" borderId="0" xfId="9" applyFont="1" applyAlignment="1">
      <alignment horizontal="left" vertical="center" wrapText="1" shrinkToFit="1"/>
    </xf>
    <xf numFmtId="0" fontId="23" fillId="0" borderId="74" xfId="9" applyFont="1" applyBorder="1" applyAlignment="1">
      <alignment horizontal="left" vertical="center" wrapText="1" shrinkToFit="1"/>
    </xf>
    <xf numFmtId="0" fontId="29" fillId="6" borderId="72" xfId="0" applyFont="1" applyFill="1" applyBorder="1" applyAlignment="1">
      <alignment horizontal="left" vertical="center" wrapText="1"/>
    </xf>
    <xf numFmtId="0" fontId="29" fillId="6" borderId="82" xfId="0" applyFont="1" applyFill="1" applyBorder="1" applyAlignment="1">
      <alignment horizontal="left" vertical="center" wrapText="1"/>
    </xf>
    <xf numFmtId="0" fontId="29" fillId="6" borderId="81" xfId="0" applyFont="1" applyFill="1" applyBorder="1" applyAlignment="1">
      <alignment horizontal="left" vertical="center" wrapText="1"/>
    </xf>
    <xf numFmtId="0" fontId="24" fillId="6" borderId="12" xfId="0" applyFont="1" applyFill="1" applyBorder="1" applyAlignment="1">
      <alignment horizontal="center" vertical="center" wrapText="1"/>
    </xf>
    <xf numFmtId="0" fontId="24" fillId="6" borderId="0" xfId="0" applyFont="1" applyFill="1" applyAlignment="1">
      <alignment horizontal="center" vertical="center" wrapText="1"/>
    </xf>
    <xf numFmtId="0" fontId="24" fillId="6" borderId="13" xfId="0" applyFont="1" applyFill="1" applyBorder="1" applyAlignment="1">
      <alignment horizontal="center" vertical="center" wrapText="1"/>
    </xf>
    <xf numFmtId="0" fontId="23" fillId="11" borderId="19" xfId="0" applyFont="1" applyFill="1" applyBorder="1" applyAlignment="1">
      <alignment horizontal="center" vertical="center" wrapText="1"/>
    </xf>
    <xf numFmtId="0" fontId="23" fillId="11" borderId="20" xfId="0" applyFont="1" applyFill="1" applyBorder="1" applyAlignment="1">
      <alignment horizontal="center" vertical="center" wrapText="1"/>
    </xf>
    <xf numFmtId="0" fontId="23" fillId="11" borderId="21" xfId="0" applyFont="1" applyFill="1" applyBorder="1" applyAlignment="1">
      <alignment horizontal="center" vertical="center" wrapText="1"/>
    </xf>
    <xf numFmtId="0" fontId="50" fillId="0" borderId="4" xfId="0" applyFont="1" applyBorder="1" applyAlignment="1">
      <alignment horizontal="center" vertical="center" wrapText="1"/>
    </xf>
    <xf numFmtId="0" fontId="50" fillId="0" borderId="0" xfId="0" applyFont="1" applyAlignment="1">
      <alignment horizontal="center" vertical="center" wrapText="1"/>
    </xf>
    <xf numFmtId="0" fontId="47" fillId="0" borderId="20" xfId="0" applyFont="1" applyBorder="1" applyAlignment="1">
      <alignment horizontal="left" vertical="center" wrapText="1"/>
    </xf>
    <xf numFmtId="0" fontId="47" fillId="0" borderId="21" xfId="0" applyFont="1" applyBorder="1" applyAlignment="1">
      <alignment horizontal="left" vertical="center" wrapText="1"/>
    </xf>
    <xf numFmtId="0" fontId="50" fillId="0" borderId="19" xfId="0" applyFont="1" applyBorder="1" applyAlignment="1">
      <alignment horizontal="center" vertical="center" wrapText="1"/>
    </xf>
    <xf numFmtId="0" fontId="50" fillId="0" borderId="20" xfId="0" applyFont="1" applyBorder="1" applyAlignment="1">
      <alignment horizontal="center" vertical="center" wrapText="1"/>
    </xf>
    <xf numFmtId="0" fontId="50" fillId="0" borderId="21" xfId="0" applyFont="1" applyBorder="1" applyAlignment="1">
      <alignment horizontal="center" vertical="center" wrapText="1"/>
    </xf>
    <xf numFmtId="0" fontId="50" fillId="0" borderId="19" xfId="0" applyFont="1" applyBorder="1" applyAlignment="1">
      <alignment horizontal="center" vertical="center"/>
    </xf>
    <xf numFmtId="0" fontId="50" fillId="0" borderId="20" xfId="0" applyFont="1" applyBorder="1" applyAlignment="1">
      <alignment horizontal="center" vertical="center"/>
    </xf>
    <xf numFmtId="0" fontId="50" fillId="0" borderId="21" xfId="0" applyFont="1" applyBorder="1" applyAlignment="1">
      <alignment horizontal="center" vertical="center"/>
    </xf>
    <xf numFmtId="0" fontId="47" fillId="0" borderId="1" xfId="0" applyFont="1" applyBorder="1" applyAlignment="1">
      <alignment horizontal="justify" vertical="center" wrapText="1"/>
    </xf>
    <xf numFmtId="0" fontId="49" fillId="0" borderId="1" xfId="0" applyFont="1" applyBorder="1" applyAlignment="1">
      <alignment horizontal="justify" vertical="center" wrapText="1"/>
    </xf>
    <xf numFmtId="0" fontId="46" fillId="0" borderId="1" xfId="0" applyFont="1" applyBorder="1" applyAlignment="1">
      <alignment horizontal="left" vertical="center" wrapText="1"/>
    </xf>
    <xf numFmtId="0" fontId="21" fillId="20" borderId="69" xfId="0" applyFont="1" applyFill="1" applyBorder="1" applyAlignment="1">
      <alignment horizontal="center" vertical="center" wrapText="1"/>
    </xf>
    <xf numFmtId="0" fontId="54" fillId="0" borderId="19" xfId="0" applyFont="1" applyBorder="1" applyAlignment="1">
      <alignment horizontal="center" vertical="center" wrapText="1"/>
    </xf>
    <xf numFmtId="0" fontId="54" fillId="0" borderId="20" xfId="0" applyFont="1" applyBorder="1" applyAlignment="1">
      <alignment horizontal="center" vertical="center" wrapText="1"/>
    </xf>
    <xf numFmtId="0" fontId="54" fillId="0" borderId="21" xfId="0" applyFont="1" applyBorder="1" applyAlignment="1">
      <alignment horizontal="center" vertical="center" wrapText="1"/>
    </xf>
    <xf numFmtId="0" fontId="47" fillId="0" borderId="27" xfId="0" applyFont="1" applyBorder="1" applyAlignment="1">
      <alignment horizontal="justify" vertical="center" wrapText="1"/>
    </xf>
    <xf numFmtId="0" fontId="49" fillId="0" borderId="28" xfId="0" applyFont="1" applyBorder="1" applyAlignment="1">
      <alignment horizontal="justify" vertical="center" wrapText="1"/>
    </xf>
    <xf numFmtId="0" fontId="49" fillId="0" borderId="29" xfId="0" applyFont="1" applyBorder="1" applyAlignment="1">
      <alignment horizontal="justify" vertical="center" wrapText="1"/>
    </xf>
    <xf numFmtId="0" fontId="47" fillId="0" borderId="12" xfId="0" applyFont="1" applyBorder="1" applyAlignment="1">
      <alignment horizontal="left" vertical="center" wrapText="1"/>
    </xf>
    <xf numFmtId="0" fontId="47" fillId="0" borderId="0" xfId="0" applyFont="1" applyAlignment="1">
      <alignment horizontal="left" vertical="center" wrapText="1"/>
    </xf>
    <xf numFmtId="0" fontId="47" fillId="0" borderId="13" xfId="0" applyFont="1" applyBorder="1" applyAlignment="1">
      <alignment horizontal="left" vertical="center" wrapText="1"/>
    </xf>
    <xf numFmtId="0" fontId="47" fillId="0" borderId="19" xfId="0" applyFont="1" applyBorder="1" applyAlignment="1">
      <alignment horizontal="left" vertical="center"/>
    </xf>
    <xf numFmtId="0" fontId="47" fillId="0" borderId="20" xfId="0" applyFont="1" applyBorder="1" applyAlignment="1">
      <alignment horizontal="left" vertical="center"/>
    </xf>
    <xf numFmtId="0" fontId="47" fillId="0" borderId="21" xfId="0" applyFont="1" applyBorder="1" applyAlignment="1">
      <alignment horizontal="left" vertical="center"/>
    </xf>
    <xf numFmtId="0" fontId="47" fillId="0" borderId="19" xfId="0" applyFont="1" applyBorder="1" applyAlignment="1">
      <alignment horizontal="left" vertical="center" wrapText="1"/>
    </xf>
    <xf numFmtId="0" fontId="47" fillId="0" borderId="16" xfId="0" applyFont="1" applyBorder="1" applyAlignment="1">
      <alignment horizontal="left" vertical="center" wrapText="1"/>
    </xf>
    <xf numFmtId="0" fontId="47" fillId="0" borderId="17" xfId="0" applyFont="1" applyBorder="1" applyAlignment="1">
      <alignment horizontal="left" vertical="center" wrapText="1"/>
    </xf>
    <xf numFmtId="0" fontId="47" fillId="0" borderId="18" xfId="0" applyFont="1" applyBorder="1" applyAlignment="1">
      <alignment horizontal="left" vertical="center" wrapText="1"/>
    </xf>
    <xf numFmtId="0" fontId="49" fillId="0" borderId="108" xfId="0" applyFont="1" applyBorder="1" applyAlignment="1">
      <alignment horizontal="justify" vertical="justify" wrapText="1"/>
    </xf>
    <xf numFmtId="0" fontId="49" fillId="0" borderId="109" xfId="0" applyFont="1" applyBorder="1" applyAlignment="1">
      <alignment horizontal="justify" vertical="justify" wrapText="1"/>
    </xf>
    <xf numFmtId="0" fontId="49" fillId="0" borderId="112" xfId="0" applyFont="1" applyBorder="1" applyAlignment="1">
      <alignment horizontal="justify" vertical="justify" wrapText="1"/>
    </xf>
    <xf numFmtId="0" fontId="49" fillId="11" borderId="108" xfId="0" applyFont="1" applyFill="1" applyBorder="1" applyAlignment="1">
      <alignment horizontal="justify" vertical="justify" wrapText="1"/>
    </xf>
    <xf numFmtId="0" fontId="49" fillId="11" borderId="109" xfId="0" applyFont="1" applyFill="1" applyBorder="1" applyAlignment="1">
      <alignment horizontal="justify" vertical="justify" wrapText="1"/>
    </xf>
    <xf numFmtId="0" fontId="49" fillId="11" borderId="112" xfId="0" applyFont="1" applyFill="1" applyBorder="1" applyAlignment="1">
      <alignment horizontal="justify" vertical="justify" wrapText="1"/>
    </xf>
    <xf numFmtId="0" fontId="49" fillId="0" borderId="51" xfId="0" applyFont="1" applyBorder="1" applyAlignment="1">
      <alignment horizontal="justify" vertical="justify" wrapText="1"/>
    </xf>
    <xf numFmtId="0" fontId="49" fillId="0" borderId="52" xfId="0" applyFont="1" applyBorder="1" applyAlignment="1">
      <alignment horizontal="justify" vertical="justify" wrapText="1"/>
    </xf>
    <xf numFmtId="0" fontId="49" fillId="0" borderId="53" xfId="0" applyFont="1" applyBorder="1" applyAlignment="1">
      <alignment horizontal="justify" vertical="justify" wrapText="1"/>
    </xf>
    <xf numFmtId="0" fontId="47" fillId="0" borderId="12" xfId="0" applyFont="1" applyBorder="1" applyAlignment="1">
      <alignment horizontal="left" vertical="center"/>
    </xf>
    <xf numFmtId="0" fontId="47" fillId="0" borderId="0" xfId="0" applyFont="1" applyAlignment="1">
      <alignment horizontal="left" vertical="center"/>
    </xf>
    <xf numFmtId="0" fontId="47" fillId="0" borderId="13" xfId="0" applyFont="1" applyBorder="1" applyAlignment="1">
      <alignment horizontal="left" vertical="center"/>
    </xf>
    <xf numFmtId="0" fontId="46" fillId="0" borderId="9" xfId="0" applyFont="1" applyBorder="1" applyAlignment="1">
      <alignment horizontal="center" vertical="center" wrapText="1"/>
    </xf>
    <xf numFmtId="0" fontId="46" fillId="0" borderId="10" xfId="0" applyFont="1" applyBorder="1" applyAlignment="1">
      <alignment horizontal="center" vertical="center" wrapText="1"/>
    </xf>
    <xf numFmtId="0" fontId="46" fillId="0" borderId="11" xfId="0" applyFont="1" applyBorder="1" applyAlignment="1">
      <alignment horizontal="center" vertical="center" wrapText="1"/>
    </xf>
    <xf numFmtId="0" fontId="46" fillId="0" borderId="12" xfId="0" applyFont="1" applyBorder="1" applyAlignment="1">
      <alignment horizontal="center" vertical="center" wrapText="1"/>
    </xf>
    <xf numFmtId="0" fontId="46" fillId="0" borderId="0" xfId="0" applyFont="1" applyAlignment="1">
      <alignment horizontal="center" vertical="center" wrapText="1"/>
    </xf>
    <xf numFmtId="0" fontId="46" fillId="0" borderId="13" xfId="0" applyFont="1" applyBorder="1" applyAlignment="1">
      <alignment horizontal="center" vertical="center" wrapText="1"/>
    </xf>
    <xf numFmtId="0" fontId="46" fillId="0" borderId="16" xfId="0" applyFont="1" applyBorder="1" applyAlignment="1">
      <alignment horizontal="center" vertical="center" wrapText="1"/>
    </xf>
    <xf numFmtId="0" fontId="46" fillId="0" borderId="17" xfId="0" applyFont="1" applyBorder="1" applyAlignment="1">
      <alignment horizontal="center" vertical="center" wrapText="1"/>
    </xf>
    <xf numFmtId="0" fontId="46" fillId="0" borderId="18" xfId="0" applyFont="1" applyBorder="1" applyAlignment="1">
      <alignment horizontal="center" vertical="center" wrapText="1"/>
    </xf>
    <xf numFmtId="0" fontId="47" fillId="0" borderId="9" xfId="0" applyFont="1" applyBorder="1" applyAlignment="1">
      <alignment horizontal="left" vertical="center" wrapText="1"/>
    </xf>
    <xf numFmtId="0" fontId="47" fillId="0" borderId="10" xfId="0" applyFont="1" applyBorder="1" applyAlignment="1">
      <alignment horizontal="left" vertical="center" wrapText="1"/>
    </xf>
    <xf numFmtId="0" fontId="47" fillId="0" borderId="11" xfId="0" applyFont="1" applyBorder="1" applyAlignment="1">
      <alignment horizontal="left" vertical="center" wrapText="1"/>
    </xf>
    <xf numFmtId="0" fontId="48" fillId="24" borderId="19" xfId="0" applyFont="1" applyFill="1" applyBorder="1" applyAlignment="1">
      <alignment horizontal="center"/>
    </xf>
    <xf numFmtId="0" fontId="48" fillId="24" borderId="20" xfId="0" applyFont="1" applyFill="1" applyBorder="1" applyAlignment="1">
      <alignment horizontal="center"/>
    </xf>
    <xf numFmtId="0" fontId="48" fillId="24" borderId="21" xfId="0" applyFont="1" applyFill="1" applyBorder="1" applyAlignment="1">
      <alignment horizontal="center"/>
    </xf>
    <xf numFmtId="0" fontId="46" fillId="0" borderId="19" xfId="7" applyFont="1" applyBorder="1" applyAlignment="1">
      <alignment horizontal="center"/>
    </xf>
    <xf numFmtId="0" fontId="46" fillId="0" borderId="20" xfId="7" applyFont="1" applyBorder="1" applyAlignment="1">
      <alignment horizontal="center"/>
    </xf>
    <xf numFmtId="0" fontId="46" fillId="0" borderId="21" xfId="7" applyFont="1" applyBorder="1" applyAlignment="1">
      <alignment horizontal="center"/>
    </xf>
    <xf numFmtId="0" fontId="50" fillId="0" borderId="93" xfId="0" applyFont="1" applyBorder="1" applyAlignment="1">
      <alignment horizontal="center" vertical="center"/>
    </xf>
    <xf numFmtId="0" fontId="50" fillId="0" borderId="110" xfId="0" applyFont="1" applyBorder="1" applyAlignment="1">
      <alignment horizontal="center" vertical="center"/>
    </xf>
    <xf numFmtId="0" fontId="50" fillId="0" borderId="35" xfId="0" applyFont="1" applyBorder="1" applyAlignment="1">
      <alignment horizontal="center" vertical="center"/>
    </xf>
    <xf numFmtId="0" fontId="50" fillId="0" borderId="37" xfId="0" applyFont="1" applyBorder="1" applyAlignment="1">
      <alignment horizontal="center" vertical="center"/>
    </xf>
    <xf numFmtId="0" fontId="50" fillId="0" borderId="38" xfId="0" applyFont="1" applyBorder="1" applyAlignment="1">
      <alignment horizontal="center" vertical="center"/>
    </xf>
    <xf numFmtId="0" fontId="15" fillId="13" borderId="15" xfId="0" applyFont="1" applyFill="1" applyBorder="1" applyAlignment="1">
      <alignment horizontal="left" vertical="center" wrapText="1"/>
    </xf>
    <xf numFmtId="0" fontId="15" fillId="13" borderId="2" xfId="0" applyFont="1" applyFill="1" applyBorder="1" applyAlignment="1">
      <alignment horizontal="left" vertical="center" wrapText="1"/>
    </xf>
    <xf numFmtId="0" fontId="15" fillId="13" borderId="44" xfId="0" applyFont="1" applyFill="1" applyBorder="1" applyAlignment="1">
      <alignment horizontal="left" vertical="center" wrapText="1"/>
    </xf>
    <xf numFmtId="0" fontId="13" fillId="11" borderId="19" xfId="0" applyFont="1" applyFill="1" applyBorder="1" applyAlignment="1">
      <alignment horizontal="justify" vertical="center" wrapText="1"/>
    </xf>
    <xf numFmtId="0" fontId="13" fillId="11" borderId="20" xfId="0" applyFont="1" applyFill="1" applyBorder="1" applyAlignment="1">
      <alignment horizontal="justify" vertical="center" wrapText="1"/>
    </xf>
    <xf numFmtId="0" fontId="13" fillId="11" borderId="21" xfId="0" applyFont="1" applyFill="1" applyBorder="1" applyAlignment="1">
      <alignment horizontal="justify" vertical="center" wrapText="1"/>
    </xf>
    <xf numFmtId="0" fontId="13" fillId="11" borderId="19" xfId="0" applyFont="1" applyFill="1" applyBorder="1" applyAlignment="1">
      <alignment horizontal="center" vertical="center" wrapText="1"/>
    </xf>
    <xf numFmtId="0" fontId="13" fillId="11" borderId="20" xfId="0" applyFont="1" applyFill="1" applyBorder="1" applyAlignment="1">
      <alignment horizontal="center" vertical="center" wrapText="1"/>
    </xf>
    <xf numFmtId="0" fontId="13" fillId="11" borderId="21" xfId="0" applyFont="1" applyFill="1" applyBorder="1" applyAlignment="1">
      <alignment horizontal="center" vertical="center" wrapText="1"/>
    </xf>
    <xf numFmtId="0" fontId="13" fillId="8" borderId="19"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8" borderId="21" xfId="0" applyFont="1" applyFill="1" applyBorder="1" applyAlignment="1">
      <alignment horizontal="center" vertical="center" wrapText="1"/>
    </xf>
    <xf numFmtId="0" fontId="16" fillId="12" borderId="9" xfId="0" applyFont="1" applyFill="1" applyBorder="1" applyAlignment="1">
      <alignment horizontal="center" vertical="center" wrapText="1"/>
    </xf>
    <xf numFmtId="0" fontId="16" fillId="12" borderId="10" xfId="0" applyFont="1" applyFill="1" applyBorder="1" applyAlignment="1">
      <alignment horizontal="center" vertical="center" wrapText="1"/>
    </xf>
    <xf numFmtId="0" fontId="16" fillId="12" borderId="11" xfId="0" applyFont="1" applyFill="1" applyBorder="1" applyAlignment="1">
      <alignment horizontal="center" vertical="center" wrapText="1"/>
    </xf>
    <xf numFmtId="0" fontId="18" fillId="0" borderId="12" xfId="0" applyFont="1" applyBorder="1" applyAlignment="1">
      <alignment horizontal="left" vertical="center"/>
    </xf>
    <xf numFmtId="0" fontId="18" fillId="0" borderId="0" xfId="0" applyFont="1" applyAlignment="1">
      <alignment horizontal="left" vertical="center"/>
    </xf>
    <xf numFmtId="0" fontId="18" fillId="0" borderId="13" xfId="0" applyFont="1" applyBorder="1" applyAlignment="1">
      <alignment horizontal="left" vertical="center"/>
    </xf>
    <xf numFmtId="0" fontId="50" fillId="0" borderId="16" xfId="0" applyFont="1" applyBorder="1" applyAlignment="1">
      <alignment horizontal="center" vertical="center"/>
    </xf>
    <xf numFmtId="0" fontId="50" fillId="0" borderId="17" xfId="0" applyFont="1" applyBorder="1" applyAlignment="1">
      <alignment horizontal="center" vertical="center"/>
    </xf>
    <xf numFmtId="0" fontId="50" fillId="0" borderId="18" xfId="0" applyFont="1" applyBorder="1" applyAlignment="1">
      <alignment horizontal="center" vertical="center"/>
    </xf>
    <xf numFmtId="0" fontId="50" fillId="0" borderId="9" xfId="0" applyFont="1" applyBorder="1" applyAlignment="1">
      <alignment horizontal="center" vertical="center"/>
    </xf>
    <xf numFmtId="0" fontId="50" fillId="0" borderId="10" xfId="0" applyFont="1" applyBorder="1" applyAlignment="1">
      <alignment horizontal="center" vertical="center"/>
    </xf>
    <xf numFmtId="0" fontId="50" fillId="0" borderId="11" xfId="0" applyFont="1" applyBorder="1" applyAlignment="1">
      <alignment horizontal="center" vertical="center"/>
    </xf>
    <xf numFmtId="0" fontId="53" fillId="0" borderId="63" xfId="0" applyFont="1" applyBorder="1" applyAlignment="1">
      <alignment horizontal="center" vertical="justify" wrapText="1"/>
    </xf>
    <xf numFmtId="0" fontId="47" fillId="0" borderId="65" xfId="0" applyFont="1" applyBorder="1" applyAlignment="1">
      <alignment horizontal="justify" vertical="center" wrapText="1"/>
    </xf>
    <xf numFmtId="0" fontId="49" fillId="0" borderId="7" xfId="0" applyFont="1" applyBorder="1" applyAlignment="1">
      <alignment horizontal="justify" vertical="center" wrapText="1"/>
    </xf>
    <xf numFmtId="0" fontId="49" fillId="0" borderId="26" xfId="0" applyFont="1" applyBorder="1" applyAlignment="1">
      <alignment horizontal="justify" vertical="center" wrapText="1"/>
    </xf>
    <xf numFmtId="0" fontId="47" fillId="0" borderId="76" xfId="0" applyFont="1" applyBorder="1" applyAlignment="1">
      <alignment horizontal="justify" vertical="center" wrapText="1"/>
    </xf>
    <xf numFmtId="0" fontId="49" fillId="0" borderId="66" xfId="0" applyFont="1" applyBorder="1" applyAlignment="1">
      <alignment horizontal="justify" vertical="center" wrapText="1"/>
    </xf>
    <xf numFmtId="0" fontId="49" fillId="0" borderId="67" xfId="0" applyFont="1" applyBorder="1" applyAlignment="1">
      <alignment horizontal="justify" vertical="center" wrapText="1"/>
    </xf>
    <xf numFmtId="0" fontId="54" fillId="0" borderId="4" xfId="0" applyFont="1" applyBorder="1" applyAlignment="1">
      <alignment horizontal="center" vertical="center" wrapText="1"/>
    </xf>
    <xf numFmtId="0" fontId="54" fillId="0" borderId="0" xfId="0" applyFont="1" applyAlignment="1">
      <alignment horizontal="center" vertical="center" wrapText="1"/>
    </xf>
    <xf numFmtId="0" fontId="54" fillId="0" borderId="13" xfId="0" applyFont="1" applyBorder="1" applyAlignment="1">
      <alignment horizontal="center" vertical="center" wrapText="1"/>
    </xf>
    <xf numFmtId="0" fontId="54" fillId="0" borderId="99" xfId="0" applyFont="1" applyBorder="1" applyAlignment="1">
      <alignment horizontal="center" vertical="center" wrapText="1"/>
    </xf>
    <xf numFmtId="0" fontId="54" fillId="0" borderId="17" xfId="0" applyFont="1" applyBorder="1" applyAlignment="1">
      <alignment horizontal="center" vertical="center" wrapText="1"/>
    </xf>
    <xf numFmtId="0" fontId="54" fillId="0" borderId="18" xfId="0" applyFont="1" applyBorder="1" applyAlignment="1">
      <alignment horizontal="center" vertical="center" wrapText="1"/>
    </xf>
    <xf numFmtId="0" fontId="46" fillId="0" borderId="19" xfId="0" applyFont="1" applyBorder="1" applyAlignment="1">
      <alignment horizontal="left"/>
    </xf>
    <xf numFmtId="0" fontId="46" fillId="0" borderId="20" xfId="0" applyFont="1" applyBorder="1" applyAlignment="1">
      <alignment horizontal="left"/>
    </xf>
    <xf numFmtId="0" fontId="46" fillId="0" borderId="21" xfId="0" applyFont="1" applyBorder="1" applyAlignment="1">
      <alignment horizontal="left"/>
    </xf>
    <xf numFmtId="0" fontId="46" fillId="0" borderId="19" xfId="0" applyFont="1" applyBorder="1" applyAlignment="1">
      <alignment horizontal="center" vertical="center" wrapText="1"/>
    </xf>
    <xf numFmtId="0" fontId="46" fillId="0" borderId="20" xfId="0" applyFont="1" applyBorder="1" applyAlignment="1">
      <alignment horizontal="center" vertical="center" wrapText="1"/>
    </xf>
    <xf numFmtId="0" fontId="46" fillId="0" borderId="21" xfId="0" applyFont="1" applyBorder="1" applyAlignment="1">
      <alignment horizontal="center" vertical="center" wrapText="1"/>
    </xf>
    <xf numFmtId="0" fontId="47" fillId="0" borderId="4" xfId="11" applyFont="1" applyBorder="1" applyAlignment="1">
      <alignment horizontal="center" vertical="center" wrapText="1"/>
    </xf>
    <xf numFmtId="0" fontId="47" fillId="0" borderId="0" xfId="11" applyFont="1" applyAlignment="1">
      <alignment horizontal="center" vertical="center" wrapText="1"/>
    </xf>
    <xf numFmtId="0" fontId="47" fillId="0" borderId="13" xfId="11" applyFont="1" applyBorder="1" applyAlignment="1">
      <alignment horizontal="center" vertical="center" wrapText="1"/>
    </xf>
    <xf numFmtId="0" fontId="47" fillId="0" borderId="19" xfId="11" applyFont="1" applyBorder="1" applyAlignment="1">
      <alignment horizontal="center" vertical="center" wrapText="1"/>
    </xf>
    <xf numFmtId="0" fontId="47" fillId="0" borderId="20" xfId="11" applyFont="1" applyBorder="1" applyAlignment="1">
      <alignment horizontal="center" vertical="center" wrapText="1"/>
    </xf>
    <xf numFmtId="0" fontId="47" fillId="0" borderId="21" xfId="11" applyFont="1" applyBorder="1" applyAlignment="1">
      <alignment horizontal="center" vertical="center" wrapText="1"/>
    </xf>
    <xf numFmtId="0" fontId="47" fillId="0" borderId="12"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19" xfId="0" applyFont="1" applyBorder="1" applyAlignment="1">
      <alignment horizontal="center" vertical="center" wrapText="1"/>
    </xf>
    <xf numFmtId="0" fontId="47" fillId="0" borderId="20" xfId="0" applyFont="1" applyBorder="1" applyAlignment="1">
      <alignment horizontal="center" vertical="center" wrapText="1"/>
    </xf>
    <xf numFmtId="0" fontId="47" fillId="0" borderId="21" xfId="0" applyFont="1" applyBorder="1" applyAlignment="1">
      <alignment horizontal="center" vertical="center" wrapText="1"/>
    </xf>
    <xf numFmtId="0" fontId="50" fillId="0" borderId="74" xfId="0" applyFont="1" applyBorder="1" applyAlignment="1">
      <alignment horizontal="center" vertical="center" wrapText="1"/>
    </xf>
    <xf numFmtId="0" fontId="24" fillId="6" borderId="57" xfId="0" applyFont="1" applyFill="1" applyBorder="1" applyAlignment="1">
      <alignment horizontal="center" vertical="justify" wrapText="1"/>
    </xf>
    <xf numFmtId="0" fontId="24" fillId="6" borderId="32" xfId="0" applyFont="1" applyFill="1" applyBorder="1" applyAlignment="1">
      <alignment horizontal="center" vertical="justify" wrapText="1"/>
    </xf>
    <xf numFmtId="0" fontId="24" fillId="6" borderId="47" xfId="0" applyFont="1" applyFill="1" applyBorder="1" applyAlignment="1">
      <alignment horizontal="center" vertical="justify" wrapText="1"/>
    </xf>
    <xf numFmtId="0" fontId="47" fillId="6" borderId="97" xfId="0" applyFont="1" applyFill="1" applyBorder="1" applyAlignment="1">
      <alignment horizontal="justify" vertical="center" wrapText="1"/>
    </xf>
    <xf numFmtId="0" fontId="49" fillId="6" borderId="109" xfId="0" applyFont="1" applyFill="1" applyBorder="1" applyAlignment="1">
      <alignment horizontal="justify" vertical="center" wrapText="1"/>
    </xf>
    <xf numFmtId="0" fontId="49" fillId="6" borderId="112" xfId="0" applyFont="1" applyFill="1" applyBorder="1" applyAlignment="1">
      <alignment horizontal="justify" vertical="center" wrapText="1"/>
    </xf>
    <xf numFmtId="0" fontId="49" fillId="6" borderId="97" xfId="0" applyFont="1" applyFill="1" applyBorder="1" applyAlignment="1">
      <alignment horizontal="justify" vertical="center" wrapText="1"/>
    </xf>
    <xf numFmtId="0" fontId="49" fillId="6" borderId="97" xfId="0" applyFont="1" applyFill="1" applyBorder="1" applyAlignment="1">
      <alignment horizontal="justify" vertical="justify" wrapText="1"/>
    </xf>
    <xf numFmtId="0" fontId="49" fillId="6" borderId="109" xfId="0" applyFont="1" applyFill="1" applyBorder="1" applyAlignment="1">
      <alignment horizontal="justify" vertical="justify" wrapText="1"/>
    </xf>
    <xf numFmtId="0" fontId="54" fillId="6" borderId="108" xfId="0" applyFont="1" applyFill="1" applyBorder="1" applyAlignment="1">
      <alignment horizontal="justify" vertical="justify" wrapText="1"/>
    </xf>
    <xf numFmtId="0" fontId="54" fillId="6" borderId="109" xfId="0" applyFont="1" applyFill="1" applyBorder="1" applyAlignment="1">
      <alignment horizontal="justify" vertical="justify" wrapText="1"/>
    </xf>
    <xf numFmtId="0" fontId="54" fillId="6" borderId="112" xfId="0" applyFont="1" applyFill="1" applyBorder="1" applyAlignment="1">
      <alignment horizontal="justify" vertical="justify" wrapText="1"/>
    </xf>
    <xf numFmtId="0" fontId="54" fillId="6" borderId="51" xfId="0" applyFont="1" applyFill="1" applyBorder="1" applyAlignment="1">
      <alignment horizontal="justify" vertical="justify" wrapText="1"/>
    </xf>
    <xf numFmtId="0" fontId="54" fillId="6" borderId="52" xfId="0" applyFont="1" applyFill="1" applyBorder="1" applyAlignment="1">
      <alignment horizontal="justify" vertical="justify" wrapText="1"/>
    </xf>
    <xf numFmtId="0" fontId="54" fillId="6" borderId="53" xfId="0" applyFont="1" applyFill="1" applyBorder="1" applyAlignment="1">
      <alignment horizontal="justify" vertical="justify" wrapText="1"/>
    </xf>
    <xf numFmtId="0" fontId="48" fillId="24" borderId="19" xfId="0" applyFont="1" applyFill="1" applyBorder="1" applyAlignment="1">
      <alignment horizontal="center" vertical="center"/>
    </xf>
    <xf numFmtId="0" fontId="48" fillId="24" borderId="20" xfId="0" applyFont="1" applyFill="1" applyBorder="1" applyAlignment="1">
      <alignment horizontal="center" vertical="center"/>
    </xf>
    <xf numFmtId="0" fontId="48" fillId="24" borderId="21" xfId="0" applyFont="1" applyFill="1" applyBorder="1" applyAlignment="1">
      <alignment horizontal="center" vertical="center"/>
    </xf>
    <xf numFmtId="0" fontId="47" fillId="6" borderId="10" xfId="0" applyFont="1" applyFill="1" applyBorder="1" applyAlignment="1">
      <alignment horizontal="center" vertical="center" wrapText="1"/>
    </xf>
    <xf numFmtId="0" fontId="47" fillId="6" borderId="11" xfId="0" applyFont="1" applyFill="1" applyBorder="1" applyAlignment="1">
      <alignment horizontal="center" vertical="center" wrapText="1"/>
    </xf>
    <xf numFmtId="0" fontId="47" fillId="6" borderId="0" xfId="0" applyFont="1" applyFill="1" applyAlignment="1">
      <alignment horizontal="center" vertical="center" wrapText="1"/>
    </xf>
    <xf numFmtId="0" fontId="47" fillId="6" borderId="13" xfId="0" applyFont="1" applyFill="1" applyBorder="1" applyAlignment="1">
      <alignment horizontal="center" vertical="center" wrapText="1"/>
    </xf>
    <xf numFmtId="0" fontId="47" fillId="6" borderId="17" xfId="0" applyFont="1" applyFill="1" applyBorder="1" applyAlignment="1">
      <alignment horizontal="center" vertical="center" wrapText="1"/>
    </xf>
    <xf numFmtId="0" fontId="47" fillId="6" borderId="18" xfId="0" applyFont="1" applyFill="1" applyBorder="1" applyAlignment="1">
      <alignment horizontal="center" vertical="center" wrapText="1"/>
    </xf>
    <xf numFmtId="0" fontId="47" fillId="6" borderId="9" xfId="0" applyFont="1" applyFill="1" applyBorder="1" applyAlignment="1">
      <alignment horizontal="justify" vertical="justify" wrapText="1"/>
    </xf>
    <xf numFmtId="0" fontId="47" fillId="6" borderId="10" xfId="0" applyFont="1" applyFill="1" applyBorder="1" applyAlignment="1">
      <alignment horizontal="justify" vertical="justify" wrapText="1"/>
    </xf>
    <xf numFmtId="0" fontId="47" fillId="6" borderId="11" xfId="0" applyFont="1" applyFill="1" applyBorder="1" applyAlignment="1">
      <alignment horizontal="justify" vertical="justify" wrapText="1"/>
    </xf>
    <xf numFmtId="0" fontId="47" fillId="6" borderId="19" xfId="0" applyFont="1" applyFill="1" applyBorder="1" applyAlignment="1">
      <alignment horizontal="justify" vertical="justify" wrapText="1"/>
    </xf>
    <xf numFmtId="0" fontId="47" fillId="6" borderId="20" xfId="0" applyFont="1" applyFill="1" applyBorder="1" applyAlignment="1">
      <alignment horizontal="justify" vertical="justify" wrapText="1"/>
    </xf>
    <xf numFmtId="0" fontId="47" fillId="6" borderId="21" xfId="0" applyFont="1" applyFill="1" applyBorder="1" applyAlignment="1">
      <alignment horizontal="justify" vertical="justify" wrapText="1"/>
    </xf>
    <xf numFmtId="0" fontId="50" fillId="6" borderId="35" xfId="0" applyFont="1" applyFill="1" applyBorder="1" applyAlignment="1">
      <alignment horizontal="center" vertical="center"/>
    </xf>
    <xf numFmtId="0" fontId="50" fillId="6" borderId="37" xfId="0" applyFont="1" applyFill="1" applyBorder="1" applyAlignment="1">
      <alignment horizontal="center" vertical="center"/>
    </xf>
    <xf numFmtId="0" fontId="50" fillId="6" borderId="38" xfId="0" applyFont="1" applyFill="1" applyBorder="1" applyAlignment="1">
      <alignment horizontal="center" vertical="center"/>
    </xf>
    <xf numFmtId="0" fontId="48" fillId="24" borderId="9" xfId="0" applyFont="1" applyFill="1" applyBorder="1" applyAlignment="1">
      <alignment horizontal="center" vertical="center"/>
    </xf>
    <xf numFmtId="0" fontId="48" fillId="24" borderId="10" xfId="0" applyFont="1" applyFill="1" applyBorder="1" applyAlignment="1">
      <alignment horizontal="center" vertical="center"/>
    </xf>
    <xf numFmtId="0" fontId="48" fillId="24" borderId="11" xfId="0" applyFont="1" applyFill="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7" fillId="0" borderId="27" xfId="0" applyFont="1" applyBorder="1" applyAlignment="1">
      <alignment horizontal="left"/>
    </xf>
    <xf numFmtId="0" fontId="17" fillId="0" borderId="28" xfId="0" applyFont="1" applyBorder="1" applyAlignment="1">
      <alignment horizontal="left"/>
    </xf>
    <xf numFmtId="0" fontId="17" fillId="0" borderId="29" xfId="0" applyFont="1" applyBorder="1" applyAlignment="1">
      <alignment horizontal="left"/>
    </xf>
    <xf numFmtId="0" fontId="18" fillId="0" borderId="12" xfId="0" applyFont="1" applyBorder="1" applyAlignment="1">
      <alignment horizontal="center" vertical="center"/>
    </xf>
    <xf numFmtId="0" fontId="18" fillId="0" borderId="0" xfId="0" applyFont="1" applyAlignment="1">
      <alignment horizontal="center" vertical="center"/>
    </xf>
    <xf numFmtId="0" fontId="18" fillId="0" borderId="13" xfId="0" applyFont="1" applyBorder="1" applyAlignment="1">
      <alignment horizontal="center" vertical="center"/>
    </xf>
    <xf numFmtId="0" fontId="18" fillId="0" borderId="16" xfId="0" applyFont="1" applyBorder="1" applyAlignment="1">
      <alignment horizontal="center" vertical="center"/>
    </xf>
    <xf numFmtId="0" fontId="18" fillId="0" borderId="17" xfId="0" applyFont="1" applyBorder="1" applyAlignment="1">
      <alignment horizontal="center" vertical="center"/>
    </xf>
    <xf numFmtId="0" fontId="18" fillId="0" borderId="18" xfId="0" applyFont="1" applyBorder="1" applyAlignment="1">
      <alignment horizontal="center"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8" fillId="0" borderId="29" xfId="0" applyFont="1" applyBorder="1" applyAlignment="1">
      <alignment horizontal="left" vertical="center"/>
    </xf>
    <xf numFmtId="0" fontId="13" fillId="11" borderId="9" xfId="0" applyFont="1" applyFill="1" applyBorder="1" applyAlignment="1">
      <alignment horizontal="left" vertical="center" wrapText="1"/>
    </xf>
    <xf numFmtId="0" fontId="13" fillId="11" borderId="10" xfId="0" applyFont="1" applyFill="1" applyBorder="1" applyAlignment="1">
      <alignment horizontal="left" vertical="center" wrapText="1"/>
    </xf>
    <xf numFmtId="0" fontId="13" fillId="11" borderId="11" xfId="0" applyFont="1" applyFill="1" applyBorder="1" applyAlignment="1">
      <alignment horizontal="left" vertical="center" wrapText="1"/>
    </xf>
    <xf numFmtId="0" fontId="50" fillId="6" borderId="63" xfId="0" applyFont="1" applyFill="1" applyBorder="1" applyAlignment="1">
      <alignment horizontal="center" vertical="center" wrapText="1"/>
    </xf>
    <xf numFmtId="0" fontId="50" fillId="6" borderId="113" xfId="0" applyFont="1" applyFill="1" applyBorder="1" applyAlignment="1">
      <alignment horizontal="center" vertical="center" wrapText="1"/>
    </xf>
    <xf numFmtId="0" fontId="50" fillId="6" borderId="114" xfId="0" applyFont="1" applyFill="1" applyBorder="1" applyAlignment="1">
      <alignment horizontal="center" vertical="center" wrapText="1"/>
    </xf>
    <xf numFmtId="0" fontId="50" fillId="6" borderId="57" xfId="0" applyFont="1" applyFill="1" applyBorder="1" applyAlignment="1">
      <alignment horizontal="center" vertical="center" wrapText="1"/>
    </xf>
    <xf numFmtId="0" fontId="50" fillId="6" borderId="32" xfId="0" applyFont="1" applyFill="1" applyBorder="1" applyAlignment="1">
      <alignment horizontal="center" vertical="center" wrapText="1"/>
    </xf>
    <xf numFmtId="0" fontId="50" fillId="6" borderId="41" xfId="0" applyFont="1" applyFill="1" applyBorder="1" applyAlignment="1">
      <alignment horizontal="center" vertical="center" wrapText="1"/>
    </xf>
    <xf numFmtId="0" fontId="50" fillId="6" borderId="51" xfId="0" applyFont="1" applyFill="1" applyBorder="1" applyAlignment="1">
      <alignment horizontal="center" vertical="center" wrapText="1"/>
    </xf>
    <xf numFmtId="0" fontId="50" fillId="6" borderId="52" xfId="0" applyFont="1" applyFill="1" applyBorder="1" applyAlignment="1">
      <alignment horizontal="center" vertical="center" wrapText="1"/>
    </xf>
    <xf numFmtId="0" fontId="50" fillId="6" borderId="53" xfId="0" applyFont="1" applyFill="1" applyBorder="1" applyAlignment="1">
      <alignment horizontal="center" vertical="center" wrapText="1"/>
    </xf>
    <xf numFmtId="0" fontId="47" fillId="6" borderId="114" xfId="0" applyFont="1" applyFill="1" applyBorder="1" applyAlignment="1">
      <alignment horizontal="justify" vertical="center" wrapText="1"/>
    </xf>
    <xf numFmtId="0" fontId="49" fillId="6" borderId="52" xfId="0" applyFont="1" applyFill="1" applyBorder="1" applyAlignment="1">
      <alignment horizontal="justify" vertical="center" wrapText="1"/>
    </xf>
    <xf numFmtId="0" fontId="49" fillId="6" borderId="53" xfId="0" applyFont="1" applyFill="1" applyBorder="1" applyAlignment="1">
      <alignment horizontal="justify" vertical="center" wrapText="1"/>
    </xf>
    <xf numFmtId="0" fontId="50" fillId="6" borderId="108" xfId="0" applyFont="1" applyFill="1" applyBorder="1" applyAlignment="1">
      <alignment horizontal="center" vertical="center" wrapText="1"/>
    </xf>
    <xf numFmtId="0" fontId="50" fillId="6" borderId="109" xfId="0" applyFont="1" applyFill="1" applyBorder="1" applyAlignment="1">
      <alignment horizontal="center" vertical="center" wrapText="1"/>
    </xf>
    <xf numFmtId="0" fontId="50" fillId="6" borderId="112" xfId="0" applyFont="1" applyFill="1" applyBorder="1" applyAlignment="1">
      <alignment horizontal="center" vertical="center" wrapText="1"/>
    </xf>
    <xf numFmtId="0" fontId="50" fillId="6" borderId="35" xfId="0" applyFont="1" applyFill="1" applyBorder="1" applyAlignment="1">
      <alignment horizontal="center" vertical="center" wrapText="1"/>
    </xf>
    <xf numFmtId="0" fontId="50" fillId="6" borderId="37" xfId="0" applyFont="1" applyFill="1" applyBorder="1" applyAlignment="1">
      <alignment horizontal="center" vertical="center" wrapText="1"/>
    </xf>
    <xf numFmtId="0" fontId="50" fillId="6" borderId="38" xfId="0" applyFont="1" applyFill="1" applyBorder="1" applyAlignment="1">
      <alignment horizontal="center" vertical="center" wrapText="1"/>
    </xf>
    <xf numFmtId="0" fontId="49" fillId="6" borderId="41" xfId="0" applyFont="1" applyFill="1" applyBorder="1" applyAlignment="1">
      <alignment horizontal="justify" vertical="center" wrapText="1"/>
    </xf>
    <xf numFmtId="0" fontId="49" fillId="6" borderId="37" xfId="0" applyFont="1" applyFill="1" applyBorder="1" applyAlignment="1">
      <alignment horizontal="justify" vertical="center" wrapText="1"/>
    </xf>
    <xf numFmtId="0" fontId="49" fillId="6" borderId="38" xfId="0" applyFont="1" applyFill="1" applyBorder="1" applyAlignment="1">
      <alignment horizontal="justify" vertical="center" wrapText="1"/>
    </xf>
    <xf numFmtId="0" fontId="24" fillId="6" borderId="9" xfId="0" applyFont="1" applyFill="1" applyBorder="1" applyAlignment="1">
      <alignment horizontal="justify" vertical="justify" wrapText="1"/>
    </xf>
    <xf numFmtId="0" fontId="24" fillId="6" borderId="10" xfId="0" applyFont="1" applyFill="1" applyBorder="1" applyAlignment="1">
      <alignment horizontal="justify" vertical="justify" wrapText="1"/>
    </xf>
    <xf numFmtId="0" fontId="24" fillId="6" borderId="11" xfId="0" applyFont="1" applyFill="1" applyBorder="1" applyAlignment="1">
      <alignment horizontal="justify" vertical="justify" wrapText="1"/>
    </xf>
    <xf numFmtId="0" fontId="24" fillId="6" borderId="16" xfId="0" applyFont="1" applyFill="1" applyBorder="1" applyAlignment="1">
      <alignment horizontal="justify" vertical="justify" wrapText="1"/>
    </xf>
    <xf numFmtId="0" fontId="24" fillId="6" borderId="17" xfId="0" applyFont="1" applyFill="1" applyBorder="1" applyAlignment="1">
      <alignment horizontal="justify" vertical="justify" wrapText="1"/>
    </xf>
    <xf numFmtId="0" fontId="24" fillId="6" borderId="18" xfId="0" applyFont="1" applyFill="1" applyBorder="1" applyAlignment="1">
      <alignment horizontal="justify" vertical="justify" wrapText="1"/>
    </xf>
    <xf numFmtId="0" fontId="50" fillId="6" borderId="97" xfId="0" applyFont="1" applyFill="1" applyBorder="1" applyAlignment="1">
      <alignment horizontal="center" vertical="center"/>
    </xf>
    <xf numFmtId="0" fontId="50" fillId="6" borderId="109" xfId="0" applyFont="1" applyFill="1" applyBorder="1" applyAlignment="1">
      <alignment horizontal="center" vertical="center"/>
    </xf>
    <xf numFmtId="0" fontId="47" fillId="6" borderId="12" xfId="0" applyFont="1" applyFill="1" applyBorder="1" applyAlignment="1">
      <alignment horizontal="justify" vertical="justify" wrapText="1"/>
    </xf>
    <xf numFmtId="0" fontId="47" fillId="6" borderId="0" xfId="0" applyFont="1" applyFill="1" applyAlignment="1">
      <alignment horizontal="justify" vertical="justify" wrapText="1"/>
    </xf>
    <xf numFmtId="0" fontId="47" fillId="6" borderId="13" xfId="0" applyFont="1" applyFill="1" applyBorder="1" applyAlignment="1">
      <alignment horizontal="justify" vertical="justify" wrapText="1"/>
    </xf>
    <xf numFmtId="44" fontId="0" fillId="30" borderId="141" xfId="10" applyFont="1" applyFill="1" applyBorder="1" applyAlignment="1">
      <alignment horizontal="center" vertical="center" wrapText="1"/>
    </xf>
    <xf numFmtId="44" fontId="1" fillId="30" borderId="50" xfId="10" applyFill="1" applyBorder="1" applyAlignment="1">
      <alignment horizontal="center" vertical="center" wrapText="1"/>
    </xf>
    <xf numFmtId="44" fontId="1" fillId="30" borderId="49" xfId="10" applyFill="1" applyBorder="1" applyAlignment="1">
      <alignment horizontal="center" vertical="center" wrapText="1"/>
    </xf>
    <xf numFmtId="0" fontId="46" fillId="30" borderId="141" xfId="0" applyFont="1" applyFill="1" applyBorder="1" applyAlignment="1">
      <alignment horizontal="center" vertical="center"/>
    </xf>
    <xf numFmtId="0" fontId="46" fillId="30" borderId="50" xfId="0" applyFont="1" applyFill="1" applyBorder="1" applyAlignment="1">
      <alignment horizontal="center" vertical="center"/>
    </xf>
    <xf numFmtId="0" fontId="46" fillId="30" borderId="49" xfId="0" applyFont="1" applyFill="1" applyBorder="1" applyAlignment="1">
      <alignment horizontal="center" vertical="center"/>
    </xf>
    <xf numFmtId="0" fontId="47" fillId="28" borderId="141" xfId="0" applyFont="1" applyFill="1" applyBorder="1" applyAlignment="1">
      <alignment horizontal="center" vertical="center"/>
    </xf>
    <xf numFmtId="0" fontId="47" fillId="28" borderId="50" xfId="0" applyFont="1" applyFill="1" applyBorder="1" applyAlignment="1">
      <alignment horizontal="center" vertical="center"/>
    </xf>
    <xf numFmtId="0" fontId="47" fillId="28" borderId="49" xfId="0" applyFont="1" applyFill="1" applyBorder="1" applyAlignment="1">
      <alignment horizontal="center" vertical="center"/>
    </xf>
    <xf numFmtId="0" fontId="46" fillId="28" borderId="141" xfId="0" applyFont="1" applyFill="1" applyBorder="1" applyAlignment="1">
      <alignment horizontal="center" vertical="center"/>
    </xf>
    <xf numFmtId="0" fontId="46" fillId="28" borderId="50" xfId="0" applyFont="1" applyFill="1" applyBorder="1" applyAlignment="1">
      <alignment horizontal="center" vertical="center"/>
    </xf>
    <xf numFmtId="0" fontId="46" fillId="28" borderId="49" xfId="0" applyFont="1" applyFill="1" applyBorder="1" applyAlignment="1">
      <alignment horizontal="center" vertical="center"/>
    </xf>
    <xf numFmtId="0" fontId="47" fillId="29" borderId="141" xfId="0" applyFont="1" applyFill="1" applyBorder="1" applyAlignment="1">
      <alignment horizontal="center" vertical="center" wrapText="1"/>
    </xf>
    <xf numFmtId="0" fontId="47" fillId="29" borderId="50" xfId="0" applyFont="1" applyFill="1" applyBorder="1" applyAlignment="1">
      <alignment horizontal="center" vertical="center" wrapText="1"/>
    </xf>
    <xf numFmtId="0" fontId="47" fillId="29" borderId="49" xfId="0" applyFont="1" applyFill="1" applyBorder="1" applyAlignment="1">
      <alignment horizontal="center" vertical="center" wrapText="1"/>
    </xf>
    <xf numFmtId="0" fontId="46" fillId="29" borderId="141" xfId="0" applyFont="1" applyFill="1" applyBorder="1" applyAlignment="1">
      <alignment horizontal="center" vertical="center"/>
    </xf>
    <xf numFmtId="0" fontId="46" fillId="29" borderId="50" xfId="0" applyFont="1" applyFill="1" applyBorder="1" applyAlignment="1">
      <alignment horizontal="center" vertical="center"/>
    </xf>
    <xf numFmtId="0" fontId="46" fillId="29" borderId="49" xfId="0" applyFont="1" applyFill="1" applyBorder="1" applyAlignment="1">
      <alignment horizontal="center" vertical="center"/>
    </xf>
    <xf numFmtId="0" fontId="47" fillId="28" borderId="141" xfId="0" applyFont="1" applyFill="1" applyBorder="1" applyAlignment="1">
      <alignment horizontal="center" vertical="center" wrapText="1"/>
    </xf>
    <xf numFmtId="0" fontId="47" fillId="28" borderId="50" xfId="0" applyFont="1" applyFill="1" applyBorder="1" applyAlignment="1">
      <alignment horizontal="center" vertical="center" wrapText="1"/>
    </xf>
    <xf numFmtId="0" fontId="47" fillId="28" borderId="49" xfId="0" applyFont="1" applyFill="1" applyBorder="1" applyAlignment="1">
      <alignment horizontal="center" vertical="center" wrapText="1"/>
    </xf>
    <xf numFmtId="0" fontId="47" fillId="29" borderId="141" xfId="0" applyFont="1" applyFill="1" applyBorder="1" applyAlignment="1">
      <alignment horizontal="center" vertical="center"/>
    </xf>
    <xf numFmtId="0" fontId="47" fillId="29" borderId="50" xfId="0" applyFont="1" applyFill="1" applyBorder="1" applyAlignment="1">
      <alignment horizontal="center" vertical="center"/>
    </xf>
    <xf numFmtId="0" fontId="47" fillId="29" borderId="49" xfId="0" applyFont="1" applyFill="1" applyBorder="1" applyAlignment="1">
      <alignment horizontal="center" vertical="center"/>
    </xf>
    <xf numFmtId="0" fontId="17" fillId="17" borderId="42" xfId="0" applyFont="1" applyFill="1" applyBorder="1" applyAlignment="1">
      <alignment horizontal="center"/>
    </xf>
    <xf numFmtId="0" fontId="17" fillId="17" borderId="43" xfId="0" applyFont="1" applyFill="1" applyBorder="1" applyAlignment="1">
      <alignment horizontal="center"/>
    </xf>
    <xf numFmtId="0" fontId="24" fillId="6" borderId="115" xfId="12" applyFont="1" applyFill="1" applyBorder="1" applyAlignment="1">
      <alignment horizontal="center" vertical="center" wrapText="1"/>
    </xf>
    <xf numFmtId="0" fontId="24" fillId="6" borderId="116" xfId="12" applyFont="1" applyFill="1" applyBorder="1" applyAlignment="1">
      <alignment horizontal="center" vertical="center" wrapText="1"/>
    </xf>
    <xf numFmtId="0" fontId="24" fillId="6" borderId="117" xfId="12" applyFont="1" applyFill="1" applyBorder="1" applyAlignment="1">
      <alignment horizontal="center" vertical="center" wrapText="1"/>
    </xf>
    <xf numFmtId="0" fontId="24" fillId="6" borderId="115" xfId="0" applyFont="1" applyFill="1" applyBorder="1" applyAlignment="1">
      <alignment horizontal="center" vertical="center" wrapText="1"/>
    </xf>
    <xf numFmtId="0" fontId="24" fillId="6" borderId="116" xfId="0" applyFont="1" applyFill="1" applyBorder="1" applyAlignment="1">
      <alignment horizontal="center" vertical="center" wrapText="1"/>
    </xf>
    <xf numFmtId="0" fontId="24" fillId="6" borderId="117" xfId="0" applyFont="1" applyFill="1" applyBorder="1" applyAlignment="1">
      <alignment horizontal="center" vertical="center" wrapText="1"/>
    </xf>
    <xf numFmtId="0" fontId="24" fillId="6" borderId="40" xfId="12" applyFont="1" applyFill="1" applyBorder="1" applyAlignment="1">
      <alignment horizontal="center" vertical="center" wrapText="1"/>
    </xf>
    <xf numFmtId="0" fontId="24" fillId="6" borderId="113" xfId="12" applyFont="1" applyFill="1" applyBorder="1" applyAlignment="1">
      <alignment horizontal="center" vertical="center" wrapText="1"/>
    </xf>
    <xf numFmtId="0" fontId="24" fillId="6" borderId="107" xfId="12" applyFont="1" applyFill="1" applyBorder="1" applyAlignment="1">
      <alignment horizontal="center" vertical="center" wrapText="1"/>
    </xf>
    <xf numFmtId="0" fontId="24" fillId="6" borderId="40" xfId="0" applyFont="1" applyFill="1" applyBorder="1" applyAlignment="1">
      <alignment horizontal="center" vertical="center" wrapText="1"/>
    </xf>
    <xf numFmtId="0" fontId="24" fillId="6" borderId="113" xfId="0" applyFont="1" applyFill="1" applyBorder="1" applyAlignment="1">
      <alignment horizontal="center" vertical="center" wrapText="1"/>
    </xf>
    <xf numFmtId="0" fontId="24" fillId="6" borderId="107" xfId="0" applyFont="1" applyFill="1" applyBorder="1" applyAlignment="1">
      <alignment horizontal="center" vertical="center" wrapText="1"/>
    </xf>
    <xf numFmtId="0" fontId="23" fillId="11" borderId="51" xfId="0" applyFont="1" applyFill="1" applyBorder="1" applyAlignment="1">
      <alignment horizontal="center" vertical="center" wrapText="1"/>
    </xf>
    <xf numFmtId="0" fontId="23" fillId="11" borderId="52" xfId="0" applyFont="1" applyFill="1" applyBorder="1" applyAlignment="1">
      <alignment horizontal="center" vertical="center" wrapText="1"/>
    </xf>
    <xf numFmtId="0" fontId="23" fillId="11" borderId="53" xfId="0" applyFont="1" applyFill="1" applyBorder="1" applyAlignment="1">
      <alignment horizontal="center" vertical="center" wrapText="1"/>
    </xf>
    <xf numFmtId="0" fontId="23" fillId="11" borderId="35" xfId="0" applyFont="1" applyFill="1" applyBorder="1" applyAlignment="1">
      <alignment horizontal="center" vertical="center" wrapText="1"/>
    </xf>
    <xf numFmtId="0" fontId="23" fillId="11" borderId="37" xfId="0" applyFont="1" applyFill="1" applyBorder="1" applyAlignment="1">
      <alignment horizontal="center" vertical="center" wrapText="1"/>
    </xf>
    <xf numFmtId="0" fontId="23" fillId="11" borderId="38" xfId="0" applyFont="1" applyFill="1" applyBorder="1" applyAlignment="1">
      <alignment horizontal="center" vertical="center" wrapText="1"/>
    </xf>
    <xf numFmtId="0" fontId="23" fillId="11" borderId="108" xfId="0" applyFont="1" applyFill="1" applyBorder="1" applyAlignment="1">
      <alignment horizontal="center" vertical="center" wrapText="1"/>
    </xf>
    <xf numFmtId="0" fontId="23" fillId="11" borderId="109" xfId="0" applyFont="1" applyFill="1" applyBorder="1" applyAlignment="1">
      <alignment horizontal="center" vertical="center" wrapText="1"/>
    </xf>
    <xf numFmtId="0" fontId="23" fillId="11" borderId="112" xfId="0" applyFont="1" applyFill="1" applyBorder="1" applyAlignment="1">
      <alignment horizontal="center" vertical="center" wrapText="1"/>
    </xf>
    <xf numFmtId="0" fontId="21" fillId="20" borderId="63" xfId="0" applyFont="1" applyFill="1" applyBorder="1" applyAlignment="1">
      <alignment horizontal="center" vertical="center" wrapText="1"/>
    </xf>
    <xf numFmtId="0" fontId="21" fillId="20" borderId="113" xfId="0" applyFont="1" applyFill="1" applyBorder="1" applyAlignment="1">
      <alignment horizontal="center" vertical="center" wrapText="1"/>
    </xf>
    <xf numFmtId="0" fontId="21" fillId="20" borderId="114" xfId="0" applyFont="1" applyFill="1" applyBorder="1" applyAlignment="1">
      <alignment horizontal="center" vertical="center" wrapText="1"/>
    </xf>
    <xf numFmtId="0" fontId="25" fillId="6" borderId="97" xfId="0" applyFont="1" applyFill="1" applyBorder="1" applyAlignment="1">
      <alignment horizontal="center" vertical="center" wrapText="1"/>
    </xf>
    <xf numFmtId="0" fontId="25" fillId="6" borderId="112" xfId="0" applyFont="1" applyFill="1" applyBorder="1" applyAlignment="1">
      <alignment horizontal="center" vertical="center" wrapText="1"/>
    </xf>
    <xf numFmtId="0" fontId="25" fillId="11" borderId="97" xfId="0" applyFont="1" applyFill="1" applyBorder="1" applyAlignment="1">
      <alignment horizontal="center" vertical="center" wrapText="1"/>
    </xf>
    <xf numFmtId="0" fontId="25" fillId="11" borderId="112" xfId="0" applyFont="1" applyFill="1" applyBorder="1" applyAlignment="1">
      <alignment horizontal="center" vertical="center" wrapText="1"/>
    </xf>
    <xf numFmtId="0" fontId="24" fillId="6" borderId="108" xfId="0" applyFont="1" applyFill="1" applyBorder="1" applyAlignment="1">
      <alignment horizontal="left" vertical="center" wrapText="1"/>
    </xf>
    <xf numFmtId="0" fontId="24" fillId="6" borderId="109" xfId="0" applyFont="1" applyFill="1" applyBorder="1" applyAlignment="1">
      <alignment horizontal="left" vertical="center" wrapText="1"/>
    </xf>
    <xf numFmtId="0" fontId="24" fillId="6" borderId="112" xfId="0" applyFont="1" applyFill="1" applyBorder="1" applyAlignment="1">
      <alignment horizontal="left" vertical="center" wrapText="1"/>
    </xf>
    <xf numFmtId="0" fontId="23" fillId="6" borderId="108" xfId="0" applyFont="1" applyFill="1" applyBorder="1" applyAlignment="1">
      <alignment horizontal="left" vertical="center" wrapText="1"/>
    </xf>
    <xf numFmtId="0" fontId="23" fillId="6" borderId="109" xfId="0" applyFont="1" applyFill="1" applyBorder="1" applyAlignment="1">
      <alignment horizontal="left" vertical="center" wrapText="1"/>
    </xf>
    <xf numFmtId="0" fontId="23" fillId="6" borderId="112" xfId="0" applyFont="1" applyFill="1" applyBorder="1" applyAlignment="1">
      <alignment horizontal="left" vertical="center" wrapText="1"/>
    </xf>
    <xf numFmtId="0" fontId="23" fillId="6" borderId="51" xfId="0" applyFont="1" applyFill="1" applyBorder="1" applyAlignment="1">
      <alignment horizontal="left" vertical="center" wrapText="1"/>
    </xf>
    <xf numFmtId="0" fontId="23" fillId="6" borderId="52" xfId="0" applyFont="1" applyFill="1" applyBorder="1" applyAlignment="1">
      <alignment horizontal="left" vertical="center" wrapText="1"/>
    </xf>
    <xf numFmtId="0" fontId="23" fillId="6" borderId="53" xfId="0" applyFont="1" applyFill="1" applyBorder="1" applyAlignment="1">
      <alignment horizontal="left" vertical="center" wrapText="1"/>
    </xf>
    <xf numFmtId="0" fontId="26" fillId="6" borderId="108" xfId="0" applyFont="1" applyFill="1" applyBorder="1" applyAlignment="1">
      <alignment horizontal="left" vertical="center" wrapText="1"/>
    </xf>
    <xf numFmtId="0" fontId="26" fillId="6" borderId="109" xfId="0" applyFont="1" applyFill="1" applyBorder="1" applyAlignment="1">
      <alignment horizontal="left" vertical="center" wrapText="1"/>
    </xf>
    <xf numFmtId="0" fontId="26" fillId="6" borderId="112" xfId="0" applyFont="1" applyFill="1" applyBorder="1" applyAlignment="1">
      <alignment horizontal="left" vertical="center" wrapText="1"/>
    </xf>
    <xf numFmtId="0" fontId="24" fillId="11" borderId="108" xfId="0" applyFont="1" applyFill="1" applyBorder="1" applyAlignment="1">
      <alignment horizontal="left" vertical="center" wrapText="1"/>
    </xf>
    <xf numFmtId="0" fontId="24" fillId="11" borderId="109" xfId="0" applyFont="1" applyFill="1" applyBorder="1" applyAlignment="1">
      <alignment horizontal="left" vertical="center" wrapText="1"/>
    </xf>
    <xf numFmtId="0" fontId="24" fillId="11" borderId="112" xfId="0" applyFont="1" applyFill="1" applyBorder="1" applyAlignment="1">
      <alignment horizontal="left" vertical="center" wrapText="1"/>
    </xf>
    <xf numFmtId="0" fontId="25" fillId="6" borderId="114" xfId="0" applyFont="1" applyFill="1" applyBorder="1" applyAlignment="1">
      <alignment horizontal="center" vertical="center" wrapText="1"/>
    </xf>
    <xf numFmtId="0" fontId="25" fillId="6" borderId="53" xfId="0" applyFont="1" applyFill="1" applyBorder="1" applyAlignment="1">
      <alignment horizontal="center" vertical="center" wrapText="1"/>
    </xf>
    <xf numFmtId="0" fontId="24" fillId="6" borderId="9" xfId="0" applyFont="1" applyFill="1" applyBorder="1" applyAlignment="1">
      <alignment horizontal="left" vertical="center" wrapText="1"/>
    </xf>
    <xf numFmtId="0" fontId="24" fillId="6" borderId="10" xfId="0" applyFont="1" applyFill="1" applyBorder="1" applyAlignment="1">
      <alignment horizontal="left" vertical="center" wrapText="1"/>
    </xf>
    <xf numFmtId="0" fontId="24" fillId="6" borderId="11" xfId="0" applyFont="1" applyFill="1" applyBorder="1" applyAlignment="1">
      <alignment horizontal="left" vertical="center" wrapText="1"/>
    </xf>
    <xf numFmtId="0" fontId="25" fillId="6" borderId="41" xfId="0" applyFont="1" applyFill="1" applyBorder="1" applyAlignment="1">
      <alignment horizontal="center" vertical="center" wrapText="1"/>
    </xf>
    <xf numFmtId="0" fontId="25" fillId="6" borderId="38" xfId="0" applyFont="1" applyFill="1" applyBorder="1" applyAlignment="1">
      <alignment horizontal="center" vertical="center" wrapText="1"/>
    </xf>
    <xf numFmtId="0" fontId="23" fillId="6" borderId="97" xfId="0" applyFont="1" applyFill="1" applyBorder="1" applyAlignment="1">
      <alignment horizontal="center" vertical="center" wrapText="1"/>
    </xf>
    <xf numFmtId="0" fontId="23" fillId="6" borderId="112" xfId="0" applyFont="1" applyFill="1" applyBorder="1" applyAlignment="1">
      <alignment horizontal="center" vertical="center" wrapText="1"/>
    </xf>
    <xf numFmtId="0" fontId="24" fillId="0" borderId="27"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6" borderId="35" xfId="12" applyFont="1" applyFill="1" applyBorder="1" applyAlignment="1">
      <alignment horizontal="center" vertical="center" wrapText="1"/>
    </xf>
    <xf numFmtId="0" fontId="24" fillId="6" borderId="37" xfId="12" applyFont="1" applyFill="1" applyBorder="1" applyAlignment="1">
      <alignment horizontal="center" vertical="center" wrapText="1"/>
    </xf>
    <xf numFmtId="0" fontId="24" fillId="6" borderId="38" xfId="12" applyFont="1" applyFill="1" applyBorder="1" applyAlignment="1">
      <alignment horizontal="center" vertical="center" wrapText="1"/>
    </xf>
    <xf numFmtId="0" fontId="24" fillId="6" borderId="41" xfId="0" applyFont="1" applyFill="1" applyBorder="1" applyAlignment="1">
      <alignment horizontal="center" vertical="center" wrapText="1"/>
    </xf>
    <xf numFmtId="0" fontId="24" fillId="6" borderId="37" xfId="0" applyFont="1" applyFill="1" applyBorder="1" applyAlignment="1">
      <alignment horizontal="center" vertical="center" wrapText="1"/>
    </xf>
    <xf numFmtId="0" fontId="24" fillId="6" borderId="38" xfId="0" applyFont="1" applyFill="1" applyBorder="1" applyAlignment="1">
      <alignment horizontal="center" vertical="center" wrapText="1"/>
    </xf>
    <xf numFmtId="0" fontId="18" fillId="20" borderId="27" xfId="0" applyFont="1" applyFill="1" applyBorder="1" applyAlignment="1">
      <alignment horizontal="center" vertical="center"/>
    </xf>
    <xf numFmtId="0" fontId="18" fillId="20" borderId="28" xfId="0" applyFont="1" applyFill="1" applyBorder="1" applyAlignment="1">
      <alignment horizontal="center" vertical="center"/>
    </xf>
    <xf numFmtId="0" fontId="18" fillId="20" borderId="29" xfId="0" applyFont="1" applyFill="1" applyBorder="1" applyAlignment="1">
      <alignment horizontal="center" vertical="center"/>
    </xf>
    <xf numFmtId="0" fontId="27" fillId="20" borderId="27" xfId="0" applyFont="1" applyFill="1" applyBorder="1" applyAlignment="1">
      <alignment horizontal="center" vertical="center" wrapText="1"/>
    </xf>
    <xf numFmtId="0" fontId="27" fillId="20" borderId="28" xfId="0" applyFont="1" applyFill="1" applyBorder="1" applyAlignment="1">
      <alignment horizontal="center" vertical="center" wrapText="1"/>
    </xf>
    <xf numFmtId="0" fontId="27" fillId="20" borderId="29" xfId="0" applyFont="1" applyFill="1" applyBorder="1" applyAlignment="1">
      <alignment horizontal="center" vertical="center" wrapText="1"/>
    </xf>
    <xf numFmtId="0" fontId="47" fillId="0" borderId="113" xfId="0" applyFont="1" applyBorder="1" applyAlignment="1">
      <alignment horizontal="center" vertical="justify" wrapText="1"/>
    </xf>
    <xf numFmtId="0" fontId="59" fillId="11" borderId="0" xfId="0" applyFont="1" applyFill="1" applyAlignment="1">
      <alignment horizontal="left" vertical="center" wrapText="1"/>
    </xf>
    <xf numFmtId="0" fontId="24" fillId="11" borderId="115" xfId="0" applyFont="1" applyFill="1" applyBorder="1" applyAlignment="1">
      <alignment horizontal="left" vertical="center" wrapText="1"/>
    </xf>
    <xf numFmtId="0" fontId="24" fillId="11" borderId="96" xfId="0" applyFont="1" applyFill="1" applyBorder="1" applyAlignment="1">
      <alignment horizontal="left" vertical="center" wrapText="1"/>
    </xf>
    <xf numFmtId="0" fontId="24" fillId="11" borderId="19" xfId="0" applyFont="1" applyFill="1" applyBorder="1" applyAlignment="1">
      <alignment horizontal="center" vertical="center" wrapText="1"/>
    </xf>
    <xf numFmtId="0" fontId="24" fillId="11" borderId="20" xfId="0" applyFont="1" applyFill="1" applyBorder="1" applyAlignment="1">
      <alignment horizontal="center" vertical="center" wrapText="1"/>
    </xf>
    <xf numFmtId="0" fontId="24" fillId="11" borderId="21"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24" fillId="11" borderId="17" xfId="0" applyFont="1" applyFill="1" applyBorder="1" applyAlignment="1">
      <alignment horizontal="center" vertical="center" wrapText="1"/>
    </xf>
    <xf numFmtId="0" fontId="24" fillId="11" borderId="18" xfId="0" applyFont="1" applyFill="1" applyBorder="1" applyAlignment="1">
      <alignment horizontal="center" vertical="center" wrapText="1"/>
    </xf>
    <xf numFmtId="0" fontId="24" fillId="6" borderId="108" xfId="12" applyFont="1" applyFill="1" applyBorder="1" applyAlignment="1">
      <alignment horizontal="center" vertical="center" wrapText="1"/>
    </xf>
    <xf numFmtId="0" fontId="24" fillId="6" borderId="109" xfId="12" applyFont="1" applyFill="1" applyBorder="1" applyAlignment="1">
      <alignment horizontal="center" vertical="center" wrapText="1"/>
    </xf>
    <xf numFmtId="0" fontId="24" fillId="6" borderId="112" xfId="12" applyFont="1" applyFill="1" applyBorder="1" applyAlignment="1">
      <alignment horizontal="center" vertical="center" wrapText="1"/>
    </xf>
    <xf numFmtId="0" fontId="24" fillId="6" borderId="119" xfId="0" applyFont="1" applyFill="1" applyBorder="1" applyAlignment="1">
      <alignment horizontal="center" vertical="center" wrapText="1"/>
    </xf>
    <xf numFmtId="0" fontId="24" fillId="6" borderId="109" xfId="0" applyFont="1" applyFill="1" applyBorder="1" applyAlignment="1">
      <alignment horizontal="center" vertical="center" wrapText="1"/>
    </xf>
    <xf numFmtId="0" fontId="24" fillId="6" borderId="112" xfId="0" applyFont="1" applyFill="1" applyBorder="1" applyAlignment="1">
      <alignment horizontal="center" vertical="center" wrapText="1"/>
    </xf>
    <xf numFmtId="0" fontId="24" fillId="6" borderId="51" xfId="12" applyFont="1" applyFill="1" applyBorder="1" applyAlignment="1">
      <alignment horizontal="center" vertical="center" wrapText="1"/>
    </xf>
    <xf numFmtId="0" fontId="24" fillId="6" borderId="52" xfId="12" applyFont="1" applyFill="1" applyBorder="1" applyAlignment="1">
      <alignment horizontal="center" vertical="center" wrapText="1"/>
    </xf>
    <xf numFmtId="0" fontId="24" fillId="6" borderId="53" xfId="12" applyFont="1" applyFill="1" applyBorder="1" applyAlignment="1">
      <alignment horizontal="center" vertical="center" wrapText="1"/>
    </xf>
    <xf numFmtId="0" fontId="24" fillId="6" borderId="114" xfId="0" applyFont="1" applyFill="1" applyBorder="1" applyAlignment="1">
      <alignment horizontal="center" vertical="center" wrapText="1"/>
    </xf>
    <xf numFmtId="0" fontId="24" fillId="6" borderId="52" xfId="0" applyFont="1" applyFill="1" applyBorder="1" applyAlignment="1">
      <alignment horizontal="center" vertical="center" wrapText="1"/>
    </xf>
    <xf numFmtId="0" fontId="24" fillId="6" borderId="53" xfId="0" applyFont="1" applyFill="1" applyBorder="1" applyAlignment="1">
      <alignment horizontal="center" vertical="center" wrapText="1"/>
    </xf>
    <xf numFmtId="0" fontId="47" fillId="22" borderId="12" xfId="0" applyFont="1" applyFill="1" applyBorder="1" applyAlignment="1">
      <alignment horizontal="center" vertical="center"/>
    </xf>
    <xf numFmtId="0" fontId="47" fillId="22" borderId="0" xfId="0" applyFont="1" applyFill="1" applyAlignment="1">
      <alignment horizontal="center" vertical="center"/>
    </xf>
    <xf numFmtId="0" fontId="47" fillId="22" borderId="74" xfId="0" applyFont="1" applyFill="1" applyBorder="1" applyAlignment="1">
      <alignment horizontal="center" vertical="center"/>
    </xf>
    <xf numFmtId="166" fontId="51" fillId="25" borderId="73" xfId="0" applyNumberFormat="1" applyFont="1" applyFill="1" applyBorder="1" applyAlignment="1">
      <alignment horizontal="center" vertical="center"/>
    </xf>
    <xf numFmtId="166" fontId="51" fillId="25" borderId="10" xfId="0" applyNumberFormat="1" applyFont="1" applyFill="1" applyBorder="1" applyAlignment="1">
      <alignment horizontal="center" vertical="center"/>
    </xf>
    <xf numFmtId="166" fontId="51" fillId="25" borderId="69" xfId="0" applyNumberFormat="1" applyFont="1" applyFill="1" applyBorder="1" applyAlignment="1">
      <alignment horizontal="center" vertical="center"/>
    </xf>
    <xf numFmtId="0" fontId="24" fillId="6" borderId="35" xfId="0" applyFont="1" applyFill="1" applyBorder="1" applyAlignment="1">
      <alignment horizontal="left" vertical="center" wrapText="1"/>
    </xf>
    <xf numFmtId="0" fontId="24" fillId="6" borderId="37" xfId="0" applyFont="1" applyFill="1" applyBorder="1" applyAlignment="1">
      <alignment horizontal="left" vertical="center" wrapText="1"/>
    </xf>
    <xf numFmtId="0" fontId="24" fillId="6" borderId="38" xfId="0" applyFont="1" applyFill="1" applyBorder="1" applyAlignment="1">
      <alignment horizontal="left" vertical="center" wrapText="1"/>
    </xf>
    <xf numFmtId="0" fontId="24" fillId="6" borderId="12" xfId="0" applyFont="1" applyFill="1" applyBorder="1" applyAlignment="1">
      <alignment horizontal="left" vertical="center" wrapText="1"/>
    </xf>
    <xf numFmtId="0" fontId="24" fillId="6" borderId="0" xfId="0" applyFont="1" applyFill="1" applyAlignment="1">
      <alignment horizontal="left" vertical="center" wrapText="1"/>
    </xf>
    <xf numFmtId="0" fontId="24" fillId="6" borderId="13" xfId="0" applyFont="1" applyFill="1" applyBorder="1" applyAlignment="1">
      <alignment horizontal="left" vertical="center" wrapText="1"/>
    </xf>
    <xf numFmtId="0" fontId="23" fillId="6" borderId="12" xfId="0" applyFont="1" applyFill="1" applyBorder="1" applyAlignment="1">
      <alignment horizontal="left" vertical="center" wrapText="1"/>
    </xf>
    <xf numFmtId="0" fontId="23" fillId="6" borderId="0" xfId="0" applyFont="1" applyFill="1" applyAlignment="1">
      <alignment horizontal="left" vertical="center" wrapText="1"/>
    </xf>
    <xf numFmtId="0" fontId="23" fillId="6" borderId="13" xfId="0" applyFont="1" applyFill="1" applyBorder="1" applyAlignment="1">
      <alignment horizontal="left" vertical="center" wrapText="1"/>
    </xf>
    <xf numFmtId="0" fontId="24" fillId="6" borderId="16" xfId="0" applyFont="1" applyFill="1" applyBorder="1" applyAlignment="1">
      <alignment horizontal="left" vertical="center" wrapText="1"/>
    </xf>
    <xf numFmtId="0" fontId="24" fillId="6" borderId="17" xfId="0" applyFont="1" applyFill="1" applyBorder="1" applyAlignment="1">
      <alignment horizontal="left" vertical="center" wrapText="1"/>
    </xf>
    <xf numFmtId="0" fontId="24" fillId="6" borderId="18" xfId="0" applyFont="1" applyFill="1" applyBorder="1" applyAlignment="1">
      <alignment horizontal="left" vertical="center" wrapText="1"/>
    </xf>
    <xf numFmtId="0" fontId="46" fillId="30" borderId="141" xfId="0" applyFont="1" applyFill="1" applyBorder="1" applyAlignment="1">
      <alignment horizontal="center" vertical="center" wrapText="1"/>
    </xf>
    <xf numFmtId="0" fontId="46" fillId="30" borderId="50" xfId="0" applyFont="1" applyFill="1" applyBorder="1" applyAlignment="1">
      <alignment horizontal="center" vertical="center" wrapText="1"/>
    </xf>
    <xf numFmtId="0" fontId="46" fillId="30" borderId="49" xfId="0" applyFont="1" applyFill="1" applyBorder="1" applyAlignment="1">
      <alignment horizontal="center" vertical="center" wrapText="1"/>
    </xf>
    <xf numFmtId="0" fontId="46" fillId="28" borderId="49" xfId="0" applyFont="1" applyFill="1" applyBorder="1" applyAlignment="1">
      <alignment horizontal="center" vertical="center" wrapText="1"/>
    </xf>
    <xf numFmtId="0" fontId="46" fillId="29" borderId="49" xfId="0" applyFont="1" applyFill="1" applyBorder="1" applyAlignment="1">
      <alignment horizontal="center" vertical="center" wrapText="1"/>
    </xf>
    <xf numFmtId="0" fontId="46" fillId="11" borderId="9" xfId="0" applyFont="1" applyFill="1" applyBorder="1" applyAlignment="1">
      <alignment horizontal="center" vertical="center"/>
    </xf>
    <xf numFmtId="0" fontId="46" fillId="11" borderId="10" xfId="0" applyFont="1" applyFill="1" applyBorder="1" applyAlignment="1">
      <alignment horizontal="center" vertical="center"/>
    </xf>
    <xf numFmtId="0" fontId="46" fillId="11" borderId="11" xfId="0" applyFont="1" applyFill="1" applyBorder="1" applyAlignment="1">
      <alignment horizontal="center" vertical="center"/>
    </xf>
    <xf numFmtId="0" fontId="46" fillId="11" borderId="16"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24" fillId="6" borderId="51" xfId="0" applyFont="1" applyFill="1" applyBorder="1" applyAlignment="1">
      <alignment horizontal="center" vertical="center" wrapText="1"/>
    </xf>
    <xf numFmtId="0" fontId="23" fillId="6" borderId="22" xfId="8" applyFont="1" applyFill="1" applyBorder="1" applyAlignment="1">
      <alignment horizontal="justify" vertical="justify" wrapText="1"/>
    </xf>
    <xf numFmtId="0" fontId="23" fillId="6" borderId="121" xfId="8" applyFont="1" applyFill="1" applyBorder="1" applyAlignment="1">
      <alignment horizontal="justify" vertical="justify" wrapText="1"/>
    </xf>
    <xf numFmtId="0" fontId="23" fillId="6" borderId="133" xfId="8" applyFont="1" applyFill="1" applyBorder="1" applyAlignment="1">
      <alignment horizontal="justify" vertical="justify" wrapText="1"/>
    </xf>
    <xf numFmtId="0" fontId="23" fillId="6" borderId="108" xfId="7" applyFont="1" applyFill="1" applyBorder="1" applyAlignment="1">
      <alignment horizontal="justify" vertical="justify" wrapText="1"/>
    </xf>
    <xf numFmtId="0" fontId="23" fillId="6" borderId="126" xfId="7" applyFont="1" applyFill="1" applyBorder="1" applyAlignment="1">
      <alignment horizontal="justify" vertical="justify" wrapText="1"/>
    </xf>
    <xf numFmtId="0" fontId="23" fillId="6" borderId="131" xfId="7" applyFont="1" applyFill="1" applyBorder="1" applyAlignment="1">
      <alignment horizontal="justify" vertical="justify" wrapText="1"/>
    </xf>
    <xf numFmtId="0" fontId="23" fillId="6" borderId="108" xfId="5" applyFont="1" applyFill="1" applyBorder="1" applyAlignment="1">
      <alignment horizontal="justify" vertical="justify" wrapText="1"/>
    </xf>
    <xf numFmtId="0" fontId="23" fillId="6" borderId="126" xfId="5" applyFont="1" applyFill="1" applyBorder="1" applyAlignment="1">
      <alignment horizontal="justify" vertical="justify" wrapText="1"/>
    </xf>
    <xf numFmtId="0" fontId="23" fillId="6" borderId="131" xfId="5" applyFont="1" applyFill="1" applyBorder="1" applyAlignment="1">
      <alignment horizontal="justify" vertical="justify" wrapText="1"/>
    </xf>
    <xf numFmtId="0" fontId="23" fillId="6" borderId="108" xfId="0" applyFont="1" applyFill="1" applyBorder="1" applyAlignment="1">
      <alignment horizontal="justify" vertical="justify" wrapText="1"/>
    </xf>
    <xf numFmtId="0" fontId="23" fillId="6" borderId="126" xfId="0" applyFont="1" applyFill="1" applyBorder="1" applyAlignment="1">
      <alignment horizontal="justify" vertical="justify" wrapText="1"/>
    </xf>
    <xf numFmtId="0" fontId="23" fillId="6" borderId="131" xfId="0" applyFont="1" applyFill="1" applyBorder="1" applyAlignment="1">
      <alignment horizontal="justify" vertical="justify" wrapText="1"/>
    </xf>
    <xf numFmtId="0" fontId="24" fillId="6" borderId="108" xfId="0" applyFont="1" applyFill="1" applyBorder="1" applyAlignment="1">
      <alignment horizontal="justify" vertical="justify" wrapText="1"/>
    </xf>
    <xf numFmtId="0" fontId="24" fillId="6" borderId="126" xfId="0" applyFont="1" applyFill="1" applyBorder="1" applyAlignment="1">
      <alignment horizontal="justify" vertical="justify" wrapText="1"/>
    </xf>
    <xf numFmtId="0" fontId="24" fillId="6" borderId="131" xfId="0" applyFont="1" applyFill="1" applyBorder="1" applyAlignment="1">
      <alignment horizontal="justify" vertical="justify" wrapText="1"/>
    </xf>
    <xf numFmtId="0" fontId="24" fillId="0" borderId="108" xfId="0" applyFont="1" applyBorder="1" applyAlignment="1">
      <alignment horizontal="justify" vertical="justify" wrapText="1"/>
    </xf>
    <xf numFmtId="0" fontId="24" fillId="0" borderId="126" xfId="0" applyFont="1" applyBorder="1" applyAlignment="1">
      <alignment horizontal="justify" vertical="justify" wrapText="1"/>
    </xf>
    <xf numFmtId="0" fontId="24" fillId="0" borderId="131" xfId="0" applyFont="1" applyBorder="1" applyAlignment="1">
      <alignment horizontal="justify" vertical="justify" wrapText="1"/>
    </xf>
    <xf numFmtId="0" fontId="23" fillId="0" borderId="132" xfId="0" applyFont="1" applyBorder="1" applyAlignment="1">
      <alignment horizontal="center" vertical="center" wrapText="1"/>
    </xf>
    <xf numFmtId="0" fontId="23" fillId="0" borderId="126" xfId="0" applyFont="1" applyBorder="1" applyAlignment="1">
      <alignment horizontal="center" vertical="center" wrapText="1"/>
    </xf>
    <xf numFmtId="0" fontId="23" fillId="0" borderId="131" xfId="0" applyFont="1" applyBorder="1" applyAlignment="1">
      <alignment horizontal="center" vertical="center" wrapText="1"/>
    </xf>
    <xf numFmtId="0" fontId="47" fillId="0" borderId="16" xfId="9" applyFont="1" applyBorder="1" applyAlignment="1">
      <alignment horizontal="justify" vertical="justify" wrapText="1"/>
    </xf>
    <xf numFmtId="0" fontId="47" fillId="0" borderId="17" xfId="9" applyFont="1" applyBorder="1" applyAlignment="1">
      <alignment horizontal="justify" vertical="justify" wrapText="1"/>
    </xf>
    <xf numFmtId="0" fontId="47" fillId="0" borderId="18" xfId="9" applyFont="1" applyBorder="1" applyAlignment="1">
      <alignment horizontal="justify" vertical="justify" wrapText="1"/>
    </xf>
    <xf numFmtId="0" fontId="21" fillId="20" borderId="21" xfId="0" applyFont="1" applyFill="1" applyBorder="1" applyAlignment="1">
      <alignment horizontal="center" vertical="center" wrapText="1"/>
    </xf>
    <xf numFmtId="0" fontId="23" fillId="6" borderId="108" xfId="8" applyFont="1" applyFill="1" applyBorder="1" applyAlignment="1">
      <alignment horizontal="center" vertical="center" wrapText="1"/>
    </xf>
    <xf numFmtId="0" fontId="23" fillId="6" borderId="126" xfId="8" applyFont="1" applyFill="1" applyBorder="1" applyAlignment="1">
      <alignment horizontal="center" vertical="center" wrapText="1"/>
    </xf>
    <xf numFmtId="0" fontId="23" fillId="6" borderId="131" xfId="8" applyFont="1" applyFill="1" applyBorder="1" applyAlignment="1">
      <alignment horizontal="center" vertical="center" wrapText="1"/>
    </xf>
    <xf numFmtId="0" fontId="23" fillId="6" borderId="132" xfId="7" applyFont="1" applyFill="1" applyBorder="1" applyAlignment="1">
      <alignment horizontal="center" vertical="center" wrapText="1"/>
    </xf>
    <xf numFmtId="0" fontId="23" fillId="6" borderId="126" xfId="7" applyFont="1" applyFill="1" applyBorder="1" applyAlignment="1">
      <alignment horizontal="center" vertical="center" wrapText="1"/>
    </xf>
    <xf numFmtId="0" fontId="23" fillId="6" borderId="131" xfId="7" applyFont="1" applyFill="1" applyBorder="1" applyAlignment="1">
      <alignment horizontal="center" vertical="center" wrapText="1"/>
    </xf>
    <xf numFmtId="0" fontId="23" fillId="6" borderId="132" xfId="5" applyFont="1" applyFill="1" applyBorder="1" applyAlignment="1">
      <alignment horizontal="center" vertical="center" wrapText="1"/>
    </xf>
    <xf numFmtId="0" fontId="23" fillId="6" borderId="126" xfId="5" applyFont="1" applyFill="1" applyBorder="1" applyAlignment="1">
      <alignment horizontal="center" vertical="center" wrapText="1"/>
    </xf>
    <xf numFmtId="0" fontId="23" fillId="6" borderId="131" xfId="5" applyFont="1" applyFill="1" applyBorder="1" applyAlignment="1">
      <alignment horizontal="center" vertical="center" wrapText="1"/>
    </xf>
    <xf numFmtId="0" fontId="23" fillId="6" borderId="119" xfId="13" applyFont="1" applyFill="1" applyBorder="1" applyAlignment="1">
      <alignment horizontal="center" vertical="center" wrapText="1"/>
    </xf>
    <xf numFmtId="0" fontId="23" fillId="6" borderId="112" xfId="13" applyFont="1" applyFill="1" applyBorder="1" applyAlignment="1">
      <alignment horizontal="center" vertical="center" wrapText="1"/>
    </xf>
    <xf numFmtId="0" fontId="25" fillId="6" borderId="115" xfId="13" applyFont="1" applyFill="1" applyBorder="1" applyAlignment="1">
      <alignment horizontal="center" vertical="center" wrapText="1"/>
    </xf>
    <xf numFmtId="0" fontId="25" fillId="6" borderId="117" xfId="13" applyFont="1" applyFill="1" applyBorder="1" applyAlignment="1">
      <alignment horizontal="center" vertical="center" wrapText="1"/>
    </xf>
    <xf numFmtId="0" fontId="25" fillId="6" borderId="119" xfId="13" applyFont="1" applyFill="1" applyBorder="1" applyAlignment="1">
      <alignment horizontal="center" vertical="center" wrapText="1"/>
    </xf>
    <xf numFmtId="0" fontId="25" fillId="6" borderId="112" xfId="13" applyFont="1" applyFill="1" applyBorder="1" applyAlignment="1">
      <alignment horizontal="center" vertical="center" wrapText="1"/>
    </xf>
    <xf numFmtId="0" fontId="24" fillId="6" borderId="51" xfId="13" applyFont="1" applyFill="1" applyBorder="1" applyAlignment="1">
      <alignment horizontal="justify" vertical="justify" wrapText="1"/>
    </xf>
    <xf numFmtId="0" fontId="24" fillId="6" borderId="52" xfId="13" applyFont="1" applyFill="1" applyBorder="1" applyAlignment="1">
      <alignment horizontal="justify" vertical="justify" wrapText="1"/>
    </xf>
    <xf numFmtId="0" fontId="24" fillId="6" borderId="53" xfId="13" applyFont="1" applyFill="1" applyBorder="1" applyAlignment="1">
      <alignment horizontal="justify" vertical="justify" wrapText="1"/>
    </xf>
    <xf numFmtId="0" fontId="25" fillId="6" borderId="114" xfId="13" applyFont="1" applyFill="1" applyBorder="1" applyAlignment="1">
      <alignment horizontal="center" vertical="center" wrapText="1"/>
    </xf>
    <xf numFmtId="0" fontId="25" fillId="6" borderId="53" xfId="13" applyFont="1" applyFill="1" applyBorder="1" applyAlignment="1">
      <alignment horizontal="center" vertical="center" wrapText="1"/>
    </xf>
    <xf numFmtId="0" fontId="35" fillId="26" borderId="69" xfId="0" applyFont="1" applyFill="1" applyBorder="1" applyAlignment="1">
      <alignment horizontal="center" vertical="center" wrapText="1"/>
    </xf>
    <xf numFmtId="0" fontId="35" fillId="26" borderId="43" xfId="0" applyFont="1" applyFill="1" applyBorder="1" applyAlignment="1">
      <alignment horizontal="center" vertical="center" wrapText="1"/>
    </xf>
    <xf numFmtId="0" fontId="35" fillId="26" borderId="42" xfId="0" applyFont="1" applyFill="1" applyBorder="1" applyAlignment="1">
      <alignment horizontal="center" vertical="center"/>
    </xf>
    <xf numFmtId="0" fontId="35" fillId="26" borderId="43" xfId="0" applyFont="1" applyFill="1" applyBorder="1" applyAlignment="1">
      <alignment horizontal="center" vertical="center"/>
    </xf>
    <xf numFmtId="0" fontId="35" fillId="26" borderId="36" xfId="0" applyFont="1" applyFill="1" applyBorder="1" applyAlignment="1">
      <alignment horizontal="center" vertical="center"/>
    </xf>
    <xf numFmtId="0" fontId="25" fillId="6" borderId="41" xfId="13" applyFont="1" applyFill="1" applyBorder="1" applyAlignment="1">
      <alignment horizontal="center" vertical="center" wrapText="1"/>
    </xf>
    <xf numFmtId="0" fontId="25" fillId="6" borderId="38" xfId="13" applyFont="1" applyFill="1" applyBorder="1" applyAlignment="1">
      <alignment horizontal="center" vertical="center" wrapText="1"/>
    </xf>
    <xf numFmtId="0" fontId="23" fillId="11" borderId="12" xfId="5" applyFont="1" applyFill="1" applyBorder="1" applyAlignment="1">
      <alignment horizontal="center" vertical="center" wrapText="1"/>
    </xf>
    <xf numFmtId="0" fontId="23" fillId="11" borderId="13" xfId="5" applyFont="1" applyFill="1" applyBorder="1" applyAlignment="1">
      <alignment horizontal="center" vertical="center" wrapText="1"/>
    </xf>
    <xf numFmtId="0" fontId="23" fillId="11" borderId="0" xfId="5" applyFont="1" applyFill="1" applyAlignment="1">
      <alignment horizontal="center" vertical="center" wrapText="1"/>
    </xf>
    <xf numFmtId="0" fontId="0" fillId="11" borderId="12" xfId="0" applyFill="1" applyBorder="1" applyAlignment="1">
      <alignment horizontal="center" vertical="center"/>
    </xf>
    <xf numFmtId="0" fontId="0" fillId="11" borderId="13" xfId="0" applyFill="1" applyBorder="1" applyAlignment="1">
      <alignment horizontal="center" vertical="center"/>
    </xf>
    <xf numFmtId="0" fontId="0" fillId="11" borderId="0" xfId="0" applyFill="1" applyAlignment="1">
      <alignment horizontal="center" vertical="center"/>
    </xf>
    <xf numFmtId="0" fontId="0" fillId="11" borderId="19" xfId="0" applyFill="1" applyBorder="1" applyAlignment="1">
      <alignment horizontal="center" vertical="center"/>
    </xf>
    <xf numFmtId="0" fontId="0" fillId="11" borderId="20" xfId="0" applyFill="1" applyBorder="1" applyAlignment="1">
      <alignment horizontal="center" vertical="center"/>
    </xf>
    <xf numFmtId="0" fontId="0" fillId="11" borderId="9" xfId="0" applyFill="1" applyBorder="1" applyAlignment="1">
      <alignment horizontal="center" vertical="center" wrapText="1"/>
    </xf>
    <xf numFmtId="0" fontId="0" fillId="11" borderId="11" xfId="0" applyFill="1" applyBorder="1" applyAlignment="1">
      <alignment horizontal="center" vertical="center" wrapText="1"/>
    </xf>
    <xf numFmtId="0" fontId="0" fillId="11" borderId="12" xfId="0" applyFill="1" applyBorder="1" applyAlignment="1">
      <alignment horizontal="center" vertical="center" wrapText="1"/>
    </xf>
    <xf numFmtId="0" fontId="0" fillId="11" borderId="13" xfId="0" applyFill="1" applyBorder="1" applyAlignment="1">
      <alignment horizontal="center" vertical="center" wrapText="1"/>
    </xf>
    <xf numFmtId="0" fontId="0" fillId="11" borderId="16" xfId="0" applyFill="1" applyBorder="1" applyAlignment="1">
      <alignment horizontal="center" vertical="center" wrapText="1"/>
    </xf>
    <xf numFmtId="0" fontId="0" fillId="11" borderId="18" xfId="0" applyFill="1" applyBorder="1" applyAlignment="1">
      <alignment horizontal="center" vertical="center" wrapText="1"/>
    </xf>
    <xf numFmtId="0" fontId="0" fillId="11" borderId="9" xfId="0" applyFill="1" applyBorder="1" applyAlignment="1">
      <alignment horizontal="center" vertical="center"/>
    </xf>
    <xf numFmtId="0" fontId="0" fillId="11" borderId="10" xfId="0" applyFill="1" applyBorder="1" applyAlignment="1">
      <alignment horizontal="center" vertical="center"/>
    </xf>
    <xf numFmtId="0" fontId="0" fillId="11" borderId="16" xfId="0" applyFill="1" applyBorder="1" applyAlignment="1">
      <alignment horizontal="center" vertical="center"/>
    </xf>
    <xf numFmtId="0" fontId="0" fillId="11" borderId="9" xfId="0" applyFill="1" applyBorder="1"/>
    <xf numFmtId="0" fontId="0" fillId="11" borderId="11" xfId="0" applyFill="1" applyBorder="1" applyAlignment="1">
      <alignment wrapText="1"/>
    </xf>
    <xf numFmtId="0" fontId="0" fillId="11" borderId="108" xfId="0" applyFill="1" applyBorder="1" applyAlignment="1">
      <alignment wrapText="1"/>
    </xf>
    <xf numFmtId="0" fontId="0" fillId="11" borderId="112" xfId="0" applyFill="1" applyBorder="1" applyAlignment="1">
      <alignment wrapText="1"/>
    </xf>
    <xf numFmtId="0" fontId="0" fillId="11" borderId="115" xfId="0" applyFill="1" applyBorder="1" applyAlignment="1">
      <alignment wrapText="1"/>
    </xf>
    <xf numFmtId="0" fontId="0" fillId="11" borderId="117" xfId="0" applyFill="1" applyBorder="1" applyAlignment="1">
      <alignment wrapText="1"/>
    </xf>
    <xf numFmtId="0" fontId="0" fillId="11" borderId="40" xfId="0" applyFill="1" applyBorder="1" applyAlignment="1">
      <alignment wrapText="1"/>
    </xf>
    <xf numFmtId="0" fontId="0" fillId="11" borderId="107" xfId="0" applyFill="1" applyBorder="1" applyAlignment="1">
      <alignment wrapText="1"/>
    </xf>
    <xf numFmtId="0" fontId="0" fillId="11" borderId="50" xfId="0" applyFill="1" applyBorder="1" applyAlignment="1">
      <alignment horizontal="center" vertical="center" wrapText="1"/>
    </xf>
    <xf numFmtId="0" fontId="0" fillId="11" borderId="49" xfId="0" applyFill="1" applyBorder="1" applyAlignment="1">
      <alignment horizontal="center" vertical="center" wrapText="1"/>
    </xf>
    <xf numFmtId="0" fontId="0" fillId="11" borderId="16" xfId="0" applyFill="1" applyBorder="1" applyAlignment="1">
      <alignment wrapText="1"/>
    </xf>
    <xf numFmtId="0" fontId="0" fillId="11" borderId="18" xfId="0" applyFill="1" applyBorder="1" applyAlignment="1">
      <alignment wrapText="1"/>
    </xf>
    <xf numFmtId="0" fontId="0" fillId="11" borderId="19" xfId="0" applyFill="1" applyBorder="1"/>
    <xf numFmtId="0" fontId="0" fillId="11" borderId="20" xfId="0" applyFill="1" applyBorder="1"/>
    <xf numFmtId="0" fontId="0" fillId="11" borderId="21" xfId="0" applyFill="1" applyBorder="1"/>
    <xf numFmtId="0" fontId="0" fillId="11" borderId="19" xfId="0" applyFill="1" applyBorder="1" applyAlignment="1">
      <alignment vertical="center" wrapText="1"/>
    </xf>
    <xf numFmtId="0" fontId="0" fillId="11" borderId="21" xfId="0" applyFill="1" applyBorder="1" applyAlignment="1">
      <alignment vertical="center" wrapText="1"/>
    </xf>
    <xf numFmtId="0" fontId="0" fillId="11" borderId="48" xfId="0" applyFill="1" applyBorder="1" applyAlignment="1">
      <alignment horizontal="center" vertical="center"/>
    </xf>
    <xf numFmtId="0" fontId="0" fillId="11" borderId="50" xfId="0" applyFill="1" applyBorder="1" applyAlignment="1">
      <alignment horizontal="center" vertical="center"/>
    </xf>
    <xf numFmtId="0" fontId="0" fillId="11" borderId="49" xfId="0" applyFill="1" applyBorder="1" applyAlignment="1">
      <alignment horizontal="center" vertical="center"/>
    </xf>
    <xf numFmtId="0" fontId="0" fillId="11" borderId="46" xfId="0" applyFill="1" applyBorder="1" applyAlignment="1">
      <alignment wrapText="1"/>
    </xf>
    <xf numFmtId="0" fontId="0" fillId="11" borderId="47" xfId="0" applyFill="1" applyBorder="1" applyAlignment="1">
      <alignment wrapText="1"/>
    </xf>
    <xf numFmtId="0" fontId="0" fillId="11" borderId="48" xfId="0" applyFill="1" applyBorder="1" applyAlignment="1">
      <alignment horizontal="center" vertical="center" wrapText="1"/>
    </xf>
    <xf numFmtId="0" fontId="0" fillId="11" borderId="17" xfId="0" applyFill="1" applyBorder="1" applyAlignment="1">
      <alignment wrapText="1"/>
    </xf>
    <xf numFmtId="0" fontId="0" fillId="11" borderId="9" xfId="0" applyFill="1" applyBorder="1" applyAlignment="1">
      <alignment vertical="center"/>
    </xf>
    <xf numFmtId="0" fontId="0" fillId="11" borderId="12" xfId="0" applyFill="1" applyBorder="1" applyAlignment="1">
      <alignment vertical="center"/>
    </xf>
    <xf numFmtId="0" fontId="0" fillId="11" borderId="16" xfId="0" applyFill="1" applyBorder="1" applyAlignment="1">
      <alignment vertical="center"/>
    </xf>
    <xf numFmtId="0" fontId="0" fillId="11" borderId="35" xfId="0" applyFill="1" applyBorder="1"/>
    <xf numFmtId="0" fontId="0" fillId="11" borderId="38" xfId="0" applyFill="1" applyBorder="1" applyAlignment="1">
      <alignment wrapText="1"/>
    </xf>
    <xf numFmtId="0" fontId="0" fillId="11" borderId="108" xfId="0" applyFill="1" applyBorder="1"/>
    <xf numFmtId="0" fontId="0" fillId="11" borderId="16" xfId="0" applyFill="1" applyBorder="1"/>
    <xf numFmtId="0" fontId="0" fillId="11" borderId="49" xfId="0" applyFill="1" applyBorder="1" applyAlignment="1">
      <alignment vertical="center"/>
    </xf>
    <xf numFmtId="0" fontId="0" fillId="11" borderId="100" xfId="0" applyFill="1" applyBorder="1" applyAlignment="1">
      <alignment vertical="center" wrapText="1"/>
    </xf>
    <xf numFmtId="0" fontId="0" fillId="11" borderId="122" xfId="0" applyFill="1" applyBorder="1" applyAlignment="1">
      <alignment vertical="center" wrapText="1"/>
    </xf>
    <xf numFmtId="0" fontId="23" fillId="11" borderId="9" xfId="5" applyFont="1" applyFill="1" applyBorder="1" applyAlignment="1">
      <alignment horizontal="center" vertical="center" wrapText="1"/>
    </xf>
    <xf numFmtId="0" fontId="23" fillId="11" borderId="16" xfId="5" applyFont="1" applyFill="1" applyBorder="1" applyAlignment="1">
      <alignment horizontal="center" vertical="center" wrapText="1"/>
    </xf>
    <xf numFmtId="0" fontId="21" fillId="11" borderId="19" xfId="8" applyFont="1" applyFill="1" applyBorder="1" applyAlignment="1">
      <alignment horizontal="left" wrapText="1"/>
    </xf>
    <xf numFmtId="0" fontId="23" fillId="11" borderId="20" xfId="8" applyFont="1" applyFill="1" applyBorder="1" applyAlignment="1">
      <alignment horizontal="left" wrapText="1"/>
    </xf>
    <xf numFmtId="0" fontId="23" fillId="11" borderId="21" xfId="8" applyFont="1" applyFill="1" applyBorder="1" applyAlignment="1">
      <alignment horizontal="left" wrapText="1"/>
    </xf>
    <xf numFmtId="0" fontId="23" fillId="11" borderId="20" xfId="8" applyFont="1" applyFill="1" applyBorder="1" applyAlignment="1">
      <alignment horizontal="left" vertical="center" wrapText="1"/>
    </xf>
    <xf numFmtId="0" fontId="23" fillId="11" borderId="21" xfId="8" applyFont="1" applyFill="1" applyBorder="1" applyAlignment="1">
      <alignment horizontal="left" vertical="center" wrapText="1"/>
    </xf>
    <xf numFmtId="0" fontId="0" fillId="11" borderId="0" xfId="0" applyFill="1"/>
    <xf numFmtId="0" fontId="0" fillId="11" borderId="11" xfId="0" applyFill="1" applyBorder="1" applyAlignment="1">
      <alignment horizontal="center" vertical="center"/>
    </xf>
    <xf numFmtId="0" fontId="0" fillId="11" borderId="17" xfId="0" applyFill="1" applyBorder="1" applyAlignment="1">
      <alignment horizontal="center" vertical="center"/>
    </xf>
    <xf numFmtId="0" fontId="0" fillId="11" borderId="18" xfId="0" applyFill="1" applyBorder="1" applyAlignment="1">
      <alignment horizontal="center" vertical="center"/>
    </xf>
    <xf numFmtId="0" fontId="60" fillId="11" borderId="10" xfId="0" applyFont="1" applyFill="1" applyBorder="1" applyAlignment="1">
      <alignment horizontal="center" vertical="center" wrapText="1"/>
    </xf>
    <xf numFmtId="0" fontId="60" fillId="11" borderId="11" xfId="0" applyFont="1" applyFill="1" applyBorder="1" applyAlignment="1">
      <alignment horizontal="center" vertical="center" wrapText="1"/>
    </xf>
    <xf numFmtId="0" fontId="60" fillId="11" borderId="17" xfId="0" applyFont="1" applyFill="1" applyBorder="1" applyAlignment="1">
      <alignment horizontal="center" vertical="center" wrapText="1"/>
    </xf>
    <xf numFmtId="0" fontId="60" fillId="11" borderId="18" xfId="0" applyFont="1" applyFill="1" applyBorder="1" applyAlignment="1">
      <alignment horizontal="center" vertical="center" wrapText="1"/>
    </xf>
    <xf numFmtId="0" fontId="0" fillId="11" borderId="10" xfId="0" applyFill="1" applyBorder="1"/>
    <xf numFmtId="0" fontId="0" fillId="11" borderId="11" xfId="0" applyFill="1" applyBorder="1"/>
    <xf numFmtId="0" fontId="23" fillId="11" borderId="9" xfId="5" applyFont="1" applyFill="1" applyBorder="1" applyAlignment="1">
      <alignment horizontal="left" wrapText="1"/>
    </xf>
    <xf numFmtId="0" fontId="23" fillId="11" borderId="10" xfId="5" applyFont="1" applyFill="1" applyBorder="1" applyAlignment="1">
      <alignment horizontal="left" wrapText="1"/>
    </xf>
    <xf numFmtId="0" fontId="23" fillId="11" borderId="11" xfId="5" applyFont="1" applyFill="1" applyBorder="1" applyAlignment="1">
      <alignment horizontal="left" wrapText="1"/>
    </xf>
    <xf numFmtId="0" fontId="23" fillId="11" borderId="12" xfId="5" applyFont="1" applyFill="1" applyBorder="1" applyAlignment="1">
      <alignment horizontal="left" wrapText="1"/>
    </xf>
    <xf numFmtId="0" fontId="23" fillId="11" borderId="0" xfId="5" applyFont="1" applyFill="1" applyAlignment="1">
      <alignment horizontal="left" wrapText="1"/>
    </xf>
    <xf numFmtId="0" fontId="23" fillId="11" borderId="13" xfId="5" applyFont="1" applyFill="1" applyBorder="1" applyAlignment="1">
      <alignment horizontal="left" wrapText="1"/>
    </xf>
    <xf numFmtId="0" fontId="23" fillId="11" borderId="16" xfId="5" applyFont="1" applyFill="1" applyBorder="1" applyAlignment="1">
      <alignment horizontal="left" wrapText="1"/>
    </xf>
    <xf numFmtId="0" fontId="23" fillId="11" borderId="17" xfId="5" applyFont="1" applyFill="1" applyBorder="1" applyAlignment="1">
      <alignment horizontal="left" wrapText="1"/>
    </xf>
    <xf numFmtId="0" fontId="23" fillId="11" borderId="18" xfId="5" applyFont="1" applyFill="1" applyBorder="1" applyAlignment="1">
      <alignment horizontal="left" wrapText="1"/>
    </xf>
    <xf numFmtId="0" fontId="0" fillId="11" borderId="17" xfId="0" applyFill="1" applyBorder="1"/>
    <xf numFmtId="0" fontId="0" fillId="11" borderId="18" xfId="0" applyFill="1" applyBorder="1"/>
    <xf numFmtId="0" fontId="23" fillId="6" borderId="126" xfId="0" applyFont="1" applyFill="1" applyBorder="1" applyAlignment="1">
      <alignment horizontal="center" vertical="center" wrapText="1"/>
    </xf>
    <xf numFmtId="0" fontId="24" fillId="6" borderId="93" xfId="0" applyFont="1" applyFill="1" applyBorder="1" applyAlignment="1">
      <alignment horizontal="center" vertical="center" wrapText="1"/>
    </xf>
    <xf numFmtId="0" fontId="24" fillId="6" borderId="115" xfId="0" applyFont="1" applyFill="1" applyBorder="1" applyAlignment="1">
      <alignment horizontal="justify" vertical="justify" wrapText="1"/>
    </xf>
    <xf numFmtId="0" fontId="24" fillId="6" borderId="127" xfId="0" applyFont="1" applyFill="1" applyBorder="1" applyAlignment="1">
      <alignment horizontal="justify" vertical="justify" wrapText="1"/>
    </xf>
    <xf numFmtId="0" fontId="24" fillId="6" borderId="128" xfId="0" applyFont="1" applyFill="1" applyBorder="1" applyAlignment="1">
      <alignment horizontal="justify" vertical="justify" wrapText="1"/>
    </xf>
    <xf numFmtId="0" fontId="24" fillId="6" borderId="123" xfId="0" applyFont="1" applyFill="1" applyBorder="1" applyAlignment="1">
      <alignment horizontal="center" vertical="center" wrapText="1"/>
    </xf>
    <xf numFmtId="0" fontId="24" fillId="6" borderId="124" xfId="0" applyFont="1" applyFill="1" applyBorder="1" applyAlignment="1">
      <alignment horizontal="center" vertical="center" wrapText="1"/>
    </xf>
    <xf numFmtId="0" fontId="24" fillId="6" borderId="125" xfId="0" applyFont="1" applyFill="1" applyBorder="1" applyAlignment="1">
      <alignment horizontal="center" vertical="center" wrapText="1"/>
    </xf>
    <xf numFmtId="0" fontId="23" fillId="6" borderId="115" xfId="0" applyFont="1" applyFill="1" applyBorder="1" applyAlignment="1">
      <alignment horizontal="justify" vertical="justify" wrapText="1"/>
    </xf>
    <xf numFmtId="0" fontId="23" fillId="6" borderId="127" xfId="0" applyFont="1" applyFill="1" applyBorder="1" applyAlignment="1">
      <alignment horizontal="justify" vertical="justify" wrapText="1"/>
    </xf>
    <xf numFmtId="0" fontId="23" fillId="6" borderId="128" xfId="0" applyFont="1" applyFill="1" applyBorder="1" applyAlignment="1">
      <alignment horizontal="justify" vertical="justify" wrapText="1"/>
    </xf>
    <xf numFmtId="0" fontId="24" fillId="11" borderId="93" xfId="0" applyFont="1" applyFill="1" applyBorder="1" applyAlignment="1">
      <alignment horizontal="center" vertical="center" wrapText="1"/>
    </xf>
    <xf numFmtId="0" fontId="24" fillId="11" borderId="116" xfId="0" applyFont="1" applyFill="1" applyBorder="1" applyAlignment="1">
      <alignment horizontal="center" vertical="center" wrapText="1"/>
    </xf>
    <xf numFmtId="0" fontId="24" fillId="11" borderId="117" xfId="0" applyFont="1" applyFill="1" applyBorder="1" applyAlignment="1">
      <alignment horizontal="center" vertical="center" wrapText="1"/>
    </xf>
    <xf numFmtId="0" fontId="24" fillId="11" borderId="115" xfId="0" applyFont="1" applyFill="1" applyBorder="1" applyAlignment="1">
      <alignment horizontal="justify" vertical="justify" wrapText="1"/>
    </xf>
    <xf numFmtId="0" fontId="24" fillId="11" borderId="127" xfId="0" applyFont="1" applyFill="1" applyBorder="1" applyAlignment="1">
      <alignment horizontal="justify" vertical="justify" wrapText="1"/>
    </xf>
    <xf numFmtId="0" fontId="24" fillId="11" borderId="128" xfId="0" applyFont="1" applyFill="1" applyBorder="1" applyAlignment="1">
      <alignment horizontal="justify" vertical="justify" wrapText="1"/>
    </xf>
    <xf numFmtId="0" fontId="24" fillId="27" borderId="93" xfId="0" applyFont="1" applyFill="1" applyBorder="1" applyAlignment="1">
      <alignment horizontal="center" vertical="center" wrapText="1"/>
    </xf>
    <xf numFmtId="0" fontId="24" fillId="27" borderId="116" xfId="0" applyFont="1" applyFill="1" applyBorder="1" applyAlignment="1">
      <alignment horizontal="center" vertical="center" wrapText="1"/>
    </xf>
    <xf numFmtId="0" fontId="24" fillId="27" borderId="117" xfId="0" applyFont="1" applyFill="1" applyBorder="1" applyAlignment="1">
      <alignment horizontal="center" vertical="center" wrapText="1"/>
    </xf>
    <xf numFmtId="0" fontId="24" fillId="27" borderId="115" xfId="0" applyFont="1" applyFill="1" applyBorder="1" applyAlignment="1">
      <alignment horizontal="justify" vertical="justify" wrapText="1"/>
    </xf>
    <xf numFmtId="0" fontId="24" fillId="27" borderId="127" xfId="0" applyFont="1" applyFill="1" applyBorder="1" applyAlignment="1">
      <alignment horizontal="justify" vertical="justify" wrapText="1"/>
    </xf>
    <xf numFmtId="0" fontId="24" fillId="27" borderId="128" xfId="0" applyFont="1" applyFill="1" applyBorder="1" applyAlignment="1">
      <alignment horizontal="justify" vertical="justify" wrapText="1"/>
    </xf>
    <xf numFmtId="0" fontId="23" fillId="6" borderId="93" xfId="0" applyFont="1" applyFill="1" applyBorder="1" applyAlignment="1">
      <alignment horizontal="center" vertical="center" wrapText="1"/>
    </xf>
    <xf numFmtId="0" fontId="23" fillId="6" borderId="116" xfId="0" applyFont="1" applyFill="1" applyBorder="1" applyAlignment="1">
      <alignment horizontal="center" vertical="center" wrapText="1"/>
    </xf>
    <xf numFmtId="0" fontId="23" fillId="6" borderId="117" xfId="0" applyFont="1" applyFill="1" applyBorder="1" applyAlignment="1">
      <alignment horizontal="center" vertical="center" wrapText="1"/>
    </xf>
    <xf numFmtId="0" fontId="24" fillId="6" borderId="57" xfId="0" applyFont="1" applyFill="1" applyBorder="1" applyAlignment="1">
      <alignment horizontal="center" vertical="center" wrapText="1"/>
    </xf>
    <xf numFmtId="0" fontId="24" fillId="6" borderId="32" xfId="0" applyFont="1" applyFill="1" applyBorder="1" applyAlignment="1">
      <alignment horizontal="center" vertical="center" wrapText="1"/>
    </xf>
    <xf numFmtId="0" fontId="24" fillId="6" borderId="47" xfId="0" applyFont="1" applyFill="1" applyBorder="1" applyAlignment="1">
      <alignment horizontal="center" vertical="center" wrapText="1"/>
    </xf>
    <xf numFmtId="0" fontId="24" fillId="6" borderId="100" xfId="0" applyFont="1" applyFill="1" applyBorder="1" applyAlignment="1">
      <alignment horizontal="justify" vertical="justify" wrapText="1"/>
    </xf>
    <xf numFmtId="0" fontId="24" fillId="6" borderId="120" xfId="0" applyFont="1" applyFill="1" applyBorder="1" applyAlignment="1">
      <alignment horizontal="justify" vertical="justify" wrapText="1"/>
    </xf>
    <xf numFmtId="0" fontId="24" fillId="6" borderId="122" xfId="0" applyFont="1" applyFill="1" applyBorder="1" applyAlignment="1">
      <alignment horizontal="justify" vertical="justify" wrapText="1"/>
    </xf>
    <xf numFmtId="0" fontId="24" fillId="6" borderId="132" xfId="0" applyFont="1" applyFill="1" applyBorder="1" applyAlignment="1">
      <alignment horizontal="center" vertical="center" wrapText="1"/>
    </xf>
    <xf numFmtId="0" fontId="24" fillId="6" borderId="126" xfId="0" applyFont="1" applyFill="1" applyBorder="1" applyAlignment="1">
      <alignment horizontal="center" vertical="center" wrapText="1"/>
    </xf>
    <xf numFmtId="0" fontId="24" fillId="6" borderId="131" xfId="0" applyFont="1" applyFill="1" applyBorder="1" applyAlignment="1">
      <alignment horizontal="center" vertical="center" wrapText="1"/>
    </xf>
    <xf numFmtId="0" fontId="32" fillId="4" borderId="19" xfId="0" applyFont="1" applyFill="1" applyBorder="1" applyAlignment="1">
      <alignment horizontal="center" vertical="center"/>
    </xf>
    <xf numFmtId="0" fontId="32" fillId="4" borderId="20" xfId="0" applyFont="1" applyFill="1" applyBorder="1" applyAlignment="1">
      <alignment horizontal="center" vertical="center"/>
    </xf>
    <xf numFmtId="0" fontId="32" fillId="4" borderId="21" xfId="0" applyFont="1" applyFill="1" applyBorder="1" applyAlignment="1">
      <alignment horizontal="center" vertical="center"/>
    </xf>
    <xf numFmtId="0" fontId="23" fillId="0" borderId="46" xfId="8" applyFont="1" applyBorder="1" applyAlignment="1">
      <alignment horizontal="center" vertical="center" wrapText="1"/>
    </xf>
    <xf numFmtId="0" fontId="23" fillId="0" borderId="32" xfId="8" applyFont="1" applyBorder="1" applyAlignment="1">
      <alignment horizontal="center" vertical="center" wrapText="1"/>
    </xf>
    <xf numFmtId="0" fontId="23" fillId="0" borderId="47" xfId="8" applyFont="1" applyBorder="1" applyAlignment="1">
      <alignment horizontal="center" vertical="center" wrapText="1"/>
    </xf>
    <xf numFmtId="0" fontId="47" fillId="0" borderId="41" xfId="0" applyFont="1" applyBorder="1" applyAlignment="1">
      <alignment horizontal="center" vertical="center" wrapText="1"/>
    </xf>
    <xf numFmtId="0" fontId="47" fillId="0" borderId="37" xfId="0" applyFont="1" applyBorder="1" applyAlignment="1">
      <alignment horizontal="center" vertical="center" wrapText="1"/>
    </xf>
    <xf numFmtId="0" fontId="47" fillId="0" borderId="38" xfId="0" applyFont="1" applyBorder="1" applyAlignment="1">
      <alignment horizontal="center" vertical="center" wrapText="1"/>
    </xf>
    <xf numFmtId="0" fontId="23" fillId="0" borderId="138" xfId="8" applyFont="1" applyBorder="1" applyAlignment="1">
      <alignment horizontal="center" vertical="center" wrapText="1"/>
    </xf>
    <xf numFmtId="0" fontId="23" fillId="0" borderId="127" xfId="8" applyFont="1" applyBorder="1" applyAlignment="1">
      <alignment horizontal="center" vertical="center" wrapText="1"/>
    </xf>
    <xf numFmtId="0" fontId="23" fillId="0" borderId="128" xfId="8" applyFont="1" applyBorder="1" applyAlignment="1">
      <alignment horizontal="center" vertical="center" wrapText="1"/>
    </xf>
    <xf numFmtId="0" fontId="23" fillId="0" borderId="40" xfId="8" applyFont="1" applyBorder="1" applyAlignment="1">
      <alignment horizontal="center" vertical="center" wrapText="1"/>
    </xf>
    <xf numFmtId="0" fontId="23" fillId="0" borderId="113" xfId="8" applyFont="1" applyBorder="1" applyAlignment="1">
      <alignment horizontal="center" vertical="center" wrapText="1"/>
    </xf>
    <xf numFmtId="0" fontId="23" fillId="0" borderId="107" xfId="8" applyFont="1" applyBorder="1" applyAlignment="1">
      <alignment horizontal="center" vertical="center" wrapText="1"/>
    </xf>
    <xf numFmtId="0" fontId="47" fillId="0" borderId="114" xfId="0" applyFont="1" applyBorder="1" applyAlignment="1">
      <alignment horizontal="center" vertical="center" wrapText="1"/>
    </xf>
    <xf numFmtId="0" fontId="47" fillId="0" borderId="52" xfId="0" applyFont="1" applyBorder="1" applyAlignment="1">
      <alignment horizontal="center" vertical="center" wrapText="1"/>
    </xf>
    <xf numFmtId="0" fontId="47" fillId="0" borderId="53" xfId="0" applyFont="1" applyBorder="1" applyAlignment="1">
      <alignment horizontal="center" vertical="center" wrapText="1"/>
    </xf>
    <xf numFmtId="0" fontId="47" fillId="0" borderId="129" xfId="0" applyFont="1" applyBorder="1" applyAlignment="1">
      <alignment horizontal="center" vertical="center" wrapText="1"/>
    </xf>
    <xf numFmtId="0" fontId="47" fillId="0" borderId="126" xfId="0" applyFont="1" applyBorder="1" applyAlignment="1">
      <alignment horizontal="center" vertical="center" wrapText="1"/>
    </xf>
    <xf numFmtId="0" fontId="47" fillId="0" borderId="131" xfId="0" applyFont="1" applyBorder="1" applyAlignment="1">
      <alignment horizontal="center" vertical="center" wrapText="1"/>
    </xf>
    <xf numFmtId="0" fontId="65" fillId="0" borderId="46" xfId="0" applyFont="1" applyBorder="1" applyAlignment="1">
      <alignment horizontal="center" vertical="center"/>
    </xf>
    <xf numFmtId="0" fontId="65" fillId="0" borderId="32" xfId="0" applyFont="1" applyBorder="1" applyAlignment="1">
      <alignment horizontal="center" vertical="center"/>
    </xf>
    <xf numFmtId="0" fontId="65" fillId="0" borderId="47" xfId="0" applyFont="1" applyBorder="1" applyAlignment="1">
      <alignment horizontal="center" vertical="center"/>
    </xf>
    <xf numFmtId="0" fontId="65" fillId="0" borderId="108" xfId="0" applyFont="1" applyBorder="1" applyAlignment="1">
      <alignment horizontal="justify" vertical="justify" wrapText="1"/>
    </xf>
    <xf numFmtId="0" fontId="65" fillId="0" borderId="126" xfId="0" applyFont="1" applyBorder="1" applyAlignment="1">
      <alignment horizontal="justify" vertical="justify" wrapText="1"/>
    </xf>
    <xf numFmtId="0" fontId="65" fillId="0" borderId="130" xfId="0" applyFont="1" applyBorder="1" applyAlignment="1">
      <alignment horizontal="justify" vertical="justify" wrapText="1"/>
    </xf>
    <xf numFmtId="0" fontId="65" fillId="0" borderId="51" xfId="0" applyFont="1" applyBorder="1" applyAlignment="1">
      <alignment horizontal="justify" vertical="justify" wrapText="1"/>
    </xf>
    <xf numFmtId="0" fontId="65" fillId="0" borderId="52" xfId="0" applyFont="1" applyBorder="1" applyAlignment="1">
      <alignment horizontal="justify" vertical="justify" wrapText="1"/>
    </xf>
    <xf numFmtId="0" fontId="65" fillId="0" borderId="63" xfId="0" applyFont="1" applyBorder="1" applyAlignment="1">
      <alignment horizontal="justify" vertical="justify" wrapText="1"/>
    </xf>
    <xf numFmtId="166" fontId="63" fillId="6" borderId="37" xfId="0" applyNumberFormat="1" applyFont="1" applyFill="1" applyBorder="1" applyAlignment="1">
      <alignment horizontal="center" vertical="center"/>
    </xf>
    <xf numFmtId="166" fontId="63" fillId="6" borderId="38" xfId="0" applyNumberFormat="1" applyFont="1" applyFill="1" applyBorder="1" applyAlignment="1">
      <alignment horizontal="center" vertical="center"/>
    </xf>
    <xf numFmtId="166" fontId="63" fillId="6" borderId="109" xfId="0" applyNumberFormat="1" applyFont="1" applyFill="1" applyBorder="1" applyAlignment="1">
      <alignment horizontal="center" vertical="center"/>
    </xf>
    <xf numFmtId="166" fontId="63" fillId="6" borderId="112" xfId="0" applyNumberFormat="1" applyFont="1" applyFill="1" applyBorder="1" applyAlignment="1">
      <alignment horizontal="center" vertical="center"/>
    </xf>
    <xf numFmtId="166" fontId="63" fillId="6" borderId="52" xfId="0" applyNumberFormat="1" applyFont="1" applyFill="1" applyBorder="1" applyAlignment="1">
      <alignment horizontal="center" vertical="center"/>
    </xf>
    <xf numFmtId="166" fontId="63" fillId="6" borderId="53" xfId="0" applyNumberFormat="1" applyFont="1" applyFill="1" applyBorder="1" applyAlignment="1">
      <alignment horizontal="center" vertical="center"/>
    </xf>
    <xf numFmtId="166" fontId="63" fillId="6" borderId="126" xfId="0" applyNumberFormat="1" applyFont="1" applyFill="1" applyBorder="1" applyAlignment="1">
      <alignment horizontal="center" vertical="center"/>
    </xf>
    <xf numFmtId="166" fontId="63" fillId="6" borderId="131" xfId="0" applyNumberFormat="1" applyFont="1" applyFill="1" applyBorder="1" applyAlignment="1">
      <alignment horizontal="center" vertical="center"/>
    </xf>
    <xf numFmtId="0" fontId="64" fillId="0" borderId="12" xfId="0" applyFont="1" applyBorder="1" applyAlignment="1">
      <alignment horizontal="center"/>
    </xf>
    <xf numFmtId="0" fontId="64" fillId="0" borderId="0" xfId="0" applyFont="1" applyAlignment="1">
      <alignment horizontal="center"/>
    </xf>
    <xf numFmtId="0" fontId="64" fillId="0" borderId="13" xfId="0" applyFont="1" applyBorder="1" applyAlignment="1">
      <alignment horizontal="center"/>
    </xf>
    <xf numFmtId="168" fontId="63" fillId="6" borderId="35" xfId="0" applyNumberFormat="1" applyFont="1" applyFill="1" applyBorder="1" applyAlignment="1">
      <alignment horizontal="left" vertical="center"/>
    </xf>
    <xf numFmtId="168" fontId="63" fillId="6" borderId="37" xfId="0" applyNumberFormat="1" applyFont="1" applyFill="1" applyBorder="1" applyAlignment="1">
      <alignment horizontal="left" vertical="center"/>
    </xf>
    <xf numFmtId="168" fontId="63" fillId="6" borderId="108" xfId="0" applyNumberFormat="1" applyFont="1" applyFill="1" applyBorder="1" applyAlignment="1">
      <alignment horizontal="left" vertical="center"/>
    </xf>
    <xf numFmtId="168" fontId="63" fillId="6" borderId="109" xfId="0" applyNumberFormat="1" applyFont="1" applyFill="1" applyBorder="1" applyAlignment="1">
      <alignment horizontal="left" vertical="center"/>
    </xf>
    <xf numFmtId="168" fontId="63" fillId="6" borderId="126" xfId="0" applyNumberFormat="1" applyFont="1" applyFill="1" applyBorder="1" applyAlignment="1">
      <alignment horizontal="left" vertical="center"/>
    </xf>
    <xf numFmtId="168" fontId="63" fillId="6" borderId="132" xfId="0" applyNumberFormat="1" applyFont="1" applyFill="1" applyBorder="1" applyAlignment="1">
      <alignment horizontal="left" vertical="center"/>
    </xf>
    <xf numFmtId="168" fontId="63" fillId="6" borderId="40" xfId="0" applyNumberFormat="1" applyFont="1" applyFill="1" applyBorder="1" applyAlignment="1">
      <alignment horizontal="left" vertical="center"/>
    </xf>
    <xf numFmtId="168" fontId="63" fillId="6" borderId="113" xfId="0" applyNumberFormat="1" applyFont="1" applyFill="1" applyBorder="1" applyAlignment="1">
      <alignment horizontal="left" vertical="center"/>
    </xf>
    <xf numFmtId="168" fontId="63" fillId="6" borderId="114" xfId="0" applyNumberFormat="1" applyFont="1" applyFill="1" applyBorder="1" applyAlignment="1">
      <alignment horizontal="left" vertical="center"/>
    </xf>
    <xf numFmtId="0" fontId="15" fillId="13" borderId="46" xfId="0" applyFont="1" applyFill="1" applyBorder="1" applyAlignment="1">
      <alignment vertical="center" wrapText="1"/>
    </xf>
    <xf numFmtId="0" fontId="15" fillId="13" borderId="32" xfId="0" applyFont="1" applyFill="1" applyBorder="1" applyAlignment="1">
      <alignment vertical="center" wrapText="1"/>
    </xf>
    <xf numFmtId="0" fontId="15" fillId="13" borderId="47" xfId="0" applyFont="1" applyFill="1" applyBorder="1" applyAlignment="1">
      <alignment vertical="center" wrapText="1"/>
    </xf>
    <xf numFmtId="0" fontId="15" fillId="13" borderId="15" xfId="0" applyFont="1" applyFill="1" applyBorder="1" applyAlignment="1">
      <alignment horizontal="justify" vertical="justify" wrapText="1"/>
    </xf>
    <xf numFmtId="0" fontId="15" fillId="13" borderId="2" xfId="0" applyFont="1" applyFill="1" applyBorder="1" applyAlignment="1">
      <alignment horizontal="justify" vertical="justify" wrapText="1"/>
    </xf>
    <xf numFmtId="0" fontId="15" fillId="13" borderId="44" xfId="0" applyFont="1" applyFill="1" applyBorder="1" applyAlignment="1">
      <alignment horizontal="justify" vertical="justify" wrapText="1"/>
    </xf>
    <xf numFmtId="0" fontId="47" fillId="0" borderId="101" xfId="8" applyFont="1" applyBorder="1" applyAlignment="1">
      <alignment horizontal="center" vertical="center" wrapText="1"/>
    </xf>
    <xf numFmtId="0" fontId="47" fillId="0" borderId="10" xfId="8" applyFont="1" applyBorder="1" applyAlignment="1">
      <alignment horizontal="center" vertical="center" wrapText="1"/>
    </xf>
    <xf numFmtId="0" fontId="47" fillId="0" borderId="11" xfId="8" applyFont="1" applyBorder="1" applyAlignment="1">
      <alignment horizontal="center" vertical="center" wrapText="1"/>
    </xf>
    <xf numFmtId="0" fontId="47" fillId="0" borderId="63" xfId="0" applyFont="1" applyBorder="1" applyAlignment="1">
      <alignment horizontal="center" vertical="center" wrapText="1"/>
    </xf>
    <xf numFmtId="0" fontId="47" fillId="0" borderId="33" xfId="0" applyFont="1" applyBorder="1" applyAlignment="1">
      <alignment horizontal="center" vertical="center" wrapText="1"/>
    </xf>
    <xf numFmtId="0" fontId="47" fillId="0" borderId="54" xfId="0" applyFont="1" applyBorder="1" applyAlignment="1">
      <alignment horizontal="center" vertical="center" wrapText="1"/>
    </xf>
    <xf numFmtId="0" fontId="45" fillId="0" borderId="136" xfId="0" applyFont="1" applyBorder="1" applyAlignment="1">
      <alignment horizontal="justify" vertical="justify" wrapText="1"/>
    </xf>
    <xf numFmtId="0" fontId="45" fillId="0" borderId="120" xfId="0" applyFont="1" applyBorder="1" applyAlignment="1">
      <alignment horizontal="justify" vertical="justify" wrapText="1"/>
    </xf>
    <xf numFmtId="0" fontId="45" fillId="0" borderId="122" xfId="0" applyFont="1" applyBorder="1" applyAlignment="1">
      <alignment horizontal="justify" vertical="justify" wrapText="1"/>
    </xf>
    <xf numFmtId="168" fontId="63" fillId="6" borderId="51" xfId="0" applyNumberFormat="1" applyFont="1" applyFill="1" applyBorder="1" applyAlignment="1">
      <alignment horizontal="left" vertical="center"/>
    </xf>
    <xf numFmtId="168" fontId="63" fillId="6" borderId="52" xfId="0" applyNumberFormat="1" applyFont="1" applyFill="1" applyBorder="1" applyAlignment="1">
      <alignment horizontal="left" vertical="center"/>
    </xf>
    <xf numFmtId="0" fontId="24" fillId="6" borderId="16" xfId="0" applyFont="1" applyFill="1" applyBorder="1" applyAlignment="1">
      <alignment horizontal="center" vertical="justify" wrapText="1"/>
    </xf>
    <xf numFmtId="0" fontId="24" fillId="6" borderId="17" xfId="0" applyFont="1" applyFill="1" applyBorder="1" applyAlignment="1">
      <alignment horizontal="center" vertical="justify" wrapText="1"/>
    </xf>
    <xf numFmtId="0" fontId="24" fillId="6" borderId="18" xfId="0" applyFont="1" applyFill="1" applyBorder="1" applyAlignment="1">
      <alignment horizontal="center" vertical="justify" wrapText="1"/>
    </xf>
    <xf numFmtId="0" fontId="45" fillId="0" borderId="134" xfId="0" applyFont="1" applyBorder="1" applyAlignment="1">
      <alignment horizontal="center" vertical="center" wrapText="1"/>
    </xf>
    <xf numFmtId="0" fontId="45" fillId="0" borderId="135" xfId="0" applyFont="1" applyBorder="1" applyAlignment="1">
      <alignment horizontal="center" vertical="center" wrapText="1"/>
    </xf>
    <xf numFmtId="0" fontId="45" fillId="0" borderId="137" xfId="0" applyFont="1" applyBorder="1" applyAlignment="1">
      <alignment horizontal="center" vertical="center" wrapText="1"/>
    </xf>
    <xf numFmtId="0" fontId="45" fillId="0" borderId="57" xfId="0" applyFont="1" applyBorder="1" applyAlignment="1">
      <alignment horizontal="center" vertical="center" wrapText="1"/>
    </xf>
    <xf numFmtId="0" fontId="45" fillId="0" borderId="32" xfId="0" applyFont="1" applyBorder="1" applyAlignment="1">
      <alignment horizontal="center" vertical="center" wrapText="1"/>
    </xf>
    <xf numFmtId="0" fontId="45" fillId="0" borderId="41" xfId="0" applyFont="1" applyBorder="1" applyAlignment="1">
      <alignment horizontal="center" vertical="center" wrapText="1"/>
    </xf>
    <xf numFmtId="0" fontId="21" fillId="20" borderId="27" xfId="0" applyFont="1" applyFill="1" applyBorder="1" applyAlignment="1">
      <alignment horizontal="center" vertical="center"/>
    </xf>
    <xf numFmtId="0" fontId="21" fillId="20" borderId="28" xfId="0" applyFont="1" applyFill="1" applyBorder="1" applyAlignment="1">
      <alignment horizontal="center" vertical="center"/>
    </xf>
    <xf numFmtId="0" fontId="21" fillId="20" borderId="29" xfId="0" applyFont="1" applyFill="1" applyBorder="1" applyAlignment="1">
      <alignment horizontal="center" vertical="center"/>
    </xf>
    <xf numFmtId="0" fontId="65" fillId="0" borderId="108" xfId="0" applyFont="1" applyBorder="1" applyAlignment="1">
      <alignment horizontal="center" vertical="center" wrapText="1"/>
    </xf>
    <xf numFmtId="0" fontId="65" fillId="0" borderId="126" xfId="0" applyFont="1" applyBorder="1" applyAlignment="1">
      <alignment horizontal="center" vertical="center" wrapText="1"/>
    </xf>
    <xf numFmtId="0" fontId="65" fillId="0" borderId="130" xfId="0" applyFont="1" applyBorder="1" applyAlignment="1">
      <alignment horizontal="center" vertical="center" wrapText="1"/>
    </xf>
    <xf numFmtId="0" fontId="65" fillId="0" borderId="108" xfId="0" applyFont="1" applyBorder="1" applyAlignment="1">
      <alignment horizontal="center" vertical="center"/>
    </xf>
    <xf numFmtId="0" fontId="65" fillId="0" borderId="126" xfId="0" applyFont="1" applyBorder="1" applyAlignment="1">
      <alignment horizontal="center" vertical="center"/>
    </xf>
    <xf numFmtId="0" fontId="65" fillId="0" borderId="130" xfId="0" applyFont="1" applyBorder="1" applyAlignment="1">
      <alignment horizontal="center" vertical="center"/>
    </xf>
    <xf numFmtId="0" fontId="65" fillId="0" borderId="51" xfId="0" applyFont="1" applyBorder="1" applyAlignment="1">
      <alignment horizontal="center" vertical="center"/>
    </xf>
    <xf numFmtId="0" fontId="65" fillId="0" borderId="52" xfId="0" applyFont="1" applyBorder="1" applyAlignment="1">
      <alignment horizontal="center" vertical="center"/>
    </xf>
    <xf numFmtId="0" fontId="65" fillId="0" borderId="63" xfId="0" applyFont="1" applyBorder="1" applyAlignment="1">
      <alignment horizontal="center" vertical="center"/>
    </xf>
    <xf numFmtId="0" fontId="65" fillId="0" borderId="35" xfId="0" applyFont="1" applyBorder="1" applyAlignment="1">
      <alignment horizontal="justify" vertical="justify" wrapText="1"/>
    </xf>
    <xf numFmtId="0" fontId="65" fillId="0" borderId="37" xfId="0" applyFont="1" applyBorder="1" applyAlignment="1">
      <alignment horizontal="justify" vertical="justify" wrapText="1"/>
    </xf>
    <xf numFmtId="0" fontId="65" fillId="0" borderId="57" xfId="0" applyFont="1" applyBorder="1" applyAlignment="1">
      <alignment horizontal="justify" vertical="justify" wrapText="1"/>
    </xf>
    <xf numFmtId="0" fontId="66" fillId="28" borderId="19" xfId="0" applyFont="1" applyFill="1" applyBorder="1" applyAlignment="1">
      <alignment horizontal="center" vertical="center" wrapText="1"/>
    </xf>
    <xf numFmtId="0" fontId="66" fillId="28" borderId="21" xfId="0" applyFont="1" applyFill="1" applyBorder="1" applyAlignment="1">
      <alignment horizontal="center" vertical="center" wrapText="1"/>
    </xf>
    <xf numFmtId="0" fontId="66" fillId="29" borderId="19" xfId="0" applyFont="1" applyFill="1" applyBorder="1" applyAlignment="1">
      <alignment horizontal="center" vertical="center" wrapText="1"/>
    </xf>
    <xf numFmtId="0" fontId="66" fillId="29" borderId="21" xfId="0" applyFont="1" applyFill="1" applyBorder="1" applyAlignment="1">
      <alignment horizontal="center" vertical="center" wrapText="1"/>
    </xf>
    <xf numFmtId="0" fontId="74" fillId="33" borderId="17" xfId="0" applyFont="1" applyFill="1" applyBorder="1" applyAlignment="1">
      <alignment horizontal="center" vertical="center" wrapText="1"/>
    </xf>
    <xf numFmtId="0" fontId="74" fillId="33" borderId="18" xfId="0" applyFont="1" applyFill="1" applyBorder="1" applyAlignment="1">
      <alignment horizontal="center" vertical="center" wrapText="1"/>
    </xf>
    <xf numFmtId="0" fontId="74" fillId="33" borderId="9" xfId="0" applyFont="1" applyFill="1" applyBorder="1" applyAlignment="1">
      <alignment horizontal="center" vertical="center" wrapText="1"/>
    </xf>
    <xf numFmtId="0" fontId="74" fillId="33" borderId="12" xfId="0" applyFont="1" applyFill="1" applyBorder="1" applyAlignment="1">
      <alignment horizontal="center" vertical="center" wrapText="1"/>
    </xf>
    <xf numFmtId="0" fontId="74" fillId="33" borderId="16" xfId="0" applyFont="1" applyFill="1" applyBorder="1" applyAlignment="1">
      <alignment horizontal="center" vertical="center" wrapText="1"/>
    </xf>
    <xf numFmtId="0" fontId="66" fillId="19" borderId="10" xfId="0" applyFont="1" applyFill="1" applyBorder="1" applyAlignment="1">
      <alignment horizontal="center" vertical="center" wrapText="1"/>
    </xf>
    <xf numFmtId="0" fontId="66" fillId="19" borderId="11" xfId="0" applyFont="1" applyFill="1" applyBorder="1" applyAlignment="1">
      <alignment horizontal="center" vertical="center" wrapText="1"/>
    </xf>
    <xf numFmtId="0" fontId="66" fillId="28" borderId="10" xfId="0" applyFont="1" applyFill="1" applyBorder="1" applyAlignment="1">
      <alignment horizontal="center" vertical="center" wrapText="1"/>
    </xf>
    <xf numFmtId="0" fontId="66" fillId="28" borderId="11" xfId="0" applyFont="1" applyFill="1" applyBorder="1" applyAlignment="1">
      <alignment horizontal="center" vertical="center" wrapText="1"/>
    </xf>
    <xf numFmtId="0" fontId="66" fillId="29" borderId="10" xfId="0" applyFont="1" applyFill="1" applyBorder="1" applyAlignment="1">
      <alignment horizontal="center" vertical="center" wrapText="1"/>
    </xf>
    <xf numFmtId="0" fontId="66" fillId="29" borderId="11" xfId="0" applyFont="1" applyFill="1" applyBorder="1" applyAlignment="1">
      <alignment horizontal="center" vertical="center" wrapText="1"/>
    </xf>
    <xf numFmtId="0" fontId="66" fillId="19" borderId="20" xfId="0" applyFont="1" applyFill="1" applyBorder="1" applyAlignment="1">
      <alignment horizontal="center" vertical="center" wrapText="1"/>
    </xf>
    <xf numFmtId="0" fontId="66" fillId="19" borderId="21" xfId="0" applyFont="1" applyFill="1" applyBorder="1" applyAlignment="1">
      <alignment horizontal="center" vertical="center" wrapText="1"/>
    </xf>
    <xf numFmtId="0" fontId="9" fillId="0" borderId="12" xfId="0" applyFont="1" applyBorder="1" applyAlignment="1">
      <alignment horizontal="center" vertical="center" wrapText="1"/>
    </xf>
    <xf numFmtId="0" fontId="7" fillId="33" borderId="19" xfId="0" applyFont="1" applyFill="1" applyBorder="1" applyAlignment="1">
      <alignment horizontal="center" vertical="center"/>
    </xf>
    <xf numFmtId="0" fontId="7" fillId="33" borderId="20" xfId="0" applyFont="1" applyFill="1" applyBorder="1" applyAlignment="1">
      <alignment horizontal="center" vertical="center"/>
    </xf>
    <xf numFmtId="0" fontId="7" fillId="33" borderId="21" xfId="0" applyFont="1" applyFill="1" applyBorder="1" applyAlignment="1">
      <alignment horizontal="center" vertical="center"/>
    </xf>
    <xf numFmtId="1" fontId="8" fillId="28" borderId="9" xfId="0" applyNumberFormat="1" applyFont="1" applyFill="1" applyBorder="1" applyAlignment="1">
      <alignment horizontal="center" vertical="center" wrapText="1"/>
    </xf>
    <xf numFmtId="1" fontId="8" fillId="28" borderId="10" xfId="0" applyNumberFormat="1" applyFont="1" applyFill="1" applyBorder="1" applyAlignment="1">
      <alignment horizontal="center" vertical="center" wrapText="1"/>
    </xf>
    <xf numFmtId="1" fontId="8" fillId="28" borderId="11" xfId="0" applyNumberFormat="1" applyFont="1" applyFill="1" applyBorder="1" applyAlignment="1">
      <alignment horizontal="center" vertical="center" wrapText="1"/>
    </xf>
    <xf numFmtId="1" fontId="8" fillId="28" borderId="16" xfId="0" applyNumberFormat="1" applyFont="1" applyFill="1" applyBorder="1" applyAlignment="1">
      <alignment horizontal="center" vertical="center" wrapText="1"/>
    </xf>
    <xf numFmtId="1" fontId="8" fillId="28" borderId="17" xfId="0" applyNumberFormat="1" applyFont="1" applyFill="1" applyBorder="1" applyAlignment="1">
      <alignment horizontal="center" vertical="center" wrapText="1"/>
    </xf>
    <xf numFmtId="1" fontId="8" fillId="28" borderId="18" xfId="0" applyNumberFormat="1" applyFont="1" applyFill="1" applyBorder="1" applyAlignment="1">
      <alignment horizontal="center" vertical="center" wrapText="1"/>
    </xf>
    <xf numFmtId="1" fontId="10" fillId="29" borderId="16" xfId="0" applyNumberFormat="1" applyFont="1" applyFill="1" applyBorder="1" applyAlignment="1">
      <alignment horizontal="center" vertical="center" wrapText="1"/>
    </xf>
    <xf numFmtId="1" fontId="10" fillId="29" borderId="17" xfId="0" applyNumberFormat="1" applyFont="1" applyFill="1" applyBorder="1" applyAlignment="1">
      <alignment horizontal="center" vertical="center" wrapText="1"/>
    </xf>
    <xf numFmtId="1" fontId="10" fillId="29" borderId="18" xfId="0" applyNumberFormat="1" applyFont="1" applyFill="1" applyBorder="1" applyAlignment="1">
      <alignment horizontal="center" vertical="center" wrapText="1"/>
    </xf>
    <xf numFmtId="0" fontId="8" fillId="28" borderId="10" xfId="0" applyFont="1" applyFill="1" applyBorder="1" applyAlignment="1">
      <alignment horizontal="center" vertical="center" wrapText="1"/>
    </xf>
    <xf numFmtId="0" fontId="8" fillId="28" borderId="11" xfId="0" applyFont="1" applyFill="1" applyBorder="1" applyAlignment="1">
      <alignment horizontal="center" vertical="center" wrapText="1"/>
    </xf>
    <xf numFmtId="0" fontId="8" fillId="28" borderId="16" xfId="0" applyFont="1" applyFill="1" applyBorder="1" applyAlignment="1">
      <alignment horizontal="center" vertical="center" wrapText="1"/>
    </xf>
    <xf numFmtId="0" fontId="8" fillId="28" borderId="18" xfId="0" applyFont="1" applyFill="1" applyBorder="1" applyAlignment="1">
      <alignment horizontal="center" vertical="center" wrapText="1"/>
    </xf>
    <xf numFmtId="0" fontId="8" fillId="28" borderId="9" xfId="0" applyFont="1" applyFill="1" applyBorder="1" applyAlignment="1">
      <alignment horizontal="center" vertical="center" wrapText="1"/>
    </xf>
    <xf numFmtId="0" fontId="8" fillId="29" borderId="10" xfId="0" applyFont="1" applyFill="1" applyBorder="1" applyAlignment="1">
      <alignment horizontal="center" vertical="center" wrapText="1"/>
    </xf>
    <xf numFmtId="0" fontId="8" fillId="29" borderId="11" xfId="0" applyFont="1" applyFill="1" applyBorder="1" applyAlignment="1">
      <alignment horizontal="center" vertical="center" wrapText="1"/>
    </xf>
    <xf numFmtId="0" fontId="8" fillId="29" borderId="16" xfId="0" applyFont="1" applyFill="1" applyBorder="1" applyAlignment="1">
      <alignment horizontal="center" vertical="center" wrapText="1"/>
    </xf>
    <xf numFmtId="0" fontId="8" fillId="29" borderId="18" xfId="0" applyFont="1" applyFill="1" applyBorder="1" applyAlignment="1">
      <alignment horizontal="center" vertical="center" wrapText="1"/>
    </xf>
    <xf numFmtId="0" fontId="8" fillId="29" borderId="9" xfId="0" applyFont="1" applyFill="1" applyBorder="1" applyAlignment="1">
      <alignment horizontal="center" vertical="center" wrapText="1"/>
    </xf>
    <xf numFmtId="0" fontId="10" fillId="33" borderId="19" xfId="0" applyFont="1" applyFill="1" applyBorder="1" applyAlignment="1">
      <alignment horizontal="center"/>
    </xf>
    <xf numFmtId="0" fontId="10" fillId="33" borderId="20" xfId="0" applyFont="1" applyFill="1" applyBorder="1" applyAlignment="1">
      <alignment horizontal="center"/>
    </xf>
    <xf numFmtId="0" fontId="10" fillId="33" borderId="21" xfId="0" applyFont="1" applyFill="1" applyBorder="1" applyAlignment="1">
      <alignment horizontal="center"/>
    </xf>
    <xf numFmtId="1" fontId="8" fillId="19" borderId="9" xfId="0" applyNumberFormat="1" applyFont="1" applyFill="1" applyBorder="1" applyAlignment="1">
      <alignment horizontal="center" vertical="center" wrapText="1"/>
    </xf>
    <xf numFmtId="1" fontId="8" fillId="19" borderId="10" xfId="0" applyNumberFormat="1" applyFont="1" applyFill="1" applyBorder="1" applyAlignment="1">
      <alignment horizontal="center" vertical="center" wrapText="1"/>
    </xf>
    <xf numFmtId="1" fontId="8" fillId="19" borderId="11" xfId="0" applyNumberFormat="1" applyFont="1" applyFill="1" applyBorder="1" applyAlignment="1">
      <alignment horizontal="center" vertical="center" wrapText="1"/>
    </xf>
    <xf numFmtId="1" fontId="8" fillId="19" borderId="16" xfId="0" applyNumberFormat="1" applyFont="1" applyFill="1" applyBorder="1" applyAlignment="1">
      <alignment horizontal="center" vertical="center" wrapText="1"/>
    </xf>
    <xf numFmtId="1" fontId="8" fillId="19" borderId="17" xfId="0" applyNumberFormat="1" applyFont="1" applyFill="1" applyBorder="1" applyAlignment="1">
      <alignment horizontal="center" vertical="center" wrapText="1"/>
    </xf>
    <xf numFmtId="1" fontId="8" fillId="19" borderId="18" xfId="0" applyNumberFormat="1" applyFont="1" applyFill="1" applyBorder="1" applyAlignment="1">
      <alignment horizontal="center" vertical="center" wrapText="1"/>
    </xf>
    <xf numFmtId="0" fontId="8" fillId="19" borderId="10" xfId="0" applyFont="1" applyFill="1" applyBorder="1" applyAlignment="1">
      <alignment horizontal="center" vertical="center" wrapText="1"/>
    </xf>
    <xf numFmtId="0" fontId="8" fillId="19" borderId="11" xfId="0" applyFont="1" applyFill="1" applyBorder="1" applyAlignment="1">
      <alignment horizontal="center" vertical="center" wrapText="1"/>
    </xf>
    <xf numFmtId="0" fontId="8" fillId="19" borderId="16" xfId="0" applyFont="1" applyFill="1" applyBorder="1" applyAlignment="1">
      <alignment horizontal="center" vertical="center" wrapText="1"/>
    </xf>
    <xf numFmtId="0" fontId="8" fillId="19" borderId="18" xfId="0" applyFont="1" applyFill="1" applyBorder="1" applyAlignment="1">
      <alignment horizontal="center" vertical="center" wrapText="1"/>
    </xf>
    <xf numFmtId="0" fontId="8" fillId="19" borderId="9" xfId="0" applyFont="1" applyFill="1" applyBorder="1" applyAlignment="1">
      <alignment horizontal="center" vertical="center" wrapText="1"/>
    </xf>
    <xf numFmtId="0" fontId="21" fillId="6" borderId="9" xfId="0" applyFont="1" applyFill="1" applyBorder="1" applyAlignment="1">
      <alignment horizontal="center"/>
    </xf>
    <xf numFmtId="0" fontId="22" fillId="6" borderId="16" xfId="0" applyFont="1" applyFill="1" applyBorder="1" applyAlignment="1">
      <alignment horizontal="center"/>
    </xf>
    <xf numFmtId="0" fontId="22" fillId="6" borderId="17" xfId="0" applyFont="1" applyFill="1" applyBorder="1" applyAlignment="1">
      <alignment horizontal="center"/>
    </xf>
    <xf numFmtId="0" fontId="22" fillId="6" borderId="18" xfId="0" applyFont="1" applyFill="1" applyBorder="1" applyAlignment="1">
      <alignment horizontal="center"/>
    </xf>
    <xf numFmtId="44" fontId="9" fillId="0" borderId="12" xfId="10" applyFont="1" applyBorder="1" applyAlignment="1">
      <alignment horizontal="center" vertical="center" wrapText="1"/>
    </xf>
    <xf numFmtId="44" fontId="9" fillId="0" borderId="13" xfId="10" applyFont="1" applyBorder="1" applyAlignment="1">
      <alignment horizontal="center" vertical="center" wrapText="1"/>
    </xf>
    <xf numFmtId="0" fontId="7" fillId="33" borderId="19" xfId="0" applyFont="1" applyFill="1" applyBorder="1" applyAlignment="1">
      <alignment horizontal="center"/>
    </xf>
    <xf numFmtId="0" fontId="7" fillId="33" borderId="20" xfId="0" applyFont="1" applyFill="1" applyBorder="1" applyAlignment="1">
      <alignment horizontal="center"/>
    </xf>
    <xf numFmtId="0" fontId="7" fillId="33" borderId="21" xfId="0" applyFont="1" applyFill="1" applyBorder="1" applyAlignment="1">
      <alignment horizontal="center"/>
    </xf>
    <xf numFmtId="0" fontId="8" fillId="34" borderId="9" xfId="0" applyFont="1" applyFill="1" applyBorder="1" applyAlignment="1">
      <alignment horizontal="center" vertical="center" wrapText="1"/>
    </xf>
    <xf numFmtId="0" fontId="8" fillId="34" borderId="11" xfId="0" applyFont="1" applyFill="1" applyBorder="1" applyAlignment="1">
      <alignment horizontal="center" vertical="center" wrapText="1"/>
    </xf>
    <xf numFmtId="0" fontId="8" fillId="34" borderId="16" xfId="0" applyFont="1" applyFill="1" applyBorder="1" applyAlignment="1">
      <alignment horizontal="center" vertical="center" wrapText="1"/>
    </xf>
    <xf numFmtId="0" fontId="8" fillId="34" borderId="18" xfId="0" applyFont="1" applyFill="1" applyBorder="1" applyAlignment="1">
      <alignment horizontal="center" vertical="center" wrapText="1"/>
    </xf>
    <xf numFmtId="0" fontId="8" fillId="23" borderId="9" xfId="0" applyFont="1" applyFill="1" applyBorder="1" applyAlignment="1">
      <alignment horizontal="center" vertical="center" wrapText="1"/>
    </xf>
    <xf numFmtId="0" fontId="8" fillId="23" borderId="11" xfId="0" applyFont="1" applyFill="1" applyBorder="1" applyAlignment="1">
      <alignment horizontal="center" vertical="center" wrapText="1"/>
    </xf>
    <xf numFmtId="0" fontId="8" fillId="23" borderId="16" xfId="0" applyFont="1" applyFill="1" applyBorder="1" applyAlignment="1">
      <alignment horizontal="center" vertical="center" wrapText="1"/>
    </xf>
    <xf numFmtId="0" fontId="8" fillId="23" borderId="18" xfId="0" applyFont="1" applyFill="1" applyBorder="1" applyAlignment="1">
      <alignment horizontal="center" vertical="center" wrapText="1"/>
    </xf>
    <xf numFmtId="44" fontId="9" fillId="0" borderId="9" xfId="10" applyFont="1" applyBorder="1" applyAlignment="1">
      <alignment horizontal="center" vertical="center" wrapText="1"/>
    </xf>
    <xf numFmtId="44" fontId="9" fillId="0" borderId="11" xfId="10" applyFont="1" applyBorder="1" applyAlignment="1">
      <alignment horizontal="center" vertical="center" wrapText="1"/>
    </xf>
    <xf numFmtId="44" fontId="9" fillId="0" borderId="16" xfId="10" applyFont="1" applyBorder="1" applyAlignment="1">
      <alignment horizontal="center" vertical="center" wrapText="1"/>
    </xf>
    <xf numFmtId="44" fontId="9" fillId="0" borderId="18" xfId="10" applyFont="1" applyBorder="1" applyAlignment="1">
      <alignment horizontal="center" vertical="center" wrapText="1"/>
    </xf>
    <xf numFmtId="1" fontId="8" fillId="21" borderId="12" xfId="0" applyNumberFormat="1" applyFont="1" applyFill="1" applyBorder="1" applyAlignment="1">
      <alignment horizontal="center" vertical="center" wrapText="1"/>
    </xf>
    <xf numFmtId="1" fontId="8" fillId="21" borderId="0" xfId="0" applyNumberFormat="1" applyFont="1" applyFill="1" applyAlignment="1">
      <alignment horizontal="center" vertical="center" wrapText="1"/>
    </xf>
    <xf numFmtId="1" fontId="8" fillId="21" borderId="13" xfId="0" applyNumberFormat="1" applyFont="1" applyFill="1" applyBorder="1" applyAlignment="1">
      <alignment horizontal="center" vertical="center" wrapText="1"/>
    </xf>
    <xf numFmtId="1" fontId="8" fillId="21" borderId="16" xfId="0" applyNumberFormat="1" applyFont="1" applyFill="1" applyBorder="1" applyAlignment="1">
      <alignment horizontal="center" vertical="center" wrapText="1"/>
    </xf>
    <xf numFmtId="1" fontId="8" fillId="21" borderId="17" xfId="0" applyNumberFormat="1" applyFont="1" applyFill="1" applyBorder="1" applyAlignment="1">
      <alignment horizontal="center" vertical="center" wrapText="1"/>
    </xf>
    <xf numFmtId="1" fontId="8" fillId="21" borderId="18" xfId="0" applyNumberFormat="1" applyFont="1" applyFill="1" applyBorder="1" applyAlignment="1">
      <alignment horizontal="center" vertical="center" wrapText="1"/>
    </xf>
    <xf numFmtId="1" fontId="8" fillId="21" borderId="19" xfId="0" applyNumberFormat="1" applyFont="1" applyFill="1" applyBorder="1" applyAlignment="1">
      <alignment horizontal="center" vertical="center" wrapText="1"/>
    </xf>
    <xf numFmtId="1" fontId="8" fillId="21" borderId="20" xfId="0" applyNumberFormat="1" applyFont="1" applyFill="1" applyBorder="1" applyAlignment="1">
      <alignment horizontal="center" vertical="center" wrapText="1"/>
    </xf>
    <xf numFmtId="1" fontId="8" fillId="21" borderId="21" xfId="0" applyNumberFormat="1" applyFont="1" applyFill="1" applyBorder="1" applyAlignment="1">
      <alignment horizontal="center" vertical="center" wrapText="1"/>
    </xf>
    <xf numFmtId="1" fontId="8" fillId="21" borderId="9" xfId="0" applyNumberFormat="1" applyFont="1" applyFill="1" applyBorder="1" applyAlignment="1">
      <alignment horizontal="center" vertical="center" wrapText="1"/>
    </xf>
    <xf numFmtId="1" fontId="8" fillId="21" borderId="10" xfId="0" applyNumberFormat="1" applyFont="1" applyFill="1" applyBorder="1" applyAlignment="1">
      <alignment horizontal="center" vertical="center" wrapText="1"/>
    </xf>
    <xf numFmtId="1" fontId="8" fillId="21" borderId="11" xfId="0" applyNumberFormat="1" applyFont="1" applyFill="1" applyBorder="1" applyAlignment="1">
      <alignment horizontal="center" vertical="center" wrapText="1"/>
    </xf>
    <xf numFmtId="0" fontId="4" fillId="21" borderId="42" xfId="0" applyFont="1" applyFill="1" applyBorder="1" applyAlignment="1">
      <alignment horizontal="center"/>
    </xf>
    <xf numFmtId="0" fontId="4" fillId="21" borderId="43" xfId="0" applyFont="1" applyFill="1" applyBorder="1" applyAlignment="1">
      <alignment horizontal="center"/>
    </xf>
    <xf numFmtId="0" fontId="4" fillId="21" borderId="36" xfId="0" applyFont="1" applyFill="1" applyBorder="1" applyAlignment="1">
      <alignment horizontal="center"/>
    </xf>
    <xf numFmtId="0" fontId="4" fillId="21" borderId="39" xfId="0" applyFont="1" applyFill="1" applyBorder="1" applyAlignment="1">
      <alignment horizontal="center"/>
    </xf>
    <xf numFmtId="0" fontId="4" fillId="21" borderId="29" xfId="0" applyFont="1" applyFill="1" applyBorder="1" applyAlignment="1">
      <alignment horizontal="center"/>
    </xf>
    <xf numFmtId="0" fontId="8" fillId="21" borderId="19" xfId="0" applyFont="1" applyFill="1" applyBorder="1" applyAlignment="1">
      <alignment horizontal="center"/>
    </xf>
    <xf numFmtId="0" fontId="8" fillId="21" borderId="20" xfId="0" applyFont="1" applyFill="1" applyBorder="1" applyAlignment="1">
      <alignment horizontal="center"/>
    </xf>
    <xf numFmtId="0" fontId="8" fillId="21" borderId="21" xfId="0" applyFont="1" applyFill="1" applyBorder="1" applyAlignment="1">
      <alignment horizontal="center"/>
    </xf>
    <xf numFmtId="0" fontId="21" fillId="0" borderId="16" xfId="8" applyFont="1" applyBorder="1" applyAlignment="1">
      <alignment horizontal="center" vertical="center" wrapText="1"/>
    </xf>
    <xf numFmtId="0" fontId="21" fillId="0" borderId="17" xfId="8" applyFont="1" applyBorder="1" applyAlignment="1">
      <alignment horizontal="center" vertical="center" wrapText="1"/>
    </xf>
    <xf numFmtId="0" fontId="21" fillId="0" borderId="18" xfId="8" applyFont="1" applyBorder="1" applyAlignment="1">
      <alignment horizontal="center" vertical="center" wrapText="1"/>
    </xf>
    <xf numFmtId="0" fontId="21" fillId="0" borderId="40" xfId="8" applyFont="1" applyBorder="1" applyAlignment="1">
      <alignment horizontal="center" vertical="center" wrapText="1"/>
    </xf>
    <xf numFmtId="0" fontId="21" fillId="0" borderId="113" xfId="8" applyFont="1" applyBorder="1" applyAlignment="1">
      <alignment horizontal="center" vertical="center" wrapText="1"/>
    </xf>
    <xf numFmtId="0" fontId="21" fillId="0" borderId="107" xfId="8" applyFont="1" applyBorder="1" applyAlignment="1">
      <alignment horizontal="center" vertical="center" wrapText="1"/>
    </xf>
    <xf numFmtId="0" fontId="0" fillId="0" borderId="10" xfId="0" applyBorder="1" applyAlignment="1">
      <alignment horizontal="center"/>
    </xf>
    <xf numFmtId="0" fontId="21" fillId="0" borderId="19" xfId="8" applyFont="1" applyBorder="1" applyAlignment="1">
      <alignment horizontal="center" vertical="center" wrapText="1"/>
    </xf>
    <xf numFmtId="0" fontId="21" fillId="0" borderId="20" xfId="8" applyFont="1" applyBorder="1" applyAlignment="1">
      <alignment horizontal="center" vertical="center" wrapText="1"/>
    </xf>
    <xf numFmtId="0" fontId="21" fillId="0" borderId="21" xfId="8" applyFont="1" applyBorder="1" applyAlignment="1">
      <alignment horizontal="center" vertical="center" wrapText="1"/>
    </xf>
    <xf numFmtId="0" fontId="21" fillId="7" borderId="19" xfId="0" applyFont="1" applyFill="1" applyBorder="1" applyAlignment="1">
      <alignment horizontal="center"/>
    </xf>
    <xf numFmtId="0" fontId="21" fillId="7" borderId="20" xfId="0" applyFont="1" applyFill="1" applyBorder="1" applyAlignment="1">
      <alignment horizontal="center"/>
    </xf>
    <xf numFmtId="0" fontId="21" fillId="7" borderId="21" xfId="0" applyFont="1" applyFill="1" applyBorder="1" applyAlignment="1">
      <alignment horizontal="center"/>
    </xf>
    <xf numFmtId="0" fontId="18" fillId="29" borderId="19" xfId="0" applyFont="1" applyFill="1" applyBorder="1" applyAlignment="1">
      <alignment horizontal="center" vertical="center"/>
    </xf>
    <xf numFmtId="0" fontId="18" fillId="29" borderId="20" xfId="0" applyFont="1" applyFill="1" applyBorder="1" applyAlignment="1">
      <alignment horizontal="center" vertical="center"/>
    </xf>
    <xf numFmtId="0" fontId="18" fillId="29" borderId="21" xfId="0" applyFont="1" applyFill="1" applyBorder="1" applyAlignment="1">
      <alignment horizontal="center" vertical="center"/>
    </xf>
    <xf numFmtId="0" fontId="23" fillId="0" borderId="12" xfId="8" applyFont="1" applyBorder="1" applyAlignment="1">
      <alignment horizontal="center" vertical="center" wrapText="1"/>
    </xf>
    <xf numFmtId="0" fontId="23" fillId="0" borderId="0" xfId="8" applyFont="1" applyAlignment="1">
      <alignment horizontal="center" vertical="center" wrapText="1"/>
    </xf>
    <xf numFmtId="0" fontId="23" fillId="0" borderId="13" xfId="8" applyFont="1" applyBorder="1" applyAlignment="1">
      <alignment horizontal="center" vertical="center" wrapText="1"/>
    </xf>
    <xf numFmtId="0" fontId="21" fillId="20" borderId="19" xfId="8" applyFont="1" applyFill="1" applyBorder="1" applyAlignment="1">
      <alignment horizontal="center" vertical="center" wrapText="1"/>
    </xf>
    <xf numFmtId="0" fontId="21" fillId="20" borderId="20" xfId="8" applyFont="1" applyFill="1" applyBorder="1" applyAlignment="1">
      <alignment horizontal="center" vertical="center" wrapText="1"/>
    </xf>
    <xf numFmtId="0" fontId="21" fillId="20" borderId="21" xfId="8" applyFont="1" applyFill="1" applyBorder="1" applyAlignment="1">
      <alignment horizontal="center" vertical="center" wrapText="1"/>
    </xf>
    <xf numFmtId="0" fontId="18" fillId="28" borderId="19" xfId="0" applyFont="1" applyFill="1" applyBorder="1" applyAlignment="1">
      <alignment horizontal="center" vertical="center"/>
    </xf>
    <xf numFmtId="0" fontId="18" fillId="28" borderId="20" xfId="0" applyFont="1" applyFill="1" applyBorder="1" applyAlignment="1">
      <alignment horizontal="center" vertical="center"/>
    </xf>
    <xf numFmtId="0" fontId="18" fillId="28" borderId="21" xfId="0" applyFont="1" applyFill="1" applyBorder="1" applyAlignment="1">
      <alignment horizontal="center" vertical="center"/>
    </xf>
    <xf numFmtId="0" fontId="32" fillId="24" borderId="19" xfId="0" applyFont="1" applyFill="1" applyBorder="1" applyAlignment="1">
      <alignment horizontal="center"/>
    </xf>
    <xf numFmtId="0" fontId="32" fillId="24" borderId="20" xfId="0" applyFont="1" applyFill="1" applyBorder="1" applyAlignment="1">
      <alignment horizontal="center"/>
    </xf>
    <xf numFmtId="0" fontId="32" fillId="24" borderId="21" xfId="0" applyFont="1" applyFill="1" applyBorder="1" applyAlignment="1">
      <alignment horizontal="center"/>
    </xf>
    <xf numFmtId="0" fontId="18" fillId="19" borderId="19" xfId="0" applyFont="1" applyFill="1" applyBorder="1" applyAlignment="1">
      <alignment horizontal="center" vertical="center"/>
    </xf>
    <xf numFmtId="0" fontId="18" fillId="19" borderId="20" xfId="0" applyFont="1" applyFill="1" applyBorder="1" applyAlignment="1">
      <alignment horizontal="center" vertical="center"/>
    </xf>
    <xf numFmtId="0" fontId="18" fillId="19" borderId="21" xfId="0" applyFont="1" applyFill="1" applyBorder="1" applyAlignment="1">
      <alignment horizontal="center" vertical="center"/>
    </xf>
    <xf numFmtId="0" fontId="0" fillId="0" borderId="20" xfId="0" applyBorder="1" applyAlignment="1">
      <alignment horizontal="center"/>
    </xf>
    <xf numFmtId="0" fontId="40" fillId="33" borderId="19" xfId="0" applyFont="1" applyFill="1" applyBorder="1" applyAlignment="1">
      <alignment horizontal="center"/>
    </xf>
    <xf numFmtId="0" fontId="40" fillId="33" borderId="20" xfId="0" applyFont="1" applyFill="1" applyBorder="1" applyAlignment="1">
      <alignment horizontal="center"/>
    </xf>
    <xf numFmtId="0" fontId="40" fillId="33" borderId="21" xfId="0" applyFont="1" applyFill="1" applyBorder="1" applyAlignment="1">
      <alignment horizontal="center"/>
    </xf>
    <xf numFmtId="0" fontId="2" fillId="33" borderId="19" xfId="0" applyFont="1" applyFill="1" applyBorder="1" applyAlignment="1">
      <alignment horizontal="center"/>
    </xf>
    <xf numFmtId="0" fontId="2" fillId="33" borderId="21" xfId="0" applyFont="1" applyFill="1" applyBorder="1" applyAlignment="1">
      <alignment horizontal="center"/>
    </xf>
    <xf numFmtId="0" fontId="40" fillId="4" borderId="19" xfId="0" applyFont="1" applyFill="1" applyBorder="1" applyAlignment="1">
      <alignment horizontal="center"/>
    </xf>
    <xf numFmtId="0" fontId="40" fillId="4" borderId="20" xfId="0" applyFont="1" applyFill="1" applyBorder="1" applyAlignment="1">
      <alignment horizontal="center"/>
    </xf>
    <xf numFmtId="0" fontId="40" fillId="4" borderId="21" xfId="0" applyFont="1" applyFill="1" applyBorder="1" applyAlignment="1">
      <alignment horizontal="center"/>
    </xf>
    <xf numFmtId="0" fontId="42" fillId="0" borderId="10"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5" xfId="0" applyFont="1" applyBorder="1" applyAlignment="1">
      <alignment horizontal="center" vertical="center"/>
    </xf>
    <xf numFmtId="0" fontId="41" fillId="0" borderId="38" xfId="0" applyFont="1" applyBorder="1" applyAlignment="1">
      <alignment horizontal="center" vertical="center"/>
    </xf>
    <xf numFmtId="0" fontId="41" fillId="0" borderId="41" xfId="0" applyFont="1" applyBorder="1" applyAlignment="1">
      <alignment horizontal="justify" vertical="justify" wrapText="1"/>
    </xf>
    <xf numFmtId="0" fontId="41" fillId="0" borderId="37" xfId="0" applyFont="1" applyBorder="1" applyAlignment="1">
      <alignment horizontal="justify" vertical="justify" wrapText="1"/>
    </xf>
    <xf numFmtId="0" fontId="41" fillId="0" borderId="57" xfId="0" applyFont="1" applyBorder="1" applyAlignment="1">
      <alignment horizontal="justify" vertical="justify" wrapText="1"/>
    </xf>
    <xf numFmtId="0" fontId="44" fillId="0" borderId="92" xfId="0" applyFont="1" applyBorder="1" applyAlignment="1">
      <alignment horizontal="center" vertical="center" wrapText="1"/>
    </xf>
    <xf numFmtId="0" fontId="44" fillId="0" borderId="0" xfId="0" applyFont="1" applyAlignment="1">
      <alignment horizontal="center" vertical="center" wrapText="1"/>
    </xf>
    <xf numFmtId="0" fontId="18" fillId="7" borderId="16" xfId="0" applyFont="1" applyFill="1" applyBorder="1" applyAlignment="1">
      <alignment horizontal="center"/>
    </xf>
    <xf numFmtId="0" fontId="18" fillId="7" borderId="17" xfId="0" applyFont="1" applyFill="1" applyBorder="1" applyAlignment="1">
      <alignment horizontal="center"/>
    </xf>
    <xf numFmtId="0" fontId="18" fillId="7" borderId="18" xfId="0" applyFont="1" applyFill="1" applyBorder="1" applyAlignment="1">
      <alignment horizontal="center"/>
    </xf>
    <xf numFmtId="0" fontId="18" fillId="28" borderId="16" xfId="0" applyFont="1" applyFill="1" applyBorder="1" applyAlignment="1">
      <alignment horizontal="center" vertical="center"/>
    </xf>
    <xf numFmtId="0" fontId="18" fillId="28" borderId="17" xfId="0" applyFont="1" applyFill="1" applyBorder="1" applyAlignment="1">
      <alignment horizontal="center" vertical="center"/>
    </xf>
    <xf numFmtId="0" fontId="18" fillId="28" borderId="18" xfId="0" applyFont="1" applyFill="1" applyBorder="1" applyAlignment="1">
      <alignment horizontal="center" vertical="center"/>
    </xf>
    <xf numFmtId="0" fontId="41" fillId="0" borderId="35" xfId="0" applyFont="1" applyBorder="1" applyAlignment="1">
      <alignment horizontal="center"/>
    </xf>
    <xf numFmtId="0" fontId="41" fillId="0" borderId="38" xfId="0" applyFont="1" applyBorder="1" applyAlignment="1">
      <alignment horizontal="center"/>
    </xf>
    <xf numFmtId="0" fontId="18" fillId="29" borderId="16" xfId="0" applyFont="1" applyFill="1" applyBorder="1" applyAlignment="1">
      <alignment horizontal="center" vertical="center"/>
    </xf>
    <xf numFmtId="0" fontId="18" fillId="29" borderId="17" xfId="0" applyFont="1" applyFill="1" applyBorder="1" applyAlignment="1">
      <alignment horizontal="center" vertical="center"/>
    </xf>
    <xf numFmtId="0" fontId="18" fillId="29" borderId="18" xfId="0" applyFont="1" applyFill="1" applyBorder="1" applyAlignment="1">
      <alignment horizontal="center" vertical="center"/>
    </xf>
    <xf numFmtId="0" fontId="41" fillId="0" borderId="132" xfId="0" applyFont="1" applyBorder="1" applyAlignment="1">
      <alignment horizontal="center" vertical="center" wrapText="1"/>
    </xf>
    <xf numFmtId="0" fontId="41" fillId="0" borderId="131" xfId="0" applyFont="1" applyBorder="1" applyAlignment="1">
      <alignment horizontal="center" vertical="center" wrapText="1"/>
    </xf>
    <xf numFmtId="0" fontId="18" fillId="19" borderId="16" xfId="0" applyFont="1" applyFill="1" applyBorder="1" applyAlignment="1">
      <alignment horizontal="center" vertical="center"/>
    </xf>
    <xf numFmtId="0" fontId="18" fillId="19" borderId="17" xfId="0" applyFont="1" applyFill="1" applyBorder="1" applyAlignment="1">
      <alignment horizontal="center" vertical="center"/>
    </xf>
    <xf numFmtId="0" fontId="18" fillId="19" borderId="18" xfId="0" applyFont="1" applyFill="1" applyBorder="1" applyAlignment="1">
      <alignment horizontal="center" vertical="center"/>
    </xf>
    <xf numFmtId="0" fontId="41" fillId="0" borderId="132" xfId="0" applyFont="1" applyBorder="1" applyAlignment="1">
      <alignment horizontal="left" vertical="center" wrapText="1"/>
    </xf>
    <xf numFmtId="0" fontId="41" fillId="0" borderId="131" xfId="0" applyFont="1" applyBorder="1" applyAlignment="1">
      <alignment horizontal="left" vertical="center" wrapText="1"/>
    </xf>
    <xf numFmtId="0" fontId="73" fillId="33" borderId="16" xfId="0" applyFont="1" applyFill="1" applyBorder="1" applyAlignment="1">
      <alignment horizontal="center" vertical="center"/>
    </xf>
    <xf numFmtId="0" fontId="73" fillId="33" borderId="17" xfId="0" applyFont="1" applyFill="1" applyBorder="1" applyAlignment="1">
      <alignment horizontal="center" vertical="center"/>
    </xf>
    <xf numFmtId="0" fontId="17" fillId="24" borderId="19" xfId="0" applyFont="1" applyFill="1" applyBorder="1" applyAlignment="1">
      <alignment horizontal="center" vertical="center"/>
    </xf>
    <xf numFmtId="0" fontId="17" fillId="24" borderId="21" xfId="0" applyFont="1" applyFill="1" applyBorder="1" applyAlignment="1">
      <alignment horizontal="center" vertical="center"/>
    </xf>
    <xf numFmtId="1" fontId="46" fillId="24" borderId="48" xfId="0" applyNumberFormat="1" applyFont="1" applyFill="1" applyBorder="1" applyAlignment="1">
      <alignment horizontal="center" vertical="center" wrapText="1"/>
    </xf>
    <xf numFmtId="1" fontId="46" fillId="24" borderId="49" xfId="0" applyNumberFormat="1" applyFont="1" applyFill="1" applyBorder="1" applyAlignment="1">
      <alignment horizontal="center" vertical="center" wrapText="1"/>
    </xf>
    <xf numFmtId="0" fontId="46" fillId="19" borderId="48" xfId="0" applyFont="1" applyFill="1" applyBorder="1" applyAlignment="1">
      <alignment horizontal="center" vertical="center" wrapText="1"/>
    </xf>
    <xf numFmtId="0" fontId="46" fillId="19" borderId="49" xfId="0" applyFont="1" applyFill="1" applyBorder="1" applyAlignment="1">
      <alignment horizontal="center" vertical="center" wrapText="1"/>
    </xf>
    <xf numFmtId="0" fontId="46" fillId="28" borderId="48" xfId="0" applyFont="1" applyFill="1" applyBorder="1" applyAlignment="1">
      <alignment horizontal="center" vertical="center" wrapText="1"/>
    </xf>
    <xf numFmtId="0" fontId="46" fillId="19" borderId="29" xfId="0" applyFont="1" applyFill="1" applyBorder="1" applyAlignment="1">
      <alignment horizontal="center" vertical="center" wrapText="1"/>
    </xf>
    <xf numFmtId="0" fontId="46" fillId="0" borderId="0" xfId="0" applyFont="1" applyBorder="1" applyAlignment="1">
      <alignment horizontal="center" vertical="center"/>
    </xf>
    <xf numFmtId="0" fontId="47" fillId="19" borderId="117" xfId="0" applyFont="1" applyFill="1" applyBorder="1" applyAlignment="1">
      <alignment vertical="center"/>
    </xf>
    <xf numFmtId="0" fontId="46" fillId="0" borderId="140" xfId="0" applyFont="1" applyBorder="1" applyAlignment="1">
      <alignment horizontal="center" vertical="center"/>
    </xf>
    <xf numFmtId="0" fontId="46" fillId="0" borderId="122" xfId="0" applyFont="1" applyBorder="1" applyAlignment="1">
      <alignment horizontal="center" vertical="center"/>
    </xf>
    <xf numFmtId="0" fontId="46" fillId="11" borderId="0" xfId="0" applyFont="1" applyFill="1" applyBorder="1" applyAlignment="1">
      <alignment horizontal="center" vertical="center"/>
    </xf>
    <xf numFmtId="0" fontId="46" fillId="11" borderId="122" xfId="0" applyFont="1" applyFill="1" applyBorder="1" applyAlignment="1">
      <alignment horizontal="center" vertical="center"/>
    </xf>
    <xf numFmtId="0" fontId="70" fillId="30" borderId="35" xfId="0" applyFont="1" applyFill="1" applyBorder="1" applyAlignment="1">
      <alignment horizontal="center" vertical="center"/>
    </xf>
    <xf numFmtId="0" fontId="70" fillId="30" borderId="37" xfId="0" applyFont="1" applyFill="1" applyBorder="1" applyAlignment="1">
      <alignment horizontal="center" vertical="center"/>
    </xf>
    <xf numFmtId="0" fontId="70" fillId="30" borderId="38" xfId="0" applyFont="1" applyFill="1" applyBorder="1" applyAlignment="1">
      <alignment horizontal="center" vertical="center"/>
    </xf>
    <xf numFmtId="0" fontId="71" fillId="4" borderId="108" xfId="0" applyFont="1" applyFill="1" applyBorder="1" applyAlignment="1">
      <alignment horizontal="center" vertical="center" wrapText="1"/>
    </xf>
    <xf numFmtId="0" fontId="71" fillId="4" borderId="143" xfId="0" applyFont="1" applyFill="1" applyBorder="1" applyAlignment="1">
      <alignment horizontal="center" vertical="center" wrapText="1"/>
    </xf>
    <xf numFmtId="44" fontId="72" fillId="4" borderId="143" xfId="10" applyFont="1" applyFill="1" applyBorder="1" applyAlignment="1">
      <alignment horizontal="center" vertical="center" wrapText="1"/>
    </xf>
    <xf numFmtId="0" fontId="71" fillId="4" borderId="112" xfId="0" applyFont="1" applyFill="1" applyBorder="1" applyAlignment="1">
      <alignment horizontal="center" vertical="center" wrapText="1"/>
    </xf>
    <xf numFmtId="0" fontId="46" fillId="30" borderId="122" xfId="0" applyFont="1" applyFill="1" applyBorder="1" applyAlignment="1">
      <alignment horizontal="center" vertical="center"/>
    </xf>
    <xf numFmtId="44" fontId="1" fillId="30" borderId="122" xfId="10" applyFill="1" applyBorder="1" applyAlignment="1">
      <alignment horizontal="center" vertical="center"/>
    </xf>
    <xf numFmtId="0" fontId="4" fillId="0" borderId="0" xfId="0" applyFont="1" applyBorder="1"/>
    <xf numFmtId="0" fontId="70" fillId="30" borderId="108" xfId="0" applyFont="1" applyFill="1" applyBorder="1" applyAlignment="1">
      <alignment horizontal="center" vertical="center"/>
    </xf>
    <xf numFmtId="0" fontId="70" fillId="30" borderId="143" xfId="0" applyFont="1" applyFill="1" applyBorder="1" applyAlignment="1">
      <alignment horizontal="center" vertical="center"/>
    </xf>
    <xf numFmtId="0" fontId="70" fillId="30" borderId="112" xfId="0" applyFont="1" applyFill="1" applyBorder="1" applyAlignment="1">
      <alignment horizontal="center" vertical="center"/>
    </xf>
    <xf numFmtId="0" fontId="47" fillId="19" borderId="122" xfId="0" applyFont="1" applyFill="1" applyBorder="1" applyAlignment="1">
      <alignment vertical="center"/>
    </xf>
    <xf numFmtId="0" fontId="47" fillId="19" borderId="18" xfId="0" applyFont="1" applyFill="1" applyBorder="1" applyAlignment="1">
      <alignment vertical="center"/>
    </xf>
    <xf numFmtId="0" fontId="46" fillId="11" borderId="0" xfId="0" applyFont="1" applyFill="1" applyBorder="1" applyAlignment="1">
      <alignment vertical="center"/>
    </xf>
    <xf numFmtId="0" fontId="46" fillId="32" borderId="49" xfId="0" applyFont="1" applyFill="1" applyBorder="1" applyAlignment="1">
      <alignment horizontal="center" vertical="center"/>
    </xf>
    <xf numFmtId="9" fontId="46" fillId="30" borderId="122" xfId="0" applyNumberFormat="1" applyFont="1" applyFill="1" applyBorder="1" applyAlignment="1">
      <alignment horizontal="center" vertical="center"/>
    </xf>
    <xf numFmtId="0" fontId="46" fillId="30" borderId="108" xfId="0" applyFont="1" applyFill="1" applyBorder="1" applyAlignment="1">
      <alignment vertical="center"/>
    </xf>
    <xf numFmtId="0" fontId="46" fillId="30" borderId="143" xfId="0" applyFont="1" applyFill="1" applyBorder="1" applyAlignment="1">
      <alignment vertical="center"/>
    </xf>
    <xf numFmtId="0" fontId="4" fillId="30" borderId="143" xfId="0" applyFont="1" applyFill="1" applyBorder="1"/>
    <xf numFmtId="0" fontId="4" fillId="30" borderId="112" xfId="0" applyFont="1" applyFill="1" applyBorder="1"/>
    <xf numFmtId="0" fontId="46" fillId="30" borderId="51" xfId="0" applyFont="1" applyFill="1" applyBorder="1" applyAlignment="1">
      <alignment vertical="center"/>
    </xf>
    <xf numFmtId="0" fontId="46" fillId="30" borderId="52" xfId="0" applyFont="1" applyFill="1" applyBorder="1" applyAlignment="1">
      <alignment vertical="center"/>
    </xf>
    <xf numFmtId="0" fontId="4" fillId="30" borderId="52" xfId="0" applyFont="1" applyFill="1" applyBorder="1"/>
    <xf numFmtId="0" fontId="4" fillId="30" borderId="53" xfId="0" applyFont="1" applyFill="1" applyBorder="1"/>
    <xf numFmtId="44" fontId="1" fillId="30" borderId="108" xfId="10" applyFill="1" applyBorder="1" applyAlignment="1">
      <alignment vertical="center"/>
    </xf>
    <xf numFmtId="0" fontId="46" fillId="30" borderId="143" xfId="0" applyFont="1" applyFill="1" applyBorder="1" applyAlignment="1">
      <alignment horizontal="center" vertical="center"/>
    </xf>
    <xf numFmtId="0" fontId="47" fillId="30" borderId="143" xfId="0" applyFont="1" applyFill="1" applyBorder="1" applyAlignment="1">
      <alignment vertical="center"/>
    </xf>
    <xf numFmtId="0" fontId="4" fillId="30" borderId="117" xfId="0" applyFont="1" applyFill="1" applyBorder="1"/>
    <xf numFmtId="0" fontId="4" fillId="30" borderId="108" xfId="0" applyFont="1" applyFill="1" applyBorder="1"/>
    <xf numFmtId="0" fontId="4" fillId="30" borderId="145" xfId="0" applyFont="1" applyFill="1" applyBorder="1"/>
    <xf numFmtId="0" fontId="4" fillId="30" borderId="51" xfId="0" applyFont="1" applyFill="1" applyBorder="1"/>
    <xf numFmtId="0" fontId="4" fillId="30" borderId="143" xfId="0" applyFont="1" applyFill="1" applyBorder="1" applyAlignment="1">
      <alignment horizontal="center" vertical="center"/>
    </xf>
    <xf numFmtId="0" fontId="4" fillId="30" borderId="112" xfId="0" applyFont="1" applyFill="1" applyBorder="1" applyAlignment="1">
      <alignment horizontal="center" vertical="center"/>
    </xf>
    <xf numFmtId="0" fontId="4" fillId="30" borderId="52" xfId="0" applyFont="1" applyFill="1" applyBorder="1" applyAlignment="1">
      <alignment horizontal="center" vertical="center"/>
    </xf>
    <xf numFmtId="0" fontId="4" fillId="30" borderId="53" xfId="0" applyFont="1" applyFill="1" applyBorder="1" applyAlignment="1">
      <alignment horizontal="center" vertical="center"/>
    </xf>
    <xf numFmtId="0" fontId="4" fillId="30" borderId="143" xfId="0" applyFont="1" applyFill="1" applyBorder="1" applyAlignment="1">
      <alignment horizontal="center" vertical="center"/>
    </xf>
    <xf numFmtId="0" fontId="4" fillId="30" borderId="143" xfId="0" applyFont="1" applyFill="1" applyBorder="1" applyAlignment="1">
      <alignment horizontal="center"/>
    </xf>
    <xf numFmtId="0" fontId="4" fillId="30" borderId="112" xfId="0" applyFont="1" applyFill="1" applyBorder="1" applyAlignment="1">
      <alignment horizontal="center"/>
    </xf>
    <xf numFmtId="0" fontId="47" fillId="30" borderId="49" xfId="0" applyFont="1" applyFill="1" applyBorder="1" applyAlignment="1">
      <alignment horizontal="center" vertical="center"/>
    </xf>
    <xf numFmtId="0" fontId="47" fillId="30" borderId="18" xfId="0" applyFont="1" applyFill="1" applyBorder="1" applyAlignment="1">
      <alignment horizontal="center" vertical="center"/>
    </xf>
    <xf numFmtId="44" fontId="1" fillId="30" borderId="18" xfId="10" applyFont="1" applyFill="1" applyBorder="1" applyAlignment="1">
      <alignment horizontal="center" vertical="center"/>
    </xf>
    <xf numFmtId="9" fontId="47" fillId="30" borderId="18" xfId="0" applyNumberFormat="1" applyFont="1" applyFill="1" applyBorder="1" applyAlignment="1">
      <alignment horizontal="center" vertical="center"/>
    </xf>
    <xf numFmtId="0" fontId="71" fillId="4" borderId="35" xfId="0" applyFont="1" applyFill="1" applyBorder="1" applyAlignment="1">
      <alignment horizontal="center" vertical="center" wrapText="1"/>
    </xf>
    <xf numFmtId="0" fontId="71" fillId="4" borderId="37" xfId="0" applyFont="1" applyFill="1" applyBorder="1" applyAlignment="1">
      <alignment horizontal="center" vertical="center" wrapText="1"/>
    </xf>
    <xf numFmtId="44" fontId="72" fillId="4" borderId="37" xfId="10" applyFont="1" applyFill="1" applyBorder="1" applyAlignment="1">
      <alignment horizontal="center" vertical="center" wrapText="1"/>
    </xf>
    <xf numFmtId="0" fontId="71" fillId="4" borderId="38" xfId="0" applyFont="1" applyFill="1" applyBorder="1" applyAlignment="1">
      <alignment horizontal="center" vertical="center" wrapText="1"/>
    </xf>
    <xf numFmtId="0" fontId="46" fillId="19" borderId="48" xfId="0" applyFont="1" applyFill="1" applyBorder="1" applyAlignment="1">
      <alignment horizontal="center" vertical="center"/>
    </xf>
    <xf numFmtId="0" fontId="47" fillId="19" borderId="11" xfId="0" applyFont="1" applyFill="1" applyBorder="1" applyAlignment="1">
      <alignment vertical="center"/>
    </xf>
    <xf numFmtId="0" fontId="46" fillId="30" borderId="51" xfId="0" applyFont="1" applyFill="1" applyBorder="1" applyAlignment="1">
      <alignment horizontal="center" vertical="center"/>
    </xf>
    <xf numFmtId="0" fontId="46" fillId="30" borderId="52" xfId="0" applyFont="1" applyFill="1" applyBorder="1" applyAlignment="1">
      <alignment horizontal="center" vertical="center"/>
    </xf>
    <xf numFmtId="44" fontId="1" fillId="30" borderId="52" xfId="10" applyFill="1" applyBorder="1" applyAlignment="1">
      <alignment horizontal="center" vertical="center"/>
    </xf>
    <xf numFmtId="0" fontId="46" fillId="30" borderId="53" xfId="0" applyFont="1" applyFill="1" applyBorder="1" applyAlignment="1">
      <alignment horizontal="center" vertical="center"/>
    </xf>
    <xf numFmtId="0" fontId="47" fillId="19" borderId="38" xfId="0" applyFont="1" applyFill="1" applyBorder="1" applyAlignment="1">
      <alignment vertical="center"/>
    </xf>
    <xf numFmtId="0" fontId="46" fillId="19" borderId="108" xfId="0" applyFont="1" applyFill="1" applyBorder="1" applyAlignment="1">
      <alignment horizontal="center" vertical="center"/>
    </xf>
    <xf numFmtId="0" fontId="47" fillId="19" borderId="143" xfId="0" applyFont="1" applyFill="1" applyBorder="1" applyAlignment="1">
      <alignment vertical="center"/>
    </xf>
    <xf numFmtId="0" fontId="47" fillId="19" borderId="112" xfId="0" applyFont="1" applyFill="1" applyBorder="1" applyAlignment="1">
      <alignment vertical="center"/>
    </xf>
    <xf numFmtId="0" fontId="47" fillId="19" borderId="53" xfId="0" applyFont="1" applyFill="1" applyBorder="1" applyAlignment="1">
      <alignment vertical="center"/>
    </xf>
    <xf numFmtId="0" fontId="32" fillId="11" borderId="0" xfId="0" applyFont="1" applyFill="1" applyBorder="1" applyAlignment="1">
      <alignment vertical="center"/>
    </xf>
    <xf numFmtId="1" fontId="8" fillId="11" borderId="9" xfId="0" applyNumberFormat="1" applyFont="1" applyFill="1" applyBorder="1" applyAlignment="1">
      <alignment horizontal="center" vertical="center" wrapText="1"/>
    </xf>
    <xf numFmtId="1" fontId="8" fillId="11" borderId="10" xfId="0" applyNumberFormat="1" applyFont="1" applyFill="1" applyBorder="1" applyAlignment="1">
      <alignment horizontal="center" vertical="center" wrapText="1"/>
    </xf>
    <xf numFmtId="1" fontId="10" fillId="11" borderId="10" xfId="0" applyNumberFormat="1" applyFont="1" applyFill="1" applyBorder="1" applyAlignment="1">
      <alignment horizontal="center" vertical="center" wrapText="1"/>
    </xf>
    <xf numFmtId="1" fontId="10" fillId="11" borderId="11" xfId="0" applyNumberFormat="1" applyFont="1" applyFill="1" applyBorder="1" applyAlignment="1">
      <alignment horizontal="center" vertical="center" wrapText="1"/>
    </xf>
    <xf numFmtId="0" fontId="4" fillId="11" borderId="13" xfId="0" applyFont="1" applyFill="1" applyBorder="1" applyAlignment="1">
      <alignment horizontal="center" vertical="center"/>
    </xf>
    <xf numFmtId="0" fontId="8" fillId="19" borderId="17" xfId="0" applyFont="1" applyFill="1" applyBorder="1" applyAlignment="1">
      <alignment horizontal="center" vertical="center" wrapText="1"/>
    </xf>
    <xf numFmtId="0" fontId="4" fillId="0" borderId="0" xfId="0" applyFont="1" applyBorder="1" applyAlignment="1">
      <alignment horizontal="center" vertical="center"/>
    </xf>
    <xf numFmtId="0" fontId="4" fillId="0" borderId="0" xfId="0" applyFont="1" applyBorder="1" applyAlignment="1">
      <alignment horizontal="center"/>
    </xf>
    <xf numFmtId="1" fontId="8" fillId="11" borderId="0" xfId="0" applyNumberFormat="1" applyFont="1" applyFill="1" applyBorder="1" applyAlignment="1">
      <alignment horizontal="center" vertical="center" wrapText="1"/>
    </xf>
    <xf numFmtId="1" fontId="10" fillId="11" borderId="0" xfId="0" applyNumberFormat="1" applyFont="1" applyFill="1" applyBorder="1" applyAlignment="1">
      <alignment horizontal="center" vertical="center" wrapText="1"/>
    </xf>
    <xf numFmtId="0" fontId="8" fillId="11" borderId="0" xfId="0" applyFont="1" applyFill="1" applyBorder="1" applyAlignment="1">
      <alignment horizontal="center" vertical="center" wrapText="1"/>
    </xf>
    <xf numFmtId="0" fontId="9" fillId="11" borderId="0" xfId="0" applyFont="1" applyFill="1" applyBorder="1" applyAlignment="1">
      <alignment horizontal="center" vertical="center" wrapText="1"/>
    </xf>
    <xf numFmtId="0" fontId="8" fillId="11" borderId="0" xfId="0" applyFont="1" applyFill="1" applyBorder="1" applyAlignment="1">
      <alignment horizontal="center" vertical="center"/>
    </xf>
    <xf numFmtId="0" fontId="4" fillId="11" borderId="0" xfId="0" applyFont="1" applyFill="1" applyBorder="1" applyAlignment="1">
      <alignment horizontal="center" vertical="center"/>
    </xf>
    <xf numFmtId="0" fontId="9" fillId="0" borderId="9" xfId="0" applyFont="1" applyBorder="1" applyAlignment="1">
      <alignment horizontal="center" vertical="center" wrapText="1"/>
    </xf>
    <xf numFmtId="1" fontId="8" fillId="19" borderId="12" xfId="0" applyNumberFormat="1" applyFont="1" applyFill="1" applyBorder="1" applyAlignment="1">
      <alignment horizontal="center" vertical="center" wrapText="1"/>
    </xf>
    <xf numFmtId="1" fontId="8" fillId="19" borderId="0" xfId="0" applyNumberFormat="1" applyFont="1" applyFill="1" applyBorder="1" applyAlignment="1">
      <alignment horizontal="center" vertical="center" wrapText="1"/>
    </xf>
    <xf numFmtId="1" fontId="8" fillId="19" borderId="13" xfId="0" applyNumberFormat="1" applyFont="1" applyFill="1" applyBorder="1" applyAlignment="1">
      <alignment horizontal="center" vertical="center" wrapText="1"/>
    </xf>
    <xf numFmtId="1" fontId="8" fillId="11" borderId="12" xfId="0" applyNumberFormat="1" applyFont="1" applyFill="1" applyBorder="1" applyAlignment="1">
      <alignment horizontal="center" vertical="center" wrapText="1"/>
    </xf>
    <xf numFmtId="1" fontId="10" fillId="11" borderId="13" xfId="0" applyNumberFormat="1" applyFont="1" applyFill="1" applyBorder="1" applyAlignment="1">
      <alignment horizontal="center" vertical="center" wrapText="1"/>
    </xf>
    <xf numFmtId="0" fontId="8" fillId="11" borderId="1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9" fillId="11" borderId="12" xfId="0" applyFont="1" applyFill="1" applyBorder="1" applyAlignment="1">
      <alignment horizontal="center" vertical="center" wrapText="1"/>
    </xf>
    <xf numFmtId="0" fontId="4" fillId="11" borderId="16" xfId="0" applyFont="1" applyFill="1" applyBorder="1" applyAlignment="1">
      <alignment horizontal="center" vertical="center"/>
    </xf>
    <xf numFmtId="0" fontId="4" fillId="11" borderId="17" xfId="0" applyFont="1" applyFill="1" applyBorder="1" applyAlignment="1">
      <alignment horizontal="center" vertical="center"/>
    </xf>
    <xf numFmtId="0" fontId="4" fillId="11" borderId="18" xfId="0" applyFont="1" applyFill="1" applyBorder="1" applyAlignment="1">
      <alignment horizontal="center" vertical="center"/>
    </xf>
    <xf numFmtId="0" fontId="7" fillId="11" borderId="19" xfId="0" applyFont="1" applyFill="1" applyBorder="1" applyAlignment="1">
      <alignment horizontal="center" vertical="center"/>
    </xf>
    <xf numFmtId="0" fontId="7" fillId="11" borderId="20" xfId="0" applyFont="1" applyFill="1" applyBorder="1" applyAlignment="1">
      <alignment horizontal="center" vertical="center"/>
    </xf>
    <xf numFmtId="0" fontId="7" fillId="11" borderId="21" xfId="0" applyFont="1" applyFill="1" applyBorder="1" applyAlignment="1">
      <alignment horizontal="center" vertical="center"/>
    </xf>
    <xf numFmtId="1" fontId="17" fillId="29" borderId="9" xfId="0" applyNumberFormat="1" applyFont="1" applyFill="1" applyBorder="1" applyAlignment="1">
      <alignment horizontal="center" vertical="center" wrapText="1"/>
    </xf>
    <xf numFmtId="1" fontId="17" fillId="29" borderId="10" xfId="0" applyNumberFormat="1" applyFont="1" applyFill="1" applyBorder="1" applyAlignment="1">
      <alignment horizontal="center" vertical="center" wrapText="1"/>
    </xf>
    <xf numFmtId="1" fontId="17" fillId="29" borderId="11" xfId="0" applyNumberFormat="1" applyFont="1" applyFill="1" applyBorder="1" applyAlignment="1">
      <alignment horizontal="center" vertical="center" wrapText="1"/>
    </xf>
    <xf numFmtId="1" fontId="17" fillId="29" borderId="16" xfId="0" applyNumberFormat="1" applyFont="1" applyFill="1" applyBorder="1" applyAlignment="1">
      <alignment horizontal="center" vertical="center" wrapText="1"/>
    </xf>
    <xf numFmtId="1" fontId="17" fillId="29" borderId="17" xfId="0" applyNumberFormat="1" applyFont="1" applyFill="1" applyBorder="1" applyAlignment="1">
      <alignment horizontal="center" vertical="center" wrapText="1"/>
    </xf>
    <xf numFmtId="1" fontId="17" fillId="29" borderId="18" xfId="0" applyNumberFormat="1" applyFont="1" applyFill="1" applyBorder="1" applyAlignment="1">
      <alignment horizontal="center" vertical="center" wrapText="1"/>
    </xf>
    <xf numFmtId="44" fontId="9" fillId="11" borderId="12" xfId="10" applyFont="1" applyFill="1" applyBorder="1" applyAlignment="1">
      <alignment horizontal="center" vertical="center" wrapText="1"/>
    </xf>
    <xf numFmtId="1" fontId="8" fillId="28" borderId="12" xfId="0" applyNumberFormat="1" applyFont="1" applyFill="1" applyBorder="1" applyAlignment="1">
      <alignment horizontal="center" vertical="center" wrapText="1"/>
    </xf>
    <xf numFmtId="1" fontId="8" fillId="28" borderId="0" xfId="0" applyNumberFormat="1" applyFont="1" applyFill="1" applyBorder="1" applyAlignment="1">
      <alignment horizontal="center" vertical="center" wrapText="1"/>
    </xf>
    <xf numFmtId="1" fontId="8" fillId="28" borderId="13" xfId="0" applyNumberFormat="1" applyFont="1" applyFill="1" applyBorder="1" applyAlignment="1">
      <alignment horizontal="center" vertical="center" wrapText="1"/>
    </xf>
    <xf numFmtId="1" fontId="10" fillId="29" borderId="12" xfId="0" applyNumberFormat="1" applyFont="1" applyFill="1" applyBorder="1" applyAlignment="1">
      <alignment horizontal="center" vertical="center" wrapText="1"/>
    </xf>
    <xf numFmtId="1" fontId="10" fillId="29" borderId="0" xfId="0" applyNumberFormat="1" applyFont="1" applyFill="1" applyBorder="1" applyAlignment="1">
      <alignment horizontal="center" vertical="center" wrapText="1"/>
    </xf>
    <xf numFmtId="1" fontId="10" fillId="29" borderId="13" xfId="0" applyNumberFormat="1" applyFont="1" applyFill="1" applyBorder="1" applyAlignment="1">
      <alignment horizontal="center" vertical="center" wrapText="1"/>
    </xf>
    <xf numFmtId="44" fontId="9" fillId="11" borderId="0" xfId="10" applyFont="1" applyFill="1" applyBorder="1" applyAlignment="1">
      <alignment horizontal="center" vertical="center" wrapText="1"/>
    </xf>
    <xf numFmtId="0" fontId="7" fillId="11" borderId="16" xfId="0" applyFont="1" applyFill="1" applyBorder="1" applyAlignment="1">
      <alignment horizontal="center"/>
    </xf>
    <xf numFmtId="0" fontId="7" fillId="11" borderId="17" xfId="0" applyFont="1" applyFill="1" applyBorder="1" applyAlignment="1">
      <alignment horizontal="center"/>
    </xf>
    <xf numFmtId="0" fontId="7" fillId="11" borderId="18" xfId="0" applyFont="1" applyFill="1" applyBorder="1" applyAlignment="1">
      <alignment horizontal="center"/>
    </xf>
    <xf numFmtId="0" fontId="46" fillId="11" borderId="48" xfId="0" applyFont="1" applyFill="1" applyBorder="1" applyAlignment="1">
      <alignment horizontal="center" vertical="center" wrapText="1"/>
    </xf>
    <xf numFmtId="0" fontId="46" fillId="11" borderId="49" xfId="0" applyFont="1" applyFill="1" applyBorder="1" applyAlignment="1">
      <alignment horizontal="center" vertical="center" wrapText="1"/>
    </xf>
    <xf numFmtId="3" fontId="46" fillId="11" borderId="126" xfId="0" applyNumberFormat="1" applyFont="1" applyFill="1" applyBorder="1" applyAlignment="1">
      <alignment horizontal="center" vertical="center"/>
    </xf>
    <xf numFmtId="2" fontId="77" fillId="11" borderId="126" xfId="0" applyNumberFormat="1" applyFont="1" applyFill="1" applyBorder="1" applyAlignment="1">
      <alignment horizontal="center" vertical="center" wrapText="1"/>
    </xf>
    <xf numFmtId="2" fontId="78" fillId="11" borderId="142" xfId="11" applyNumberFormat="1" applyFont="1" applyFill="1" applyBorder="1" applyAlignment="1">
      <alignment horizontal="center" vertical="center"/>
    </xf>
    <xf numFmtId="2" fontId="79" fillId="11" borderId="143" xfId="0" applyNumberFormat="1" applyFont="1" applyFill="1" applyBorder="1" applyAlignment="1">
      <alignment horizontal="center" vertical="center"/>
    </xf>
    <xf numFmtId="2" fontId="47" fillId="11" borderId="0" xfId="0" applyNumberFormat="1" applyFont="1" applyFill="1" applyAlignment="1">
      <alignment horizontal="center" vertical="center" wrapText="1"/>
    </xf>
    <xf numFmtId="3" fontId="46" fillId="11" borderId="143" xfId="0" applyNumberFormat="1" applyFont="1" applyFill="1" applyBorder="1" applyAlignment="1">
      <alignment horizontal="center" vertical="center"/>
    </xf>
    <xf numFmtId="2" fontId="77" fillId="11" borderId="143" xfId="0" applyNumberFormat="1" applyFont="1" applyFill="1" applyBorder="1" applyAlignment="1">
      <alignment horizontal="center" vertical="center" wrapText="1"/>
    </xf>
    <xf numFmtId="2" fontId="78" fillId="11" borderId="0" xfId="0" applyNumberFormat="1" applyFont="1" applyFill="1" applyAlignment="1">
      <alignment horizontal="center" vertical="center" wrapText="1"/>
    </xf>
    <xf numFmtId="2" fontId="36" fillId="11" borderId="8" xfId="0" applyNumberFormat="1" applyFont="1" applyFill="1" applyBorder="1" applyAlignment="1">
      <alignment horizontal="center" vertical="center"/>
    </xf>
    <xf numFmtId="0" fontId="46" fillId="29" borderId="48" xfId="0" applyFont="1" applyFill="1" applyBorder="1" applyAlignment="1">
      <alignment horizontal="center" vertical="center" wrapText="1"/>
    </xf>
    <xf numFmtId="2" fontId="36" fillId="24" borderId="8" xfId="0" applyNumberFormat="1" applyFont="1" applyFill="1" applyBorder="1" applyAlignment="1">
      <alignment horizontal="center" vertical="center"/>
    </xf>
    <xf numFmtId="0" fontId="44" fillId="0" borderId="19" xfId="0" applyFont="1" applyBorder="1" applyAlignment="1">
      <alignment horizontal="center" vertical="center" wrapText="1"/>
    </xf>
    <xf numFmtId="0" fontId="44" fillId="0" borderId="20" xfId="0" applyFont="1" applyBorder="1" applyAlignment="1">
      <alignment horizontal="center" vertical="center" wrapText="1"/>
    </xf>
    <xf numFmtId="0" fontId="41" fillId="0" borderId="21" xfId="0" applyFont="1" applyBorder="1"/>
    <xf numFmtId="0" fontId="49" fillId="0" borderId="144" xfId="0" applyFont="1" applyBorder="1" applyAlignment="1">
      <alignment horizontal="justify" vertical="center" wrapText="1"/>
    </xf>
    <xf numFmtId="0" fontId="21" fillId="11" borderId="8" xfId="0" applyFont="1" applyFill="1" applyBorder="1" applyAlignment="1">
      <alignment horizontal="center" vertical="center" wrapText="1"/>
    </xf>
    <xf numFmtId="0" fontId="4" fillId="30" borderId="108" xfId="0" applyFont="1" applyFill="1" applyBorder="1" applyAlignment="1">
      <alignment horizontal="center"/>
    </xf>
    <xf numFmtId="0" fontId="4" fillId="30" borderId="8" xfId="0" applyFont="1" applyFill="1" applyBorder="1" applyAlignment="1">
      <alignment horizontal="center"/>
    </xf>
    <xf numFmtId="1" fontId="5" fillId="16" borderId="20" xfId="0" applyNumberFormat="1" applyFont="1" applyFill="1" applyBorder="1" applyAlignment="1">
      <alignment horizontal="center"/>
    </xf>
    <xf numFmtId="1" fontId="5" fillId="16" borderId="21" xfId="0" applyNumberFormat="1" applyFont="1" applyFill="1" applyBorder="1" applyAlignment="1">
      <alignment horizontal="center"/>
    </xf>
    <xf numFmtId="0" fontId="39" fillId="11" borderId="8" xfId="0" applyFont="1" applyFill="1" applyBorder="1" applyAlignment="1">
      <alignment horizontal="center" vertical="center" wrapText="1"/>
    </xf>
    <xf numFmtId="0" fontId="5" fillId="0" borderId="135" xfId="0" applyFont="1" applyBorder="1" applyAlignment="1">
      <alignment horizontal="center" vertical="center" wrapText="1"/>
    </xf>
    <xf numFmtId="0" fontId="4" fillId="0" borderId="127" xfId="0" applyFont="1" applyBorder="1" applyAlignment="1">
      <alignment horizontal="center"/>
    </xf>
    <xf numFmtId="0" fontId="4" fillId="0" borderId="113" xfId="0" applyFont="1" applyBorder="1" applyAlignment="1">
      <alignment horizontal="center"/>
    </xf>
    <xf numFmtId="0" fontId="11" fillId="10" borderId="154" xfId="0" applyFont="1" applyFill="1" applyBorder="1" applyAlignment="1">
      <alignment horizontal="left" vertical="center" wrapText="1"/>
    </xf>
    <xf numFmtId="0" fontId="5" fillId="0" borderId="48" xfId="0" applyFont="1" applyBorder="1" applyAlignment="1">
      <alignment horizontal="center" vertical="center"/>
    </xf>
    <xf numFmtId="0" fontId="17" fillId="16" borderId="8" xfId="0" applyFont="1" applyFill="1" applyBorder="1" applyAlignment="1">
      <alignment horizontal="center" vertical="center"/>
    </xf>
    <xf numFmtId="0" fontId="6" fillId="9" borderId="16" xfId="0" applyFont="1" applyFill="1" applyBorder="1" applyAlignment="1">
      <alignment horizontal="center"/>
    </xf>
    <xf numFmtId="0" fontId="6" fillId="9" borderId="17" xfId="0" applyFont="1" applyFill="1" applyBorder="1" applyAlignment="1">
      <alignment horizontal="center"/>
    </xf>
    <xf numFmtId="0" fontId="6" fillId="9" borderId="18" xfId="0" applyFont="1" applyFill="1" applyBorder="1" applyAlignment="1">
      <alignment horizontal="center"/>
    </xf>
    <xf numFmtId="0" fontId="6" fillId="11" borderId="0" xfId="0" applyFont="1" applyFill="1"/>
    <xf numFmtId="0" fontId="0" fillId="30" borderId="19" xfId="0" applyFill="1" applyBorder="1" applyAlignment="1">
      <alignment horizontal="center"/>
    </xf>
    <xf numFmtId="0" fontId="0" fillId="30" borderId="20" xfId="0" applyFill="1" applyBorder="1" applyAlignment="1">
      <alignment horizontal="center"/>
    </xf>
    <xf numFmtId="0" fontId="0" fillId="30" borderId="21" xfId="0" applyFill="1" applyBorder="1" applyAlignment="1">
      <alignment horizontal="center"/>
    </xf>
    <xf numFmtId="0" fontId="15" fillId="13" borderId="108" xfId="0" applyFont="1" applyFill="1" applyBorder="1" applyAlignment="1">
      <alignment horizontal="center" vertical="center" wrapText="1"/>
    </xf>
    <xf numFmtId="0" fontId="15" fillId="13" borderId="143" xfId="0" applyFont="1" applyFill="1" applyBorder="1" applyAlignment="1">
      <alignment horizontal="center" vertical="center" wrapText="1"/>
    </xf>
    <xf numFmtId="0" fontId="15" fillId="13" borderId="112" xfId="0" applyFont="1" applyFill="1" applyBorder="1" applyAlignment="1">
      <alignment horizontal="center" vertical="center" wrapText="1"/>
    </xf>
    <xf numFmtId="2" fontId="15" fillId="13" borderId="129" xfId="1" applyNumberFormat="1" applyFont="1" applyFill="1" applyBorder="1" applyAlignment="1">
      <alignment horizontal="center" vertical="center" wrapText="1"/>
    </xf>
    <xf numFmtId="2" fontId="15" fillId="13" borderId="143" xfId="1" applyNumberFormat="1" applyFont="1" applyFill="1" applyBorder="1" applyAlignment="1">
      <alignment horizontal="center" vertical="center" wrapText="1"/>
    </xf>
    <xf numFmtId="2" fontId="15" fillId="13" borderId="112" xfId="1" applyNumberFormat="1" applyFont="1" applyFill="1" applyBorder="1" applyAlignment="1">
      <alignment horizontal="center" vertical="center" wrapText="1"/>
    </xf>
    <xf numFmtId="9" fontId="13" fillId="11" borderId="129" xfId="14" applyFont="1" applyFill="1" applyBorder="1" applyAlignment="1">
      <alignment horizontal="center" vertical="center" wrapText="1"/>
    </xf>
    <xf numFmtId="9" fontId="13" fillId="11" borderId="112" xfId="14" applyFont="1" applyFill="1" applyBorder="1" applyAlignment="1">
      <alignment horizontal="center" vertical="center" wrapText="1"/>
    </xf>
    <xf numFmtId="2" fontId="13" fillId="11" borderId="129" xfId="1" applyNumberFormat="1" applyFont="1" applyFill="1" applyBorder="1" applyAlignment="1">
      <alignment horizontal="center" vertical="center" wrapText="1"/>
    </xf>
    <xf numFmtId="2" fontId="13" fillId="11" borderId="112" xfId="1" applyNumberFormat="1" applyFont="1" applyFill="1" applyBorder="1" applyAlignment="1">
      <alignment horizontal="center" vertical="center" wrapText="1"/>
    </xf>
    <xf numFmtId="0" fontId="15" fillId="13" borderId="155" xfId="0" applyFont="1" applyFill="1" applyBorder="1" applyAlignment="1">
      <alignment horizontal="center" vertical="center" wrapText="1"/>
    </xf>
    <xf numFmtId="0" fontId="15" fillId="13" borderId="156" xfId="0" applyFont="1" applyFill="1" applyBorder="1" applyAlignment="1">
      <alignment horizontal="center" vertical="center" wrapText="1"/>
    </xf>
    <xf numFmtId="0" fontId="15" fillId="13" borderId="154" xfId="0" applyFont="1" applyFill="1" applyBorder="1" applyAlignment="1">
      <alignment horizontal="center" vertical="center" wrapText="1"/>
    </xf>
    <xf numFmtId="2" fontId="15" fillId="13" borderId="137" xfId="1" applyNumberFormat="1" applyFont="1" applyFill="1" applyBorder="1" applyAlignment="1">
      <alignment horizontal="center" vertical="center" wrapText="1"/>
    </xf>
    <xf numFmtId="2" fontId="15" fillId="13" borderId="156" xfId="1" applyNumberFormat="1" applyFont="1" applyFill="1" applyBorder="1" applyAlignment="1">
      <alignment horizontal="center" vertical="center" wrapText="1"/>
    </xf>
    <xf numFmtId="2" fontId="15" fillId="13" borderId="154" xfId="1" applyNumberFormat="1" applyFont="1" applyFill="1" applyBorder="1" applyAlignment="1">
      <alignment horizontal="center" vertical="center" wrapText="1"/>
    </xf>
    <xf numFmtId="2" fontId="13" fillId="11" borderId="137" xfId="1" applyNumberFormat="1" applyFont="1" applyFill="1" applyBorder="1" applyAlignment="1">
      <alignment horizontal="center" vertical="center" wrapText="1"/>
    </xf>
    <xf numFmtId="2" fontId="13" fillId="11" borderId="154" xfId="1" applyNumberFormat="1" applyFont="1" applyFill="1" applyBorder="1" applyAlignment="1">
      <alignment horizontal="center" vertical="center" wrapText="1"/>
    </xf>
    <xf numFmtId="0" fontId="15" fillId="13" borderId="115" xfId="0" applyFont="1" applyFill="1" applyBorder="1" applyAlignment="1">
      <alignment horizontal="center" vertical="center" wrapText="1"/>
    </xf>
    <xf numFmtId="0" fontId="15" fillId="13" borderId="127" xfId="0" applyFont="1" applyFill="1" applyBorder="1" applyAlignment="1">
      <alignment horizontal="center" vertical="center" wrapText="1"/>
    </xf>
    <xf numFmtId="0" fontId="15" fillId="13" borderId="117" xfId="0" applyFont="1" applyFill="1" applyBorder="1" applyAlignment="1">
      <alignment horizontal="center" vertical="center" wrapText="1"/>
    </xf>
    <xf numFmtId="2" fontId="15" fillId="13" borderId="144" xfId="1" applyNumberFormat="1" applyFont="1" applyFill="1" applyBorder="1" applyAlignment="1">
      <alignment horizontal="center" vertical="center" wrapText="1"/>
    </xf>
    <xf numFmtId="2" fontId="13" fillId="11" borderId="108" xfId="1" applyNumberFormat="1" applyFont="1" applyFill="1" applyBorder="1" applyAlignment="1">
      <alignment horizontal="center" vertical="center" wrapText="1"/>
    </xf>
    <xf numFmtId="0" fontId="15" fillId="13" borderId="139" xfId="0" applyFont="1" applyFill="1" applyBorder="1" applyAlignment="1">
      <alignment horizontal="center" vertical="center" wrapText="1"/>
    </xf>
    <xf numFmtId="0" fontId="15" fillId="13" borderId="135" xfId="0" applyFont="1" applyFill="1" applyBorder="1" applyAlignment="1">
      <alignment horizontal="center" vertical="center" wrapText="1"/>
    </xf>
    <xf numFmtId="0" fontId="15" fillId="13" borderId="140" xfId="0" applyFont="1" applyFill="1" applyBorder="1" applyAlignment="1">
      <alignment horizontal="center" vertical="center" wrapText="1"/>
    </xf>
    <xf numFmtId="2" fontId="15" fillId="13" borderId="134" xfId="1" applyNumberFormat="1" applyFont="1" applyFill="1" applyBorder="1" applyAlignment="1">
      <alignment horizontal="center" vertical="center" wrapText="1"/>
    </xf>
    <xf numFmtId="2" fontId="13" fillId="11" borderId="107" xfId="1" applyNumberFormat="1" applyFont="1" applyFill="1" applyBorder="1" applyAlignment="1">
      <alignment horizontal="center" vertical="center" wrapText="1"/>
    </xf>
    <xf numFmtId="2" fontId="15" fillId="13" borderId="114" xfId="1" applyNumberFormat="1" applyFont="1" applyFill="1" applyBorder="1" applyAlignment="1">
      <alignment horizontal="center" vertical="center" wrapText="1"/>
    </xf>
    <xf numFmtId="2" fontId="13" fillId="11" borderId="114" xfId="1" applyNumberFormat="1" applyFont="1" applyFill="1" applyBorder="1" applyAlignment="1">
      <alignment horizontal="center" vertical="center" wrapText="1"/>
    </xf>
    <xf numFmtId="2" fontId="13" fillId="13" borderId="114" xfId="1" applyNumberFormat="1" applyFont="1" applyFill="1" applyBorder="1" applyAlignment="1">
      <alignment horizontal="center" vertical="center" wrapText="1"/>
    </xf>
    <xf numFmtId="0" fontId="4" fillId="0" borderId="108" xfId="0" applyFont="1" applyBorder="1" applyAlignment="1">
      <alignment horizontal="center"/>
    </xf>
    <xf numFmtId="0" fontId="4" fillId="0" borderId="112" xfId="0" applyFont="1" applyBorder="1" applyAlignment="1">
      <alignment horizontal="center"/>
    </xf>
    <xf numFmtId="2" fontId="13" fillId="11" borderId="115" xfId="1" applyNumberFormat="1" applyFont="1" applyFill="1" applyBorder="1" applyAlignment="1">
      <alignment horizontal="center" vertical="center" wrapText="1"/>
    </xf>
    <xf numFmtId="2" fontId="13" fillId="11" borderId="117" xfId="1" applyNumberFormat="1" applyFont="1" applyFill="1" applyBorder="1" applyAlignment="1">
      <alignment horizontal="center" vertical="center" wrapText="1"/>
    </xf>
    <xf numFmtId="0" fontId="15" fillId="13" borderId="115" xfId="0" applyFont="1" applyFill="1" applyBorder="1" applyAlignment="1">
      <alignment horizontal="left" vertical="center" wrapText="1"/>
    </xf>
    <xf numFmtId="0" fontId="15" fillId="13" borderId="127" xfId="0" applyFont="1" applyFill="1" applyBorder="1" applyAlignment="1">
      <alignment horizontal="left" vertical="center" wrapText="1"/>
    </xf>
    <xf numFmtId="0" fontId="15" fillId="13" borderId="117" xfId="0" applyFont="1" applyFill="1" applyBorder="1" applyAlignment="1">
      <alignment horizontal="left" vertical="center" wrapText="1"/>
    </xf>
    <xf numFmtId="2" fontId="13" fillId="11" borderId="155" xfId="1" applyNumberFormat="1" applyFont="1" applyFill="1" applyBorder="1" applyAlignment="1">
      <alignment horizontal="center" vertical="center" wrapText="1"/>
    </xf>
    <xf numFmtId="2" fontId="4" fillId="0" borderId="20" xfId="0" applyNumberFormat="1" applyFont="1" applyBorder="1" applyAlignment="1">
      <alignment horizontal="center"/>
    </xf>
    <xf numFmtId="0" fontId="85" fillId="0" borderId="19" xfId="0" applyFont="1" applyBorder="1" applyAlignment="1">
      <alignment horizontal="left"/>
    </xf>
    <xf numFmtId="0" fontId="85" fillId="0" borderId="20" xfId="0" applyFont="1" applyBorder="1" applyAlignment="1">
      <alignment horizontal="left"/>
    </xf>
    <xf numFmtId="0" fontId="85" fillId="0" borderId="21" xfId="0" applyFont="1" applyBorder="1" applyAlignment="1">
      <alignment horizontal="left"/>
    </xf>
    <xf numFmtId="0" fontId="86" fillId="12" borderId="9" xfId="0" applyFont="1" applyFill="1" applyBorder="1" applyAlignment="1">
      <alignment horizontal="center" vertical="center" wrapText="1"/>
    </xf>
    <xf numFmtId="0" fontId="86" fillId="12" borderId="10" xfId="0" applyFont="1" applyFill="1" applyBorder="1" applyAlignment="1">
      <alignment horizontal="center" vertical="center" wrapText="1"/>
    </xf>
    <xf numFmtId="0" fontId="86" fillId="12" borderId="11" xfId="0" applyFont="1" applyFill="1" applyBorder="1" applyAlignment="1">
      <alignment horizontal="center" vertical="center" wrapText="1"/>
    </xf>
    <xf numFmtId="2" fontId="87" fillId="33" borderId="0" xfId="0" applyNumberFormat="1" applyFont="1" applyFill="1" applyAlignment="1">
      <alignment horizontal="center"/>
    </xf>
    <xf numFmtId="44" fontId="1" fillId="30" borderId="49" xfId="10" applyFill="1" applyBorder="1" applyAlignment="1">
      <alignment vertical="center" wrapText="1"/>
    </xf>
    <xf numFmtId="0" fontId="46" fillId="30" borderId="49" xfId="0" applyFont="1" applyFill="1" applyBorder="1" applyAlignment="1">
      <alignment vertical="center"/>
    </xf>
    <xf numFmtId="0" fontId="47" fillId="28" borderId="49" xfId="0" applyFont="1" applyFill="1" applyBorder="1" applyAlignment="1">
      <alignment vertical="center"/>
    </xf>
    <xf numFmtId="0" fontId="46" fillId="28" borderId="49" xfId="0" applyFont="1" applyFill="1" applyBorder="1" applyAlignment="1">
      <alignment vertical="center"/>
    </xf>
    <xf numFmtId="0" fontId="47" fillId="29" borderId="49" xfId="0" applyFont="1" applyFill="1" applyBorder="1" applyAlignment="1">
      <alignment vertical="center" wrapText="1"/>
    </xf>
    <xf numFmtId="0" fontId="46" fillId="29" borderId="49" xfId="0" applyFont="1" applyFill="1" applyBorder="1" applyAlignment="1">
      <alignment vertical="center"/>
    </xf>
    <xf numFmtId="0" fontId="47" fillId="28" borderId="18" xfId="0" applyFont="1" applyFill="1" applyBorder="1" applyAlignment="1">
      <alignment vertical="center"/>
    </xf>
    <xf numFmtId="0" fontId="47" fillId="29" borderId="18" xfId="0" applyFont="1" applyFill="1" applyBorder="1" applyAlignment="1">
      <alignment vertical="center"/>
    </xf>
    <xf numFmtId="0" fontId="46" fillId="31" borderId="8" xfId="0" applyFont="1" applyFill="1" applyBorder="1" applyAlignment="1">
      <alignment horizontal="center" vertical="center"/>
    </xf>
    <xf numFmtId="0" fontId="46" fillId="31" borderId="21" xfId="0" applyFont="1" applyFill="1" applyBorder="1" applyAlignment="1">
      <alignment horizontal="center" vertical="center"/>
    </xf>
    <xf numFmtId="44" fontId="1" fillId="31" borderId="21" xfId="10" applyFill="1" applyBorder="1" applyAlignment="1">
      <alignment horizontal="center" vertical="center"/>
    </xf>
    <xf numFmtId="0" fontId="46" fillId="30" borderId="21" xfId="0" applyFont="1" applyFill="1" applyBorder="1" applyAlignment="1">
      <alignment horizontal="center" vertical="center"/>
    </xf>
    <xf numFmtId="44" fontId="0" fillId="30" borderId="8" xfId="10" applyFont="1" applyFill="1" applyBorder="1" applyAlignment="1">
      <alignment vertical="center" wrapText="1"/>
    </xf>
    <xf numFmtId="0" fontId="46" fillId="30" borderId="8" xfId="0" applyFont="1" applyFill="1" applyBorder="1" applyAlignment="1">
      <alignment vertical="center"/>
    </xf>
    <xf numFmtId="44" fontId="1" fillId="30" borderId="21" xfId="10" applyFill="1" applyBorder="1" applyAlignment="1">
      <alignment horizontal="center" vertical="center"/>
    </xf>
    <xf numFmtId="0" fontId="47" fillId="28" borderId="8" xfId="0" applyFont="1" applyFill="1" applyBorder="1" applyAlignment="1">
      <alignment vertical="center"/>
    </xf>
    <xf numFmtId="0" fontId="46" fillId="28" borderId="8" xfId="0" applyFont="1" applyFill="1" applyBorder="1" applyAlignment="1">
      <alignment vertical="center"/>
    </xf>
    <xf numFmtId="0" fontId="46" fillId="29" borderId="21" xfId="0" applyFont="1" applyFill="1" applyBorder="1" applyAlignment="1">
      <alignment horizontal="center" vertical="center"/>
    </xf>
    <xf numFmtId="0" fontId="47" fillId="29" borderId="8" xfId="0" applyFont="1" applyFill="1" applyBorder="1" applyAlignment="1">
      <alignment vertical="center" wrapText="1"/>
    </xf>
    <xf numFmtId="0" fontId="46" fillId="29" borderId="8" xfId="0" applyFont="1" applyFill="1" applyBorder="1" applyAlignment="1">
      <alignment vertical="center"/>
    </xf>
    <xf numFmtId="0" fontId="70" fillId="20" borderId="156" xfId="0" applyFont="1" applyFill="1" applyBorder="1" applyAlignment="1">
      <alignment horizontal="center" vertical="center"/>
    </xf>
    <xf numFmtId="0" fontId="70" fillId="30" borderId="156" xfId="0" applyFont="1" applyFill="1" applyBorder="1" applyAlignment="1">
      <alignment horizontal="center" vertical="center"/>
    </xf>
    <xf numFmtId="0" fontId="70" fillId="28" borderId="156" xfId="0" applyFont="1" applyFill="1" applyBorder="1" applyAlignment="1">
      <alignment horizontal="center" vertical="center"/>
    </xf>
    <xf numFmtId="0" fontId="70" fillId="29" borderId="156" xfId="0" applyFont="1" applyFill="1" applyBorder="1" applyAlignment="1">
      <alignment horizontal="center" vertical="center"/>
    </xf>
    <xf numFmtId="0" fontId="71" fillId="4" borderId="42" xfId="0" applyFont="1" applyFill="1" applyBorder="1" applyAlignment="1">
      <alignment horizontal="center" vertical="center" wrapText="1"/>
    </xf>
    <xf numFmtId="0" fontId="71" fillId="4" borderId="43" xfId="0" applyFont="1" applyFill="1" applyBorder="1" applyAlignment="1">
      <alignment horizontal="center" vertical="center" wrapText="1"/>
    </xf>
    <xf numFmtId="44" fontId="72" fillId="4" borderId="43" xfId="10" applyFont="1" applyFill="1" applyBorder="1" applyAlignment="1">
      <alignment horizontal="center" vertical="center" wrapText="1"/>
    </xf>
    <xf numFmtId="0" fontId="71" fillId="4" borderId="36" xfId="0" applyFont="1" applyFill="1" applyBorder="1" applyAlignment="1">
      <alignment horizontal="center" vertical="center" wrapText="1"/>
    </xf>
    <xf numFmtId="0" fontId="0" fillId="31" borderId="8" xfId="0" applyFill="1" applyBorder="1"/>
    <xf numFmtId="0" fontId="46" fillId="13" borderId="0" xfId="0" applyFont="1" applyFill="1" applyBorder="1" applyAlignment="1">
      <alignment horizontal="center" vertical="center"/>
    </xf>
    <xf numFmtId="44" fontId="1" fillId="13" borderId="0" xfId="10" applyFill="1" applyBorder="1" applyAlignment="1">
      <alignment horizontal="center" vertical="center"/>
    </xf>
    <xf numFmtId="44" fontId="0" fillId="13" borderId="0" xfId="10" applyFont="1" applyFill="1" applyBorder="1" applyAlignment="1">
      <alignment vertical="center" wrapText="1"/>
    </xf>
    <xf numFmtId="0" fontId="46" fillId="13" borderId="0" xfId="0" applyFont="1" applyFill="1" applyBorder="1" applyAlignment="1">
      <alignment vertical="center"/>
    </xf>
    <xf numFmtId="0" fontId="47" fillId="13" borderId="0" xfId="0" applyFont="1" applyFill="1" applyBorder="1" applyAlignment="1">
      <alignment vertical="center"/>
    </xf>
    <xf numFmtId="0" fontId="47" fillId="13" borderId="0" xfId="0" applyFont="1" applyFill="1" applyBorder="1" applyAlignment="1">
      <alignment vertical="center" wrapText="1"/>
    </xf>
    <xf numFmtId="0" fontId="0" fillId="13" borderId="0" xfId="0" applyFill="1"/>
    <xf numFmtId="0" fontId="17" fillId="20" borderId="19" xfId="0" applyFont="1" applyFill="1" applyBorder="1" applyAlignment="1">
      <alignment horizontal="center"/>
    </xf>
    <xf numFmtId="0" fontId="17" fillId="20" borderId="20" xfId="0" applyFont="1" applyFill="1" applyBorder="1" applyAlignment="1">
      <alignment horizontal="center"/>
    </xf>
    <xf numFmtId="0" fontId="17" fillId="20" borderId="21" xfId="0" applyFont="1" applyFill="1" applyBorder="1" applyAlignment="1">
      <alignment horizontal="center"/>
    </xf>
    <xf numFmtId="2" fontId="4" fillId="20" borderId="20" xfId="0" applyNumberFormat="1" applyFont="1" applyFill="1" applyBorder="1" applyAlignment="1">
      <alignment horizontal="center"/>
    </xf>
    <xf numFmtId="0" fontId="4" fillId="20" borderId="20" xfId="0" applyFont="1" applyFill="1" applyBorder="1" applyAlignment="1">
      <alignment horizontal="center"/>
    </xf>
    <xf numFmtId="0" fontId="4" fillId="20" borderId="21" xfId="0" applyFont="1" applyFill="1" applyBorder="1" applyAlignment="1">
      <alignment horizontal="center"/>
    </xf>
    <xf numFmtId="44" fontId="46" fillId="31" borderId="21" xfId="10" applyFont="1" applyFill="1" applyBorder="1" applyAlignment="1">
      <alignment horizontal="center" vertical="center"/>
    </xf>
    <xf numFmtId="44" fontId="46" fillId="30" borderId="18" xfId="10" applyFont="1" applyFill="1" applyBorder="1" applyAlignment="1">
      <alignment horizontal="center" vertical="center"/>
    </xf>
    <xf numFmtId="0" fontId="0" fillId="23" borderId="8" xfId="0" applyFill="1" applyBorder="1" applyAlignment="1">
      <alignment horizontal="center"/>
    </xf>
    <xf numFmtId="0" fontId="0" fillId="23" borderId="8" xfId="0" applyFill="1" applyBorder="1" applyAlignment="1">
      <alignment horizontal="center" vertical="center"/>
    </xf>
    <xf numFmtId="0" fontId="47" fillId="29" borderId="21" xfId="0" applyFont="1" applyFill="1" applyBorder="1" applyAlignment="1">
      <alignment horizontal="center" vertical="center"/>
    </xf>
    <xf numFmtId="0" fontId="0" fillId="17" borderId="8" xfId="0" applyFill="1" applyBorder="1" applyAlignment="1">
      <alignment horizontal="center"/>
    </xf>
    <xf numFmtId="0" fontId="0" fillId="30" borderId="8" xfId="0" applyFill="1" applyBorder="1" applyAlignment="1">
      <alignment horizontal="center"/>
    </xf>
    <xf numFmtId="0" fontId="4" fillId="5" borderId="0" xfId="0" applyFont="1" applyFill="1"/>
    <xf numFmtId="0" fontId="4" fillId="5" borderId="0" xfId="0" applyFont="1" applyFill="1" applyAlignment="1">
      <alignment horizontal="center" vertical="center"/>
    </xf>
    <xf numFmtId="2" fontId="77" fillId="8" borderId="126" xfId="0" applyNumberFormat="1" applyFont="1" applyFill="1" applyBorder="1" applyAlignment="1">
      <alignment horizontal="center" vertical="center" wrapText="1"/>
    </xf>
    <xf numFmtId="2" fontId="78" fillId="8" borderId="142" xfId="11" applyNumberFormat="1" applyFont="1" applyFill="1" applyBorder="1" applyAlignment="1">
      <alignment horizontal="center" vertical="center"/>
    </xf>
    <xf numFmtId="0" fontId="41" fillId="0" borderId="0" xfId="0" applyFont="1" applyBorder="1" applyAlignment="1">
      <alignment horizontal="center" vertical="center" wrapText="1"/>
    </xf>
    <xf numFmtId="0" fontId="41" fillId="0" borderId="0" xfId="0" applyFont="1" applyBorder="1" applyAlignment="1">
      <alignment horizontal="left" vertical="center" wrapText="1"/>
    </xf>
    <xf numFmtId="0" fontId="41" fillId="0" borderId="0" xfId="0" applyFont="1" applyBorder="1" applyAlignment="1">
      <alignment horizontal="justify" vertical="justify" wrapText="1"/>
    </xf>
    <xf numFmtId="171" fontId="41" fillId="0" borderId="0" xfId="0" applyNumberFormat="1" applyFont="1" applyBorder="1" applyAlignment="1">
      <alignment horizontal="center" vertical="center" wrapText="1"/>
    </xf>
    <xf numFmtId="0" fontId="41" fillId="0" borderId="0" xfId="0" applyFont="1" applyBorder="1" applyAlignment="1">
      <alignment horizontal="center" vertical="center"/>
    </xf>
    <xf numFmtId="0" fontId="41" fillId="0" borderId="0" xfId="0" applyFont="1" applyBorder="1"/>
    <xf numFmtId="0" fontId="4" fillId="11" borderId="0" xfId="0" applyFont="1" applyFill="1" applyAlignment="1">
      <alignment horizontal="center" vertical="center"/>
    </xf>
    <xf numFmtId="0" fontId="50" fillId="0" borderId="19" xfId="8" applyFont="1" applyBorder="1" applyAlignment="1">
      <alignment horizontal="center" vertical="center" wrapText="1"/>
    </xf>
    <xf numFmtId="0" fontId="50" fillId="0" borderId="20" xfId="8" applyFont="1" applyBorder="1" applyAlignment="1">
      <alignment horizontal="center" vertical="center" wrapText="1"/>
    </xf>
    <xf numFmtId="0" fontId="50" fillId="0" borderId="21" xfId="8" applyFont="1" applyBorder="1" applyAlignment="1">
      <alignment horizontal="center" vertical="center" wrapText="1"/>
    </xf>
    <xf numFmtId="0" fontId="50" fillId="0" borderId="1" xfId="0" applyFont="1" applyBorder="1" applyAlignment="1">
      <alignment horizontal="justify" vertical="center" wrapText="1"/>
    </xf>
    <xf numFmtId="0" fontId="50" fillId="0" borderId="111" xfId="0" applyFont="1" applyBorder="1" applyAlignment="1">
      <alignment horizontal="justify" vertical="center" wrapText="1"/>
    </xf>
    <xf numFmtId="9" fontId="46" fillId="30" borderId="52" xfId="14" applyNumberFormat="1" applyFont="1" applyFill="1" applyBorder="1" applyAlignment="1">
      <alignment horizontal="center" vertical="center"/>
    </xf>
    <xf numFmtId="0" fontId="27" fillId="11" borderId="19" xfId="0" applyFont="1" applyFill="1" applyBorder="1" applyAlignment="1">
      <alignment horizontal="center" vertical="center" wrapText="1"/>
    </xf>
    <xf numFmtId="0" fontId="27" fillId="11" borderId="20" xfId="0" applyFont="1" applyFill="1" applyBorder="1" applyAlignment="1">
      <alignment horizontal="center" vertical="center" wrapText="1"/>
    </xf>
    <xf numFmtId="0" fontId="27" fillId="11" borderId="21" xfId="0" applyFont="1" applyFill="1" applyBorder="1" applyAlignment="1">
      <alignment horizontal="center" vertical="center" wrapText="1"/>
    </xf>
    <xf numFmtId="0" fontId="24" fillId="6" borderId="35" xfId="13" applyFont="1" applyFill="1" applyBorder="1" applyAlignment="1">
      <alignment horizontal="justify" vertical="center" wrapText="1"/>
    </xf>
    <xf numFmtId="0" fontId="24" fillId="6" borderId="37" xfId="13" applyFont="1" applyFill="1" applyBorder="1" applyAlignment="1">
      <alignment horizontal="justify" vertical="center" wrapText="1"/>
    </xf>
    <xf numFmtId="0" fontId="24" fillId="6" borderId="38" xfId="13" applyFont="1" applyFill="1" applyBorder="1" applyAlignment="1">
      <alignment horizontal="justify" vertical="center" wrapText="1"/>
    </xf>
    <xf numFmtId="0" fontId="24" fillId="6" borderId="108" xfId="13" applyFont="1" applyFill="1" applyBorder="1" applyAlignment="1">
      <alignment horizontal="justify" vertical="center" wrapText="1"/>
    </xf>
    <xf numFmtId="0" fontId="24" fillId="6" borderId="109" xfId="13" applyFont="1" applyFill="1" applyBorder="1" applyAlignment="1">
      <alignment horizontal="justify" vertical="center" wrapText="1"/>
    </xf>
    <xf numFmtId="0" fontId="24" fillId="6" borderId="112" xfId="13" applyFont="1" applyFill="1" applyBorder="1" applyAlignment="1">
      <alignment horizontal="justify" vertical="center" wrapText="1"/>
    </xf>
    <xf numFmtId="0" fontId="23" fillId="6" borderId="108" xfId="13" applyFont="1" applyFill="1" applyBorder="1" applyAlignment="1">
      <alignment horizontal="justify" vertical="center" wrapText="1"/>
    </xf>
    <xf numFmtId="0" fontId="23" fillId="6" borderId="109" xfId="13" applyFont="1" applyFill="1" applyBorder="1" applyAlignment="1">
      <alignment horizontal="justify" vertical="center" wrapText="1"/>
    </xf>
    <xf numFmtId="0" fontId="23" fillId="6" borderId="112" xfId="13" applyFont="1" applyFill="1" applyBorder="1" applyAlignment="1">
      <alignment horizontal="justify" vertical="center" wrapText="1"/>
    </xf>
    <xf numFmtId="0" fontId="45" fillId="0" borderId="143" xfId="0" applyFont="1" applyBorder="1" applyAlignment="1">
      <alignment horizontal="center" vertical="center" wrapText="1"/>
    </xf>
    <xf numFmtId="0" fontId="45" fillId="0" borderId="143" xfId="0" applyFont="1" applyBorder="1" applyAlignment="1">
      <alignment horizontal="justify" vertical="justify" wrapText="1"/>
    </xf>
    <xf numFmtId="0" fontId="67" fillId="0" borderId="134" xfId="0" applyFont="1" applyBorder="1" applyAlignment="1">
      <alignment horizontal="justify" vertical="justify" wrapText="1"/>
    </xf>
    <xf numFmtId="0" fontId="67" fillId="0" borderId="135" xfId="0" applyFont="1" applyBorder="1" applyAlignment="1">
      <alignment horizontal="justify" vertical="justify" wrapText="1"/>
    </xf>
    <xf numFmtId="0" fontId="67" fillId="0" borderId="140" xfId="0" applyFont="1" applyBorder="1" applyAlignment="1">
      <alignment horizontal="justify" vertical="justify" wrapText="1"/>
    </xf>
    <xf numFmtId="0" fontId="45" fillId="0" borderId="35" xfId="0" applyFont="1" applyBorder="1" applyAlignment="1">
      <alignment horizontal="center" vertical="center" wrapText="1"/>
    </xf>
    <xf numFmtId="0" fontId="45" fillId="0" borderId="37" xfId="0" applyFont="1" applyBorder="1" applyAlignment="1">
      <alignment horizontal="center" vertical="center" wrapText="1"/>
    </xf>
    <xf numFmtId="0" fontId="67" fillId="0" borderId="37" xfId="0" applyFont="1" applyBorder="1" applyAlignment="1">
      <alignment horizontal="justify" vertical="justify" wrapText="1"/>
    </xf>
    <xf numFmtId="0" fontId="67" fillId="0" borderId="38" xfId="0" applyFont="1" applyBorder="1" applyAlignment="1">
      <alignment horizontal="justify" vertical="justify" wrapText="1"/>
    </xf>
    <xf numFmtId="0" fontId="45" fillId="0" borderId="108" xfId="0" applyFont="1" applyBorder="1" applyAlignment="1">
      <alignment horizontal="center" vertical="center" wrapText="1"/>
    </xf>
    <xf numFmtId="0" fontId="45" fillId="0" borderId="112" xfId="0" applyFont="1" applyBorder="1" applyAlignment="1">
      <alignment horizontal="justify" vertical="justify" wrapText="1"/>
    </xf>
    <xf numFmtId="0" fontId="45" fillId="0" borderId="51" xfId="0" applyFont="1" applyBorder="1" applyAlignment="1">
      <alignment horizontal="center" vertical="center" wrapText="1"/>
    </xf>
    <xf numFmtId="0" fontId="45" fillId="0" borderId="52" xfId="0" applyFont="1" applyBorder="1" applyAlignment="1">
      <alignment horizontal="center" vertical="center" wrapText="1"/>
    </xf>
    <xf numFmtId="0" fontId="45" fillId="0" borderId="52" xfId="0" applyFont="1" applyBorder="1" applyAlignment="1">
      <alignment horizontal="justify" vertical="justify" wrapText="1"/>
    </xf>
    <xf numFmtId="0" fontId="45" fillId="0" borderId="53" xfId="0" applyFont="1" applyBorder="1" applyAlignment="1">
      <alignment horizontal="justify" vertical="justify" wrapText="1"/>
    </xf>
    <xf numFmtId="4" fontId="36" fillId="11" borderId="8" xfId="0" applyNumberFormat="1" applyFont="1" applyFill="1" applyBorder="1" applyAlignment="1">
      <alignment vertical="center" wrapText="1"/>
    </xf>
  </cellXfs>
  <cellStyles count="15">
    <cellStyle name="Énfasis5" xfId="2" builtinId="45"/>
    <cellStyle name="Millares" xfId="1" builtinId="3"/>
    <cellStyle name="Millares 27" xfId="4" xr:uid="{00000000-0005-0000-0000-000002000000}"/>
    <cellStyle name="Moneda" xfId="10" builtinId="4"/>
    <cellStyle name="Normal" xfId="0" builtinId="0"/>
    <cellStyle name="Normal 10" xfId="11" xr:uid="{00000000-0005-0000-0000-000005000000}"/>
    <cellStyle name="Normal 12 2 2 2 2 2 2 3" xfId="6" xr:uid="{00000000-0005-0000-0000-000006000000}"/>
    <cellStyle name="Normal 2" xfId="5" xr:uid="{00000000-0005-0000-0000-000007000000}"/>
    <cellStyle name="Normal 2 10" xfId="8" xr:uid="{00000000-0005-0000-0000-000008000000}"/>
    <cellStyle name="Normal 2 28" xfId="9" xr:uid="{00000000-0005-0000-0000-000009000000}"/>
    <cellStyle name="Normal 2 3" xfId="12" xr:uid="{00000000-0005-0000-0000-00000A000000}"/>
    <cellStyle name="Normal 22" xfId="7" xr:uid="{00000000-0005-0000-0000-00000B000000}"/>
    <cellStyle name="Normal 7" xfId="3" xr:uid="{00000000-0005-0000-0000-00000C000000}"/>
    <cellStyle name="Porcentaje" xfId="14" builtinId="5"/>
    <cellStyle name="TableStyleLight1" xfId="13" xr:uid="{00000000-0005-0000-0000-00000D000000}"/>
  </cellStyles>
  <dxfs count="0"/>
  <tableStyles count="0" defaultTableStyle="TableStyleMedium2" defaultPivotStyle="PivotStyleLight16"/>
  <colors>
    <mruColors>
      <color rgb="FFE8BEC2"/>
      <color rgb="FFCCFFFF"/>
      <color rgb="FF6600FF"/>
      <color rgb="FFFFCCFF"/>
      <color rgb="FFFEE1BA"/>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13" name="Line 1">
          <a:extLst>
            <a:ext uri="{FF2B5EF4-FFF2-40B4-BE49-F238E27FC236}">
              <a16:creationId xmlns:a16="http://schemas.microsoft.com/office/drawing/2014/main" id="{00000000-0008-0000-0000-000002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3">
          <a:extLst>
            <a:ext uri="{FF2B5EF4-FFF2-40B4-BE49-F238E27FC236}">
              <a16:creationId xmlns:a16="http://schemas.microsoft.com/office/drawing/2014/main" id="{00000000-0008-0000-0000-000003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5">
          <a:extLst>
            <a:ext uri="{FF2B5EF4-FFF2-40B4-BE49-F238E27FC236}">
              <a16:creationId xmlns:a16="http://schemas.microsoft.com/office/drawing/2014/main" id="{00000000-0008-0000-0000-000004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6">
          <a:extLst>
            <a:ext uri="{FF2B5EF4-FFF2-40B4-BE49-F238E27FC236}">
              <a16:creationId xmlns:a16="http://schemas.microsoft.com/office/drawing/2014/main" id="{00000000-0008-0000-0000-000005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7" name="Line 7">
          <a:extLst>
            <a:ext uri="{FF2B5EF4-FFF2-40B4-BE49-F238E27FC236}">
              <a16:creationId xmlns:a16="http://schemas.microsoft.com/office/drawing/2014/main" id="{00000000-0008-0000-0000-000006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000-00000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000-00000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000-00000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000-000005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11" name="Line 7">
          <a:extLst>
            <a:ext uri="{FF2B5EF4-FFF2-40B4-BE49-F238E27FC236}">
              <a16:creationId xmlns:a16="http://schemas.microsoft.com/office/drawing/2014/main" id="{00000000-0008-0000-0000-000006000000}"/>
            </a:ext>
          </a:extLst>
        </xdr:cNvPr>
        <xdr:cNvSpPr>
          <a:spLocks noChangeShapeType="1"/>
        </xdr:cNvSpPr>
      </xdr:nvSpPr>
      <xdr:spPr>
        <a:xfrm>
          <a:off x="4264099" y="58523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E4927AF1-A9B2-44FE-9DA3-9EDA8A713951}"/>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12C50494-1543-4154-8C6E-08C3CE792EB2}"/>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46BD5237-9365-430F-886A-07475D055396}"/>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930200EC-6E30-46CB-A2BE-C2FA3EC4D03F}"/>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7">
          <a:extLst>
            <a:ext uri="{FF2B5EF4-FFF2-40B4-BE49-F238E27FC236}">
              <a16:creationId xmlns:a16="http://schemas.microsoft.com/office/drawing/2014/main" id="{65FD5A83-2735-40AE-821C-2F6931151175}"/>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7" name="Line 1">
          <a:extLst>
            <a:ext uri="{FF2B5EF4-FFF2-40B4-BE49-F238E27FC236}">
              <a16:creationId xmlns:a16="http://schemas.microsoft.com/office/drawing/2014/main" id="{4A6D0D82-DE75-47AE-82B8-5E18FC7B3600}"/>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8" name="Line 3">
          <a:extLst>
            <a:ext uri="{FF2B5EF4-FFF2-40B4-BE49-F238E27FC236}">
              <a16:creationId xmlns:a16="http://schemas.microsoft.com/office/drawing/2014/main" id="{C2AE4658-B721-4CD9-9681-5D7776F9C5AB}"/>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9" name="Line 5">
          <a:extLst>
            <a:ext uri="{FF2B5EF4-FFF2-40B4-BE49-F238E27FC236}">
              <a16:creationId xmlns:a16="http://schemas.microsoft.com/office/drawing/2014/main" id="{F791667F-5F1E-42B7-9C58-0A736F6BA6F5}"/>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0" name="Line 6">
          <a:extLst>
            <a:ext uri="{FF2B5EF4-FFF2-40B4-BE49-F238E27FC236}">
              <a16:creationId xmlns:a16="http://schemas.microsoft.com/office/drawing/2014/main" id="{59D77007-9C69-4ED5-B31B-D751D25F5FAF}"/>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1" name="Line 1">
          <a:extLst>
            <a:ext uri="{FF2B5EF4-FFF2-40B4-BE49-F238E27FC236}">
              <a16:creationId xmlns:a16="http://schemas.microsoft.com/office/drawing/2014/main" id="{C9A06666-F3BB-451C-A556-2912654EDBF0}"/>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2" name="Line 3">
          <a:extLst>
            <a:ext uri="{FF2B5EF4-FFF2-40B4-BE49-F238E27FC236}">
              <a16:creationId xmlns:a16="http://schemas.microsoft.com/office/drawing/2014/main" id="{AC5C11FD-A690-4370-9A0D-E10766B1C535}"/>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3" name="Line 5">
          <a:extLst>
            <a:ext uri="{FF2B5EF4-FFF2-40B4-BE49-F238E27FC236}">
              <a16:creationId xmlns:a16="http://schemas.microsoft.com/office/drawing/2014/main" id="{5A99B187-7EEC-4CF5-A968-D573774509DD}"/>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4" name="Line 6">
          <a:extLst>
            <a:ext uri="{FF2B5EF4-FFF2-40B4-BE49-F238E27FC236}">
              <a16:creationId xmlns:a16="http://schemas.microsoft.com/office/drawing/2014/main" id="{FEC65F05-E5D0-41F9-84DC-191FBC52080B}"/>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5" name="Line 7">
          <a:extLst>
            <a:ext uri="{FF2B5EF4-FFF2-40B4-BE49-F238E27FC236}">
              <a16:creationId xmlns:a16="http://schemas.microsoft.com/office/drawing/2014/main" id="{64E768C2-F4AB-4F93-924F-4648174E839B}"/>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6" name="Line 1">
          <a:extLst>
            <a:ext uri="{FF2B5EF4-FFF2-40B4-BE49-F238E27FC236}">
              <a16:creationId xmlns:a16="http://schemas.microsoft.com/office/drawing/2014/main" id="{1F472C85-C5D9-498A-9FC9-0284E75A3F5B}"/>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7" name="Line 3">
          <a:extLst>
            <a:ext uri="{FF2B5EF4-FFF2-40B4-BE49-F238E27FC236}">
              <a16:creationId xmlns:a16="http://schemas.microsoft.com/office/drawing/2014/main" id="{7D136E95-1620-49C2-9A3B-ECB201F878E1}"/>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8" name="Line 5">
          <a:extLst>
            <a:ext uri="{FF2B5EF4-FFF2-40B4-BE49-F238E27FC236}">
              <a16:creationId xmlns:a16="http://schemas.microsoft.com/office/drawing/2014/main" id="{13DED42A-9945-4223-BC2D-0AD46AF04BDF}"/>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5</xdr:col>
      <xdr:colOff>0</xdr:colOff>
      <xdr:row>14</xdr:row>
      <xdr:rowOff>0</xdr:rowOff>
    </xdr:to>
    <xdr:sp macro="" textlink="">
      <xdr:nvSpPr>
        <xdr:cNvPr id="29" name="Line 6">
          <a:extLst>
            <a:ext uri="{FF2B5EF4-FFF2-40B4-BE49-F238E27FC236}">
              <a16:creationId xmlns:a16="http://schemas.microsoft.com/office/drawing/2014/main" id="{6E5957E4-9318-4420-9530-A24E5D2BC9E1}"/>
            </a:ext>
          </a:extLst>
        </xdr:cNvPr>
        <xdr:cNvSpPr>
          <a:spLocks noChangeShapeType="1"/>
        </xdr:cNvSpPr>
      </xdr:nvSpPr>
      <xdr:spPr>
        <a:xfrm>
          <a:off x="762000" y="3648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0" name="Line 1">
          <a:extLst>
            <a:ext uri="{FF2B5EF4-FFF2-40B4-BE49-F238E27FC236}">
              <a16:creationId xmlns:a16="http://schemas.microsoft.com/office/drawing/2014/main" id="{3FE578B1-E9C1-4758-8F1A-2859F22861DB}"/>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1" name="Line 3">
          <a:extLst>
            <a:ext uri="{FF2B5EF4-FFF2-40B4-BE49-F238E27FC236}">
              <a16:creationId xmlns:a16="http://schemas.microsoft.com/office/drawing/2014/main" id="{01107662-13BF-477A-9D27-3E6C9AC54649}"/>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2" name="Line 5">
          <a:extLst>
            <a:ext uri="{FF2B5EF4-FFF2-40B4-BE49-F238E27FC236}">
              <a16:creationId xmlns:a16="http://schemas.microsoft.com/office/drawing/2014/main" id="{2F39214E-EBAE-4C4B-8836-EBB5A9E4F104}"/>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3" name="Line 6">
          <a:extLst>
            <a:ext uri="{FF2B5EF4-FFF2-40B4-BE49-F238E27FC236}">
              <a16:creationId xmlns:a16="http://schemas.microsoft.com/office/drawing/2014/main" id="{9C0688CC-D2CA-4163-BE60-FD873DC3B829}"/>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4" name="Line 7">
          <a:extLst>
            <a:ext uri="{FF2B5EF4-FFF2-40B4-BE49-F238E27FC236}">
              <a16:creationId xmlns:a16="http://schemas.microsoft.com/office/drawing/2014/main" id="{33846780-8297-4923-B158-70C769976AB7}"/>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5" name="Line 1">
          <a:extLst>
            <a:ext uri="{FF2B5EF4-FFF2-40B4-BE49-F238E27FC236}">
              <a16:creationId xmlns:a16="http://schemas.microsoft.com/office/drawing/2014/main" id="{FA19D39D-A642-4333-BB6A-BB000155A17E}"/>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6" name="Line 3">
          <a:extLst>
            <a:ext uri="{FF2B5EF4-FFF2-40B4-BE49-F238E27FC236}">
              <a16:creationId xmlns:a16="http://schemas.microsoft.com/office/drawing/2014/main" id="{027A2107-0402-4319-A61D-023385ED450D}"/>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7" name="Line 5">
          <a:extLst>
            <a:ext uri="{FF2B5EF4-FFF2-40B4-BE49-F238E27FC236}">
              <a16:creationId xmlns:a16="http://schemas.microsoft.com/office/drawing/2014/main" id="{A5B87301-0BDA-4AD8-8EF8-EC777683EAF3}"/>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5</xdr:col>
      <xdr:colOff>0</xdr:colOff>
      <xdr:row>25</xdr:row>
      <xdr:rowOff>0</xdr:rowOff>
    </xdr:to>
    <xdr:sp macro="" textlink="">
      <xdr:nvSpPr>
        <xdr:cNvPr id="38" name="Line 6">
          <a:extLst>
            <a:ext uri="{FF2B5EF4-FFF2-40B4-BE49-F238E27FC236}">
              <a16:creationId xmlns:a16="http://schemas.microsoft.com/office/drawing/2014/main" id="{C786BD00-B512-40E9-BF30-9C8ED3AA9A0E}"/>
            </a:ext>
          </a:extLst>
        </xdr:cNvPr>
        <xdr:cNvSpPr>
          <a:spLocks noChangeShapeType="1"/>
        </xdr:cNvSpPr>
      </xdr:nvSpPr>
      <xdr:spPr>
        <a:xfrm>
          <a:off x="762000" y="59912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000-00000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000-00000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000-00000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000-000005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000-000006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00000000-0008-0000-0000-00000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00000000-0008-0000-0000-00000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00000000-0008-0000-0000-00000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00000000-0008-0000-0000-000005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16" name="Line 7">
          <a:extLst>
            <a:ext uri="{FF2B5EF4-FFF2-40B4-BE49-F238E27FC236}">
              <a16:creationId xmlns:a16="http://schemas.microsoft.com/office/drawing/2014/main" id="{00000000-0008-0000-0000-000006000000}"/>
            </a:ext>
          </a:extLst>
        </xdr:cNvPr>
        <xdr:cNvSpPr>
          <a:spLocks noChangeShapeType="1"/>
        </xdr:cNvSpPr>
      </xdr:nvSpPr>
      <xdr:spPr>
        <a:xfrm>
          <a:off x="4264099" y="58523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7" name="Line 1">
          <a:extLst>
            <a:ext uri="{FF2B5EF4-FFF2-40B4-BE49-F238E27FC236}">
              <a16:creationId xmlns:a16="http://schemas.microsoft.com/office/drawing/2014/main" id="{5E268854-AE1E-4034-8DBA-2336174C0C24}"/>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8" name="Line 3">
          <a:extLst>
            <a:ext uri="{FF2B5EF4-FFF2-40B4-BE49-F238E27FC236}">
              <a16:creationId xmlns:a16="http://schemas.microsoft.com/office/drawing/2014/main" id="{503C4BFC-BCB9-48EF-8D25-A9475954F7C1}"/>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9" name="Line 5">
          <a:extLst>
            <a:ext uri="{FF2B5EF4-FFF2-40B4-BE49-F238E27FC236}">
              <a16:creationId xmlns:a16="http://schemas.microsoft.com/office/drawing/2014/main" id="{2424E490-7693-4B48-BCD5-75DFB4D7AE91}"/>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0" name="Line 6">
          <a:extLst>
            <a:ext uri="{FF2B5EF4-FFF2-40B4-BE49-F238E27FC236}">
              <a16:creationId xmlns:a16="http://schemas.microsoft.com/office/drawing/2014/main" id="{9424BDA2-AEF9-426F-A9D7-23E85EB87B0C}"/>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1" name="Line 7">
          <a:extLst>
            <a:ext uri="{FF2B5EF4-FFF2-40B4-BE49-F238E27FC236}">
              <a16:creationId xmlns:a16="http://schemas.microsoft.com/office/drawing/2014/main" id="{BBC2AE9A-C331-45A2-B239-2E177417917C}"/>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2" name="Line 1">
          <a:extLst>
            <a:ext uri="{FF2B5EF4-FFF2-40B4-BE49-F238E27FC236}">
              <a16:creationId xmlns:a16="http://schemas.microsoft.com/office/drawing/2014/main" id="{8379E864-EA00-40A7-BD70-125743C7ED9A}"/>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3" name="Line 3">
          <a:extLst>
            <a:ext uri="{FF2B5EF4-FFF2-40B4-BE49-F238E27FC236}">
              <a16:creationId xmlns:a16="http://schemas.microsoft.com/office/drawing/2014/main" id="{DDF7267D-95B5-4AA5-8719-A6EE30E44514}"/>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4" name="Line 5">
          <a:extLst>
            <a:ext uri="{FF2B5EF4-FFF2-40B4-BE49-F238E27FC236}">
              <a16:creationId xmlns:a16="http://schemas.microsoft.com/office/drawing/2014/main" id="{0EAA6BF4-46DC-4D33-8B9C-D7AA6369E1D0}"/>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5" name="Line 6">
          <a:extLst>
            <a:ext uri="{FF2B5EF4-FFF2-40B4-BE49-F238E27FC236}">
              <a16:creationId xmlns:a16="http://schemas.microsoft.com/office/drawing/2014/main" id="{5BA56CEB-C2B4-4EAE-9B13-366029542FA1}"/>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6" name="Line 7">
          <a:extLst>
            <a:ext uri="{FF2B5EF4-FFF2-40B4-BE49-F238E27FC236}">
              <a16:creationId xmlns:a16="http://schemas.microsoft.com/office/drawing/2014/main" id="{743E4BB0-460F-4E53-9248-CF61292EFA86}"/>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7" name="Line 1">
          <a:extLst>
            <a:ext uri="{FF2B5EF4-FFF2-40B4-BE49-F238E27FC236}">
              <a16:creationId xmlns:a16="http://schemas.microsoft.com/office/drawing/2014/main" id="{BA9C6765-EC21-43C4-B912-3776F8E406DE}"/>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8" name="Line 3">
          <a:extLst>
            <a:ext uri="{FF2B5EF4-FFF2-40B4-BE49-F238E27FC236}">
              <a16:creationId xmlns:a16="http://schemas.microsoft.com/office/drawing/2014/main" id="{E6560EBD-5C3B-4025-8325-264223661BB2}"/>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9" name="Line 5">
          <a:extLst>
            <a:ext uri="{FF2B5EF4-FFF2-40B4-BE49-F238E27FC236}">
              <a16:creationId xmlns:a16="http://schemas.microsoft.com/office/drawing/2014/main" id="{7B8FDE9E-4629-4784-84FE-2B36580F02A6}"/>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0" name="Line 6">
          <a:extLst>
            <a:ext uri="{FF2B5EF4-FFF2-40B4-BE49-F238E27FC236}">
              <a16:creationId xmlns:a16="http://schemas.microsoft.com/office/drawing/2014/main" id="{D688D001-8020-450B-844A-5C8E6AE03EA2}"/>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1" name="Line 1">
          <a:extLst>
            <a:ext uri="{FF2B5EF4-FFF2-40B4-BE49-F238E27FC236}">
              <a16:creationId xmlns:a16="http://schemas.microsoft.com/office/drawing/2014/main" id="{793FEEA7-7763-45AC-AE8B-687146A88A31}"/>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2" name="Line 3">
          <a:extLst>
            <a:ext uri="{FF2B5EF4-FFF2-40B4-BE49-F238E27FC236}">
              <a16:creationId xmlns:a16="http://schemas.microsoft.com/office/drawing/2014/main" id="{4EF3D39F-A8E3-4D14-B7BA-DA82B99B2331}"/>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3" name="Line 5">
          <a:extLst>
            <a:ext uri="{FF2B5EF4-FFF2-40B4-BE49-F238E27FC236}">
              <a16:creationId xmlns:a16="http://schemas.microsoft.com/office/drawing/2014/main" id="{D1FF1DBD-11F6-43DE-8E27-4747BB716219}"/>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4" name="Line 6">
          <a:extLst>
            <a:ext uri="{FF2B5EF4-FFF2-40B4-BE49-F238E27FC236}">
              <a16:creationId xmlns:a16="http://schemas.microsoft.com/office/drawing/2014/main" id="{8A275496-546B-40BB-8AE4-F1D702898DE2}"/>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5" name="Line 7">
          <a:extLst>
            <a:ext uri="{FF2B5EF4-FFF2-40B4-BE49-F238E27FC236}">
              <a16:creationId xmlns:a16="http://schemas.microsoft.com/office/drawing/2014/main" id="{E5F7CD3B-09B2-4F48-BA0A-64928217E891}"/>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6" name="Line 1">
          <a:extLst>
            <a:ext uri="{FF2B5EF4-FFF2-40B4-BE49-F238E27FC236}">
              <a16:creationId xmlns:a16="http://schemas.microsoft.com/office/drawing/2014/main" id="{B11F7823-E173-4348-A77C-D9740370BAD2}"/>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7" name="Line 3">
          <a:extLst>
            <a:ext uri="{FF2B5EF4-FFF2-40B4-BE49-F238E27FC236}">
              <a16:creationId xmlns:a16="http://schemas.microsoft.com/office/drawing/2014/main" id="{104FF149-9A72-4877-81E8-A202D4098F24}"/>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8" name="Line 5">
          <a:extLst>
            <a:ext uri="{FF2B5EF4-FFF2-40B4-BE49-F238E27FC236}">
              <a16:creationId xmlns:a16="http://schemas.microsoft.com/office/drawing/2014/main" id="{6F69DBC7-E97C-444E-A8B8-624206596232}"/>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39" name="Line 6">
          <a:extLst>
            <a:ext uri="{FF2B5EF4-FFF2-40B4-BE49-F238E27FC236}">
              <a16:creationId xmlns:a16="http://schemas.microsoft.com/office/drawing/2014/main" id="{11300ABB-9D78-43D1-A8F9-AD7ED72ED073}"/>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40" name="Line 7">
          <a:extLst>
            <a:ext uri="{FF2B5EF4-FFF2-40B4-BE49-F238E27FC236}">
              <a16:creationId xmlns:a16="http://schemas.microsoft.com/office/drawing/2014/main" id="{F2C06065-16BA-48C1-AA21-D87CDE1F8B34}"/>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41" name="Line 1">
          <a:extLst>
            <a:ext uri="{FF2B5EF4-FFF2-40B4-BE49-F238E27FC236}">
              <a16:creationId xmlns:a16="http://schemas.microsoft.com/office/drawing/2014/main" id="{8AFA8F0C-6677-428C-8756-B58FFAAF90C5}"/>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42" name="Line 3">
          <a:extLst>
            <a:ext uri="{FF2B5EF4-FFF2-40B4-BE49-F238E27FC236}">
              <a16:creationId xmlns:a16="http://schemas.microsoft.com/office/drawing/2014/main" id="{EF5FDA33-8CEA-411F-8038-8BF858085AFA}"/>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43" name="Line 5">
          <a:extLst>
            <a:ext uri="{FF2B5EF4-FFF2-40B4-BE49-F238E27FC236}">
              <a16:creationId xmlns:a16="http://schemas.microsoft.com/office/drawing/2014/main" id="{72CC5426-50D4-4A81-A7BC-02DB4442AA76}"/>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44" name="Line 6">
          <a:extLst>
            <a:ext uri="{FF2B5EF4-FFF2-40B4-BE49-F238E27FC236}">
              <a16:creationId xmlns:a16="http://schemas.microsoft.com/office/drawing/2014/main" id="{76A4AE5F-9455-4311-9548-5588015C618B}"/>
            </a:ext>
          </a:extLst>
        </xdr:cNvPr>
        <xdr:cNvSpPr>
          <a:spLocks noChangeShapeType="1"/>
        </xdr:cNvSpPr>
      </xdr:nvSpPr>
      <xdr:spPr>
        <a:xfrm>
          <a:off x="762000" y="344805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45" name="Line 1">
          <a:extLst>
            <a:ext uri="{FF2B5EF4-FFF2-40B4-BE49-F238E27FC236}">
              <a16:creationId xmlns:a16="http://schemas.microsoft.com/office/drawing/2014/main" id="{2B80B6C1-03E5-4320-9368-5B33EFC56D6D}"/>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46" name="Line 3">
          <a:extLst>
            <a:ext uri="{FF2B5EF4-FFF2-40B4-BE49-F238E27FC236}">
              <a16:creationId xmlns:a16="http://schemas.microsoft.com/office/drawing/2014/main" id="{885D0508-DB33-4ECF-91B6-1EEB2041E00C}"/>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47" name="Line 5">
          <a:extLst>
            <a:ext uri="{FF2B5EF4-FFF2-40B4-BE49-F238E27FC236}">
              <a16:creationId xmlns:a16="http://schemas.microsoft.com/office/drawing/2014/main" id="{0E2C80D0-F153-4FE0-B7F7-01373BEDE63B}"/>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48" name="Line 6">
          <a:extLst>
            <a:ext uri="{FF2B5EF4-FFF2-40B4-BE49-F238E27FC236}">
              <a16:creationId xmlns:a16="http://schemas.microsoft.com/office/drawing/2014/main" id="{D4F2E1F9-E4A0-4099-AD7F-475CAA558EB5}"/>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49" name="Line 7">
          <a:extLst>
            <a:ext uri="{FF2B5EF4-FFF2-40B4-BE49-F238E27FC236}">
              <a16:creationId xmlns:a16="http://schemas.microsoft.com/office/drawing/2014/main" id="{27DD31DD-18B0-4ECB-BBA2-0E411A400895}"/>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0" name="Line 1">
          <a:extLst>
            <a:ext uri="{FF2B5EF4-FFF2-40B4-BE49-F238E27FC236}">
              <a16:creationId xmlns:a16="http://schemas.microsoft.com/office/drawing/2014/main" id="{2D3A42E5-FFAB-46BD-80FD-B38CC3F5951F}"/>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1" name="Line 3">
          <a:extLst>
            <a:ext uri="{FF2B5EF4-FFF2-40B4-BE49-F238E27FC236}">
              <a16:creationId xmlns:a16="http://schemas.microsoft.com/office/drawing/2014/main" id="{137BF494-87B8-4192-B24D-9ADD72E0E9E5}"/>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2" name="Line 5">
          <a:extLst>
            <a:ext uri="{FF2B5EF4-FFF2-40B4-BE49-F238E27FC236}">
              <a16:creationId xmlns:a16="http://schemas.microsoft.com/office/drawing/2014/main" id="{8ECCF1AD-D308-4D0E-92F8-2FC3A403930E}"/>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3" name="Line 6">
          <a:extLst>
            <a:ext uri="{FF2B5EF4-FFF2-40B4-BE49-F238E27FC236}">
              <a16:creationId xmlns:a16="http://schemas.microsoft.com/office/drawing/2014/main" id="{0C712C80-E4F4-4AE6-8532-AFC28D240354}"/>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4" name="Line 7">
          <a:extLst>
            <a:ext uri="{FF2B5EF4-FFF2-40B4-BE49-F238E27FC236}">
              <a16:creationId xmlns:a16="http://schemas.microsoft.com/office/drawing/2014/main" id="{74EE126B-7629-49AA-90C0-2C9E6BCE6C6A}"/>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5" name="Line 1">
          <a:extLst>
            <a:ext uri="{FF2B5EF4-FFF2-40B4-BE49-F238E27FC236}">
              <a16:creationId xmlns:a16="http://schemas.microsoft.com/office/drawing/2014/main" id="{E8577EF8-82C2-4530-84C7-BD8105CE7634}"/>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6" name="Line 3">
          <a:extLst>
            <a:ext uri="{FF2B5EF4-FFF2-40B4-BE49-F238E27FC236}">
              <a16:creationId xmlns:a16="http://schemas.microsoft.com/office/drawing/2014/main" id="{60D2CEC3-037A-4AFC-935C-9C3FC1C75992}"/>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7" name="Line 5">
          <a:extLst>
            <a:ext uri="{FF2B5EF4-FFF2-40B4-BE49-F238E27FC236}">
              <a16:creationId xmlns:a16="http://schemas.microsoft.com/office/drawing/2014/main" id="{B6155A54-5936-4B1A-BFC4-B53B85A9AFEE}"/>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58" name="Line 6">
          <a:extLst>
            <a:ext uri="{FF2B5EF4-FFF2-40B4-BE49-F238E27FC236}">
              <a16:creationId xmlns:a16="http://schemas.microsoft.com/office/drawing/2014/main" id="{3B929C86-1225-4693-AF97-BF98EE0AC344}"/>
            </a:ext>
          </a:extLst>
        </xdr:cNvPr>
        <xdr:cNvSpPr>
          <a:spLocks noChangeShapeType="1"/>
        </xdr:cNvSpPr>
      </xdr:nvSpPr>
      <xdr:spPr>
        <a:xfrm>
          <a:off x="762000" y="5591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000-00000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000-00000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000-00000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000-000005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000-000006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00000000-0008-0000-0000-00000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00000000-0008-0000-0000-00000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00000000-0008-0000-0000-00000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00000000-0008-0000-0000-000005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7">
          <a:extLst>
            <a:ext uri="{FF2B5EF4-FFF2-40B4-BE49-F238E27FC236}">
              <a16:creationId xmlns:a16="http://schemas.microsoft.com/office/drawing/2014/main" id="{00000000-0008-0000-0000-000006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7" name="Line 1">
          <a:extLst>
            <a:ext uri="{FF2B5EF4-FFF2-40B4-BE49-F238E27FC236}">
              <a16:creationId xmlns:a16="http://schemas.microsoft.com/office/drawing/2014/main" id="{00000000-0008-0000-0000-00000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8" name="Line 3">
          <a:extLst>
            <a:ext uri="{FF2B5EF4-FFF2-40B4-BE49-F238E27FC236}">
              <a16:creationId xmlns:a16="http://schemas.microsoft.com/office/drawing/2014/main" id="{00000000-0008-0000-0000-00000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9" name="Line 5">
          <a:extLst>
            <a:ext uri="{FF2B5EF4-FFF2-40B4-BE49-F238E27FC236}">
              <a16:creationId xmlns:a16="http://schemas.microsoft.com/office/drawing/2014/main" id="{00000000-0008-0000-0000-00000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0" name="Line 6">
          <a:extLst>
            <a:ext uri="{FF2B5EF4-FFF2-40B4-BE49-F238E27FC236}">
              <a16:creationId xmlns:a16="http://schemas.microsoft.com/office/drawing/2014/main" id="{00000000-0008-0000-0000-000005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21" name="Line 7">
          <a:extLst>
            <a:ext uri="{FF2B5EF4-FFF2-40B4-BE49-F238E27FC236}">
              <a16:creationId xmlns:a16="http://schemas.microsoft.com/office/drawing/2014/main" id="{00000000-0008-0000-0000-000006000000}"/>
            </a:ext>
          </a:extLst>
        </xdr:cNvPr>
        <xdr:cNvSpPr>
          <a:spLocks noChangeShapeType="1"/>
        </xdr:cNvSpPr>
      </xdr:nvSpPr>
      <xdr:spPr>
        <a:xfrm>
          <a:off x="4264099" y="58523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2" name="Line 1">
          <a:extLst>
            <a:ext uri="{FF2B5EF4-FFF2-40B4-BE49-F238E27FC236}">
              <a16:creationId xmlns:a16="http://schemas.microsoft.com/office/drawing/2014/main" id="{C25F5934-8B93-4D88-86FC-659467BA8359}"/>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3" name="Line 3">
          <a:extLst>
            <a:ext uri="{FF2B5EF4-FFF2-40B4-BE49-F238E27FC236}">
              <a16:creationId xmlns:a16="http://schemas.microsoft.com/office/drawing/2014/main" id="{61C463E3-20FE-42AA-AFC8-111C7899B77D}"/>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4" name="Line 5">
          <a:extLst>
            <a:ext uri="{FF2B5EF4-FFF2-40B4-BE49-F238E27FC236}">
              <a16:creationId xmlns:a16="http://schemas.microsoft.com/office/drawing/2014/main" id="{FE33E35F-6283-48E5-BDD7-1B591A77A955}"/>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5" name="Line 6">
          <a:extLst>
            <a:ext uri="{FF2B5EF4-FFF2-40B4-BE49-F238E27FC236}">
              <a16:creationId xmlns:a16="http://schemas.microsoft.com/office/drawing/2014/main" id="{E924BD1C-09B6-4624-99FD-88622243804F}"/>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6" name="Line 7">
          <a:extLst>
            <a:ext uri="{FF2B5EF4-FFF2-40B4-BE49-F238E27FC236}">
              <a16:creationId xmlns:a16="http://schemas.microsoft.com/office/drawing/2014/main" id="{656D2B93-0F94-4429-85AB-2FF5A26F874C}"/>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7" name="Line 1">
          <a:extLst>
            <a:ext uri="{FF2B5EF4-FFF2-40B4-BE49-F238E27FC236}">
              <a16:creationId xmlns:a16="http://schemas.microsoft.com/office/drawing/2014/main" id="{0A9D59ED-1AC0-4452-A16D-1E9B4BADD227}"/>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8" name="Line 3">
          <a:extLst>
            <a:ext uri="{FF2B5EF4-FFF2-40B4-BE49-F238E27FC236}">
              <a16:creationId xmlns:a16="http://schemas.microsoft.com/office/drawing/2014/main" id="{FD8860C8-D724-4F4B-AF24-E8C68061FA37}"/>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9" name="Line 5">
          <a:extLst>
            <a:ext uri="{FF2B5EF4-FFF2-40B4-BE49-F238E27FC236}">
              <a16:creationId xmlns:a16="http://schemas.microsoft.com/office/drawing/2014/main" id="{46A15C95-2936-4306-84AE-10B76BDAC632}"/>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0" name="Line 6">
          <a:extLst>
            <a:ext uri="{FF2B5EF4-FFF2-40B4-BE49-F238E27FC236}">
              <a16:creationId xmlns:a16="http://schemas.microsoft.com/office/drawing/2014/main" id="{C276A7CB-68F5-4E84-BA33-ABBC4A62AE8F}"/>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1" name="Line 7">
          <a:extLst>
            <a:ext uri="{FF2B5EF4-FFF2-40B4-BE49-F238E27FC236}">
              <a16:creationId xmlns:a16="http://schemas.microsoft.com/office/drawing/2014/main" id="{B286E53F-6490-4C37-A400-08A0E1AF3D97}"/>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2" name="Line 1">
          <a:extLst>
            <a:ext uri="{FF2B5EF4-FFF2-40B4-BE49-F238E27FC236}">
              <a16:creationId xmlns:a16="http://schemas.microsoft.com/office/drawing/2014/main" id="{BE0065C2-944E-4B99-BB46-6C23124C4DDD}"/>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3" name="Line 3">
          <a:extLst>
            <a:ext uri="{FF2B5EF4-FFF2-40B4-BE49-F238E27FC236}">
              <a16:creationId xmlns:a16="http://schemas.microsoft.com/office/drawing/2014/main" id="{06E998A8-6F09-4879-BC96-82F2C7DA2404}"/>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4" name="Line 5">
          <a:extLst>
            <a:ext uri="{FF2B5EF4-FFF2-40B4-BE49-F238E27FC236}">
              <a16:creationId xmlns:a16="http://schemas.microsoft.com/office/drawing/2014/main" id="{DF96D382-BECA-4DA6-85F3-D236E8C8CA1D}"/>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5" name="Line 6">
          <a:extLst>
            <a:ext uri="{FF2B5EF4-FFF2-40B4-BE49-F238E27FC236}">
              <a16:creationId xmlns:a16="http://schemas.microsoft.com/office/drawing/2014/main" id="{8C1557D4-1D0E-4E28-9A97-6839BCE9C54C}"/>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6" name="Line 7">
          <a:extLst>
            <a:ext uri="{FF2B5EF4-FFF2-40B4-BE49-F238E27FC236}">
              <a16:creationId xmlns:a16="http://schemas.microsoft.com/office/drawing/2014/main" id="{5F59830D-6535-4814-9C71-C46CD853EC11}"/>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7" name="Line 1">
          <a:extLst>
            <a:ext uri="{FF2B5EF4-FFF2-40B4-BE49-F238E27FC236}">
              <a16:creationId xmlns:a16="http://schemas.microsoft.com/office/drawing/2014/main" id="{48B378D2-76AC-4A9D-9690-5435C1545E1A}"/>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8" name="Line 3">
          <a:extLst>
            <a:ext uri="{FF2B5EF4-FFF2-40B4-BE49-F238E27FC236}">
              <a16:creationId xmlns:a16="http://schemas.microsoft.com/office/drawing/2014/main" id="{62A035E9-3BF5-4BB2-8024-ED03F16BBC0C}"/>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9" name="Line 5">
          <a:extLst>
            <a:ext uri="{FF2B5EF4-FFF2-40B4-BE49-F238E27FC236}">
              <a16:creationId xmlns:a16="http://schemas.microsoft.com/office/drawing/2014/main" id="{AC309B1C-53AC-4AFF-9C05-021A5A768E16}"/>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0" name="Line 1">
          <a:extLst>
            <a:ext uri="{FF2B5EF4-FFF2-40B4-BE49-F238E27FC236}">
              <a16:creationId xmlns:a16="http://schemas.microsoft.com/office/drawing/2014/main" id="{E53778A4-1B33-49A1-BBAD-F3ABCC62B119}"/>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1" name="Line 3">
          <a:extLst>
            <a:ext uri="{FF2B5EF4-FFF2-40B4-BE49-F238E27FC236}">
              <a16:creationId xmlns:a16="http://schemas.microsoft.com/office/drawing/2014/main" id="{851901FA-C3E0-4922-A0D1-3BC628B4E113}"/>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2" name="Line 5">
          <a:extLst>
            <a:ext uri="{FF2B5EF4-FFF2-40B4-BE49-F238E27FC236}">
              <a16:creationId xmlns:a16="http://schemas.microsoft.com/office/drawing/2014/main" id="{2237F81C-9028-4102-85E9-052B61D5C9ED}"/>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3" name="Line 6">
          <a:extLst>
            <a:ext uri="{FF2B5EF4-FFF2-40B4-BE49-F238E27FC236}">
              <a16:creationId xmlns:a16="http://schemas.microsoft.com/office/drawing/2014/main" id="{A5A49377-8388-42BD-9CB3-D84F3B528085}"/>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4" name="Line 7">
          <a:extLst>
            <a:ext uri="{FF2B5EF4-FFF2-40B4-BE49-F238E27FC236}">
              <a16:creationId xmlns:a16="http://schemas.microsoft.com/office/drawing/2014/main" id="{60DB4E39-37E2-4417-ABCC-36323F7A7FDE}"/>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5" name="Line 1">
          <a:extLst>
            <a:ext uri="{FF2B5EF4-FFF2-40B4-BE49-F238E27FC236}">
              <a16:creationId xmlns:a16="http://schemas.microsoft.com/office/drawing/2014/main" id="{3144B06F-A14C-460C-99E6-20E2565F9048}"/>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6" name="Line 3">
          <a:extLst>
            <a:ext uri="{FF2B5EF4-FFF2-40B4-BE49-F238E27FC236}">
              <a16:creationId xmlns:a16="http://schemas.microsoft.com/office/drawing/2014/main" id="{401C0581-3BD2-41E0-A64E-2497FF9BA461}"/>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7" name="Line 5">
          <a:extLst>
            <a:ext uri="{FF2B5EF4-FFF2-40B4-BE49-F238E27FC236}">
              <a16:creationId xmlns:a16="http://schemas.microsoft.com/office/drawing/2014/main" id="{5CB0AAB7-556E-4674-96B9-A1959CC39D38}"/>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8" name="Line 6">
          <a:extLst>
            <a:ext uri="{FF2B5EF4-FFF2-40B4-BE49-F238E27FC236}">
              <a16:creationId xmlns:a16="http://schemas.microsoft.com/office/drawing/2014/main" id="{E34F5586-9ED3-4C4A-B58D-A51A60724FC4}"/>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9" name="Line 7">
          <a:extLst>
            <a:ext uri="{FF2B5EF4-FFF2-40B4-BE49-F238E27FC236}">
              <a16:creationId xmlns:a16="http://schemas.microsoft.com/office/drawing/2014/main" id="{C904F316-6DC3-4819-B148-CFF228DB23B2}"/>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0" name="Line 1">
          <a:extLst>
            <a:ext uri="{FF2B5EF4-FFF2-40B4-BE49-F238E27FC236}">
              <a16:creationId xmlns:a16="http://schemas.microsoft.com/office/drawing/2014/main" id="{08F5A14A-04FD-4DF4-8419-3B9BDDFBA663}"/>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1" name="Line 3">
          <a:extLst>
            <a:ext uri="{FF2B5EF4-FFF2-40B4-BE49-F238E27FC236}">
              <a16:creationId xmlns:a16="http://schemas.microsoft.com/office/drawing/2014/main" id="{718A7F40-D9AE-4F58-BF41-D4A7D8C2B79A}"/>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2" name="Line 5">
          <a:extLst>
            <a:ext uri="{FF2B5EF4-FFF2-40B4-BE49-F238E27FC236}">
              <a16:creationId xmlns:a16="http://schemas.microsoft.com/office/drawing/2014/main" id="{3021D772-9BA8-4E68-8FFF-575FBB07332A}"/>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3" name="Line 6">
          <a:extLst>
            <a:ext uri="{FF2B5EF4-FFF2-40B4-BE49-F238E27FC236}">
              <a16:creationId xmlns:a16="http://schemas.microsoft.com/office/drawing/2014/main" id="{EB297707-01AF-43D9-8D4B-FF0B8F2D77A3}"/>
            </a:ext>
          </a:extLst>
        </xdr:cNvPr>
        <xdr:cNvSpPr>
          <a:spLocks noChangeShapeType="1"/>
        </xdr:cNvSpPr>
      </xdr:nvSpPr>
      <xdr:spPr>
        <a:xfrm>
          <a:off x="762000" y="6381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54" name="Line 1">
          <a:extLst>
            <a:ext uri="{FF2B5EF4-FFF2-40B4-BE49-F238E27FC236}">
              <a16:creationId xmlns:a16="http://schemas.microsoft.com/office/drawing/2014/main" id="{2C8B148E-48D4-4D60-AE2C-6FE7EEC3F389}"/>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55" name="Line 3">
          <a:extLst>
            <a:ext uri="{FF2B5EF4-FFF2-40B4-BE49-F238E27FC236}">
              <a16:creationId xmlns:a16="http://schemas.microsoft.com/office/drawing/2014/main" id="{153635BF-C7FF-4186-A12A-08F4E83A8DC4}"/>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56" name="Line 5">
          <a:extLst>
            <a:ext uri="{FF2B5EF4-FFF2-40B4-BE49-F238E27FC236}">
              <a16:creationId xmlns:a16="http://schemas.microsoft.com/office/drawing/2014/main" id="{EDF4469A-456B-4BBB-A290-AE7113CD9C9D}"/>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57" name="Line 6">
          <a:extLst>
            <a:ext uri="{FF2B5EF4-FFF2-40B4-BE49-F238E27FC236}">
              <a16:creationId xmlns:a16="http://schemas.microsoft.com/office/drawing/2014/main" id="{F9F2027A-A640-4601-BB14-BF8607403E08}"/>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58" name="Line 7">
          <a:extLst>
            <a:ext uri="{FF2B5EF4-FFF2-40B4-BE49-F238E27FC236}">
              <a16:creationId xmlns:a16="http://schemas.microsoft.com/office/drawing/2014/main" id="{2D2CC929-C608-4CB9-A8B2-07C6A9724225}"/>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59" name="Line 1">
          <a:extLst>
            <a:ext uri="{FF2B5EF4-FFF2-40B4-BE49-F238E27FC236}">
              <a16:creationId xmlns:a16="http://schemas.microsoft.com/office/drawing/2014/main" id="{EAA2C073-B584-43F2-A933-14E77BA00BCC}"/>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0" name="Line 3">
          <a:extLst>
            <a:ext uri="{FF2B5EF4-FFF2-40B4-BE49-F238E27FC236}">
              <a16:creationId xmlns:a16="http://schemas.microsoft.com/office/drawing/2014/main" id="{66AFBA80-69C2-418A-90FC-813EE6EECA2C}"/>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1" name="Line 5">
          <a:extLst>
            <a:ext uri="{FF2B5EF4-FFF2-40B4-BE49-F238E27FC236}">
              <a16:creationId xmlns:a16="http://schemas.microsoft.com/office/drawing/2014/main" id="{88FC88DF-B5A4-4B0A-B4F4-224DBA161BE7}"/>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2" name="Line 6">
          <a:extLst>
            <a:ext uri="{FF2B5EF4-FFF2-40B4-BE49-F238E27FC236}">
              <a16:creationId xmlns:a16="http://schemas.microsoft.com/office/drawing/2014/main" id="{02ABD60B-ED41-4576-B087-93C186D5B009}"/>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3" name="Line 7">
          <a:extLst>
            <a:ext uri="{FF2B5EF4-FFF2-40B4-BE49-F238E27FC236}">
              <a16:creationId xmlns:a16="http://schemas.microsoft.com/office/drawing/2014/main" id="{3C242BA2-3032-4FF3-945F-55F7316384FF}"/>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4" name="Line 1">
          <a:extLst>
            <a:ext uri="{FF2B5EF4-FFF2-40B4-BE49-F238E27FC236}">
              <a16:creationId xmlns:a16="http://schemas.microsoft.com/office/drawing/2014/main" id="{1A3B49D9-BC82-432A-91DB-CA5423D947CF}"/>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5" name="Line 3">
          <a:extLst>
            <a:ext uri="{FF2B5EF4-FFF2-40B4-BE49-F238E27FC236}">
              <a16:creationId xmlns:a16="http://schemas.microsoft.com/office/drawing/2014/main" id="{E031C818-F3FD-4700-A88E-75F7719CE7EB}"/>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6" name="Line 5">
          <a:extLst>
            <a:ext uri="{FF2B5EF4-FFF2-40B4-BE49-F238E27FC236}">
              <a16:creationId xmlns:a16="http://schemas.microsoft.com/office/drawing/2014/main" id="{C8614A19-4AC8-42C2-B09F-B98A91B2AF55}"/>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13</xdr:row>
      <xdr:rowOff>0</xdr:rowOff>
    </xdr:from>
    <xdr:to>
      <xdr:col>5</xdr:col>
      <xdr:colOff>0</xdr:colOff>
      <xdr:row>13</xdr:row>
      <xdr:rowOff>0</xdr:rowOff>
    </xdr:to>
    <xdr:sp macro="" textlink="">
      <xdr:nvSpPr>
        <xdr:cNvPr id="67" name="Line 6">
          <a:extLst>
            <a:ext uri="{FF2B5EF4-FFF2-40B4-BE49-F238E27FC236}">
              <a16:creationId xmlns:a16="http://schemas.microsoft.com/office/drawing/2014/main" id="{36080426-07F2-4F15-9001-93C4BD13EF84}"/>
            </a:ext>
          </a:extLst>
        </xdr:cNvPr>
        <xdr:cNvSpPr>
          <a:spLocks noChangeShapeType="1"/>
        </xdr:cNvSpPr>
      </xdr:nvSpPr>
      <xdr:spPr>
        <a:xfrm>
          <a:off x="762000" y="27813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68" name="Line 1">
          <a:extLst>
            <a:ext uri="{FF2B5EF4-FFF2-40B4-BE49-F238E27FC236}">
              <a16:creationId xmlns:a16="http://schemas.microsoft.com/office/drawing/2014/main" id="{1256A6AE-1509-405A-AA6B-752DB7FCDBBC}"/>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69" name="Line 3">
          <a:extLst>
            <a:ext uri="{FF2B5EF4-FFF2-40B4-BE49-F238E27FC236}">
              <a16:creationId xmlns:a16="http://schemas.microsoft.com/office/drawing/2014/main" id="{342D7801-5255-4C1A-BADF-FE4D1620041D}"/>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0" name="Line 5">
          <a:extLst>
            <a:ext uri="{FF2B5EF4-FFF2-40B4-BE49-F238E27FC236}">
              <a16:creationId xmlns:a16="http://schemas.microsoft.com/office/drawing/2014/main" id="{6A3185AD-1C79-4C2B-9A23-6231BDE3FFC4}"/>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1" name="Line 6">
          <a:extLst>
            <a:ext uri="{FF2B5EF4-FFF2-40B4-BE49-F238E27FC236}">
              <a16:creationId xmlns:a16="http://schemas.microsoft.com/office/drawing/2014/main" id="{18840F82-44F2-4706-8B2B-5603AC6953EE}"/>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2" name="Line 7">
          <a:extLst>
            <a:ext uri="{FF2B5EF4-FFF2-40B4-BE49-F238E27FC236}">
              <a16:creationId xmlns:a16="http://schemas.microsoft.com/office/drawing/2014/main" id="{55C91B86-569F-48ED-A908-4A7AE5BC29E9}"/>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3" name="Line 1">
          <a:extLst>
            <a:ext uri="{FF2B5EF4-FFF2-40B4-BE49-F238E27FC236}">
              <a16:creationId xmlns:a16="http://schemas.microsoft.com/office/drawing/2014/main" id="{DA6AF248-70DC-4A44-8664-601A2DB36326}"/>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4" name="Line 3">
          <a:extLst>
            <a:ext uri="{FF2B5EF4-FFF2-40B4-BE49-F238E27FC236}">
              <a16:creationId xmlns:a16="http://schemas.microsoft.com/office/drawing/2014/main" id="{D1E33845-1EEB-48F0-A97E-19DE17D08EB3}"/>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5" name="Line 5">
          <a:extLst>
            <a:ext uri="{FF2B5EF4-FFF2-40B4-BE49-F238E27FC236}">
              <a16:creationId xmlns:a16="http://schemas.microsoft.com/office/drawing/2014/main" id="{CD4F7090-2DFA-4D3D-A832-C2E3B44B0243}"/>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6" name="Line 6">
          <a:extLst>
            <a:ext uri="{FF2B5EF4-FFF2-40B4-BE49-F238E27FC236}">
              <a16:creationId xmlns:a16="http://schemas.microsoft.com/office/drawing/2014/main" id="{626154EE-F824-40E0-B54D-D6936F668E25}"/>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7" name="Line 7">
          <a:extLst>
            <a:ext uri="{FF2B5EF4-FFF2-40B4-BE49-F238E27FC236}">
              <a16:creationId xmlns:a16="http://schemas.microsoft.com/office/drawing/2014/main" id="{768BA7FE-9A7C-48CE-A80A-04D95343238B}"/>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8" name="Line 1">
          <a:extLst>
            <a:ext uri="{FF2B5EF4-FFF2-40B4-BE49-F238E27FC236}">
              <a16:creationId xmlns:a16="http://schemas.microsoft.com/office/drawing/2014/main" id="{B5345488-FAE6-4E09-ACF5-00D1773EA7FD}"/>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79" name="Line 3">
          <a:extLst>
            <a:ext uri="{FF2B5EF4-FFF2-40B4-BE49-F238E27FC236}">
              <a16:creationId xmlns:a16="http://schemas.microsoft.com/office/drawing/2014/main" id="{14C51580-F02C-49D2-9B26-86C44AFB6D51}"/>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80" name="Line 5">
          <a:extLst>
            <a:ext uri="{FF2B5EF4-FFF2-40B4-BE49-F238E27FC236}">
              <a16:creationId xmlns:a16="http://schemas.microsoft.com/office/drawing/2014/main" id="{1A60C9DD-675D-4992-8C57-40BBD7AA0C6D}"/>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23</xdr:row>
      <xdr:rowOff>0</xdr:rowOff>
    </xdr:from>
    <xdr:to>
      <xdr:col>5</xdr:col>
      <xdr:colOff>0</xdr:colOff>
      <xdr:row>23</xdr:row>
      <xdr:rowOff>0</xdr:rowOff>
    </xdr:to>
    <xdr:sp macro="" textlink="">
      <xdr:nvSpPr>
        <xdr:cNvPr id="81" name="Line 6">
          <a:extLst>
            <a:ext uri="{FF2B5EF4-FFF2-40B4-BE49-F238E27FC236}">
              <a16:creationId xmlns:a16="http://schemas.microsoft.com/office/drawing/2014/main" id="{2C04A127-A3E7-4476-A740-95BD5C467FF8}"/>
            </a:ext>
          </a:extLst>
        </xdr:cNvPr>
        <xdr:cNvSpPr>
          <a:spLocks noChangeShapeType="1"/>
        </xdr:cNvSpPr>
      </xdr:nvSpPr>
      <xdr:spPr>
        <a:xfrm>
          <a:off x="762000" y="49244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2" name="Line 1">
          <a:extLst>
            <a:ext uri="{FF2B5EF4-FFF2-40B4-BE49-F238E27FC236}">
              <a16:creationId xmlns:a16="http://schemas.microsoft.com/office/drawing/2014/main" id="{D7F0AC3B-AF91-418C-8695-85A2FC2A545D}"/>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3" name="Line 3">
          <a:extLst>
            <a:ext uri="{FF2B5EF4-FFF2-40B4-BE49-F238E27FC236}">
              <a16:creationId xmlns:a16="http://schemas.microsoft.com/office/drawing/2014/main" id="{8AAC8152-F5EB-41F5-A18F-F25D98AEC081}"/>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4" name="Line 5">
          <a:extLst>
            <a:ext uri="{FF2B5EF4-FFF2-40B4-BE49-F238E27FC236}">
              <a16:creationId xmlns:a16="http://schemas.microsoft.com/office/drawing/2014/main" id="{91F9FD2D-2F12-412E-AD65-253F263AA08D}"/>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5" name="Line 6">
          <a:extLst>
            <a:ext uri="{FF2B5EF4-FFF2-40B4-BE49-F238E27FC236}">
              <a16:creationId xmlns:a16="http://schemas.microsoft.com/office/drawing/2014/main" id="{FF4E1645-9C20-41A9-8D56-F32E9A9FD24F}"/>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6" name="Line 7">
          <a:extLst>
            <a:ext uri="{FF2B5EF4-FFF2-40B4-BE49-F238E27FC236}">
              <a16:creationId xmlns:a16="http://schemas.microsoft.com/office/drawing/2014/main" id="{2A67B3F8-3240-46A2-949D-3B3D19BE7AF4}"/>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7" name="Line 1">
          <a:extLst>
            <a:ext uri="{FF2B5EF4-FFF2-40B4-BE49-F238E27FC236}">
              <a16:creationId xmlns:a16="http://schemas.microsoft.com/office/drawing/2014/main" id="{3A75D8BD-23F1-4DBB-97FB-3E74C87AF95C}"/>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8" name="Line 3">
          <a:extLst>
            <a:ext uri="{FF2B5EF4-FFF2-40B4-BE49-F238E27FC236}">
              <a16:creationId xmlns:a16="http://schemas.microsoft.com/office/drawing/2014/main" id="{AEFCD6DF-C20A-4767-AF55-79E48A91D208}"/>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89" name="Line 5">
          <a:extLst>
            <a:ext uri="{FF2B5EF4-FFF2-40B4-BE49-F238E27FC236}">
              <a16:creationId xmlns:a16="http://schemas.microsoft.com/office/drawing/2014/main" id="{0529C197-0910-4CA0-A0BE-37B89059A864}"/>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0" name="Line 6">
          <a:extLst>
            <a:ext uri="{FF2B5EF4-FFF2-40B4-BE49-F238E27FC236}">
              <a16:creationId xmlns:a16="http://schemas.microsoft.com/office/drawing/2014/main" id="{127D311C-4714-4C58-8A8E-AA7994F43D74}"/>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1" name="Line 7">
          <a:extLst>
            <a:ext uri="{FF2B5EF4-FFF2-40B4-BE49-F238E27FC236}">
              <a16:creationId xmlns:a16="http://schemas.microsoft.com/office/drawing/2014/main" id="{98D2748E-3138-428A-BAB9-C71CD476FDF3}"/>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2" name="Line 1">
          <a:extLst>
            <a:ext uri="{FF2B5EF4-FFF2-40B4-BE49-F238E27FC236}">
              <a16:creationId xmlns:a16="http://schemas.microsoft.com/office/drawing/2014/main" id="{DBC97A25-21B2-44B9-BA22-9D782DEB7A2A}"/>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3" name="Line 3">
          <a:extLst>
            <a:ext uri="{FF2B5EF4-FFF2-40B4-BE49-F238E27FC236}">
              <a16:creationId xmlns:a16="http://schemas.microsoft.com/office/drawing/2014/main" id="{34EC9985-3264-44C3-885A-B5B427DD18BA}"/>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4" name="Line 5">
          <a:extLst>
            <a:ext uri="{FF2B5EF4-FFF2-40B4-BE49-F238E27FC236}">
              <a16:creationId xmlns:a16="http://schemas.microsoft.com/office/drawing/2014/main" id="{09D2F40F-7FD2-4AAE-A706-B236F9002E3D}"/>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5" name="Line 6">
          <a:extLst>
            <a:ext uri="{FF2B5EF4-FFF2-40B4-BE49-F238E27FC236}">
              <a16:creationId xmlns:a16="http://schemas.microsoft.com/office/drawing/2014/main" id="{58BBF8A0-4CC2-4BC1-8F8D-41A2287BE7BE}"/>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6" name="Line 7">
          <a:extLst>
            <a:ext uri="{FF2B5EF4-FFF2-40B4-BE49-F238E27FC236}">
              <a16:creationId xmlns:a16="http://schemas.microsoft.com/office/drawing/2014/main" id="{5BACFE28-57C7-4F26-BB2C-897B3EB1E3A3}"/>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7" name="Line 1">
          <a:extLst>
            <a:ext uri="{FF2B5EF4-FFF2-40B4-BE49-F238E27FC236}">
              <a16:creationId xmlns:a16="http://schemas.microsoft.com/office/drawing/2014/main" id="{CB1CC60E-08E2-472C-BD51-DFDD3A0E59C2}"/>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8" name="Line 3">
          <a:extLst>
            <a:ext uri="{FF2B5EF4-FFF2-40B4-BE49-F238E27FC236}">
              <a16:creationId xmlns:a16="http://schemas.microsoft.com/office/drawing/2014/main" id="{276CE874-B200-416F-A2BF-9D66AA04DD53}"/>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41</xdr:row>
      <xdr:rowOff>0</xdr:rowOff>
    </xdr:from>
    <xdr:to>
      <xdr:col>5</xdr:col>
      <xdr:colOff>0</xdr:colOff>
      <xdr:row>41</xdr:row>
      <xdr:rowOff>0</xdr:rowOff>
    </xdr:to>
    <xdr:sp macro="" textlink="">
      <xdr:nvSpPr>
        <xdr:cNvPr id="99" name="Line 5">
          <a:extLst>
            <a:ext uri="{FF2B5EF4-FFF2-40B4-BE49-F238E27FC236}">
              <a16:creationId xmlns:a16="http://schemas.microsoft.com/office/drawing/2014/main" id="{96D77BF6-42FE-4611-95B3-B0A46CC8A260}"/>
            </a:ext>
          </a:extLst>
        </xdr:cNvPr>
        <xdr:cNvSpPr>
          <a:spLocks noChangeShapeType="1"/>
        </xdr:cNvSpPr>
      </xdr:nvSpPr>
      <xdr:spPr>
        <a:xfrm>
          <a:off x="762000" y="860107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10</xdr:col>
      <xdr:colOff>600075</xdr:colOff>
      <xdr:row>43</xdr:row>
      <xdr:rowOff>219075</xdr:rowOff>
    </xdr:from>
    <xdr:to>
      <xdr:col>14</xdr:col>
      <xdr:colOff>600075</xdr:colOff>
      <xdr:row>43</xdr:row>
      <xdr:rowOff>219075</xdr:rowOff>
    </xdr:to>
    <xdr:sp macro="" textlink="">
      <xdr:nvSpPr>
        <xdr:cNvPr id="100" name="Line 6">
          <a:extLst>
            <a:ext uri="{FF2B5EF4-FFF2-40B4-BE49-F238E27FC236}">
              <a16:creationId xmlns:a16="http://schemas.microsoft.com/office/drawing/2014/main" id="{483C31DF-09AA-4007-A758-756B1F51799B}"/>
            </a:ext>
          </a:extLst>
        </xdr:cNvPr>
        <xdr:cNvSpPr>
          <a:spLocks noChangeShapeType="1"/>
        </xdr:cNvSpPr>
      </xdr:nvSpPr>
      <xdr:spPr>
        <a:xfrm>
          <a:off x="8220075" y="9334500"/>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40</xdr:row>
      <xdr:rowOff>166133</xdr:rowOff>
    </xdr:from>
    <xdr:to>
      <xdr:col>9</xdr:col>
      <xdr:colOff>454100</xdr:colOff>
      <xdr:row>40</xdr:row>
      <xdr:rowOff>166133</xdr:rowOff>
    </xdr:to>
    <xdr:sp macro="" textlink="">
      <xdr:nvSpPr>
        <xdr:cNvPr id="101" name="Line 7">
          <a:extLst>
            <a:ext uri="{FF2B5EF4-FFF2-40B4-BE49-F238E27FC236}">
              <a16:creationId xmlns:a16="http://schemas.microsoft.com/office/drawing/2014/main" id="{1BCE6EFF-0392-4A77-AE3F-E85DEBDE4C1F}"/>
            </a:ext>
          </a:extLst>
        </xdr:cNvPr>
        <xdr:cNvSpPr>
          <a:spLocks noChangeShapeType="1"/>
        </xdr:cNvSpPr>
      </xdr:nvSpPr>
      <xdr:spPr>
        <a:xfrm>
          <a:off x="4264099" y="856718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3</xdr:row>
      <xdr:rowOff>0</xdr:rowOff>
    </xdr:from>
    <xdr:to>
      <xdr:col>4</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7" name="Line 1">
          <a:extLst>
            <a:ext uri="{FF2B5EF4-FFF2-40B4-BE49-F238E27FC236}">
              <a16:creationId xmlns:a16="http://schemas.microsoft.com/office/drawing/2014/main" id="{991B45B3-F17F-42E7-BC08-7115E18BF591}"/>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8" name="Line 3">
          <a:extLst>
            <a:ext uri="{FF2B5EF4-FFF2-40B4-BE49-F238E27FC236}">
              <a16:creationId xmlns:a16="http://schemas.microsoft.com/office/drawing/2014/main" id="{5A346DD0-C764-49FC-91FD-077AAEC4B147}"/>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9" name="Line 5">
          <a:extLst>
            <a:ext uri="{FF2B5EF4-FFF2-40B4-BE49-F238E27FC236}">
              <a16:creationId xmlns:a16="http://schemas.microsoft.com/office/drawing/2014/main" id="{A8E8E465-B3C7-417B-A144-970EE0ABC807}"/>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0" name="Line 6">
          <a:extLst>
            <a:ext uri="{FF2B5EF4-FFF2-40B4-BE49-F238E27FC236}">
              <a16:creationId xmlns:a16="http://schemas.microsoft.com/office/drawing/2014/main" id="{2EE9DF5F-4DFE-4067-9B52-FA4205E3D87E}"/>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1" name="Line 7">
          <a:extLst>
            <a:ext uri="{FF2B5EF4-FFF2-40B4-BE49-F238E27FC236}">
              <a16:creationId xmlns:a16="http://schemas.microsoft.com/office/drawing/2014/main" id="{43C0E380-5852-4291-9990-BD4012AA8E1E}"/>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4</xdr:col>
      <xdr:colOff>0</xdr:colOff>
      <xdr:row>25</xdr:row>
      <xdr:rowOff>0</xdr:rowOff>
    </xdr:to>
    <xdr:sp macro="" textlink="">
      <xdr:nvSpPr>
        <xdr:cNvPr id="12" name="Line 1">
          <a:extLst>
            <a:ext uri="{FF2B5EF4-FFF2-40B4-BE49-F238E27FC236}">
              <a16:creationId xmlns:a16="http://schemas.microsoft.com/office/drawing/2014/main" id="{F7A7ECC5-50B8-407F-9C0A-834B286070AD}"/>
            </a:ext>
          </a:extLst>
        </xdr:cNvPr>
        <xdr:cNvSpPr>
          <a:spLocks noChangeShapeType="1"/>
        </xdr:cNvSpPr>
      </xdr:nvSpPr>
      <xdr:spPr>
        <a:xfrm>
          <a:off x="762000" y="6915150"/>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4</xdr:col>
      <xdr:colOff>0</xdr:colOff>
      <xdr:row>25</xdr:row>
      <xdr:rowOff>0</xdr:rowOff>
    </xdr:to>
    <xdr:sp macro="" textlink="">
      <xdr:nvSpPr>
        <xdr:cNvPr id="13" name="Line 3">
          <a:extLst>
            <a:ext uri="{FF2B5EF4-FFF2-40B4-BE49-F238E27FC236}">
              <a16:creationId xmlns:a16="http://schemas.microsoft.com/office/drawing/2014/main" id="{3A7FFAFB-3442-426F-92D1-F6C9C9D67337}"/>
            </a:ext>
          </a:extLst>
        </xdr:cNvPr>
        <xdr:cNvSpPr>
          <a:spLocks noChangeShapeType="1"/>
        </xdr:cNvSpPr>
      </xdr:nvSpPr>
      <xdr:spPr>
        <a:xfrm>
          <a:off x="762000" y="6915150"/>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4</xdr:col>
      <xdr:colOff>0</xdr:colOff>
      <xdr:row>25</xdr:row>
      <xdr:rowOff>0</xdr:rowOff>
    </xdr:to>
    <xdr:sp macro="" textlink="">
      <xdr:nvSpPr>
        <xdr:cNvPr id="14" name="Line 5">
          <a:extLst>
            <a:ext uri="{FF2B5EF4-FFF2-40B4-BE49-F238E27FC236}">
              <a16:creationId xmlns:a16="http://schemas.microsoft.com/office/drawing/2014/main" id="{CC7A08C6-0871-4835-AA61-64FAA7CC10EA}"/>
            </a:ext>
          </a:extLst>
        </xdr:cNvPr>
        <xdr:cNvSpPr>
          <a:spLocks noChangeShapeType="1"/>
        </xdr:cNvSpPr>
      </xdr:nvSpPr>
      <xdr:spPr>
        <a:xfrm>
          <a:off x="762000" y="6915150"/>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4</xdr:col>
      <xdr:colOff>0</xdr:colOff>
      <xdr:row>25</xdr:row>
      <xdr:rowOff>0</xdr:rowOff>
    </xdr:to>
    <xdr:sp macro="" textlink="">
      <xdr:nvSpPr>
        <xdr:cNvPr id="15" name="Line 6">
          <a:extLst>
            <a:ext uri="{FF2B5EF4-FFF2-40B4-BE49-F238E27FC236}">
              <a16:creationId xmlns:a16="http://schemas.microsoft.com/office/drawing/2014/main" id="{02ED1DBC-2043-405F-AC72-F373AC62E2F5}"/>
            </a:ext>
          </a:extLst>
        </xdr:cNvPr>
        <xdr:cNvSpPr>
          <a:spLocks noChangeShapeType="1"/>
        </xdr:cNvSpPr>
      </xdr:nvSpPr>
      <xdr:spPr>
        <a:xfrm>
          <a:off x="762000" y="6915150"/>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25</xdr:row>
      <xdr:rowOff>0</xdr:rowOff>
    </xdr:from>
    <xdr:to>
      <xdr:col>4</xdr:col>
      <xdr:colOff>0</xdr:colOff>
      <xdr:row>25</xdr:row>
      <xdr:rowOff>0</xdr:rowOff>
    </xdr:to>
    <xdr:sp macro="" textlink="">
      <xdr:nvSpPr>
        <xdr:cNvPr id="16" name="Line 7">
          <a:extLst>
            <a:ext uri="{FF2B5EF4-FFF2-40B4-BE49-F238E27FC236}">
              <a16:creationId xmlns:a16="http://schemas.microsoft.com/office/drawing/2014/main" id="{902B1988-E18D-4C7D-A09B-8BCDAAB8A553}"/>
            </a:ext>
          </a:extLst>
        </xdr:cNvPr>
        <xdr:cNvSpPr>
          <a:spLocks noChangeShapeType="1"/>
        </xdr:cNvSpPr>
      </xdr:nvSpPr>
      <xdr:spPr>
        <a:xfrm>
          <a:off x="762000" y="6915150"/>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17" name="Line 1">
          <a:extLst>
            <a:ext uri="{FF2B5EF4-FFF2-40B4-BE49-F238E27FC236}">
              <a16:creationId xmlns:a16="http://schemas.microsoft.com/office/drawing/2014/main" id="{C0D078CC-3376-4A8B-B856-7BF70A22C1C9}"/>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18" name="Line 3">
          <a:extLst>
            <a:ext uri="{FF2B5EF4-FFF2-40B4-BE49-F238E27FC236}">
              <a16:creationId xmlns:a16="http://schemas.microsoft.com/office/drawing/2014/main" id="{040E8D2E-E0DF-4528-B021-2F1882ADE058}"/>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19" name="Line 5">
          <a:extLst>
            <a:ext uri="{FF2B5EF4-FFF2-40B4-BE49-F238E27FC236}">
              <a16:creationId xmlns:a16="http://schemas.microsoft.com/office/drawing/2014/main" id="{1BA39704-0565-453D-8939-8A027F89BC86}"/>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0" name="Line 6">
          <a:extLst>
            <a:ext uri="{FF2B5EF4-FFF2-40B4-BE49-F238E27FC236}">
              <a16:creationId xmlns:a16="http://schemas.microsoft.com/office/drawing/2014/main" id="{F446E516-7FBF-4949-9A65-2B71961A0B9D}"/>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1" name="Line 7">
          <a:extLst>
            <a:ext uri="{FF2B5EF4-FFF2-40B4-BE49-F238E27FC236}">
              <a16:creationId xmlns:a16="http://schemas.microsoft.com/office/drawing/2014/main" id="{05DC95D5-AAA6-422C-B112-AA52183AF7F7}"/>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2" name="Line 1">
          <a:extLst>
            <a:ext uri="{FF2B5EF4-FFF2-40B4-BE49-F238E27FC236}">
              <a16:creationId xmlns:a16="http://schemas.microsoft.com/office/drawing/2014/main" id="{5B2B8653-8B49-47F1-B250-172134BB8E34}"/>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3" name="Line 3">
          <a:extLst>
            <a:ext uri="{FF2B5EF4-FFF2-40B4-BE49-F238E27FC236}">
              <a16:creationId xmlns:a16="http://schemas.microsoft.com/office/drawing/2014/main" id="{B4EBF35A-F4FF-4DB7-9C93-579CB1899C5C}"/>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4" name="Line 5">
          <a:extLst>
            <a:ext uri="{FF2B5EF4-FFF2-40B4-BE49-F238E27FC236}">
              <a16:creationId xmlns:a16="http://schemas.microsoft.com/office/drawing/2014/main" id="{E44E5574-BF62-49FE-8026-E16F922D7A04}"/>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5" name="Line 6">
          <a:extLst>
            <a:ext uri="{FF2B5EF4-FFF2-40B4-BE49-F238E27FC236}">
              <a16:creationId xmlns:a16="http://schemas.microsoft.com/office/drawing/2014/main" id="{CB12D793-100F-4E77-87A4-04F66FBC6318}"/>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6" name="Line 7">
          <a:extLst>
            <a:ext uri="{FF2B5EF4-FFF2-40B4-BE49-F238E27FC236}">
              <a16:creationId xmlns:a16="http://schemas.microsoft.com/office/drawing/2014/main" id="{D61A8EB8-158B-4923-949F-5DE61329F15F}"/>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7" name="Line 1">
          <a:extLst>
            <a:ext uri="{FF2B5EF4-FFF2-40B4-BE49-F238E27FC236}">
              <a16:creationId xmlns:a16="http://schemas.microsoft.com/office/drawing/2014/main" id="{9BFDECD2-EC3E-4099-AB8B-16C1BF7E919D}"/>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8" name="Line 3">
          <a:extLst>
            <a:ext uri="{FF2B5EF4-FFF2-40B4-BE49-F238E27FC236}">
              <a16:creationId xmlns:a16="http://schemas.microsoft.com/office/drawing/2014/main" id="{890328AD-5C2D-456C-8E1F-7944FF13886B}"/>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29" name="Line 5">
          <a:extLst>
            <a:ext uri="{FF2B5EF4-FFF2-40B4-BE49-F238E27FC236}">
              <a16:creationId xmlns:a16="http://schemas.microsoft.com/office/drawing/2014/main" id="{E5B292B2-A36E-4380-9B6F-192DD0D96ABD}"/>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30" name="Line 6">
          <a:extLst>
            <a:ext uri="{FF2B5EF4-FFF2-40B4-BE49-F238E27FC236}">
              <a16:creationId xmlns:a16="http://schemas.microsoft.com/office/drawing/2014/main" id="{01FA6946-70A6-488C-BF06-56F085524F57}"/>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31" name="Line 7">
          <a:extLst>
            <a:ext uri="{FF2B5EF4-FFF2-40B4-BE49-F238E27FC236}">
              <a16:creationId xmlns:a16="http://schemas.microsoft.com/office/drawing/2014/main" id="{52AFF210-A305-4718-9C68-51C554D14BF3}"/>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7" name="Line 1">
          <a:extLst>
            <a:ext uri="{FF2B5EF4-FFF2-40B4-BE49-F238E27FC236}">
              <a16:creationId xmlns:a16="http://schemas.microsoft.com/office/drawing/2014/main" id="{00000000-0008-0000-0000-000002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8" name="Line 3">
          <a:extLst>
            <a:ext uri="{FF2B5EF4-FFF2-40B4-BE49-F238E27FC236}">
              <a16:creationId xmlns:a16="http://schemas.microsoft.com/office/drawing/2014/main" id="{00000000-0008-0000-0000-000003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9" name="Line 5">
          <a:extLst>
            <a:ext uri="{FF2B5EF4-FFF2-40B4-BE49-F238E27FC236}">
              <a16:creationId xmlns:a16="http://schemas.microsoft.com/office/drawing/2014/main" id="{00000000-0008-0000-0000-000004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0" name="Line 6">
          <a:extLst>
            <a:ext uri="{FF2B5EF4-FFF2-40B4-BE49-F238E27FC236}">
              <a16:creationId xmlns:a16="http://schemas.microsoft.com/office/drawing/2014/main" id="{00000000-0008-0000-0000-000005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1" name="Line 7">
          <a:extLst>
            <a:ext uri="{FF2B5EF4-FFF2-40B4-BE49-F238E27FC236}">
              <a16:creationId xmlns:a16="http://schemas.microsoft.com/office/drawing/2014/main" id="{00000000-0008-0000-0000-000006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2" name="Line 1">
          <a:extLst>
            <a:ext uri="{FF2B5EF4-FFF2-40B4-BE49-F238E27FC236}">
              <a16:creationId xmlns:a16="http://schemas.microsoft.com/office/drawing/2014/main" id="{1A7A77B0-2020-4F27-B904-3B0420A6A545}"/>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3" name="Line 3">
          <a:extLst>
            <a:ext uri="{FF2B5EF4-FFF2-40B4-BE49-F238E27FC236}">
              <a16:creationId xmlns:a16="http://schemas.microsoft.com/office/drawing/2014/main" id="{C99D66B4-B39C-4ECC-AFB5-584D3470F7D2}"/>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4" name="Line 5">
          <a:extLst>
            <a:ext uri="{FF2B5EF4-FFF2-40B4-BE49-F238E27FC236}">
              <a16:creationId xmlns:a16="http://schemas.microsoft.com/office/drawing/2014/main" id="{F9910FF2-17EF-47BD-AA2E-AD07F884BFE0}"/>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5" name="Line 6">
          <a:extLst>
            <a:ext uri="{FF2B5EF4-FFF2-40B4-BE49-F238E27FC236}">
              <a16:creationId xmlns:a16="http://schemas.microsoft.com/office/drawing/2014/main" id="{3A9968AD-444D-4E22-A599-0A9DF378EF07}"/>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6" name="Line 7">
          <a:extLst>
            <a:ext uri="{FF2B5EF4-FFF2-40B4-BE49-F238E27FC236}">
              <a16:creationId xmlns:a16="http://schemas.microsoft.com/office/drawing/2014/main" id="{12672386-F056-42BF-9F96-BD5CB1FB55D8}"/>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2" name="Line 1">
          <a:extLst>
            <a:ext uri="{FF2B5EF4-FFF2-40B4-BE49-F238E27FC236}">
              <a16:creationId xmlns:a16="http://schemas.microsoft.com/office/drawing/2014/main" id="{5FE832B4-031B-4E36-87DA-3911668EFDBA}"/>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3" name="Line 3">
          <a:extLst>
            <a:ext uri="{FF2B5EF4-FFF2-40B4-BE49-F238E27FC236}">
              <a16:creationId xmlns:a16="http://schemas.microsoft.com/office/drawing/2014/main" id="{1AE1BF89-F8DD-4AA7-80D2-57F6F9D92293}"/>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4" name="Line 5">
          <a:extLst>
            <a:ext uri="{FF2B5EF4-FFF2-40B4-BE49-F238E27FC236}">
              <a16:creationId xmlns:a16="http://schemas.microsoft.com/office/drawing/2014/main" id="{A96505D9-975B-4FDD-ADC9-509158B5656E}"/>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5" name="Line 6">
          <a:extLst>
            <a:ext uri="{FF2B5EF4-FFF2-40B4-BE49-F238E27FC236}">
              <a16:creationId xmlns:a16="http://schemas.microsoft.com/office/drawing/2014/main" id="{01CE386A-55B9-4A77-A23F-2BC5EEA6E180}"/>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18</xdr:row>
      <xdr:rowOff>0</xdr:rowOff>
    </xdr:from>
    <xdr:to>
      <xdr:col>4</xdr:col>
      <xdr:colOff>0</xdr:colOff>
      <xdr:row>18</xdr:row>
      <xdr:rowOff>0</xdr:rowOff>
    </xdr:to>
    <xdr:sp macro="" textlink="">
      <xdr:nvSpPr>
        <xdr:cNvPr id="26" name="Line 7">
          <a:extLst>
            <a:ext uri="{FF2B5EF4-FFF2-40B4-BE49-F238E27FC236}">
              <a16:creationId xmlns:a16="http://schemas.microsoft.com/office/drawing/2014/main" id="{056F6913-6BD3-47B8-A6A6-194456E843F6}"/>
            </a:ext>
          </a:extLst>
        </xdr:cNvPr>
        <xdr:cNvSpPr>
          <a:spLocks noChangeShapeType="1"/>
        </xdr:cNvSpPr>
      </xdr:nvSpPr>
      <xdr:spPr>
        <a:xfrm>
          <a:off x="762000" y="1351597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24</xdr:row>
      <xdr:rowOff>0</xdr:rowOff>
    </xdr:from>
    <xdr:to>
      <xdr:col>4</xdr:col>
      <xdr:colOff>0</xdr:colOff>
      <xdr:row>24</xdr:row>
      <xdr:rowOff>0</xdr:rowOff>
    </xdr:to>
    <xdr:sp macro="" textlink="">
      <xdr:nvSpPr>
        <xdr:cNvPr id="27" name="Line 1">
          <a:extLst>
            <a:ext uri="{FF2B5EF4-FFF2-40B4-BE49-F238E27FC236}">
              <a16:creationId xmlns:a16="http://schemas.microsoft.com/office/drawing/2014/main" id="{F63983D3-AC4F-4E40-BE27-DA1B52FE90E5}"/>
            </a:ext>
          </a:extLst>
        </xdr:cNvPr>
        <xdr:cNvSpPr>
          <a:spLocks noChangeShapeType="1"/>
        </xdr:cNvSpPr>
      </xdr:nvSpPr>
      <xdr:spPr>
        <a:xfrm>
          <a:off x="762000" y="29051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24</xdr:row>
      <xdr:rowOff>0</xdr:rowOff>
    </xdr:from>
    <xdr:to>
      <xdr:col>4</xdr:col>
      <xdr:colOff>0</xdr:colOff>
      <xdr:row>24</xdr:row>
      <xdr:rowOff>0</xdr:rowOff>
    </xdr:to>
    <xdr:sp macro="" textlink="">
      <xdr:nvSpPr>
        <xdr:cNvPr id="28" name="Line 3">
          <a:extLst>
            <a:ext uri="{FF2B5EF4-FFF2-40B4-BE49-F238E27FC236}">
              <a16:creationId xmlns:a16="http://schemas.microsoft.com/office/drawing/2014/main" id="{8B65C478-B03F-4124-BADB-E87C5AEEA76E}"/>
            </a:ext>
          </a:extLst>
        </xdr:cNvPr>
        <xdr:cNvSpPr>
          <a:spLocks noChangeShapeType="1"/>
        </xdr:cNvSpPr>
      </xdr:nvSpPr>
      <xdr:spPr>
        <a:xfrm>
          <a:off x="762000" y="29051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24</xdr:row>
      <xdr:rowOff>0</xdr:rowOff>
    </xdr:from>
    <xdr:to>
      <xdr:col>4</xdr:col>
      <xdr:colOff>0</xdr:colOff>
      <xdr:row>24</xdr:row>
      <xdr:rowOff>0</xdr:rowOff>
    </xdr:to>
    <xdr:sp macro="" textlink="">
      <xdr:nvSpPr>
        <xdr:cNvPr id="29" name="Line 5">
          <a:extLst>
            <a:ext uri="{FF2B5EF4-FFF2-40B4-BE49-F238E27FC236}">
              <a16:creationId xmlns:a16="http://schemas.microsoft.com/office/drawing/2014/main" id="{00565115-9CFA-4AE5-89B3-9ECA8C991574}"/>
            </a:ext>
          </a:extLst>
        </xdr:cNvPr>
        <xdr:cNvSpPr>
          <a:spLocks noChangeShapeType="1"/>
        </xdr:cNvSpPr>
      </xdr:nvSpPr>
      <xdr:spPr>
        <a:xfrm>
          <a:off x="762000" y="29051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24</xdr:row>
      <xdr:rowOff>0</xdr:rowOff>
    </xdr:from>
    <xdr:to>
      <xdr:col>4</xdr:col>
      <xdr:colOff>0</xdr:colOff>
      <xdr:row>24</xdr:row>
      <xdr:rowOff>0</xdr:rowOff>
    </xdr:to>
    <xdr:sp macro="" textlink="">
      <xdr:nvSpPr>
        <xdr:cNvPr id="30" name="Line 6">
          <a:extLst>
            <a:ext uri="{FF2B5EF4-FFF2-40B4-BE49-F238E27FC236}">
              <a16:creationId xmlns:a16="http://schemas.microsoft.com/office/drawing/2014/main" id="{61D7206C-30FE-4FC1-AA19-784AD301F84C}"/>
            </a:ext>
          </a:extLst>
        </xdr:cNvPr>
        <xdr:cNvSpPr>
          <a:spLocks noChangeShapeType="1"/>
        </xdr:cNvSpPr>
      </xdr:nvSpPr>
      <xdr:spPr>
        <a:xfrm>
          <a:off x="762000" y="29051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24</xdr:row>
      <xdr:rowOff>0</xdr:rowOff>
    </xdr:from>
    <xdr:to>
      <xdr:col>4</xdr:col>
      <xdr:colOff>0</xdr:colOff>
      <xdr:row>24</xdr:row>
      <xdr:rowOff>0</xdr:rowOff>
    </xdr:to>
    <xdr:sp macro="" textlink="">
      <xdr:nvSpPr>
        <xdr:cNvPr id="31" name="Line 7">
          <a:extLst>
            <a:ext uri="{FF2B5EF4-FFF2-40B4-BE49-F238E27FC236}">
              <a16:creationId xmlns:a16="http://schemas.microsoft.com/office/drawing/2014/main" id="{D3560106-8298-4DF0-A24C-F97A6F08781C}"/>
            </a:ext>
          </a:extLst>
        </xdr:cNvPr>
        <xdr:cNvSpPr>
          <a:spLocks noChangeShapeType="1"/>
        </xdr:cNvSpPr>
      </xdr:nvSpPr>
      <xdr:spPr>
        <a:xfrm>
          <a:off x="762000" y="29051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5</xdr:col>
      <xdr:colOff>0</xdr:colOff>
      <xdr:row>12</xdr:row>
      <xdr:rowOff>0</xdr:rowOff>
    </xdr:to>
    <xdr:sp macro="" textlink="">
      <xdr:nvSpPr>
        <xdr:cNvPr id="32" name="Line 1">
          <a:extLst>
            <a:ext uri="{FF2B5EF4-FFF2-40B4-BE49-F238E27FC236}">
              <a16:creationId xmlns:a16="http://schemas.microsoft.com/office/drawing/2014/main" id="{C548651E-50CD-48B3-B13B-FE61D1B5A4E9}"/>
            </a:ext>
          </a:extLst>
        </xdr:cNvPr>
        <xdr:cNvSpPr>
          <a:spLocks noChangeShapeType="1"/>
        </xdr:cNvSpPr>
      </xdr:nvSpPr>
      <xdr:spPr>
        <a:xfrm>
          <a:off x="762000" y="657225"/>
          <a:ext cx="73914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5</xdr:col>
      <xdr:colOff>0</xdr:colOff>
      <xdr:row>12</xdr:row>
      <xdr:rowOff>0</xdr:rowOff>
    </xdr:to>
    <xdr:sp macro="" textlink="">
      <xdr:nvSpPr>
        <xdr:cNvPr id="33" name="Line 3">
          <a:extLst>
            <a:ext uri="{FF2B5EF4-FFF2-40B4-BE49-F238E27FC236}">
              <a16:creationId xmlns:a16="http://schemas.microsoft.com/office/drawing/2014/main" id="{6D3556B7-554C-474A-8F4C-66289438C77C}"/>
            </a:ext>
          </a:extLst>
        </xdr:cNvPr>
        <xdr:cNvSpPr>
          <a:spLocks noChangeShapeType="1"/>
        </xdr:cNvSpPr>
      </xdr:nvSpPr>
      <xdr:spPr>
        <a:xfrm>
          <a:off x="762000" y="657225"/>
          <a:ext cx="73914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5</xdr:col>
      <xdr:colOff>0</xdr:colOff>
      <xdr:row>12</xdr:row>
      <xdr:rowOff>0</xdr:rowOff>
    </xdr:to>
    <xdr:sp macro="" textlink="">
      <xdr:nvSpPr>
        <xdr:cNvPr id="34" name="Line 5">
          <a:extLst>
            <a:ext uri="{FF2B5EF4-FFF2-40B4-BE49-F238E27FC236}">
              <a16:creationId xmlns:a16="http://schemas.microsoft.com/office/drawing/2014/main" id="{C54DE840-AD3A-487B-AD57-5CA1F71F7203}"/>
            </a:ext>
          </a:extLst>
        </xdr:cNvPr>
        <xdr:cNvSpPr>
          <a:spLocks noChangeShapeType="1"/>
        </xdr:cNvSpPr>
      </xdr:nvSpPr>
      <xdr:spPr>
        <a:xfrm>
          <a:off x="762000" y="657225"/>
          <a:ext cx="73914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5</xdr:col>
      <xdr:colOff>0</xdr:colOff>
      <xdr:row>12</xdr:row>
      <xdr:rowOff>0</xdr:rowOff>
    </xdr:to>
    <xdr:sp macro="" textlink="">
      <xdr:nvSpPr>
        <xdr:cNvPr id="35" name="Line 6">
          <a:extLst>
            <a:ext uri="{FF2B5EF4-FFF2-40B4-BE49-F238E27FC236}">
              <a16:creationId xmlns:a16="http://schemas.microsoft.com/office/drawing/2014/main" id="{59209784-AD7F-487C-9346-71B1FCFEC93C}"/>
            </a:ext>
          </a:extLst>
        </xdr:cNvPr>
        <xdr:cNvSpPr>
          <a:spLocks noChangeShapeType="1"/>
        </xdr:cNvSpPr>
      </xdr:nvSpPr>
      <xdr:spPr>
        <a:xfrm>
          <a:off x="762000" y="657225"/>
          <a:ext cx="73914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5</xdr:col>
      <xdr:colOff>0</xdr:colOff>
      <xdr:row>12</xdr:row>
      <xdr:rowOff>0</xdr:rowOff>
    </xdr:to>
    <xdr:sp macro="" textlink="">
      <xdr:nvSpPr>
        <xdr:cNvPr id="36" name="Line 7">
          <a:extLst>
            <a:ext uri="{FF2B5EF4-FFF2-40B4-BE49-F238E27FC236}">
              <a16:creationId xmlns:a16="http://schemas.microsoft.com/office/drawing/2014/main" id="{0DA4E5A2-9D8A-43CF-B1F0-82D22088F3A6}"/>
            </a:ext>
          </a:extLst>
        </xdr:cNvPr>
        <xdr:cNvSpPr>
          <a:spLocks noChangeShapeType="1"/>
        </xdr:cNvSpPr>
      </xdr:nvSpPr>
      <xdr:spPr>
        <a:xfrm>
          <a:off x="762000" y="657225"/>
          <a:ext cx="73914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37" name="Line 1">
          <a:extLst>
            <a:ext uri="{FF2B5EF4-FFF2-40B4-BE49-F238E27FC236}">
              <a16:creationId xmlns:a16="http://schemas.microsoft.com/office/drawing/2014/main" id="{FE01197A-B0B4-46F8-8CC2-8EF4CEC0E578}"/>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38" name="Line 3">
          <a:extLst>
            <a:ext uri="{FF2B5EF4-FFF2-40B4-BE49-F238E27FC236}">
              <a16:creationId xmlns:a16="http://schemas.microsoft.com/office/drawing/2014/main" id="{9A0449E1-EB5E-4242-AD5D-F5293C9C1229}"/>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39" name="Line 5">
          <a:extLst>
            <a:ext uri="{FF2B5EF4-FFF2-40B4-BE49-F238E27FC236}">
              <a16:creationId xmlns:a16="http://schemas.microsoft.com/office/drawing/2014/main" id="{A1FAFB80-8885-4E33-BAFC-8E29721D723C}"/>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0" name="Line 6">
          <a:extLst>
            <a:ext uri="{FF2B5EF4-FFF2-40B4-BE49-F238E27FC236}">
              <a16:creationId xmlns:a16="http://schemas.microsoft.com/office/drawing/2014/main" id="{4F6E1405-3862-4421-BE71-0B16953E7053}"/>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1" name="Line 7">
          <a:extLst>
            <a:ext uri="{FF2B5EF4-FFF2-40B4-BE49-F238E27FC236}">
              <a16:creationId xmlns:a16="http://schemas.microsoft.com/office/drawing/2014/main" id="{6DEDC1A5-4615-4466-B9E2-9193D2F960F3}"/>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2" name="Line 1">
          <a:extLst>
            <a:ext uri="{FF2B5EF4-FFF2-40B4-BE49-F238E27FC236}">
              <a16:creationId xmlns:a16="http://schemas.microsoft.com/office/drawing/2014/main" id="{C7DE9D3B-A9FB-40BD-A94F-8ACBA7B5D0D1}"/>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3" name="Line 3">
          <a:extLst>
            <a:ext uri="{FF2B5EF4-FFF2-40B4-BE49-F238E27FC236}">
              <a16:creationId xmlns:a16="http://schemas.microsoft.com/office/drawing/2014/main" id="{696EA8FF-B81D-4291-8237-FC061B1E7F55}"/>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4" name="Line 5">
          <a:extLst>
            <a:ext uri="{FF2B5EF4-FFF2-40B4-BE49-F238E27FC236}">
              <a16:creationId xmlns:a16="http://schemas.microsoft.com/office/drawing/2014/main" id="{C312088B-2697-48E1-8781-AF29483487C1}"/>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5" name="Line 6">
          <a:extLst>
            <a:ext uri="{FF2B5EF4-FFF2-40B4-BE49-F238E27FC236}">
              <a16:creationId xmlns:a16="http://schemas.microsoft.com/office/drawing/2014/main" id="{D4E05A57-880E-4625-A870-3C0C07899E3A}"/>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12</xdr:row>
      <xdr:rowOff>0</xdr:rowOff>
    </xdr:from>
    <xdr:to>
      <xdr:col>4</xdr:col>
      <xdr:colOff>0</xdr:colOff>
      <xdr:row>12</xdr:row>
      <xdr:rowOff>0</xdr:rowOff>
    </xdr:to>
    <xdr:sp macro="" textlink="">
      <xdr:nvSpPr>
        <xdr:cNvPr id="46" name="Line 7">
          <a:extLst>
            <a:ext uri="{FF2B5EF4-FFF2-40B4-BE49-F238E27FC236}">
              <a16:creationId xmlns:a16="http://schemas.microsoft.com/office/drawing/2014/main" id="{839F7E5C-0F36-42E6-B113-CD160590E014}"/>
            </a:ext>
          </a:extLst>
        </xdr:cNvPr>
        <xdr:cNvSpPr>
          <a:spLocks noChangeShapeType="1"/>
        </xdr:cNvSpPr>
      </xdr:nvSpPr>
      <xdr:spPr>
        <a:xfrm>
          <a:off x="762000" y="657225"/>
          <a:ext cx="62103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4275175" y="575930"/>
          <a:ext cx="305686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7" name="Line 1">
          <a:extLst>
            <a:ext uri="{FF2B5EF4-FFF2-40B4-BE49-F238E27FC236}">
              <a16:creationId xmlns:a16="http://schemas.microsoft.com/office/drawing/2014/main" id="{994B9681-0C70-4982-8F2D-4D1D9B95C0A4}"/>
            </a:ext>
          </a:extLst>
        </xdr:cNvPr>
        <xdr:cNvSpPr>
          <a:spLocks noChangeShapeType="1"/>
        </xdr:cNvSpPr>
      </xdr:nvSpPr>
      <xdr:spPr>
        <a:xfrm>
          <a:off x="4162425" y="419100"/>
          <a:ext cx="441007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8" name="Line 3">
          <a:extLst>
            <a:ext uri="{FF2B5EF4-FFF2-40B4-BE49-F238E27FC236}">
              <a16:creationId xmlns:a16="http://schemas.microsoft.com/office/drawing/2014/main" id="{D0FBF6AF-E6BA-4D15-B03E-50352F353427}"/>
            </a:ext>
          </a:extLst>
        </xdr:cNvPr>
        <xdr:cNvSpPr>
          <a:spLocks noChangeShapeType="1"/>
        </xdr:cNvSpPr>
      </xdr:nvSpPr>
      <xdr:spPr>
        <a:xfrm>
          <a:off x="4162425" y="419100"/>
          <a:ext cx="441007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9" name="Line 5">
          <a:extLst>
            <a:ext uri="{FF2B5EF4-FFF2-40B4-BE49-F238E27FC236}">
              <a16:creationId xmlns:a16="http://schemas.microsoft.com/office/drawing/2014/main" id="{900B9F41-7AAB-41D2-84B2-47107FC2E332}"/>
            </a:ext>
          </a:extLst>
        </xdr:cNvPr>
        <xdr:cNvSpPr>
          <a:spLocks noChangeShapeType="1"/>
        </xdr:cNvSpPr>
      </xdr:nvSpPr>
      <xdr:spPr>
        <a:xfrm>
          <a:off x="4162425" y="419100"/>
          <a:ext cx="441007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0</xdr:rowOff>
    </xdr:from>
    <xdr:to>
      <xdr:col>5</xdr:col>
      <xdr:colOff>0</xdr:colOff>
      <xdr:row>2</xdr:row>
      <xdr:rowOff>0</xdr:rowOff>
    </xdr:to>
    <xdr:sp macro="" textlink="">
      <xdr:nvSpPr>
        <xdr:cNvPr id="10" name="Line 6">
          <a:extLst>
            <a:ext uri="{FF2B5EF4-FFF2-40B4-BE49-F238E27FC236}">
              <a16:creationId xmlns:a16="http://schemas.microsoft.com/office/drawing/2014/main" id="{83CE0908-C384-4312-9498-74DF0D091EE8}"/>
            </a:ext>
          </a:extLst>
        </xdr:cNvPr>
        <xdr:cNvSpPr>
          <a:spLocks noChangeShapeType="1"/>
        </xdr:cNvSpPr>
      </xdr:nvSpPr>
      <xdr:spPr>
        <a:xfrm>
          <a:off x="4162425" y="419100"/>
          <a:ext cx="441007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sheetPr>
  <dimension ref="A1:W406"/>
  <sheetViews>
    <sheetView topLeftCell="M208" zoomScale="91" zoomScaleNormal="91" workbookViewId="0">
      <selection activeCell="Y224" sqref="Y224"/>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40.42578125" style="4" customWidth="1"/>
    <col min="8" max="8" width="15.5703125" style="4" customWidth="1"/>
    <col min="9" max="9" width="16.85546875" style="4" customWidth="1"/>
    <col min="10" max="10" width="17" style="4" customWidth="1"/>
    <col min="11" max="11" width="17.85546875" style="4" customWidth="1"/>
    <col min="12" max="12" width="18.140625" style="4" customWidth="1"/>
    <col min="13" max="13" width="9.140625" style="4"/>
    <col min="14" max="22" width="25.85546875" style="4" customWidth="1"/>
    <col min="23" max="23" width="12.140625" style="4" customWidth="1"/>
    <col min="24"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195</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c r="N3" s="458" t="s">
        <v>1084</v>
      </c>
      <c r="O3" s="459"/>
      <c r="P3" s="1854"/>
    </row>
    <row r="4" spans="1:16" s="24" customFormat="1" ht="15.75" customHeight="1" thickBot="1" x14ac:dyDescent="0.25">
      <c r="A4" s="988" t="s">
        <v>197</v>
      </c>
      <c r="B4" s="989"/>
      <c r="C4" s="989"/>
      <c r="D4" s="989"/>
      <c r="E4" s="989"/>
      <c r="F4" s="989"/>
      <c r="G4" s="989"/>
      <c r="H4" s="989"/>
      <c r="I4" s="989"/>
      <c r="J4" s="989"/>
      <c r="K4" s="989"/>
      <c r="L4" s="990"/>
      <c r="N4" s="162" t="s">
        <v>496</v>
      </c>
      <c r="O4" s="163" t="s">
        <v>1085</v>
      </c>
      <c r="P4" s="163" t="s">
        <v>1086</v>
      </c>
    </row>
    <row r="5" spans="1:16" ht="18" thickBot="1" x14ac:dyDescent="0.35">
      <c r="A5" s="442" t="s">
        <v>397</v>
      </c>
      <c r="B5" s="443"/>
      <c r="C5" s="443"/>
      <c r="D5" s="443"/>
      <c r="E5" s="443"/>
      <c r="F5" s="443"/>
      <c r="G5" s="443"/>
      <c r="H5" s="443"/>
      <c r="I5" s="443"/>
      <c r="J5" s="443"/>
      <c r="K5" s="443"/>
      <c r="L5" s="444"/>
      <c r="N5" s="168" t="s">
        <v>1087</v>
      </c>
      <c r="O5" s="169"/>
      <c r="P5" s="169"/>
    </row>
    <row r="6" spans="1:16" ht="18" thickBot="1" x14ac:dyDescent="0.35">
      <c r="A6" s="971" t="s">
        <v>198</v>
      </c>
      <c r="B6" s="972"/>
      <c r="C6" s="972"/>
      <c r="D6" s="972"/>
      <c r="E6" s="972"/>
      <c r="F6" s="972"/>
      <c r="G6" s="972"/>
      <c r="H6" s="972"/>
      <c r="I6" s="972"/>
      <c r="J6" s="972"/>
      <c r="K6" s="972"/>
      <c r="L6" s="973"/>
      <c r="N6" s="175"/>
      <c r="O6" s="176"/>
      <c r="P6" s="177"/>
    </row>
    <row r="7" spans="1:16" ht="18" customHeight="1" thickBot="1" x14ac:dyDescent="0.35">
      <c r="A7" s="974"/>
      <c r="B7" s="975"/>
      <c r="C7" s="975"/>
      <c r="D7" s="975"/>
      <c r="E7" s="975"/>
      <c r="F7" s="975"/>
      <c r="G7" s="975"/>
      <c r="H7" s="975"/>
      <c r="I7" s="975"/>
      <c r="J7" s="975"/>
      <c r="K7" s="975"/>
      <c r="L7" s="976"/>
      <c r="N7" s="168" t="s">
        <v>1087</v>
      </c>
      <c r="O7" s="169"/>
      <c r="P7" s="169"/>
    </row>
    <row r="8" spans="1:16" ht="18" thickBot="1" x14ac:dyDescent="0.35">
      <c r="A8" s="847"/>
      <c r="B8" s="847"/>
      <c r="C8" s="847"/>
      <c r="D8" s="847"/>
      <c r="E8" s="847"/>
      <c r="F8" s="847"/>
      <c r="G8" s="847"/>
      <c r="H8" s="847"/>
      <c r="I8" s="847"/>
      <c r="J8" s="847"/>
      <c r="K8" s="847"/>
      <c r="L8" s="848"/>
      <c r="N8" s="465"/>
      <c r="O8" s="466"/>
      <c r="P8" s="467"/>
    </row>
    <row r="9" spans="1:16" ht="18" thickBot="1" x14ac:dyDescent="0.35">
      <c r="A9" s="442" t="s">
        <v>398</v>
      </c>
      <c r="B9" s="443"/>
      <c r="C9" s="443"/>
      <c r="D9" s="443"/>
      <c r="E9" s="443"/>
      <c r="F9" s="443"/>
      <c r="G9" s="443"/>
      <c r="H9" s="443"/>
      <c r="I9" s="443"/>
      <c r="J9" s="443"/>
      <c r="K9" s="443"/>
      <c r="L9" s="444"/>
      <c r="N9" s="468"/>
      <c r="O9" s="1855"/>
      <c r="P9" s="470"/>
    </row>
    <row r="10" spans="1:16" ht="18" thickBot="1" x14ac:dyDescent="0.35">
      <c r="A10" s="977"/>
      <c r="B10" s="977"/>
      <c r="C10" s="977"/>
      <c r="D10" s="977"/>
      <c r="E10" s="977"/>
      <c r="F10" s="977"/>
      <c r="G10" s="977"/>
      <c r="H10" s="977"/>
      <c r="I10" s="977"/>
      <c r="J10" s="977"/>
      <c r="K10" s="977"/>
      <c r="L10" s="978"/>
      <c r="N10" s="468"/>
      <c r="O10" s="1855"/>
      <c r="P10" s="470"/>
    </row>
    <row r="11" spans="1:16" ht="18" thickBot="1" x14ac:dyDescent="0.35">
      <c r="A11" s="979" t="s">
        <v>199</v>
      </c>
      <c r="B11" s="980"/>
      <c r="C11" s="980"/>
      <c r="D11" s="980"/>
      <c r="E11" s="980"/>
      <c r="F11" s="981"/>
      <c r="G11" s="877" t="str">
        <f>A1</f>
        <v>FONDO DE DESARROLLO LOCAL DE SUBA</v>
      </c>
      <c r="H11" s="877"/>
      <c r="I11" s="877"/>
      <c r="J11" s="877"/>
      <c r="K11" s="877"/>
      <c r="L11" s="878"/>
      <c r="N11" s="468"/>
      <c r="O11" s="1855"/>
      <c r="P11" s="470"/>
    </row>
    <row r="12" spans="1:16" ht="18" thickBot="1" x14ac:dyDescent="0.35">
      <c r="A12" s="954" t="s">
        <v>200</v>
      </c>
      <c r="B12" s="955"/>
      <c r="C12" s="955"/>
      <c r="D12" s="955"/>
      <c r="E12" s="955"/>
      <c r="F12" s="956"/>
      <c r="G12" s="957" t="str">
        <f>G11</f>
        <v>FONDO DE DESARROLLO LOCAL DE SUBA</v>
      </c>
      <c r="H12" s="957"/>
      <c r="I12" s="957"/>
      <c r="J12" s="957"/>
      <c r="K12" s="957"/>
      <c r="L12" s="958"/>
      <c r="N12" s="468"/>
      <c r="O12" s="1855"/>
      <c r="P12" s="470"/>
    </row>
    <row r="13" spans="1:16" ht="18" thickBot="1" x14ac:dyDescent="0.35">
      <c r="A13" s="954" t="s">
        <v>201</v>
      </c>
      <c r="B13" s="955"/>
      <c r="C13" s="955"/>
      <c r="D13" s="955"/>
      <c r="E13" s="955"/>
      <c r="F13" s="956"/>
      <c r="G13" s="957" t="str">
        <f>G11</f>
        <v>FONDO DE DESARROLLO LOCAL DE SUBA</v>
      </c>
      <c r="H13" s="957"/>
      <c r="I13" s="957"/>
      <c r="J13" s="957"/>
      <c r="K13" s="957"/>
      <c r="L13" s="958"/>
      <c r="N13" s="468"/>
      <c r="O13" s="1855"/>
      <c r="P13" s="470"/>
    </row>
    <row r="14" spans="1:16" ht="18" thickBot="1" x14ac:dyDescent="0.35">
      <c r="A14" s="21"/>
      <c r="B14" s="847"/>
      <c r="C14" s="847"/>
      <c r="D14" s="847"/>
      <c r="E14" s="847"/>
      <c r="F14" s="847"/>
      <c r="G14" s="933"/>
      <c r="H14" s="933"/>
      <c r="I14" s="933"/>
      <c r="J14" s="933"/>
      <c r="K14" s="933"/>
      <c r="L14" s="934"/>
      <c r="N14" s="471"/>
      <c r="O14" s="472"/>
      <c r="P14" s="473"/>
    </row>
    <row r="15" spans="1:16" ht="93" customHeight="1" x14ac:dyDescent="0.3">
      <c r="A15" s="959" t="s">
        <v>202</v>
      </c>
      <c r="B15" s="960"/>
      <c r="C15" s="960"/>
      <c r="D15" s="960"/>
      <c r="E15" s="960"/>
      <c r="F15" s="961"/>
      <c r="G15" s="949" t="s">
        <v>203</v>
      </c>
      <c r="H15" s="950"/>
      <c r="I15" s="950"/>
      <c r="J15" s="950"/>
      <c r="K15" s="950"/>
      <c r="L15" s="951"/>
      <c r="N15" s="179" t="s">
        <v>1087</v>
      </c>
      <c r="O15" s="180"/>
      <c r="P15" s="180"/>
    </row>
    <row r="16" spans="1:16" ht="27.75" customHeight="1" x14ac:dyDescent="0.3">
      <c r="A16" s="962"/>
      <c r="B16" s="963"/>
      <c r="C16" s="963"/>
      <c r="D16" s="963"/>
      <c r="E16" s="963"/>
      <c r="F16" s="964"/>
      <c r="G16" s="952" t="s">
        <v>204</v>
      </c>
      <c r="H16" s="929"/>
      <c r="I16" s="929"/>
      <c r="J16" s="929"/>
      <c r="K16" s="929"/>
      <c r="L16" s="953"/>
      <c r="N16" s="179" t="s">
        <v>1087</v>
      </c>
      <c r="O16" s="1856"/>
      <c r="P16" s="1856"/>
    </row>
    <row r="17" spans="1:16" ht="18" customHeight="1" x14ac:dyDescent="0.3">
      <c r="A17" s="962"/>
      <c r="B17" s="963"/>
      <c r="C17" s="963"/>
      <c r="D17" s="963"/>
      <c r="E17" s="963"/>
      <c r="F17" s="964"/>
      <c r="G17" s="952" t="s">
        <v>205</v>
      </c>
      <c r="H17" s="929"/>
      <c r="I17" s="929"/>
      <c r="J17" s="929"/>
      <c r="K17" s="929"/>
      <c r="L17" s="953"/>
      <c r="N17" s="179" t="s">
        <v>1087</v>
      </c>
      <c r="O17" s="1856"/>
      <c r="P17" s="1856"/>
    </row>
    <row r="18" spans="1:16" ht="27" customHeight="1" thickBot="1" x14ac:dyDescent="0.35">
      <c r="A18" s="965"/>
      <c r="B18" s="966"/>
      <c r="C18" s="966"/>
      <c r="D18" s="966"/>
      <c r="E18" s="966"/>
      <c r="F18" s="967"/>
      <c r="G18" s="968" t="s">
        <v>206</v>
      </c>
      <c r="H18" s="969"/>
      <c r="I18" s="969"/>
      <c r="J18" s="969"/>
      <c r="K18" s="969"/>
      <c r="L18" s="970"/>
      <c r="N18" s="179" t="s">
        <v>1087</v>
      </c>
      <c r="O18" s="1856"/>
      <c r="P18" s="1856"/>
    </row>
    <row r="19" spans="1:16" ht="18" thickBot="1" x14ac:dyDescent="0.35">
      <c r="A19" s="880"/>
      <c r="B19" s="880"/>
      <c r="C19" s="880"/>
      <c r="D19" s="880"/>
      <c r="E19" s="880"/>
      <c r="F19" s="880"/>
      <c r="G19" s="880"/>
      <c r="H19" s="880"/>
      <c r="I19" s="880"/>
      <c r="J19" s="880"/>
      <c r="K19" s="880"/>
      <c r="L19" s="881"/>
      <c r="N19" s="474"/>
      <c r="O19" s="475"/>
      <c r="P19" s="1857"/>
    </row>
    <row r="20" spans="1:16" ht="18" thickBot="1" x14ac:dyDescent="0.35">
      <c r="A20" s="946" t="s">
        <v>399</v>
      </c>
      <c r="B20" s="947"/>
      <c r="C20" s="947"/>
      <c r="D20" s="947"/>
      <c r="E20" s="947"/>
      <c r="F20" s="947"/>
      <c r="G20" s="947"/>
      <c r="H20" s="947"/>
      <c r="I20" s="947"/>
      <c r="J20" s="947"/>
      <c r="K20" s="947"/>
      <c r="L20" s="948"/>
      <c r="N20" s="476"/>
      <c r="O20" s="477"/>
      <c r="P20" s="1858"/>
    </row>
    <row r="21" spans="1:16" ht="48" customHeight="1" x14ac:dyDescent="0.3">
      <c r="A21" s="949" t="s">
        <v>207</v>
      </c>
      <c r="B21" s="950"/>
      <c r="C21" s="950"/>
      <c r="D21" s="950"/>
      <c r="E21" s="950"/>
      <c r="F21" s="950"/>
      <c r="G21" s="950"/>
      <c r="H21" s="950"/>
      <c r="I21" s="950"/>
      <c r="J21" s="950"/>
      <c r="K21" s="950"/>
      <c r="L21" s="951"/>
      <c r="N21" s="179" t="s">
        <v>1087</v>
      </c>
      <c r="O21" s="1856"/>
      <c r="P21" s="1856"/>
    </row>
    <row r="22" spans="1:16" ht="50.25" customHeight="1" x14ac:dyDescent="0.3">
      <c r="A22" s="952" t="s">
        <v>208</v>
      </c>
      <c r="B22" s="929"/>
      <c r="C22" s="929"/>
      <c r="D22" s="929"/>
      <c r="E22" s="929"/>
      <c r="F22" s="929"/>
      <c r="G22" s="929"/>
      <c r="H22" s="929"/>
      <c r="I22" s="929"/>
      <c r="J22" s="929"/>
      <c r="K22" s="929"/>
      <c r="L22" s="953"/>
      <c r="N22" s="179" t="s">
        <v>1087</v>
      </c>
      <c r="O22" s="1856"/>
      <c r="P22" s="1856"/>
    </row>
    <row r="23" spans="1:16" ht="13.5" customHeight="1" x14ac:dyDescent="0.3">
      <c r="A23" s="940" t="s">
        <v>209</v>
      </c>
      <c r="B23" s="941"/>
      <c r="C23" s="941"/>
      <c r="D23" s="941"/>
      <c r="E23" s="941"/>
      <c r="F23" s="941"/>
      <c r="G23" s="941"/>
      <c r="H23" s="941"/>
      <c r="I23" s="941"/>
      <c r="J23" s="941"/>
      <c r="K23" s="941"/>
      <c r="L23" s="942"/>
      <c r="N23" s="179" t="s">
        <v>1087</v>
      </c>
      <c r="O23" s="1856"/>
      <c r="P23" s="1856"/>
    </row>
    <row r="24" spans="1:16" ht="24.75" customHeight="1" x14ac:dyDescent="0.3">
      <c r="A24" s="940" t="s">
        <v>400</v>
      </c>
      <c r="B24" s="941"/>
      <c r="C24" s="941"/>
      <c r="D24" s="941"/>
      <c r="E24" s="941"/>
      <c r="F24" s="941"/>
      <c r="G24" s="941"/>
      <c r="H24" s="941"/>
      <c r="I24" s="941"/>
      <c r="J24" s="941"/>
      <c r="K24" s="941"/>
      <c r="L24" s="942"/>
      <c r="N24" s="179" t="s">
        <v>1087</v>
      </c>
      <c r="O24" s="1856"/>
      <c r="P24" s="1856"/>
    </row>
    <row r="25" spans="1:16" ht="54" customHeight="1" x14ac:dyDescent="0.3">
      <c r="A25" s="940" t="s">
        <v>210</v>
      </c>
      <c r="B25" s="941"/>
      <c r="C25" s="941"/>
      <c r="D25" s="941"/>
      <c r="E25" s="941"/>
      <c r="F25" s="941"/>
      <c r="G25" s="941"/>
      <c r="H25" s="941"/>
      <c r="I25" s="941"/>
      <c r="J25" s="941"/>
      <c r="K25" s="941"/>
      <c r="L25" s="942"/>
      <c r="N25" s="179" t="s">
        <v>1087</v>
      </c>
      <c r="O25" s="1856"/>
      <c r="P25" s="1856"/>
    </row>
    <row r="26" spans="1:16" ht="24" customHeight="1" x14ac:dyDescent="0.3">
      <c r="A26" s="940" t="s">
        <v>211</v>
      </c>
      <c r="B26" s="941"/>
      <c r="C26" s="941"/>
      <c r="D26" s="941"/>
      <c r="E26" s="941"/>
      <c r="F26" s="941"/>
      <c r="G26" s="941"/>
      <c r="H26" s="941"/>
      <c r="I26" s="941"/>
      <c r="J26" s="941"/>
      <c r="K26" s="941"/>
      <c r="L26" s="942"/>
      <c r="N26" s="179" t="s">
        <v>1087</v>
      </c>
      <c r="O26" s="1856"/>
      <c r="P26" s="1856"/>
    </row>
    <row r="27" spans="1:16" ht="18" customHeight="1" x14ac:dyDescent="0.3">
      <c r="A27" s="940" t="s">
        <v>212</v>
      </c>
      <c r="B27" s="941"/>
      <c r="C27" s="941"/>
      <c r="D27" s="941"/>
      <c r="E27" s="941"/>
      <c r="F27" s="941"/>
      <c r="G27" s="941"/>
      <c r="H27" s="941"/>
      <c r="I27" s="941"/>
      <c r="J27" s="941"/>
      <c r="K27" s="941"/>
      <c r="L27" s="942"/>
      <c r="N27" s="179" t="s">
        <v>1087</v>
      </c>
      <c r="O27" s="1856"/>
      <c r="P27" s="1856"/>
    </row>
    <row r="28" spans="1:16" ht="16.5" customHeight="1" x14ac:dyDescent="0.3">
      <c r="A28" s="940" t="s">
        <v>213</v>
      </c>
      <c r="B28" s="941"/>
      <c r="C28" s="941"/>
      <c r="D28" s="941"/>
      <c r="E28" s="941"/>
      <c r="F28" s="941"/>
      <c r="G28" s="941"/>
      <c r="H28" s="941"/>
      <c r="I28" s="941"/>
      <c r="J28" s="941"/>
      <c r="K28" s="941"/>
      <c r="L28" s="942"/>
      <c r="N28" s="179" t="s">
        <v>1087</v>
      </c>
      <c r="O28" s="1856"/>
      <c r="P28" s="1856"/>
    </row>
    <row r="29" spans="1:16" ht="18" customHeight="1" x14ac:dyDescent="0.3">
      <c r="A29" s="940" t="s">
        <v>214</v>
      </c>
      <c r="B29" s="941"/>
      <c r="C29" s="941"/>
      <c r="D29" s="941"/>
      <c r="E29" s="941"/>
      <c r="F29" s="941"/>
      <c r="G29" s="941"/>
      <c r="H29" s="941"/>
      <c r="I29" s="941"/>
      <c r="J29" s="941"/>
      <c r="K29" s="941"/>
      <c r="L29" s="942"/>
      <c r="N29" s="179" t="s">
        <v>1087</v>
      </c>
      <c r="O29" s="1856"/>
      <c r="P29" s="1856"/>
    </row>
    <row r="30" spans="1:16" ht="25.5" customHeight="1" thickBot="1" x14ac:dyDescent="0.35">
      <c r="A30" s="943" t="s">
        <v>215</v>
      </c>
      <c r="B30" s="944"/>
      <c r="C30" s="944"/>
      <c r="D30" s="944"/>
      <c r="E30" s="944"/>
      <c r="F30" s="944"/>
      <c r="G30" s="944"/>
      <c r="H30" s="944"/>
      <c r="I30" s="944"/>
      <c r="J30" s="944"/>
      <c r="K30" s="944"/>
      <c r="L30" s="945"/>
      <c r="N30" s="179" t="s">
        <v>1087</v>
      </c>
      <c r="O30" s="1856"/>
      <c r="P30" s="1856"/>
    </row>
    <row r="31" spans="1:16" ht="18" thickBot="1" x14ac:dyDescent="0.35">
      <c r="A31" s="931"/>
      <c r="B31" s="931"/>
      <c r="C31" s="931"/>
      <c r="D31" s="931"/>
      <c r="E31" s="931"/>
      <c r="F31" s="931"/>
      <c r="G31" s="931"/>
      <c r="H31" s="931"/>
      <c r="I31" s="931"/>
      <c r="J31" s="931"/>
      <c r="K31" s="931"/>
      <c r="L31" s="932"/>
      <c r="N31" s="474"/>
      <c r="O31" s="475"/>
      <c r="P31" s="1857"/>
    </row>
    <row r="32" spans="1:16" ht="18" thickBot="1" x14ac:dyDescent="0.35">
      <c r="A32" s="442" t="s">
        <v>401</v>
      </c>
      <c r="B32" s="443"/>
      <c r="C32" s="443"/>
      <c r="D32" s="443"/>
      <c r="E32" s="443"/>
      <c r="F32" s="443"/>
      <c r="G32" s="443"/>
      <c r="H32" s="443"/>
      <c r="I32" s="443"/>
      <c r="J32" s="443"/>
      <c r="K32" s="443"/>
      <c r="L32" s="444"/>
      <c r="N32" s="468"/>
      <c r="O32" s="1855"/>
      <c r="P32" s="470"/>
    </row>
    <row r="33" spans="1:16" ht="18" thickBot="1" x14ac:dyDescent="0.35">
      <c r="A33" s="933"/>
      <c r="B33" s="933"/>
      <c r="C33" s="933"/>
      <c r="D33" s="933"/>
      <c r="E33" s="933"/>
      <c r="F33" s="933"/>
      <c r="G33" s="933"/>
      <c r="H33" s="933"/>
      <c r="I33" s="933"/>
      <c r="J33" s="933"/>
      <c r="K33" s="933"/>
      <c r="L33" s="934"/>
      <c r="N33" s="468"/>
      <c r="O33" s="1855"/>
      <c r="P33" s="470"/>
    </row>
    <row r="34" spans="1:16" ht="18" thickBot="1" x14ac:dyDescent="0.35">
      <c r="A34" s="935" t="s">
        <v>413</v>
      </c>
      <c r="B34" s="936"/>
      <c r="C34" s="936"/>
      <c r="D34" s="936"/>
      <c r="E34" s="936"/>
      <c r="F34" s="936"/>
      <c r="G34" s="936"/>
      <c r="H34" s="936"/>
      <c r="I34" s="936"/>
      <c r="J34" s="936"/>
      <c r="K34" s="936"/>
      <c r="L34" s="937"/>
      <c r="N34" s="468"/>
      <c r="O34" s="1855"/>
      <c r="P34" s="470"/>
    </row>
    <row r="35" spans="1:16" ht="18" thickBot="1" x14ac:dyDescent="0.35">
      <c r="A35" s="25"/>
      <c r="B35" s="26"/>
      <c r="C35" s="26"/>
      <c r="D35" s="26"/>
      <c r="E35" s="26"/>
      <c r="F35" s="26"/>
      <c r="G35" s="26"/>
      <c r="H35" s="26"/>
      <c r="I35" s="26"/>
      <c r="J35" s="26"/>
      <c r="K35" s="26"/>
      <c r="L35" s="27"/>
      <c r="N35" s="468"/>
      <c r="O35" s="1855"/>
      <c r="P35" s="470"/>
    </row>
    <row r="36" spans="1:16" ht="18" thickBot="1" x14ac:dyDescent="0.35">
      <c r="A36" s="442" t="s">
        <v>402</v>
      </c>
      <c r="B36" s="443"/>
      <c r="C36" s="443"/>
      <c r="D36" s="443"/>
      <c r="E36" s="443"/>
      <c r="F36" s="443"/>
      <c r="G36" s="443"/>
      <c r="H36" s="443"/>
      <c r="I36" s="443"/>
      <c r="J36" s="443"/>
      <c r="K36" s="443"/>
      <c r="L36" s="444"/>
      <c r="N36" s="468"/>
      <c r="O36" s="1855"/>
      <c r="P36" s="470"/>
    </row>
    <row r="37" spans="1:16" ht="18" thickBot="1" x14ac:dyDescent="0.35">
      <c r="A37" s="18"/>
      <c r="B37" s="18"/>
      <c r="C37" s="19"/>
      <c r="D37" s="19"/>
      <c r="E37" s="20"/>
      <c r="F37" s="8"/>
      <c r="G37" s="8"/>
      <c r="H37" s="8"/>
      <c r="I37" s="8"/>
      <c r="J37" s="8"/>
      <c r="K37" s="8"/>
      <c r="L37" s="9"/>
      <c r="N37" s="476"/>
      <c r="O37" s="477"/>
      <c r="P37" s="1858"/>
    </row>
    <row r="38" spans="1:16" x14ac:dyDescent="0.3">
      <c r="A38" s="882" t="s">
        <v>216</v>
      </c>
      <c r="B38" s="883"/>
      <c r="C38" s="883"/>
      <c r="D38" s="883"/>
      <c r="E38" s="883"/>
      <c r="F38" s="883"/>
      <c r="G38" s="883"/>
      <c r="H38" s="883"/>
      <c r="I38" s="883"/>
      <c r="J38" s="886"/>
      <c r="K38" s="938" t="s">
        <v>403</v>
      </c>
      <c r="L38" s="939"/>
      <c r="N38" s="179" t="s">
        <v>1087</v>
      </c>
      <c r="O38" s="1856"/>
      <c r="P38" s="1856"/>
    </row>
    <row r="39" spans="1:16" ht="129.75" customHeight="1" x14ac:dyDescent="0.3">
      <c r="A39" s="926" t="s">
        <v>218</v>
      </c>
      <c r="B39" s="926"/>
      <c r="C39" s="926"/>
      <c r="D39" s="926"/>
      <c r="E39" s="926"/>
      <c r="F39" s="926"/>
      <c r="G39" s="926"/>
      <c r="H39" s="926"/>
      <c r="I39" s="926"/>
      <c r="J39" s="926"/>
      <c r="K39" s="927" t="s">
        <v>219</v>
      </c>
      <c r="L39" s="927"/>
      <c r="N39" s="179" t="s">
        <v>1087</v>
      </c>
      <c r="O39" s="1856"/>
      <c r="P39" s="1856"/>
    </row>
    <row r="40" spans="1:16" ht="28.5" customHeight="1" x14ac:dyDescent="0.3">
      <c r="A40" s="926" t="s">
        <v>220</v>
      </c>
      <c r="B40" s="926"/>
      <c r="C40" s="926"/>
      <c r="D40" s="926"/>
      <c r="E40" s="926"/>
      <c r="F40" s="926"/>
      <c r="G40" s="926"/>
      <c r="H40" s="926"/>
      <c r="I40" s="926"/>
      <c r="J40" s="926"/>
      <c r="K40" s="928" t="s">
        <v>221</v>
      </c>
      <c r="L40" s="928"/>
      <c r="N40" s="179" t="s">
        <v>1087</v>
      </c>
      <c r="O40" s="1856"/>
      <c r="P40" s="1856"/>
    </row>
    <row r="41" spans="1:16" ht="24" customHeight="1" x14ac:dyDescent="0.3">
      <c r="A41" s="929" t="s">
        <v>222</v>
      </c>
      <c r="B41" s="929"/>
      <c r="C41" s="929"/>
      <c r="D41" s="929"/>
      <c r="E41" s="929"/>
      <c r="F41" s="929"/>
      <c r="G41" s="929"/>
      <c r="H41" s="929"/>
      <c r="I41" s="929"/>
      <c r="J41" s="929"/>
      <c r="K41" s="930" t="s">
        <v>221</v>
      </c>
      <c r="L41" s="930"/>
      <c r="N41" s="179" t="s">
        <v>1087</v>
      </c>
      <c r="O41" s="1856"/>
      <c r="P41" s="1856"/>
    </row>
    <row r="42" spans="1:16" ht="18" thickBot="1" x14ac:dyDescent="0.35">
      <c r="A42" s="920"/>
      <c r="B42" s="920"/>
      <c r="C42" s="920"/>
      <c r="D42" s="920"/>
      <c r="E42" s="920"/>
      <c r="F42" s="920"/>
      <c r="G42" s="920"/>
      <c r="H42" s="920"/>
      <c r="I42" s="920"/>
      <c r="J42" s="920"/>
      <c r="K42" s="920"/>
      <c r="L42" s="921"/>
      <c r="N42" s="478"/>
      <c r="O42" s="479"/>
      <c r="P42" s="480"/>
    </row>
    <row r="43" spans="1:16" ht="18" thickBot="1" x14ac:dyDescent="0.35">
      <c r="A43" s="442" t="s">
        <v>404</v>
      </c>
      <c r="B43" s="443"/>
      <c r="C43" s="443"/>
      <c r="D43" s="443"/>
      <c r="E43" s="443"/>
      <c r="F43" s="443"/>
      <c r="G43" s="443"/>
      <c r="H43" s="443"/>
      <c r="I43" s="443"/>
      <c r="J43" s="443"/>
      <c r="K43" s="443"/>
      <c r="L43" s="444"/>
      <c r="N43" s="481"/>
      <c r="O43" s="1859"/>
      <c r="P43" s="482"/>
    </row>
    <row r="44" spans="1:16" ht="18" thickBot="1" x14ac:dyDescent="0.35">
      <c r="A44" s="18"/>
      <c r="B44" s="18"/>
      <c r="C44" s="19"/>
      <c r="D44" s="19"/>
      <c r="E44" s="20"/>
      <c r="F44" s="8"/>
      <c r="G44" s="8"/>
      <c r="H44" s="8"/>
      <c r="I44" s="8"/>
      <c r="J44" s="8"/>
      <c r="K44" s="8"/>
      <c r="L44" s="9"/>
      <c r="N44" s="481"/>
      <c r="O44" s="1859"/>
      <c r="P44" s="482"/>
    </row>
    <row r="45" spans="1:16" ht="18" thickBot="1" x14ac:dyDescent="0.35">
      <c r="A45" s="882" t="s">
        <v>225</v>
      </c>
      <c r="B45" s="883"/>
      <c r="C45" s="883"/>
      <c r="D45" s="883"/>
      <c r="E45" s="884"/>
      <c r="F45" s="885" t="s">
        <v>226</v>
      </c>
      <c r="G45" s="883"/>
      <c r="H45" s="883"/>
      <c r="I45" s="883"/>
      <c r="J45" s="883"/>
      <c r="K45" s="883"/>
      <c r="L45" s="886"/>
      <c r="N45" s="483"/>
      <c r="O45" s="484"/>
      <c r="P45" s="1860"/>
    </row>
    <row r="46" spans="1:16" ht="44.25" customHeight="1" x14ac:dyDescent="0.3">
      <c r="A46" s="922" t="s">
        <v>227</v>
      </c>
      <c r="B46" s="923"/>
      <c r="C46" s="923"/>
      <c r="D46" s="923"/>
      <c r="E46" s="923"/>
      <c r="F46" s="924" t="s">
        <v>228</v>
      </c>
      <c r="G46" s="924"/>
      <c r="H46" s="924"/>
      <c r="I46" s="924"/>
      <c r="J46" s="924"/>
      <c r="K46" s="924"/>
      <c r="L46" s="925"/>
      <c r="N46" s="179" t="s">
        <v>1087</v>
      </c>
      <c r="O46" s="1856"/>
      <c r="P46" s="1856"/>
    </row>
    <row r="47" spans="1:16" ht="58.5" customHeight="1" x14ac:dyDescent="0.3">
      <c r="A47" s="912" t="s">
        <v>229</v>
      </c>
      <c r="B47" s="913"/>
      <c r="C47" s="913"/>
      <c r="D47" s="913"/>
      <c r="E47" s="913"/>
      <c r="F47" s="910" t="s">
        <v>230</v>
      </c>
      <c r="G47" s="910"/>
      <c r="H47" s="910"/>
      <c r="I47" s="910"/>
      <c r="J47" s="910"/>
      <c r="K47" s="910"/>
      <c r="L47" s="911"/>
      <c r="N47" s="179" t="s">
        <v>1087</v>
      </c>
      <c r="O47" s="1856"/>
      <c r="P47" s="1856"/>
    </row>
    <row r="48" spans="1:16" ht="63.75" customHeight="1" x14ac:dyDescent="0.3">
      <c r="A48" s="912" t="s">
        <v>232</v>
      </c>
      <c r="B48" s="913"/>
      <c r="C48" s="913"/>
      <c r="D48" s="913"/>
      <c r="E48" s="913"/>
      <c r="F48" s="906" t="s">
        <v>233</v>
      </c>
      <c r="G48" s="906"/>
      <c r="H48" s="906"/>
      <c r="I48" s="906"/>
      <c r="J48" s="906"/>
      <c r="K48" s="906"/>
      <c r="L48" s="907"/>
      <c r="N48" s="179" t="s">
        <v>1087</v>
      </c>
      <c r="O48" s="1856"/>
      <c r="P48" s="1856"/>
    </row>
    <row r="49" spans="1:16" ht="58.5" customHeight="1" x14ac:dyDescent="0.3">
      <c r="A49" s="912" t="s">
        <v>235</v>
      </c>
      <c r="B49" s="913"/>
      <c r="C49" s="913"/>
      <c r="D49" s="913"/>
      <c r="E49" s="913"/>
      <c r="F49" s="914" t="s">
        <v>1057</v>
      </c>
      <c r="G49" s="914"/>
      <c r="H49" s="914"/>
      <c r="I49" s="914"/>
      <c r="J49" s="914"/>
      <c r="K49" s="914"/>
      <c r="L49" s="915"/>
      <c r="N49" s="179" t="s">
        <v>1087</v>
      </c>
      <c r="O49" s="1856"/>
      <c r="P49" s="1856"/>
    </row>
    <row r="50" spans="1:16" ht="60.75" customHeight="1" x14ac:dyDescent="0.3">
      <c r="A50" s="912" t="s">
        <v>236</v>
      </c>
      <c r="B50" s="913"/>
      <c r="C50" s="913"/>
      <c r="D50" s="913"/>
      <c r="E50" s="913"/>
      <c r="F50" s="914" t="s">
        <v>237</v>
      </c>
      <c r="G50" s="914"/>
      <c r="H50" s="914"/>
      <c r="I50" s="914"/>
      <c r="J50" s="914"/>
      <c r="K50" s="914"/>
      <c r="L50" s="915"/>
      <c r="N50" s="179" t="s">
        <v>1087</v>
      </c>
      <c r="O50" s="1856"/>
      <c r="P50" s="1856"/>
    </row>
    <row r="51" spans="1:16" ht="66.75" customHeight="1" x14ac:dyDescent="0.3">
      <c r="A51" s="912" t="s">
        <v>238</v>
      </c>
      <c r="B51" s="913"/>
      <c r="C51" s="913"/>
      <c r="D51" s="913"/>
      <c r="E51" s="913"/>
      <c r="F51" s="895" t="s">
        <v>239</v>
      </c>
      <c r="G51" s="895"/>
      <c r="H51" s="895"/>
      <c r="I51" s="895"/>
      <c r="J51" s="895"/>
      <c r="K51" s="895"/>
      <c r="L51" s="896"/>
      <c r="N51" s="179" t="s">
        <v>1087</v>
      </c>
      <c r="O51" s="1856"/>
      <c r="P51" s="1856"/>
    </row>
    <row r="52" spans="1:16" ht="85.5" customHeight="1" x14ac:dyDescent="0.3">
      <c r="A52" s="912" t="s">
        <v>240</v>
      </c>
      <c r="B52" s="913"/>
      <c r="C52" s="913"/>
      <c r="D52" s="913"/>
      <c r="E52" s="913"/>
      <c r="F52" s="914" t="s">
        <v>241</v>
      </c>
      <c r="G52" s="914"/>
      <c r="H52" s="914"/>
      <c r="I52" s="914"/>
      <c r="J52" s="914"/>
      <c r="K52" s="914"/>
      <c r="L52" s="915"/>
      <c r="N52" s="179" t="s">
        <v>1087</v>
      </c>
      <c r="O52" s="1856"/>
      <c r="P52" s="1856"/>
    </row>
    <row r="53" spans="1:16" ht="48.75" customHeight="1" x14ac:dyDescent="0.3">
      <c r="A53" s="912" t="s">
        <v>242</v>
      </c>
      <c r="B53" s="913"/>
      <c r="C53" s="913"/>
      <c r="D53" s="913"/>
      <c r="E53" s="913"/>
      <c r="F53" s="914" t="s">
        <v>243</v>
      </c>
      <c r="G53" s="914"/>
      <c r="H53" s="914"/>
      <c r="I53" s="914"/>
      <c r="J53" s="914"/>
      <c r="K53" s="914"/>
      <c r="L53" s="915"/>
      <c r="N53" s="179" t="s">
        <v>1087</v>
      </c>
      <c r="O53" s="1856"/>
      <c r="P53" s="1856"/>
    </row>
    <row r="54" spans="1:16" ht="63.75" customHeight="1" x14ac:dyDescent="0.3">
      <c r="A54" s="912" t="s">
        <v>244</v>
      </c>
      <c r="B54" s="913"/>
      <c r="C54" s="913"/>
      <c r="D54" s="913"/>
      <c r="E54" s="913"/>
      <c r="F54" s="914" t="s">
        <v>245</v>
      </c>
      <c r="G54" s="914"/>
      <c r="H54" s="914"/>
      <c r="I54" s="914"/>
      <c r="J54" s="914"/>
      <c r="K54" s="914"/>
      <c r="L54" s="915"/>
      <c r="N54" s="179" t="s">
        <v>1087</v>
      </c>
      <c r="O54" s="1856"/>
      <c r="P54" s="1856"/>
    </row>
    <row r="55" spans="1:16" ht="67.5" customHeight="1" x14ac:dyDescent="0.3">
      <c r="A55" s="912" t="s">
        <v>246</v>
      </c>
      <c r="B55" s="913"/>
      <c r="C55" s="913"/>
      <c r="D55" s="913"/>
      <c r="E55" s="913"/>
      <c r="F55" s="914" t="s">
        <v>247</v>
      </c>
      <c r="G55" s="914"/>
      <c r="H55" s="914"/>
      <c r="I55" s="914"/>
      <c r="J55" s="914"/>
      <c r="K55" s="914"/>
      <c r="L55" s="915"/>
      <c r="N55" s="179" t="s">
        <v>1087</v>
      </c>
      <c r="O55" s="1856"/>
      <c r="P55" s="1856"/>
    </row>
    <row r="56" spans="1:16" ht="57.75" customHeight="1" thickBot="1" x14ac:dyDescent="0.35">
      <c r="A56" s="912" t="s">
        <v>248</v>
      </c>
      <c r="B56" s="913"/>
      <c r="C56" s="913"/>
      <c r="D56" s="913"/>
      <c r="E56" s="913"/>
      <c r="F56" s="914" t="s">
        <v>249</v>
      </c>
      <c r="G56" s="914"/>
      <c r="H56" s="914"/>
      <c r="I56" s="914"/>
      <c r="J56" s="914"/>
      <c r="K56" s="914"/>
      <c r="L56" s="915"/>
      <c r="N56" s="179" t="s">
        <v>1087</v>
      </c>
      <c r="O56" s="1856"/>
      <c r="P56" s="1856"/>
    </row>
    <row r="57" spans="1:16" ht="72" customHeight="1" x14ac:dyDescent="0.3">
      <c r="A57" s="912" t="s">
        <v>250</v>
      </c>
      <c r="B57" s="913"/>
      <c r="C57" s="913"/>
      <c r="D57" s="913"/>
      <c r="E57" s="913"/>
      <c r="F57" s="914" t="s">
        <v>251</v>
      </c>
      <c r="G57" s="914"/>
      <c r="H57" s="914"/>
      <c r="I57" s="914"/>
      <c r="J57" s="914"/>
      <c r="K57" s="914"/>
      <c r="L57" s="915"/>
      <c r="N57" s="185" t="s">
        <v>1087</v>
      </c>
      <c r="O57" s="186"/>
      <c r="P57" s="186"/>
    </row>
    <row r="58" spans="1:16" ht="63.75" customHeight="1" x14ac:dyDescent="0.3">
      <c r="A58" s="912" t="s">
        <v>252</v>
      </c>
      <c r="B58" s="913"/>
      <c r="C58" s="913"/>
      <c r="D58" s="913"/>
      <c r="E58" s="913"/>
      <c r="F58" s="914" t="s">
        <v>253</v>
      </c>
      <c r="G58" s="914"/>
      <c r="H58" s="914"/>
      <c r="I58" s="914"/>
      <c r="J58" s="914"/>
      <c r="K58" s="914"/>
      <c r="L58" s="915"/>
      <c r="N58" s="179" t="s">
        <v>1087</v>
      </c>
      <c r="O58" s="1856"/>
      <c r="P58" s="1856"/>
    </row>
    <row r="59" spans="1:16" ht="68.25" customHeight="1" x14ac:dyDescent="0.3">
      <c r="A59" s="916" t="s">
        <v>254</v>
      </c>
      <c r="B59" s="917"/>
      <c r="C59" s="917"/>
      <c r="D59" s="917"/>
      <c r="E59" s="917"/>
      <c r="F59" s="918" t="s">
        <v>255</v>
      </c>
      <c r="G59" s="918"/>
      <c r="H59" s="918"/>
      <c r="I59" s="918"/>
      <c r="J59" s="918"/>
      <c r="K59" s="918"/>
      <c r="L59" s="919"/>
      <c r="N59" s="179" t="s">
        <v>1087</v>
      </c>
      <c r="O59" s="1856"/>
      <c r="P59" s="1856"/>
    </row>
    <row r="60" spans="1:16" ht="58.5" customHeight="1" x14ac:dyDescent="0.3">
      <c r="A60" s="912" t="s">
        <v>256</v>
      </c>
      <c r="B60" s="913"/>
      <c r="C60" s="913"/>
      <c r="D60" s="913"/>
      <c r="E60" s="913"/>
      <c r="F60" s="914" t="s">
        <v>257</v>
      </c>
      <c r="G60" s="914"/>
      <c r="H60" s="914"/>
      <c r="I60" s="914"/>
      <c r="J60" s="914"/>
      <c r="K60" s="914"/>
      <c r="L60" s="915"/>
      <c r="N60" s="179" t="s">
        <v>1087</v>
      </c>
      <c r="O60" s="1856"/>
      <c r="P60" s="1856"/>
    </row>
    <row r="61" spans="1:16" ht="55.5" customHeight="1" x14ac:dyDescent="0.3">
      <c r="A61" s="912" t="s">
        <v>258</v>
      </c>
      <c r="B61" s="913"/>
      <c r="C61" s="913"/>
      <c r="D61" s="913"/>
      <c r="E61" s="913"/>
      <c r="F61" s="914" t="s">
        <v>259</v>
      </c>
      <c r="G61" s="914"/>
      <c r="H61" s="914"/>
      <c r="I61" s="914"/>
      <c r="J61" s="914"/>
      <c r="K61" s="914"/>
      <c r="L61" s="915"/>
      <c r="N61" s="179" t="s">
        <v>1087</v>
      </c>
      <c r="O61" s="1856"/>
      <c r="P61" s="1856"/>
    </row>
    <row r="62" spans="1:16" ht="47.25" customHeight="1" x14ac:dyDescent="0.3">
      <c r="A62" s="912" t="s">
        <v>260</v>
      </c>
      <c r="B62" s="913"/>
      <c r="C62" s="913"/>
      <c r="D62" s="913"/>
      <c r="E62" s="913"/>
      <c r="F62" s="895" t="s">
        <v>261</v>
      </c>
      <c r="G62" s="895"/>
      <c r="H62" s="895"/>
      <c r="I62" s="895"/>
      <c r="J62" s="895"/>
      <c r="K62" s="895"/>
      <c r="L62" s="896"/>
      <c r="N62" s="179" t="s">
        <v>1087</v>
      </c>
      <c r="O62" s="1856"/>
      <c r="P62" s="1856"/>
    </row>
    <row r="63" spans="1:16" ht="62.25" customHeight="1" x14ac:dyDescent="0.3">
      <c r="A63" s="912" t="s">
        <v>262</v>
      </c>
      <c r="B63" s="913"/>
      <c r="C63" s="913"/>
      <c r="D63" s="913"/>
      <c r="E63" s="913"/>
      <c r="F63" s="914" t="s">
        <v>263</v>
      </c>
      <c r="G63" s="914"/>
      <c r="H63" s="914"/>
      <c r="I63" s="914"/>
      <c r="J63" s="914"/>
      <c r="K63" s="914"/>
      <c r="L63" s="915"/>
      <c r="N63" s="179" t="s">
        <v>1087</v>
      </c>
      <c r="O63" s="1856"/>
      <c r="P63" s="1856"/>
    </row>
    <row r="64" spans="1:16" ht="58.5" customHeight="1" x14ac:dyDescent="0.3">
      <c r="A64" s="912" t="s">
        <v>264</v>
      </c>
      <c r="B64" s="913"/>
      <c r="C64" s="913"/>
      <c r="D64" s="913"/>
      <c r="E64" s="913"/>
      <c r="F64" s="914" t="s">
        <v>265</v>
      </c>
      <c r="G64" s="914"/>
      <c r="H64" s="914"/>
      <c r="I64" s="914"/>
      <c r="J64" s="914"/>
      <c r="K64" s="914"/>
      <c r="L64" s="915"/>
      <c r="N64" s="179" t="s">
        <v>1087</v>
      </c>
      <c r="O64" s="1856"/>
      <c r="P64" s="1856"/>
    </row>
    <row r="65" spans="1:16" ht="53.25" customHeight="1" x14ac:dyDescent="0.3">
      <c r="A65" s="912" t="s">
        <v>266</v>
      </c>
      <c r="B65" s="913"/>
      <c r="C65" s="913"/>
      <c r="D65" s="913"/>
      <c r="E65" s="913"/>
      <c r="F65" s="914" t="s">
        <v>267</v>
      </c>
      <c r="G65" s="914"/>
      <c r="H65" s="914"/>
      <c r="I65" s="914"/>
      <c r="J65" s="914"/>
      <c r="K65" s="914"/>
      <c r="L65" s="915"/>
      <c r="N65" s="179" t="s">
        <v>1087</v>
      </c>
      <c r="O65" s="1856"/>
      <c r="P65" s="1856"/>
    </row>
    <row r="66" spans="1:16" ht="55.5" customHeight="1" x14ac:dyDescent="0.3">
      <c r="A66" s="912" t="s">
        <v>268</v>
      </c>
      <c r="B66" s="913"/>
      <c r="C66" s="913"/>
      <c r="D66" s="913"/>
      <c r="E66" s="913"/>
      <c r="F66" s="914" t="s">
        <v>269</v>
      </c>
      <c r="G66" s="914"/>
      <c r="H66" s="914"/>
      <c r="I66" s="914"/>
      <c r="J66" s="914"/>
      <c r="K66" s="914"/>
      <c r="L66" s="915"/>
      <c r="N66" s="179" t="s">
        <v>1087</v>
      </c>
      <c r="O66" s="1856"/>
      <c r="P66" s="1856"/>
    </row>
    <row r="67" spans="1:16" ht="57.75" customHeight="1" x14ac:dyDescent="0.3">
      <c r="A67" s="912" t="s">
        <v>270</v>
      </c>
      <c r="B67" s="913"/>
      <c r="C67" s="913"/>
      <c r="D67" s="913"/>
      <c r="E67" s="913"/>
      <c r="F67" s="914" t="s">
        <v>271</v>
      </c>
      <c r="G67" s="914"/>
      <c r="H67" s="914"/>
      <c r="I67" s="914"/>
      <c r="J67" s="914"/>
      <c r="K67" s="914"/>
      <c r="L67" s="915"/>
      <c r="N67" s="179" t="s">
        <v>1087</v>
      </c>
      <c r="O67" s="1856"/>
      <c r="P67" s="1856"/>
    </row>
    <row r="68" spans="1:16" ht="57" customHeight="1" x14ac:dyDescent="0.3">
      <c r="A68" s="912" t="s">
        <v>272</v>
      </c>
      <c r="B68" s="913"/>
      <c r="C68" s="913"/>
      <c r="D68" s="913"/>
      <c r="E68" s="913"/>
      <c r="F68" s="914" t="s">
        <v>273</v>
      </c>
      <c r="G68" s="914"/>
      <c r="H68" s="914"/>
      <c r="I68" s="914"/>
      <c r="J68" s="914"/>
      <c r="K68" s="914"/>
      <c r="L68" s="915"/>
      <c r="N68" s="179" t="s">
        <v>1087</v>
      </c>
      <c r="O68" s="1856"/>
      <c r="P68" s="1856"/>
    </row>
    <row r="69" spans="1:16" ht="61.5" customHeight="1" x14ac:dyDescent="0.3">
      <c r="A69" s="893" t="s">
        <v>274</v>
      </c>
      <c r="B69" s="894"/>
      <c r="C69" s="894"/>
      <c r="D69" s="894"/>
      <c r="E69" s="894"/>
      <c r="F69" s="895" t="s">
        <v>275</v>
      </c>
      <c r="G69" s="895"/>
      <c r="H69" s="895"/>
      <c r="I69" s="895"/>
      <c r="J69" s="895"/>
      <c r="K69" s="895"/>
      <c r="L69" s="896"/>
      <c r="N69" s="179" t="s">
        <v>1087</v>
      </c>
      <c r="O69" s="1856"/>
      <c r="P69" s="1856"/>
    </row>
    <row r="70" spans="1:16" ht="57.75" customHeight="1" x14ac:dyDescent="0.3">
      <c r="A70" s="912" t="s">
        <v>276</v>
      </c>
      <c r="B70" s="913"/>
      <c r="C70" s="913"/>
      <c r="D70" s="913"/>
      <c r="E70" s="913"/>
      <c r="F70" s="895" t="s">
        <v>277</v>
      </c>
      <c r="G70" s="895"/>
      <c r="H70" s="895"/>
      <c r="I70" s="895"/>
      <c r="J70" s="895"/>
      <c r="K70" s="895"/>
      <c r="L70" s="896"/>
      <c r="N70" s="179" t="s">
        <v>1087</v>
      </c>
      <c r="O70" s="1856"/>
      <c r="P70" s="1856"/>
    </row>
    <row r="71" spans="1:16" ht="51" customHeight="1" x14ac:dyDescent="0.3">
      <c r="A71" s="912" t="s">
        <v>278</v>
      </c>
      <c r="B71" s="913"/>
      <c r="C71" s="913"/>
      <c r="D71" s="913"/>
      <c r="E71" s="913"/>
      <c r="F71" s="914" t="s">
        <v>279</v>
      </c>
      <c r="G71" s="914"/>
      <c r="H71" s="914"/>
      <c r="I71" s="914"/>
      <c r="J71" s="914"/>
      <c r="K71" s="914"/>
      <c r="L71" s="915"/>
      <c r="N71" s="179" t="s">
        <v>1087</v>
      </c>
      <c r="O71" s="1856"/>
      <c r="P71" s="1856"/>
    </row>
    <row r="72" spans="1:16" ht="59.25" customHeight="1" x14ac:dyDescent="0.3">
      <c r="A72" s="916" t="s">
        <v>280</v>
      </c>
      <c r="B72" s="917"/>
      <c r="C72" s="917"/>
      <c r="D72" s="917"/>
      <c r="E72" s="917"/>
      <c r="F72" s="918" t="s">
        <v>405</v>
      </c>
      <c r="G72" s="918"/>
      <c r="H72" s="918"/>
      <c r="I72" s="918"/>
      <c r="J72" s="918"/>
      <c r="K72" s="918"/>
      <c r="L72" s="919"/>
      <c r="N72" s="179" t="s">
        <v>1087</v>
      </c>
      <c r="O72" s="1856"/>
      <c r="P72" s="1856"/>
    </row>
    <row r="73" spans="1:16" ht="48.75" customHeight="1" x14ac:dyDescent="0.3">
      <c r="A73" s="912" t="s">
        <v>281</v>
      </c>
      <c r="B73" s="913"/>
      <c r="C73" s="913"/>
      <c r="D73" s="913"/>
      <c r="E73" s="913"/>
      <c r="F73" s="914" t="s">
        <v>282</v>
      </c>
      <c r="G73" s="914"/>
      <c r="H73" s="914"/>
      <c r="I73" s="914"/>
      <c r="J73" s="914"/>
      <c r="K73" s="914"/>
      <c r="L73" s="915"/>
      <c r="N73" s="179" t="s">
        <v>1087</v>
      </c>
      <c r="O73" s="1856"/>
      <c r="P73" s="1856"/>
    </row>
    <row r="74" spans="1:16" ht="51.75" customHeight="1" x14ac:dyDescent="0.3">
      <c r="A74" s="912" t="s">
        <v>283</v>
      </c>
      <c r="B74" s="913"/>
      <c r="C74" s="913"/>
      <c r="D74" s="913"/>
      <c r="E74" s="913"/>
      <c r="F74" s="914" t="s">
        <v>284</v>
      </c>
      <c r="G74" s="914"/>
      <c r="H74" s="914"/>
      <c r="I74" s="914"/>
      <c r="J74" s="914"/>
      <c r="K74" s="914"/>
      <c r="L74" s="915"/>
      <c r="N74" s="179" t="s">
        <v>1087</v>
      </c>
      <c r="O74" s="1856"/>
      <c r="P74" s="1856"/>
    </row>
    <row r="75" spans="1:16" ht="52.5" customHeight="1" x14ac:dyDescent="0.3">
      <c r="A75" s="912" t="s">
        <v>285</v>
      </c>
      <c r="B75" s="913"/>
      <c r="C75" s="913"/>
      <c r="D75" s="913"/>
      <c r="E75" s="913"/>
      <c r="F75" s="914" t="s">
        <v>286</v>
      </c>
      <c r="G75" s="914"/>
      <c r="H75" s="914"/>
      <c r="I75" s="914"/>
      <c r="J75" s="914"/>
      <c r="K75" s="914"/>
      <c r="L75" s="915"/>
      <c r="N75" s="179" t="s">
        <v>1087</v>
      </c>
      <c r="O75" s="1856"/>
      <c r="P75" s="1856"/>
    </row>
    <row r="76" spans="1:16" ht="63" customHeight="1" x14ac:dyDescent="0.3">
      <c r="A76" s="912" t="s">
        <v>287</v>
      </c>
      <c r="B76" s="913"/>
      <c r="C76" s="913"/>
      <c r="D76" s="913"/>
      <c r="E76" s="913"/>
      <c r="F76" s="914" t="s">
        <v>288</v>
      </c>
      <c r="G76" s="914"/>
      <c r="H76" s="914"/>
      <c r="I76" s="914"/>
      <c r="J76" s="914"/>
      <c r="K76" s="914"/>
      <c r="L76" s="915"/>
      <c r="N76" s="179" t="s">
        <v>1087</v>
      </c>
      <c r="O76" s="1856"/>
      <c r="P76" s="1856"/>
    </row>
    <row r="77" spans="1:16" ht="54.75" customHeight="1" x14ac:dyDescent="0.3">
      <c r="A77" s="912" t="s">
        <v>289</v>
      </c>
      <c r="B77" s="913"/>
      <c r="C77" s="913"/>
      <c r="D77" s="913"/>
      <c r="E77" s="913"/>
      <c r="F77" s="914" t="s">
        <v>290</v>
      </c>
      <c r="G77" s="914"/>
      <c r="H77" s="914"/>
      <c r="I77" s="914"/>
      <c r="J77" s="914"/>
      <c r="K77" s="914"/>
      <c r="L77" s="915"/>
      <c r="N77" s="179" t="s">
        <v>1087</v>
      </c>
      <c r="O77" s="1856"/>
      <c r="P77" s="1856"/>
    </row>
    <row r="78" spans="1:16" ht="50.25" customHeight="1" x14ac:dyDescent="0.3">
      <c r="A78" s="912" t="s">
        <v>291</v>
      </c>
      <c r="B78" s="913"/>
      <c r="C78" s="913"/>
      <c r="D78" s="913"/>
      <c r="E78" s="913"/>
      <c r="F78" s="914" t="s">
        <v>292</v>
      </c>
      <c r="G78" s="914"/>
      <c r="H78" s="914"/>
      <c r="I78" s="914"/>
      <c r="J78" s="914"/>
      <c r="K78" s="914"/>
      <c r="L78" s="915"/>
      <c r="N78" s="179" t="s">
        <v>1087</v>
      </c>
      <c r="O78" s="1856"/>
      <c r="P78" s="1856"/>
    </row>
    <row r="79" spans="1:16" ht="60" customHeight="1" x14ac:dyDescent="0.3">
      <c r="A79" s="912" t="s">
        <v>293</v>
      </c>
      <c r="B79" s="913"/>
      <c r="C79" s="913"/>
      <c r="D79" s="913"/>
      <c r="E79" s="913"/>
      <c r="F79" s="914" t="s">
        <v>294</v>
      </c>
      <c r="G79" s="914"/>
      <c r="H79" s="914"/>
      <c r="I79" s="914"/>
      <c r="J79" s="914"/>
      <c r="K79" s="914"/>
      <c r="L79" s="915"/>
      <c r="N79" s="179" t="s">
        <v>1087</v>
      </c>
      <c r="O79" s="1856"/>
      <c r="P79" s="1856"/>
    </row>
    <row r="80" spans="1:16" ht="49.5" customHeight="1" x14ac:dyDescent="0.3">
      <c r="A80" s="912" t="s">
        <v>295</v>
      </c>
      <c r="B80" s="913"/>
      <c r="C80" s="913"/>
      <c r="D80" s="913"/>
      <c r="E80" s="913"/>
      <c r="F80" s="914" t="s">
        <v>296</v>
      </c>
      <c r="G80" s="914"/>
      <c r="H80" s="914"/>
      <c r="I80" s="914"/>
      <c r="J80" s="914"/>
      <c r="K80" s="914"/>
      <c r="L80" s="915"/>
      <c r="N80" s="179" t="s">
        <v>1087</v>
      </c>
      <c r="O80" s="1856"/>
      <c r="P80" s="1856"/>
    </row>
    <row r="81" spans="1:16" ht="54" customHeight="1" x14ac:dyDescent="0.3">
      <c r="A81" s="912" t="s">
        <v>297</v>
      </c>
      <c r="B81" s="913"/>
      <c r="C81" s="913"/>
      <c r="D81" s="913"/>
      <c r="E81" s="913"/>
      <c r="F81" s="914" t="s">
        <v>298</v>
      </c>
      <c r="G81" s="914"/>
      <c r="H81" s="914"/>
      <c r="I81" s="914"/>
      <c r="J81" s="914"/>
      <c r="K81" s="914"/>
      <c r="L81" s="915"/>
      <c r="N81" s="179" t="s">
        <v>1087</v>
      </c>
      <c r="O81" s="1856"/>
      <c r="P81" s="1856"/>
    </row>
    <row r="82" spans="1:16" ht="60" customHeight="1" x14ac:dyDescent="0.3">
      <c r="A82" s="912" t="s">
        <v>299</v>
      </c>
      <c r="B82" s="913"/>
      <c r="C82" s="913"/>
      <c r="D82" s="913"/>
      <c r="E82" s="913"/>
      <c r="F82" s="914" t="s">
        <v>300</v>
      </c>
      <c r="G82" s="914"/>
      <c r="H82" s="914"/>
      <c r="I82" s="914"/>
      <c r="J82" s="914"/>
      <c r="K82" s="914"/>
      <c r="L82" s="915"/>
      <c r="N82" s="179" t="s">
        <v>1087</v>
      </c>
      <c r="O82" s="1856"/>
      <c r="P82" s="1856"/>
    </row>
    <row r="83" spans="1:16" ht="66" customHeight="1" x14ac:dyDescent="0.3">
      <c r="A83" s="916" t="s">
        <v>301</v>
      </c>
      <c r="B83" s="917"/>
      <c r="C83" s="917"/>
      <c r="D83" s="917"/>
      <c r="E83" s="917"/>
      <c r="F83" s="914" t="s">
        <v>302</v>
      </c>
      <c r="G83" s="914"/>
      <c r="H83" s="914"/>
      <c r="I83" s="914"/>
      <c r="J83" s="914"/>
      <c r="K83" s="914"/>
      <c r="L83" s="915"/>
      <c r="N83" s="179" t="s">
        <v>1087</v>
      </c>
      <c r="O83" s="1856"/>
      <c r="P83" s="1856"/>
    </row>
    <row r="84" spans="1:16" ht="52.5" customHeight="1" x14ac:dyDescent="0.3">
      <c r="A84" s="912" t="s">
        <v>303</v>
      </c>
      <c r="B84" s="913"/>
      <c r="C84" s="913"/>
      <c r="D84" s="913"/>
      <c r="E84" s="913"/>
      <c r="F84" s="914" t="s">
        <v>304</v>
      </c>
      <c r="G84" s="914"/>
      <c r="H84" s="914"/>
      <c r="I84" s="914"/>
      <c r="J84" s="914"/>
      <c r="K84" s="914"/>
      <c r="L84" s="915"/>
      <c r="N84" s="179" t="s">
        <v>1087</v>
      </c>
      <c r="O84" s="1856"/>
      <c r="P84" s="1856"/>
    </row>
    <row r="85" spans="1:16" ht="47.25" customHeight="1" x14ac:dyDescent="0.3">
      <c r="A85" s="912" t="s">
        <v>305</v>
      </c>
      <c r="B85" s="913"/>
      <c r="C85" s="913"/>
      <c r="D85" s="913"/>
      <c r="E85" s="913"/>
      <c r="F85" s="914" t="s">
        <v>306</v>
      </c>
      <c r="G85" s="914"/>
      <c r="H85" s="914"/>
      <c r="I85" s="914"/>
      <c r="J85" s="914"/>
      <c r="K85" s="914"/>
      <c r="L85" s="915"/>
      <c r="N85" s="179" t="s">
        <v>1087</v>
      </c>
      <c r="O85" s="1856"/>
      <c r="P85" s="1856"/>
    </row>
    <row r="86" spans="1:16" ht="66" customHeight="1" x14ac:dyDescent="0.3">
      <c r="A86" s="912" t="s">
        <v>307</v>
      </c>
      <c r="B86" s="913"/>
      <c r="C86" s="913"/>
      <c r="D86" s="913"/>
      <c r="E86" s="913"/>
      <c r="F86" s="914" t="s">
        <v>308</v>
      </c>
      <c r="G86" s="914"/>
      <c r="H86" s="914"/>
      <c r="I86" s="914"/>
      <c r="J86" s="914"/>
      <c r="K86" s="914"/>
      <c r="L86" s="915"/>
      <c r="N86" s="179" t="s">
        <v>1087</v>
      </c>
      <c r="O86" s="1856"/>
      <c r="P86" s="1856"/>
    </row>
    <row r="87" spans="1:16" ht="60" customHeight="1" x14ac:dyDescent="0.3">
      <c r="A87" s="912" t="s">
        <v>309</v>
      </c>
      <c r="B87" s="913"/>
      <c r="C87" s="913"/>
      <c r="D87" s="913"/>
      <c r="E87" s="913"/>
      <c r="F87" s="914" t="s">
        <v>310</v>
      </c>
      <c r="G87" s="914"/>
      <c r="H87" s="914"/>
      <c r="I87" s="914"/>
      <c r="J87" s="914"/>
      <c r="K87" s="914"/>
      <c r="L87" s="915"/>
      <c r="N87" s="179" t="s">
        <v>1087</v>
      </c>
      <c r="O87" s="1856"/>
      <c r="P87" s="1856"/>
    </row>
    <row r="88" spans="1:16" ht="61.5" customHeight="1" x14ac:dyDescent="0.3">
      <c r="A88" s="912" t="s">
        <v>311</v>
      </c>
      <c r="B88" s="913"/>
      <c r="C88" s="913"/>
      <c r="D88" s="913"/>
      <c r="E88" s="913"/>
      <c r="F88" s="914" t="s">
        <v>312</v>
      </c>
      <c r="G88" s="914"/>
      <c r="H88" s="914"/>
      <c r="I88" s="914"/>
      <c r="J88" s="914"/>
      <c r="K88" s="914"/>
      <c r="L88" s="915"/>
      <c r="N88" s="179" t="s">
        <v>1087</v>
      </c>
      <c r="O88" s="1856"/>
      <c r="P88" s="1856"/>
    </row>
    <row r="89" spans="1:16" ht="73.5" customHeight="1" x14ac:dyDescent="0.3">
      <c r="A89" s="912" t="s">
        <v>313</v>
      </c>
      <c r="B89" s="913"/>
      <c r="C89" s="913"/>
      <c r="D89" s="913"/>
      <c r="E89" s="913"/>
      <c r="F89" s="914" t="s">
        <v>314</v>
      </c>
      <c r="G89" s="914"/>
      <c r="H89" s="914"/>
      <c r="I89" s="914"/>
      <c r="J89" s="914"/>
      <c r="K89" s="914"/>
      <c r="L89" s="915"/>
      <c r="N89" s="179" t="s">
        <v>1087</v>
      </c>
      <c r="O89" s="1856"/>
      <c r="P89" s="1856"/>
    </row>
    <row r="90" spans="1:16" ht="63.75" customHeight="1" x14ac:dyDescent="0.3">
      <c r="A90" s="912" t="s">
        <v>315</v>
      </c>
      <c r="B90" s="913"/>
      <c r="C90" s="913"/>
      <c r="D90" s="913"/>
      <c r="E90" s="913"/>
      <c r="F90" s="914" t="s">
        <v>316</v>
      </c>
      <c r="G90" s="914"/>
      <c r="H90" s="914"/>
      <c r="I90" s="914"/>
      <c r="J90" s="914"/>
      <c r="K90" s="914"/>
      <c r="L90" s="915"/>
      <c r="N90" s="179" t="s">
        <v>1087</v>
      </c>
      <c r="O90" s="1856"/>
      <c r="P90" s="1856"/>
    </row>
    <row r="91" spans="1:16" ht="49.5" customHeight="1" x14ac:dyDescent="0.3">
      <c r="A91" s="912" t="s">
        <v>317</v>
      </c>
      <c r="B91" s="913"/>
      <c r="C91" s="913"/>
      <c r="D91" s="913"/>
      <c r="E91" s="913"/>
      <c r="F91" s="914" t="s">
        <v>318</v>
      </c>
      <c r="G91" s="914"/>
      <c r="H91" s="914"/>
      <c r="I91" s="914"/>
      <c r="J91" s="914"/>
      <c r="K91" s="914"/>
      <c r="L91" s="915"/>
      <c r="N91" s="179" t="s">
        <v>1087</v>
      </c>
      <c r="O91" s="1856"/>
      <c r="P91" s="1856"/>
    </row>
    <row r="92" spans="1:16" ht="65.25" customHeight="1" x14ac:dyDescent="0.3">
      <c r="A92" s="916" t="s">
        <v>319</v>
      </c>
      <c r="B92" s="917"/>
      <c r="C92" s="917"/>
      <c r="D92" s="917"/>
      <c r="E92" s="917"/>
      <c r="F92" s="918" t="s">
        <v>320</v>
      </c>
      <c r="G92" s="918"/>
      <c r="H92" s="918"/>
      <c r="I92" s="918"/>
      <c r="J92" s="918"/>
      <c r="K92" s="918"/>
      <c r="L92" s="919"/>
      <c r="N92" s="179" t="s">
        <v>1087</v>
      </c>
      <c r="O92" s="1856"/>
      <c r="P92" s="1856"/>
    </row>
    <row r="93" spans="1:16" ht="63" customHeight="1" x14ac:dyDescent="0.3">
      <c r="A93" s="912" t="s">
        <v>321</v>
      </c>
      <c r="B93" s="913"/>
      <c r="C93" s="913"/>
      <c r="D93" s="913"/>
      <c r="E93" s="913"/>
      <c r="F93" s="914" t="s">
        <v>322</v>
      </c>
      <c r="G93" s="914"/>
      <c r="H93" s="914"/>
      <c r="I93" s="914"/>
      <c r="J93" s="914"/>
      <c r="K93" s="914"/>
      <c r="L93" s="915"/>
      <c r="N93" s="179" t="s">
        <v>1087</v>
      </c>
      <c r="O93" s="1856"/>
      <c r="P93" s="1856"/>
    </row>
    <row r="94" spans="1:16" ht="70.5" customHeight="1" x14ac:dyDescent="0.3">
      <c r="A94" s="912" t="s">
        <v>323</v>
      </c>
      <c r="B94" s="913"/>
      <c r="C94" s="913"/>
      <c r="D94" s="913"/>
      <c r="E94" s="913"/>
      <c r="F94" s="914" t="s">
        <v>324</v>
      </c>
      <c r="G94" s="914"/>
      <c r="H94" s="914"/>
      <c r="I94" s="914"/>
      <c r="J94" s="914"/>
      <c r="K94" s="914"/>
      <c r="L94" s="915"/>
      <c r="N94" s="179" t="s">
        <v>1087</v>
      </c>
      <c r="O94" s="1856"/>
      <c r="P94" s="1856"/>
    </row>
    <row r="95" spans="1:16" ht="51" customHeight="1" x14ac:dyDescent="0.3">
      <c r="A95" s="912" t="s">
        <v>325</v>
      </c>
      <c r="B95" s="913"/>
      <c r="C95" s="913"/>
      <c r="D95" s="913"/>
      <c r="E95" s="913"/>
      <c r="F95" s="914" t="s">
        <v>326</v>
      </c>
      <c r="G95" s="914"/>
      <c r="H95" s="914"/>
      <c r="I95" s="914"/>
      <c r="J95" s="914"/>
      <c r="K95" s="914"/>
      <c r="L95" s="915"/>
      <c r="N95" s="179" t="s">
        <v>1087</v>
      </c>
      <c r="O95" s="1856"/>
      <c r="P95" s="1856"/>
    </row>
    <row r="96" spans="1:16" ht="75.75" customHeight="1" x14ac:dyDescent="0.3">
      <c r="A96" s="912" t="s">
        <v>327</v>
      </c>
      <c r="B96" s="913"/>
      <c r="C96" s="913"/>
      <c r="D96" s="913"/>
      <c r="E96" s="913"/>
      <c r="F96" s="914" t="s">
        <v>328</v>
      </c>
      <c r="G96" s="914"/>
      <c r="H96" s="914"/>
      <c r="I96" s="914"/>
      <c r="J96" s="914"/>
      <c r="K96" s="914"/>
      <c r="L96" s="915"/>
      <c r="N96" s="179" t="s">
        <v>1087</v>
      </c>
      <c r="O96" s="1856"/>
      <c r="P96" s="1856"/>
    </row>
    <row r="97" spans="1:16" ht="60" customHeight="1" x14ac:dyDescent="0.3">
      <c r="A97" s="912" t="s">
        <v>329</v>
      </c>
      <c r="B97" s="913"/>
      <c r="C97" s="913"/>
      <c r="D97" s="913"/>
      <c r="E97" s="913"/>
      <c r="F97" s="914" t="s">
        <v>330</v>
      </c>
      <c r="G97" s="914"/>
      <c r="H97" s="914"/>
      <c r="I97" s="914"/>
      <c r="J97" s="914"/>
      <c r="K97" s="914"/>
      <c r="L97" s="915"/>
      <c r="N97" s="179" t="s">
        <v>1087</v>
      </c>
      <c r="O97" s="1856"/>
      <c r="P97" s="1856"/>
    </row>
    <row r="98" spans="1:16" ht="54.75" customHeight="1" x14ac:dyDescent="0.3">
      <c r="A98" s="912" t="s">
        <v>331</v>
      </c>
      <c r="B98" s="913"/>
      <c r="C98" s="913"/>
      <c r="D98" s="913"/>
      <c r="E98" s="913"/>
      <c r="F98" s="914" t="s">
        <v>332</v>
      </c>
      <c r="G98" s="914"/>
      <c r="H98" s="914"/>
      <c r="I98" s="914"/>
      <c r="J98" s="914"/>
      <c r="K98" s="914"/>
      <c r="L98" s="915"/>
      <c r="N98" s="179" t="s">
        <v>1087</v>
      </c>
      <c r="O98" s="1856"/>
      <c r="P98" s="1856"/>
    </row>
    <row r="99" spans="1:16" ht="55.5" customHeight="1" x14ac:dyDescent="0.3">
      <c r="A99" s="912" t="s">
        <v>333</v>
      </c>
      <c r="B99" s="913"/>
      <c r="C99" s="913"/>
      <c r="D99" s="913"/>
      <c r="E99" s="913"/>
      <c r="F99" s="914" t="s">
        <v>255</v>
      </c>
      <c r="G99" s="914"/>
      <c r="H99" s="914"/>
      <c r="I99" s="914"/>
      <c r="J99" s="914"/>
      <c r="K99" s="914"/>
      <c r="L99" s="915"/>
      <c r="N99" s="179" t="s">
        <v>1087</v>
      </c>
      <c r="O99" s="1856"/>
      <c r="P99" s="1856"/>
    </row>
    <row r="100" spans="1:16" ht="52.5" customHeight="1" x14ac:dyDescent="0.3">
      <c r="A100" s="912" t="s">
        <v>334</v>
      </c>
      <c r="B100" s="913"/>
      <c r="C100" s="913"/>
      <c r="D100" s="913"/>
      <c r="E100" s="913"/>
      <c r="F100" s="914" t="s">
        <v>335</v>
      </c>
      <c r="G100" s="914"/>
      <c r="H100" s="914"/>
      <c r="I100" s="914"/>
      <c r="J100" s="914"/>
      <c r="K100" s="914"/>
      <c r="L100" s="915"/>
      <c r="N100" s="179" t="s">
        <v>1087</v>
      </c>
      <c r="O100" s="1856"/>
      <c r="P100" s="1856"/>
    </row>
    <row r="101" spans="1:16" ht="57" customHeight="1" x14ac:dyDescent="0.3">
      <c r="A101" s="893" t="s">
        <v>336</v>
      </c>
      <c r="B101" s="894"/>
      <c r="C101" s="894"/>
      <c r="D101" s="894"/>
      <c r="E101" s="894"/>
      <c r="F101" s="895" t="s">
        <v>337</v>
      </c>
      <c r="G101" s="895"/>
      <c r="H101" s="895"/>
      <c r="I101" s="895"/>
      <c r="J101" s="895"/>
      <c r="K101" s="895"/>
      <c r="L101" s="896"/>
      <c r="N101" s="179" t="s">
        <v>1087</v>
      </c>
      <c r="O101" s="1856"/>
      <c r="P101" s="1856"/>
    </row>
    <row r="102" spans="1:16" ht="73.5" customHeight="1" x14ac:dyDescent="0.3">
      <c r="A102" s="908" t="s">
        <v>338</v>
      </c>
      <c r="B102" s="909"/>
      <c r="C102" s="909"/>
      <c r="D102" s="909"/>
      <c r="E102" s="909"/>
      <c r="F102" s="910" t="s">
        <v>339</v>
      </c>
      <c r="G102" s="910"/>
      <c r="H102" s="910"/>
      <c r="I102" s="910"/>
      <c r="J102" s="910"/>
      <c r="K102" s="910"/>
      <c r="L102" s="911"/>
      <c r="N102" s="179" t="s">
        <v>1087</v>
      </c>
      <c r="O102" s="1856"/>
      <c r="P102" s="1856"/>
    </row>
    <row r="103" spans="1:16" ht="68.25" customHeight="1" x14ac:dyDescent="0.3">
      <c r="A103" s="893" t="s">
        <v>340</v>
      </c>
      <c r="B103" s="894"/>
      <c r="C103" s="894"/>
      <c r="D103" s="894"/>
      <c r="E103" s="894"/>
      <c r="F103" s="895" t="s">
        <v>341</v>
      </c>
      <c r="G103" s="895"/>
      <c r="H103" s="895"/>
      <c r="I103" s="895"/>
      <c r="J103" s="895"/>
      <c r="K103" s="895"/>
      <c r="L103" s="896"/>
      <c r="N103" s="179" t="s">
        <v>1087</v>
      </c>
      <c r="O103" s="1856"/>
      <c r="P103" s="1856"/>
    </row>
    <row r="104" spans="1:16" ht="60" customHeight="1" x14ac:dyDescent="0.3">
      <c r="A104" s="893" t="s">
        <v>342</v>
      </c>
      <c r="B104" s="894"/>
      <c r="C104" s="894"/>
      <c r="D104" s="894"/>
      <c r="E104" s="894"/>
      <c r="F104" s="895" t="s">
        <v>343</v>
      </c>
      <c r="G104" s="895"/>
      <c r="H104" s="895"/>
      <c r="I104" s="895"/>
      <c r="J104" s="895"/>
      <c r="K104" s="895"/>
      <c r="L104" s="896"/>
      <c r="N104" s="179" t="s">
        <v>1087</v>
      </c>
      <c r="O104" s="1856"/>
      <c r="P104" s="1856"/>
    </row>
    <row r="105" spans="1:16" ht="58.5" customHeight="1" x14ac:dyDescent="0.3">
      <c r="A105" s="893" t="s">
        <v>344</v>
      </c>
      <c r="B105" s="894"/>
      <c r="C105" s="894"/>
      <c r="D105" s="894"/>
      <c r="E105" s="894"/>
      <c r="F105" s="895" t="s">
        <v>345</v>
      </c>
      <c r="G105" s="895"/>
      <c r="H105" s="895"/>
      <c r="I105" s="895"/>
      <c r="J105" s="895"/>
      <c r="K105" s="895"/>
      <c r="L105" s="896"/>
      <c r="N105" s="179" t="s">
        <v>1087</v>
      </c>
      <c r="O105" s="1856"/>
      <c r="P105" s="1856"/>
    </row>
    <row r="106" spans="1:16" ht="43.5" customHeight="1" x14ac:dyDescent="0.3">
      <c r="A106" s="893" t="s">
        <v>346</v>
      </c>
      <c r="B106" s="894"/>
      <c r="C106" s="894"/>
      <c r="D106" s="894"/>
      <c r="E106" s="894"/>
      <c r="F106" s="895" t="s">
        <v>347</v>
      </c>
      <c r="G106" s="895"/>
      <c r="H106" s="895"/>
      <c r="I106" s="895"/>
      <c r="J106" s="895"/>
      <c r="K106" s="895"/>
      <c r="L106" s="896"/>
      <c r="N106" s="179" t="s">
        <v>1087</v>
      </c>
      <c r="O106" s="1856"/>
      <c r="P106" s="1856"/>
    </row>
    <row r="107" spans="1:16" ht="41.25" customHeight="1" x14ac:dyDescent="0.3">
      <c r="A107" s="893" t="s">
        <v>348</v>
      </c>
      <c r="B107" s="894"/>
      <c r="C107" s="894"/>
      <c r="D107" s="894"/>
      <c r="E107" s="894"/>
      <c r="F107" s="895" t="s">
        <v>349</v>
      </c>
      <c r="G107" s="895"/>
      <c r="H107" s="895"/>
      <c r="I107" s="895"/>
      <c r="J107" s="895"/>
      <c r="K107" s="895"/>
      <c r="L107" s="896"/>
      <c r="N107" s="179" t="s">
        <v>1087</v>
      </c>
      <c r="O107" s="1856"/>
      <c r="P107" s="1856"/>
    </row>
    <row r="108" spans="1:16" ht="57" customHeight="1" x14ac:dyDescent="0.3">
      <c r="A108" s="904" t="s">
        <v>351</v>
      </c>
      <c r="B108" s="905"/>
      <c r="C108" s="905"/>
      <c r="D108" s="905"/>
      <c r="E108" s="905"/>
      <c r="F108" s="906" t="s">
        <v>352</v>
      </c>
      <c r="G108" s="906"/>
      <c r="H108" s="906"/>
      <c r="I108" s="906"/>
      <c r="J108" s="906"/>
      <c r="K108" s="906"/>
      <c r="L108" s="907"/>
      <c r="N108" s="179" t="s">
        <v>1087</v>
      </c>
      <c r="O108" s="1856"/>
      <c r="P108" s="1856"/>
    </row>
    <row r="109" spans="1:16" ht="60" customHeight="1" x14ac:dyDescent="0.3">
      <c r="A109" s="904" t="s">
        <v>353</v>
      </c>
      <c r="B109" s="905"/>
      <c r="C109" s="905"/>
      <c r="D109" s="905"/>
      <c r="E109" s="905"/>
      <c r="F109" s="906" t="s">
        <v>354</v>
      </c>
      <c r="G109" s="906"/>
      <c r="H109" s="906"/>
      <c r="I109" s="906"/>
      <c r="J109" s="906"/>
      <c r="K109" s="906"/>
      <c r="L109" s="907"/>
      <c r="N109" s="179" t="s">
        <v>1087</v>
      </c>
      <c r="O109" s="1856"/>
      <c r="P109" s="1856"/>
    </row>
    <row r="110" spans="1:16" ht="62.25" customHeight="1" x14ac:dyDescent="0.3">
      <c r="A110" s="893" t="s">
        <v>355</v>
      </c>
      <c r="B110" s="894"/>
      <c r="C110" s="894"/>
      <c r="D110" s="894"/>
      <c r="E110" s="894"/>
      <c r="F110" s="895" t="s">
        <v>356</v>
      </c>
      <c r="G110" s="895"/>
      <c r="H110" s="895"/>
      <c r="I110" s="895"/>
      <c r="J110" s="895"/>
      <c r="K110" s="895"/>
      <c r="L110" s="896"/>
      <c r="N110" s="179" t="s">
        <v>1087</v>
      </c>
      <c r="O110" s="1856"/>
      <c r="P110" s="1856"/>
    </row>
    <row r="111" spans="1:16" ht="41.25" customHeight="1" x14ac:dyDescent="0.3">
      <c r="A111" s="893" t="s">
        <v>357</v>
      </c>
      <c r="B111" s="894"/>
      <c r="C111" s="894"/>
      <c r="D111" s="894"/>
      <c r="E111" s="894"/>
      <c r="F111" s="895" t="s">
        <v>358</v>
      </c>
      <c r="G111" s="895"/>
      <c r="H111" s="895"/>
      <c r="I111" s="895"/>
      <c r="J111" s="895"/>
      <c r="K111" s="895"/>
      <c r="L111" s="896"/>
      <c r="N111" s="179" t="s">
        <v>1087</v>
      </c>
      <c r="O111" s="1856"/>
      <c r="P111" s="1856"/>
    </row>
    <row r="112" spans="1:16" ht="85.5" customHeight="1" x14ac:dyDescent="0.3">
      <c r="A112" s="893" t="s">
        <v>359</v>
      </c>
      <c r="B112" s="894"/>
      <c r="C112" s="894"/>
      <c r="D112" s="894"/>
      <c r="E112" s="894"/>
      <c r="F112" s="895" t="s">
        <v>360</v>
      </c>
      <c r="G112" s="895"/>
      <c r="H112" s="895"/>
      <c r="I112" s="895"/>
      <c r="J112" s="895"/>
      <c r="K112" s="895"/>
      <c r="L112" s="896"/>
      <c r="N112" s="179" t="s">
        <v>1087</v>
      </c>
      <c r="O112" s="1856"/>
      <c r="P112" s="1856"/>
    </row>
    <row r="113" spans="1:16" ht="62.25" customHeight="1" x14ac:dyDescent="0.3">
      <c r="A113" s="893" t="s">
        <v>361</v>
      </c>
      <c r="B113" s="894"/>
      <c r="C113" s="894"/>
      <c r="D113" s="894"/>
      <c r="E113" s="894"/>
      <c r="F113" s="895" t="s">
        <v>362</v>
      </c>
      <c r="G113" s="895"/>
      <c r="H113" s="895"/>
      <c r="I113" s="895"/>
      <c r="J113" s="895"/>
      <c r="K113" s="895"/>
      <c r="L113" s="896"/>
      <c r="N113" s="179" t="s">
        <v>1087</v>
      </c>
      <c r="O113" s="1856"/>
      <c r="P113" s="1856"/>
    </row>
    <row r="114" spans="1:16" ht="85.5" customHeight="1" x14ac:dyDescent="0.3">
      <c r="A114" s="904" t="s">
        <v>363</v>
      </c>
      <c r="B114" s="905"/>
      <c r="C114" s="905"/>
      <c r="D114" s="905"/>
      <c r="E114" s="905"/>
      <c r="F114" s="906" t="s">
        <v>364</v>
      </c>
      <c r="G114" s="906"/>
      <c r="H114" s="906"/>
      <c r="I114" s="906"/>
      <c r="J114" s="906"/>
      <c r="K114" s="906"/>
      <c r="L114" s="907"/>
      <c r="N114" s="179" t="s">
        <v>1087</v>
      </c>
      <c r="O114" s="1856"/>
      <c r="P114" s="1856"/>
    </row>
    <row r="115" spans="1:16" ht="60.75" customHeight="1" x14ac:dyDescent="0.3">
      <c r="A115" s="893" t="s">
        <v>365</v>
      </c>
      <c r="B115" s="894"/>
      <c r="C115" s="894"/>
      <c r="D115" s="894"/>
      <c r="E115" s="894"/>
      <c r="F115" s="895" t="s">
        <v>366</v>
      </c>
      <c r="G115" s="895"/>
      <c r="H115" s="895"/>
      <c r="I115" s="895"/>
      <c r="J115" s="895"/>
      <c r="K115" s="895"/>
      <c r="L115" s="896"/>
      <c r="N115" s="179" t="s">
        <v>1087</v>
      </c>
      <c r="O115" s="1856"/>
      <c r="P115" s="1856"/>
    </row>
    <row r="116" spans="1:16" ht="90" customHeight="1" x14ac:dyDescent="0.3">
      <c r="A116" s="893" t="s">
        <v>367</v>
      </c>
      <c r="B116" s="894"/>
      <c r="C116" s="894"/>
      <c r="D116" s="894"/>
      <c r="E116" s="894"/>
      <c r="F116" s="895" t="s">
        <v>368</v>
      </c>
      <c r="G116" s="895"/>
      <c r="H116" s="895"/>
      <c r="I116" s="895"/>
      <c r="J116" s="895"/>
      <c r="K116" s="895"/>
      <c r="L116" s="896"/>
      <c r="N116" s="179" t="s">
        <v>1087</v>
      </c>
      <c r="O116" s="1856"/>
      <c r="P116" s="1856"/>
    </row>
    <row r="117" spans="1:16" ht="53.25" customHeight="1" x14ac:dyDescent="0.3">
      <c r="A117" s="893" t="s">
        <v>369</v>
      </c>
      <c r="B117" s="894"/>
      <c r="C117" s="894"/>
      <c r="D117" s="894"/>
      <c r="E117" s="894"/>
      <c r="F117" s="895" t="s">
        <v>370</v>
      </c>
      <c r="G117" s="895"/>
      <c r="H117" s="895"/>
      <c r="I117" s="895"/>
      <c r="J117" s="895"/>
      <c r="K117" s="895"/>
      <c r="L117" s="896"/>
      <c r="N117" s="179" t="s">
        <v>1087</v>
      </c>
      <c r="O117" s="1856"/>
      <c r="P117" s="1856"/>
    </row>
    <row r="118" spans="1:16" ht="37.5" customHeight="1" x14ac:dyDescent="0.3">
      <c r="A118" s="893" t="s">
        <v>371</v>
      </c>
      <c r="B118" s="894"/>
      <c r="C118" s="894"/>
      <c r="D118" s="894"/>
      <c r="E118" s="894"/>
      <c r="F118" s="895" t="s">
        <v>372</v>
      </c>
      <c r="G118" s="895"/>
      <c r="H118" s="895"/>
      <c r="I118" s="895"/>
      <c r="J118" s="895"/>
      <c r="K118" s="895"/>
      <c r="L118" s="896"/>
      <c r="N118" s="179" t="s">
        <v>1087</v>
      </c>
      <c r="O118" s="1856"/>
      <c r="P118" s="1856"/>
    </row>
    <row r="119" spans="1:16" ht="54" customHeight="1" x14ac:dyDescent="0.3">
      <c r="A119" s="893" t="s">
        <v>375</v>
      </c>
      <c r="B119" s="894"/>
      <c r="C119" s="894"/>
      <c r="D119" s="894"/>
      <c r="E119" s="894"/>
      <c r="F119" s="895" t="s">
        <v>376</v>
      </c>
      <c r="G119" s="895"/>
      <c r="H119" s="895"/>
      <c r="I119" s="895"/>
      <c r="J119" s="895"/>
      <c r="K119" s="895"/>
      <c r="L119" s="896"/>
      <c r="N119" s="179" t="s">
        <v>1087</v>
      </c>
      <c r="O119" s="1856"/>
      <c r="P119" s="1856"/>
    </row>
    <row r="120" spans="1:16" ht="45" customHeight="1" x14ac:dyDescent="0.3">
      <c r="A120" s="893" t="s">
        <v>377</v>
      </c>
      <c r="B120" s="894"/>
      <c r="C120" s="894"/>
      <c r="D120" s="894"/>
      <c r="E120" s="894"/>
      <c r="F120" s="895" t="s">
        <v>1083</v>
      </c>
      <c r="G120" s="895"/>
      <c r="H120" s="895"/>
      <c r="I120" s="895"/>
      <c r="J120" s="895"/>
      <c r="K120" s="895"/>
      <c r="L120" s="896"/>
      <c r="N120" s="179" t="s">
        <v>1087</v>
      </c>
      <c r="O120" s="1856"/>
      <c r="P120" s="1856"/>
    </row>
    <row r="121" spans="1:16" ht="24.75" customHeight="1" x14ac:dyDescent="0.3">
      <c r="A121" s="893" t="s">
        <v>378</v>
      </c>
      <c r="B121" s="894"/>
      <c r="C121" s="894"/>
      <c r="D121" s="894"/>
      <c r="E121" s="894"/>
      <c r="F121" s="895" t="s">
        <v>379</v>
      </c>
      <c r="G121" s="895"/>
      <c r="H121" s="895"/>
      <c r="I121" s="895"/>
      <c r="J121" s="895"/>
      <c r="K121" s="895"/>
      <c r="L121" s="896"/>
      <c r="N121" s="179" t="s">
        <v>1087</v>
      </c>
      <c r="O121" s="1856"/>
      <c r="P121" s="1856"/>
    </row>
    <row r="122" spans="1:16" ht="46.5" customHeight="1" x14ac:dyDescent="0.3">
      <c r="A122" s="893" t="s">
        <v>380</v>
      </c>
      <c r="B122" s="894"/>
      <c r="C122" s="894"/>
      <c r="D122" s="894"/>
      <c r="E122" s="894"/>
      <c r="F122" s="895" t="s">
        <v>381</v>
      </c>
      <c r="G122" s="895"/>
      <c r="H122" s="895"/>
      <c r="I122" s="895"/>
      <c r="J122" s="895"/>
      <c r="K122" s="895"/>
      <c r="L122" s="896"/>
      <c r="N122" s="179" t="s">
        <v>1087</v>
      </c>
      <c r="O122" s="1856"/>
      <c r="P122" s="1856"/>
    </row>
    <row r="123" spans="1:16" ht="57.75" customHeight="1" thickBot="1" x14ac:dyDescent="0.35">
      <c r="A123" s="897" t="s">
        <v>382</v>
      </c>
      <c r="B123" s="898"/>
      <c r="C123" s="898"/>
      <c r="D123" s="898"/>
      <c r="E123" s="898"/>
      <c r="F123" s="899" t="s">
        <v>383</v>
      </c>
      <c r="G123" s="899"/>
      <c r="H123" s="899"/>
      <c r="I123" s="899"/>
      <c r="J123" s="899"/>
      <c r="K123" s="899"/>
      <c r="L123" s="900"/>
      <c r="N123" s="179" t="s">
        <v>1087</v>
      </c>
      <c r="O123" s="1856"/>
      <c r="P123" s="1856"/>
    </row>
    <row r="124" spans="1:16" ht="18" thickBot="1" x14ac:dyDescent="0.35">
      <c r="A124" s="28"/>
      <c r="B124" s="28"/>
      <c r="C124" s="29"/>
      <c r="D124" s="30"/>
      <c r="E124" s="31"/>
      <c r="F124" s="11"/>
      <c r="G124" s="11"/>
      <c r="H124" s="11"/>
      <c r="I124" s="11"/>
      <c r="J124" s="11"/>
      <c r="K124" s="11"/>
      <c r="L124" s="12"/>
      <c r="N124" s="478"/>
      <c r="O124" s="479"/>
      <c r="P124" s="480"/>
    </row>
    <row r="125" spans="1:16" ht="18" customHeight="1" thickBot="1" x14ac:dyDescent="0.35">
      <c r="A125" s="901" t="s">
        <v>384</v>
      </c>
      <c r="B125" s="901"/>
      <c r="C125" s="901"/>
      <c r="D125" s="901"/>
      <c r="E125" s="901"/>
      <c r="F125" s="901"/>
      <c r="G125" s="901"/>
      <c r="H125" s="901"/>
      <c r="I125" s="901"/>
      <c r="J125" s="901"/>
      <c r="K125" s="901"/>
      <c r="L125" s="902"/>
      <c r="N125" s="481"/>
      <c r="O125" s="1859"/>
      <c r="P125" s="482"/>
    </row>
    <row r="126" spans="1:16" ht="18" thickBot="1" x14ac:dyDescent="0.35">
      <c r="A126" s="903"/>
      <c r="B126" s="903"/>
      <c r="C126" s="903"/>
      <c r="D126" s="903"/>
      <c r="E126" s="903"/>
      <c r="F126" s="8"/>
      <c r="G126" s="8"/>
      <c r="H126" s="8"/>
      <c r="I126" s="8"/>
      <c r="J126" s="8"/>
      <c r="K126" s="8"/>
      <c r="L126" s="9"/>
      <c r="N126" s="481"/>
      <c r="O126" s="1859"/>
      <c r="P126" s="482"/>
    </row>
    <row r="127" spans="1:16" ht="18" thickBot="1" x14ac:dyDescent="0.35">
      <c r="A127" s="876" t="s">
        <v>385</v>
      </c>
      <c r="B127" s="877"/>
      <c r="C127" s="877"/>
      <c r="D127" s="877"/>
      <c r="E127" s="877"/>
      <c r="F127" s="877"/>
      <c r="G127" s="877"/>
      <c r="H127" s="877"/>
      <c r="I127" s="877"/>
      <c r="J127" s="877"/>
      <c r="K127" s="877"/>
      <c r="L127" s="878"/>
      <c r="N127" s="481"/>
      <c r="O127" s="1859"/>
      <c r="P127" s="482"/>
    </row>
    <row r="128" spans="1:16" ht="37.5" customHeight="1" thickBot="1" x14ac:dyDescent="0.35">
      <c r="A128" s="879" t="s">
        <v>386</v>
      </c>
      <c r="B128" s="880"/>
      <c r="C128" s="880"/>
      <c r="D128" s="880"/>
      <c r="E128" s="880"/>
      <c r="F128" s="880"/>
      <c r="G128" s="880"/>
      <c r="H128" s="880"/>
      <c r="I128" s="880"/>
      <c r="J128" s="880"/>
      <c r="K128" s="880"/>
      <c r="L128" s="881"/>
      <c r="N128" s="481"/>
      <c r="O128" s="1859"/>
      <c r="P128" s="482"/>
    </row>
    <row r="129" spans="1:22" ht="18" thickBot="1" x14ac:dyDescent="0.35">
      <c r="A129" s="22"/>
      <c r="B129" s="22"/>
      <c r="C129" s="22"/>
      <c r="D129" s="22"/>
      <c r="E129" s="22"/>
      <c r="F129" s="13"/>
      <c r="G129" s="13"/>
      <c r="H129" s="13"/>
      <c r="I129" s="13"/>
      <c r="J129" s="13"/>
      <c r="K129" s="13"/>
      <c r="L129" s="10"/>
      <c r="N129" s="483"/>
      <c r="O129" s="484"/>
      <c r="P129" s="1860"/>
    </row>
    <row r="130" spans="1:22" ht="18" thickBot="1" x14ac:dyDescent="0.35">
      <c r="A130" s="882" t="s">
        <v>387</v>
      </c>
      <c r="B130" s="883"/>
      <c r="C130" s="883"/>
      <c r="D130" s="883"/>
      <c r="E130" s="883"/>
      <c r="F130" s="884"/>
      <c r="G130" s="885" t="s">
        <v>388</v>
      </c>
      <c r="H130" s="883"/>
      <c r="I130" s="884"/>
      <c r="J130" s="885" t="s">
        <v>389</v>
      </c>
      <c r="K130" s="883"/>
      <c r="L130" s="886"/>
      <c r="N130" s="179" t="s">
        <v>1087</v>
      </c>
      <c r="O130" s="1856"/>
      <c r="P130" s="1856"/>
    </row>
    <row r="131" spans="1:22" ht="18" thickBot="1" x14ac:dyDescent="0.35">
      <c r="A131" s="887" t="s">
        <v>390</v>
      </c>
      <c r="B131" s="888"/>
      <c r="C131" s="888"/>
      <c r="D131" s="888"/>
      <c r="E131" s="888"/>
      <c r="F131" s="889"/>
      <c r="G131" s="890">
        <v>0</v>
      </c>
      <c r="H131" s="891"/>
      <c r="I131" s="892"/>
      <c r="J131" s="890">
        <v>0</v>
      </c>
      <c r="K131" s="891"/>
      <c r="L131" s="892"/>
      <c r="N131" s="187" t="s">
        <v>1087</v>
      </c>
      <c r="O131" s="188"/>
      <c r="P131" s="188"/>
    </row>
    <row r="132" spans="1:22" ht="18" thickBot="1" x14ac:dyDescent="0.35">
      <c r="A132" s="864" t="s">
        <v>391</v>
      </c>
      <c r="B132" s="865"/>
      <c r="C132" s="865"/>
      <c r="D132" s="865"/>
      <c r="E132" s="865"/>
      <c r="F132" s="866"/>
      <c r="G132" s="867">
        <v>0.01</v>
      </c>
      <c r="H132" s="868"/>
      <c r="I132" s="869"/>
      <c r="J132" s="867">
        <v>0.15</v>
      </c>
      <c r="K132" s="868"/>
      <c r="L132" s="869"/>
      <c r="N132" s="187" t="s">
        <v>1087</v>
      </c>
      <c r="O132" s="188"/>
      <c r="P132" s="188"/>
    </row>
    <row r="133" spans="1:22" ht="18" thickBot="1" x14ac:dyDescent="0.35">
      <c r="A133" s="864" t="s">
        <v>392</v>
      </c>
      <c r="B133" s="865"/>
      <c r="C133" s="865"/>
      <c r="D133" s="865"/>
      <c r="E133" s="865"/>
      <c r="F133" s="866"/>
      <c r="G133" s="867">
        <v>0.16</v>
      </c>
      <c r="H133" s="868"/>
      <c r="I133" s="869"/>
      <c r="J133" s="867">
        <v>0.3</v>
      </c>
      <c r="K133" s="868"/>
      <c r="L133" s="869"/>
      <c r="N133" s="187" t="s">
        <v>1087</v>
      </c>
      <c r="O133" s="188"/>
      <c r="P133" s="188"/>
    </row>
    <row r="134" spans="1:22" ht="18" thickBot="1" x14ac:dyDescent="0.35">
      <c r="A134" s="864" t="s">
        <v>393</v>
      </c>
      <c r="B134" s="865"/>
      <c r="C134" s="865"/>
      <c r="D134" s="865"/>
      <c r="E134" s="865"/>
      <c r="F134" s="866"/>
      <c r="G134" s="867">
        <v>0.31</v>
      </c>
      <c r="H134" s="868"/>
      <c r="I134" s="869"/>
      <c r="J134" s="867">
        <v>0.4</v>
      </c>
      <c r="K134" s="868"/>
      <c r="L134" s="869"/>
      <c r="N134" s="187" t="s">
        <v>1087</v>
      </c>
      <c r="O134" s="188"/>
      <c r="P134" s="188"/>
    </row>
    <row r="135" spans="1:22" ht="18" thickBot="1" x14ac:dyDescent="0.35">
      <c r="A135" s="870" t="s">
        <v>394</v>
      </c>
      <c r="B135" s="871"/>
      <c r="C135" s="871"/>
      <c r="D135" s="871"/>
      <c r="E135" s="871"/>
      <c r="F135" s="872"/>
      <c r="G135" s="873">
        <v>0.41</v>
      </c>
      <c r="H135" s="874"/>
      <c r="I135" s="875"/>
      <c r="J135" s="873">
        <v>0.5</v>
      </c>
      <c r="K135" s="874"/>
      <c r="L135" s="875"/>
      <c r="N135" s="187" t="s">
        <v>1087</v>
      </c>
      <c r="O135" s="188"/>
      <c r="P135" s="188"/>
    </row>
    <row r="136" spans="1:22" ht="18" thickBot="1" x14ac:dyDescent="0.35">
      <c r="A136" s="846"/>
      <c r="B136" s="847"/>
      <c r="C136" s="847"/>
      <c r="D136" s="847"/>
      <c r="E136" s="847"/>
      <c r="F136" s="847"/>
      <c r="G136" s="847"/>
      <c r="H136" s="847"/>
      <c r="I136" s="847"/>
      <c r="J136" s="847"/>
      <c r="K136" s="847"/>
      <c r="L136" s="848"/>
    </row>
    <row r="137" spans="1:22" ht="18" thickBot="1" x14ac:dyDescent="0.35">
      <c r="A137" s="849" t="s">
        <v>0</v>
      </c>
      <c r="B137" s="850"/>
      <c r="C137" s="850"/>
      <c r="D137" s="850"/>
      <c r="E137" s="850"/>
      <c r="F137" s="850"/>
      <c r="G137" s="850"/>
      <c r="H137" s="850"/>
      <c r="I137" s="850"/>
      <c r="J137" s="850"/>
      <c r="K137" s="850"/>
      <c r="L137" s="851"/>
    </row>
    <row r="138" spans="1:22" ht="18" thickBot="1" x14ac:dyDescent="0.35">
      <c r="A138" s="852" t="s">
        <v>44</v>
      </c>
      <c r="B138" s="853"/>
      <c r="C138" s="853"/>
      <c r="D138" s="853"/>
      <c r="E138" s="853"/>
      <c r="F138" s="853"/>
      <c r="G138" s="853"/>
      <c r="H138" s="853"/>
      <c r="I138" s="853"/>
      <c r="J138" s="853"/>
      <c r="K138" s="853"/>
      <c r="L138" s="854"/>
      <c r="N138" s="1861" t="s">
        <v>1089</v>
      </c>
      <c r="O138" s="1862"/>
      <c r="P138" s="1862"/>
      <c r="Q138" s="1862"/>
      <c r="R138" s="1862"/>
      <c r="S138" s="1862"/>
      <c r="T138" s="1862"/>
      <c r="U138" s="1862"/>
      <c r="V138" s="1863"/>
    </row>
    <row r="139" spans="1:22" ht="26.25" thickBot="1" x14ac:dyDescent="0.35">
      <c r="A139" s="855" t="s">
        <v>141</v>
      </c>
      <c r="B139" s="856"/>
      <c r="C139" s="856"/>
      <c r="D139" s="856"/>
      <c r="E139" s="856"/>
      <c r="F139" s="856"/>
      <c r="G139" s="856"/>
      <c r="H139" s="856"/>
      <c r="I139" s="856"/>
      <c r="J139" s="856"/>
      <c r="K139" s="856"/>
      <c r="L139" s="857"/>
      <c r="N139" s="1864" t="s">
        <v>1094</v>
      </c>
      <c r="O139" s="1865" t="s">
        <v>518</v>
      </c>
      <c r="P139" s="1865" t="s">
        <v>1095</v>
      </c>
      <c r="Q139" s="1865" t="s">
        <v>518</v>
      </c>
      <c r="R139" s="1866" t="s">
        <v>1096</v>
      </c>
      <c r="S139" s="1865" t="s">
        <v>518</v>
      </c>
      <c r="T139" s="1866" t="s">
        <v>1097</v>
      </c>
      <c r="U139" s="1865" t="s">
        <v>518</v>
      </c>
      <c r="V139" s="1867" t="s">
        <v>1098</v>
      </c>
    </row>
    <row r="140" spans="1:22" ht="63" customHeight="1" thickBot="1" x14ac:dyDescent="0.35">
      <c r="A140" s="858" t="s">
        <v>216</v>
      </c>
      <c r="B140" s="859"/>
      <c r="C140" s="859"/>
      <c r="D140" s="859"/>
      <c r="E140" s="859"/>
      <c r="F140" s="860"/>
      <c r="G140" s="51" t="s">
        <v>406</v>
      </c>
      <c r="H140" s="52" t="s">
        <v>84</v>
      </c>
      <c r="I140" s="861" t="s">
        <v>217</v>
      </c>
      <c r="J140" s="862"/>
      <c r="K140" s="863"/>
      <c r="L140" s="53" t="s">
        <v>38</v>
      </c>
      <c r="N140" s="279"/>
      <c r="O140" s="1868"/>
      <c r="P140" s="1868"/>
      <c r="Q140" s="1868"/>
      <c r="R140" s="1869"/>
      <c r="S140" s="1868"/>
      <c r="T140" s="1869"/>
      <c r="U140" s="1868"/>
      <c r="V140" s="1868"/>
    </row>
    <row r="141" spans="1:22" ht="75.75" customHeight="1" thickBot="1" x14ac:dyDescent="0.35">
      <c r="A141" s="837" t="s">
        <v>220</v>
      </c>
      <c r="B141" s="838"/>
      <c r="C141" s="838"/>
      <c r="D141" s="838"/>
      <c r="E141" s="838"/>
      <c r="F141" s="839"/>
      <c r="G141" s="33" t="s">
        <v>221</v>
      </c>
      <c r="H141" s="32">
        <v>1.33</v>
      </c>
      <c r="I141" s="623"/>
      <c r="J141" s="624"/>
      <c r="K141" s="625"/>
      <c r="L141" s="34"/>
      <c r="N141" s="274"/>
      <c r="O141" s="204"/>
      <c r="P141" s="205">
        <v>0.15</v>
      </c>
      <c r="Q141" s="204">
        <v>1.33</v>
      </c>
      <c r="R141" s="206"/>
      <c r="S141" s="204"/>
      <c r="T141" s="206"/>
      <c r="U141" s="204"/>
      <c r="V141" s="204">
        <v>1.33</v>
      </c>
    </row>
    <row r="142" spans="1:22" ht="75" customHeight="1" thickBot="1" x14ac:dyDescent="0.35">
      <c r="A142" s="840" t="s">
        <v>222</v>
      </c>
      <c r="B142" s="841"/>
      <c r="C142" s="841"/>
      <c r="D142" s="841"/>
      <c r="E142" s="841"/>
      <c r="F142" s="842"/>
      <c r="G142" s="37" t="s">
        <v>221</v>
      </c>
      <c r="H142" s="39">
        <v>1.33</v>
      </c>
      <c r="I142" s="485"/>
      <c r="J142" s="486"/>
      <c r="K142" s="487"/>
      <c r="L142" s="38"/>
      <c r="N142" s="274"/>
      <c r="O142" s="204"/>
      <c r="P142" s="205">
        <v>0.15</v>
      </c>
      <c r="Q142" s="204">
        <v>1.33</v>
      </c>
      <c r="R142" s="206"/>
      <c r="S142" s="204"/>
      <c r="T142" s="206"/>
      <c r="U142" s="204"/>
      <c r="V142" s="204">
        <v>1.33</v>
      </c>
    </row>
    <row r="143" spans="1:22" ht="82.5" customHeight="1" thickBot="1" x14ac:dyDescent="0.35">
      <c r="A143" s="843" t="s">
        <v>223</v>
      </c>
      <c r="B143" s="844"/>
      <c r="C143" s="844"/>
      <c r="D143" s="844"/>
      <c r="E143" s="844"/>
      <c r="F143" s="845"/>
      <c r="G143" s="35" t="s">
        <v>224</v>
      </c>
      <c r="H143" s="40">
        <v>1.34</v>
      </c>
      <c r="I143" s="629"/>
      <c r="J143" s="630"/>
      <c r="K143" s="631"/>
      <c r="L143" s="36"/>
      <c r="N143" s="274"/>
      <c r="O143" s="204"/>
      <c r="P143" s="205" t="s">
        <v>40</v>
      </c>
      <c r="Q143" s="204" t="s">
        <v>40</v>
      </c>
      <c r="R143" s="206">
        <v>1500000000</v>
      </c>
      <c r="S143" s="204">
        <v>1.34</v>
      </c>
      <c r="T143" s="206"/>
      <c r="U143" s="204"/>
      <c r="V143" s="204">
        <v>1.34</v>
      </c>
    </row>
    <row r="144" spans="1:22" ht="18" thickBot="1" x14ac:dyDescent="0.35">
      <c r="A144" s="485"/>
      <c r="B144" s="486"/>
      <c r="C144" s="486"/>
      <c r="D144" s="486"/>
      <c r="E144" s="486"/>
      <c r="F144" s="486"/>
      <c r="G144" s="486"/>
      <c r="H144" s="486"/>
      <c r="I144" s="486"/>
      <c r="J144" s="486"/>
      <c r="K144" s="486"/>
      <c r="L144" s="487"/>
      <c r="V144" s="216">
        <f>SUM(V141:V143)</f>
        <v>4</v>
      </c>
    </row>
    <row r="145" spans="1:22" ht="18" thickBot="1" x14ac:dyDescent="0.35">
      <c r="A145" s="691" t="s">
        <v>42</v>
      </c>
      <c r="B145" s="692"/>
      <c r="C145" s="692"/>
      <c r="D145" s="692"/>
      <c r="E145" s="692"/>
      <c r="F145" s="692"/>
      <c r="G145" s="692"/>
      <c r="H145" s="692"/>
      <c r="I145" s="692"/>
      <c r="J145" s="693"/>
      <c r="K145" s="692">
        <f>+L141+L142+L143</f>
        <v>0</v>
      </c>
      <c r="L145" s="693"/>
    </row>
    <row r="146" spans="1:22" ht="18" thickBot="1" x14ac:dyDescent="0.35">
      <c r="A146" s="485"/>
      <c r="B146" s="486"/>
      <c r="C146" s="486"/>
      <c r="D146" s="486"/>
      <c r="E146" s="486"/>
      <c r="F146" s="486"/>
      <c r="G146" s="486"/>
      <c r="H146" s="486"/>
      <c r="I146" s="486"/>
      <c r="J146" s="486"/>
      <c r="K146" s="486"/>
      <c r="L146" s="487"/>
    </row>
    <row r="147" spans="1:22" ht="18" thickBot="1" x14ac:dyDescent="0.35">
      <c r="A147" s="485"/>
      <c r="B147" s="486"/>
      <c r="C147" s="486"/>
      <c r="D147" s="486"/>
      <c r="E147" s="486"/>
      <c r="F147" s="486"/>
      <c r="G147" s="486"/>
      <c r="H147" s="486"/>
      <c r="I147" s="486"/>
      <c r="J147" s="486"/>
      <c r="K147" s="486"/>
      <c r="L147" s="487"/>
    </row>
    <row r="148" spans="1:22" ht="18" thickBot="1" x14ac:dyDescent="0.35">
      <c r="A148" s="694" t="s">
        <v>143</v>
      </c>
      <c r="B148" s="695"/>
      <c r="C148" s="695"/>
      <c r="D148" s="695"/>
      <c r="E148" s="695"/>
      <c r="F148" s="695"/>
      <c r="G148" s="695"/>
      <c r="H148" s="695"/>
      <c r="I148" s="695"/>
      <c r="J148" s="696"/>
      <c r="K148" s="697">
        <f>+K145</f>
        <v>0</v>
      </c>
      <c r="L148" s="698"/>
    </row>
    <row r="149" spans="1:22" ht="18" thickBot="1" x14ac:dyDescent="0.35">
      <c r="A149" s="485"/>
      <c r="B149" s="486"/>
      <c r="C149" s="486"/>
      <c r="D149" s="486"/>
      <c r="E149" s="486"/>
      <c r="F149" s="486"/>
      <c r="G149" s="486"/>
      <c r="H149" s="486"/>
      <c r="I149" s="486"/>
      <c r="J149" s="486"/>
      <c r="K149" s="486"/>
      <c r="L149" s="487"/>
      <c r="N149" s="1861" t="s">
        <v>1089</v>
      </c>
      <c r="O149" s="1862"/>
      <c r="P149" s="1862"/>
      <c r="Q149" s="1862"/>
      <c r="R149" s="1862"/>
      <c r="S149" s="1862"/>
      <c r="T149" s="1862"/>
      <c r="U149" s="1862"/>
      <c r="V149" s="1863"/>
    </row>
    <row r="150" spans="1:22" ht="26.25" thickBot="1" x14ac:dyDescent="0.35">
      <c r="A150" s="834" t="s">
        <v>142</v>
      </c>
      <c r="B150" s="835"/>
      <c r="C150" s="835"/>
      <c r="D150" s="835"/>
      <c r="E150" s="835"/>
      <c r="F150" s="835"/>
      <c r="G150" s="835"/>
      <c r="H150" s="835"/>
      <c r="I150" s="835"/>
      <c r="J150" s="835"/>
      <c r="K150" s="835"/>
      <c r="L150" s="836"/>
      <c r="N150" s="1864" t="s">
        <v>1094</v>
      </c>
      <c r="O150" s="1865" t="s">
        <v>518</v>
      </c>
      <c r="P150" s="1865" t="s">
        <v>1095</v>
      </c>
      <c r="Q150" s="1865" t="s">
        <v>518</v>
      </c>
      <c r="R150" s="1866" t="s">
        <v>1096</v>
      </c>
      <c r="S150" s="1865" t="s">
        <v>518</v>
      </c>
      <c r="T150" s="1866" t="s">
        <v>1097</v>
      </c>
      <c r="U150" s="1865" t="s">
        <v>518</v>
      </c>
      <c r="V150" s="1867" t="s">
        <v>1098</v>
      </c>
    </row>
    <row r="151" spans="1:22" ht="29.25" customHeight="1" thickBot="1" x14ac:dyDescent="0.35">
      <c r="A151" s="768" t="s">
        <v>225</v>
      </c>
      <c r="B151" s="769"/>
      <c r="C151" s="769"/>
      <c r="D151" s="770"/>
      <c r="E151" s="771" t="s">
        <v>407</v>
      </c>
      <c r="F151" s="772"/>
      <c r="G151" s="773"/>
      <c r="H151" s="41" t="s">
        <v>84</v>
      </c>
      <c r="I151" s="771" t="s">
        <v>407</v>
      </c>
      <c r="J151" s="772"/>
      <c r="K151" s="773"/>
      <c r="L151" s="42" t="s">
        <v>38</v>
      </c>
      <c r="N151" s="279"/>
      <c r="O151" s="1868"/>
      <c r="P151" s="1868"/>
      <c r="Q151" s="1868"/>
      <c r="R151" s="1869"/>
      <c r="S151" s="1868"/>
      <c r="T151" s="1869"/>
      <c r="U151" s="1868"/>
      <c r="V151" s="1868"/>
    </row>
    <row r="152" spans="1:22" ht="165" customHeight="1" thickBot="1" x14ac:dyDescent="0.35">
      <c r="A152" s="786" t="s">
        <v>229</v>
      </c>
      <c r="B152" s="787"/>
      <c r="C152" s="787"/>
      <c r="D152" s="788"/>
      <c r="E152" s="789" t="s">
        <v>230</v>
      </c>
      <c r="F152" s="790"/>
      <c r="G152" s="791"/>
      <c r="H152" s="43">
        <v>0.33</v>
      </c>
      <c r="I152" s="792"/>
      <c r="J152" s="793"/>
      <c r="K152" s="794"/>
      <c r="L152" s="44">
        <v>0</v>
      </c>
      <c r="N152" s="274"/>
      <c r="O152" s="204"/>
      <c r="P152" s="205" t="s">
        <v>40</v>
      </c>
      <c r="Q152" s="204" t="s">
        <v>40</v>
      </c>
      <c r="R152" s="206">
        <v>3000000000</v>
      </c>
      <c r="S152" s="204">
        <v>0.33</v>
      </c>
      <c r="T152" s="206"/>
      <c r="U152" s="204"/>
      <c r="V152" s="204">
        <v>0.33</v>
      </c>
    </row>
    <row r="153" spans="1:22" ht="143.25" customHeight="1" thickBot="1" x14ac:dyDescent="0.35">
      <c r="A153" s="774" t="s">
        <v>235</v>
      </c>
      <c r="B153" s="775"/>
      <c r="C153" s="775"/>
      <c r="D153" s="776"/>
      <c r="E153" s="783" t="s">
        <v>1058</v>
      </c>
      <c r="F153" s="784"/>
      <c r="G153" s="785"/>
      <c r="H153" s="45">
        <v>0.33</v>
      </c>
      <c r="I153" s="780"/>
      <c r="J153" s="781"/>
      <c r="K153" s="782"/>
      <c r="L153" s="46">
        <v>0</v>
      </c>
      <c r="N153" s="274">
        <v>105</v>
      </c>
      <c r="O153" s="204">
        <v>0.33</v>
      </c>
      <c r="P153" s="205" t="s">
        <v>40</v>
      </c>
      <c r="Q153" s="204" t="s">
        <v>40</v>
      </c>
      <c r="R153" s="206"/>
      <c r="S153" s="204"/>
      <c r="T153" s="206"/>
      <c r="U153" s="204"/>
      <c r="V153" s="204">
        <v>0.33</v>
      </c>
    </row>
    <row r="154" spans="1:22" ht="128.25" customHeight="1" thickBot="1" x14ac:dyDescent="0.35">
      <c r="A154" s="825" t="s">
        <v>238</v>
      </c>
      <c r="B154" s="826"/>
      <c r="C154" s="826"/>
      <c r="D154" s="827"/>
      <c r="E154" s="831" t="s">
        <v>239</v>
      </c>
      <c r="F154" s="832"/>
      <c r="G154" s="833"/>
      <c r="H154" s="47">
        <v>0.33</v>
      </c>
      <c r="I154" s="822"/>
      <c r="J154" s="823"/>
      <c r="K154" s="824"/>
      <c r="L154" s="48">
        <v>0</v>
      </c>
      <c r="N154" s="274"/>
      <c r="O154" s="204"/>
      <c r="P154" s="205" t="s">
        <v>40</v>
      </c>
      <c r="Q154" s="204" t="s">
        <v>40</v>
      </c>
      <c r="R154" s="206">
        <v>2000000000</v>
      </c>
      <c r="S154" s="204">
        <v>0.33</v>
      </c>
      <c r="T154" s="206"/>
      <c r="U154" s="204"/>
      <c r="V154" s="204">
        <v>0.33</v>
      </c>
    </row>
    <row r="155" spans="1:22" ht="165" customHeight="1" thickBot="1" x14ac:dyDescent="0.35">
      <c r="A155" s="774" t="s">
        <v>240</v>
      </c>
      <c r="B155" s="775"/>
      <c r="C155" s="775"/>
      <c r="D155" s="776"/>
      <c r="E155" s="783" t="s">
        <v>241</v>
      </c>
      <c r="F155" s="784"/>
      <c r="G155" s="785"/>
      <c r="H155" s="45">
        <v>0.33</v>
      </c>
      <c r="I155" s="780"/>
      <c r="J155" s="781"/>
      <c r="K155" s="782"/>
      <c r="L155" s="46">
        <v>0</v>
      </c>
      <c r="N155" s="274"/>
      <c r="O155" s="204"/>
      <c r="P155" s="205" t="s">
        <v>40</v>
      </c>
      <c r="Q155" s="204" t="s">
        <v>40</v>
      </c>
      <c r="R155" s="206">
        <v>2000000000</v>
      </c>
      <c r="S155" s="204">
        <v>0.33</v>
      </c>
      <c r="T155" s="206"/>
      <c r="U155" s="204"/>
      <c r="V155" s="204">
        <v>0.33</v>
      </c>
    </row>
    <row r="156" spans="1:22" ht="165" customHeight="1" thickBot="1" x14ac:dyDescent="0.35">
      <c r="A156" s="825" t="s">
        <v>248</v>
      </c>
      <c r="B156" s="826"/>
      <c r="C156" s="826"/>
      <c r="D156" s="827"/>
      <c r="E156" s="828" t="s">
        <v>249</v>
      </c>
      <c r="F156" s="829"/>
      <c r="G156" s="830"/>
      <c r="H156" s="47">
        <v>0.33</v>
      </c>
      <c r="I156" s="822"/>
      <c r="J156" s="823"/>
      <c r="K156" s="824"/>
      <c r="L156" s="48">
        <v>0</v>
      </c>
      <c r="N156" s="274"/>
      <c r="O156" s="204"/>
      <c r="P156" s="205">
        <v>0.51</v>
      </c>
      <c r="Q156" s="204">
        <v>0.33</v>
      </c>
      <c r="R156" s="206"/>
      <c r="S156" s="204"/>
      <c r="T156" s="206"/>
      <c r="U156" s="204"/>
      <c r="V156" s="204">
        <v>0.33</v>
      </c>
    </row>
    <row r="157" spans="1:22" ht="195.75" customHeight="1" thickBot="1" x14ac:dyDescent="0.35">
      <c r="A157" s="774" t="s">
        <v>321</v>
      </c>
      <c r="B157" s="775"/>
      <c r="C157" s="775"/>
      <c r="D157" s="776"/>
      <c r="E157" s="783" t="s">
        <v>322</v>
      </c>
      <c r="F157" s="784"/>
      <c r="G157" s="785"/>
      <c r="H157" s="45">
        <v>0.33</v>
      </c>
      <c r="I157" s="780"/>
      <c r="J157" s="781"/>
      <c r="K157" s="782"/>
      <c r="L157" s="46">
        <v>0</v>
      </c>
      <c r="N157" s="274"/>
      <c r="O157" s="204"/>
      <c r="P157" s="205">
        <v>0.1</v>
      </c>
      <c r="Q157" s="204">
        <v>0.33</v>
      </c>
      <c r="R157" s="206"/>
      <c r="S157" s="204"/>
      <c r="T157" s="206"/>
      <c r="U157" s="204"/>
      <c r="V157" s="204">
        <v>0.33</v>
      </c>
    </row>
    <row r="158" spans="1:22" ht="165" customHeight="1" thickBot="1" x14ac:dyDescent="0.35">
      <c r="A158" s="825" t="s">
        <v>329</v>
      </c>
      <c r="B158" s="826"/>
      <c r="C158" s="826"/>
      <c r="D158" s="827"/>
      <c r="E158" s="828" t="s">
        <v>330</v>
      </c>
      <c r="F158" s="829"/>
      <c r="G158" s="830"/>
      <c r="H158" s="47">
        <v>0.33</v>
      </c>
      <c r="I158" s="822"/>
      <c r="J158" s="823"/>
      <c r="K158" s="824"/>
      <c r="L158" s="48">
        <v>0</v>
      </c>
      <c r="N158" s="274"/>
      <c r="O158" s="204"/>
      <c r="P158" s="205" t="s">
        <v>40</v>
      </c>
      <c r="Q158" s="204" t="s">
        <v>40</v>
      </c>
      <c r="R158" s="206">
        <v>1000000000</v>
      </c>
      <c r="S158" s="204">
        <v>0.33</v>
      </c>
      <c r="T158" s="206"/>
      <c r="U158" s="204"/>
      <c r="V158" s="204">
        <v>0.33</v>
      </c>
    </row>
    <row r="159" spans="1:22" ht="165" customHeight="1" thickBot="1" x14ac:dyDescent="0.35">
      <c r="A159" s="774" t="s">
        <v>331</v>
      </c>
      <c r="B159" s="775"/>
      <c r="C159" s="775"/>
      <c r="D159" s="776"/>
      <c r="E159" s="783" t="s">
        <v>332</v>
      </c>
      <c r="F159" s="784"/>
      <c r="G159" s="785"/>
      <c r="H159" s="45">
        <v>0.33</v>
      </c>
      <c r="I159" s="780"/>
      <c r="J159" s="781"/>
      <c r="K159" s="782"/>
      <c r="L159" s="46">
        <v>0</v>
      </c>
      <c r="N159" s="274"/>
      <c r="O159" s="204"/>
      <c r="P159" s="205">
        <v>0.2</v>
      </c>
      <c r="Q159" s="204">
        <v>0.33</v>
      </c>
      <c r="R159" s="206"/>
      <c r="S159" s="204"/>
      <c r="T159" s="206"/>
      <c r="U159" s="204"/>
      <c r="V159" s="204">
        <v>0.33</v>
      </c>
    </row>
    <row r="160" spans="1:22" ht="226.5" customHeight="1" thickBot="1" x14ac:dyDescent="0.35">
      <c r="A160" s="816" t="s">
        <v>338</v>
      </c>
      <c r="B160" s="817"/>
      <c r="C160" s="817"/>
      <c r="D160" s="818"/>
      <c r="E160" s="819" t="s">
        <v>339</v>
      </c>
      <c r="F160" s="820"/>
      <c r="G160" s="821"/>
      <c r="H160" s="47">
        <v>0.34</v>
      </c>
      <c r="I160" s="822"/>
      <c r="J160" s="823"/>
      <c r="K160" s="824"/>
      <c r="L160" s="48">
        <v>0</v>
      </c>
      <c r="N160" s="274"/>
      <c r="O160" s="204"/>
      <c r="P160" s="205" t="s">
        <v>40</v>
      </c>
      <c r="Q160" s="204" t="s">
        <v>40</v>
      </c>
      <c r="R160" s="206"/>
      <c r="S160" s="204"/>
      <c r="T160" s="218" t="s">
        <v>1240</v>
      </c>
      <c r="U160" s="204">
        <v>0.34</v>
      </c>
      <c r="V160" s="204">
        <v>0.34</v>
      </c>
    </row>
    <row r="161" spans="1:23" ht="165" customHeight="1" thickBot="1" x14ac:dyDescent="0.35">
      <c r="A161" s="807" t="s">
        <v>355</v>
      </c>
      <c r="B161" s="808"/>
      <c r="C161" s="808"/>
      <c r="D161" s="809"/>
      <c r="E161" s="810" t="s">
        <v>356</v>
      </c>
      <c r="F161" s="811"/>
      <c r="G161" s="812"/>
      <c r="H161" s="45">
        <v>0.34</v>
      </c>
      <c r="I161" s="780"/>
      <c r="J161" s="781"/>
      <c r="K161" s="782"/>
      <c r="L161" s="46">
        <v>0</v>
      </c>
      <c r="N161" s="274"/>
      <c r="O161" s="204"/>
      <c r="P161" s="205" t="s">
        <v>40</v>
      </c>
      <c r="Q161" s="204" t="s">
        <v>40</v>
      </c>
      <c r="R161" s="206">
        <v>250000000</v>
      </c>
      <c r="S161" s="204">
        <v>0.34</v>
      </c>
      <c r="T161" s="206"/>
      <c r="U161" s="204"/>
      <c r="V161" s="204">
        <v>0.34</v>
      </c>
    </row>
    <row r="162" spans="1:23" ht="41.25" customHeight="1" thickBot="1" x14ac:dyDescent="0.35">
      <c r="A162" s="813" t="s">
        <v>378</v>
      </c>
      <c r="B162" s="814"/>
      <c r="C162" s="814"/>
      <c r="D162" s="815"/>
      <c r="E162" s="810" t="s">
        <v>379</v>
      </c>
      <c r="F162" s="811"/>
      <c r="G162" s="812"/>
      <c r="H162" s="45">
        <v>0.34</v>
      </c>
      <c r="I162" s="780"/>
      <c r="J162" s="781"/>
      <c r="K162" s="782"/>
      <c r="L162" s="46">
        <v>0</v>
      </c>
      <c r="N162" s="274"/>
      <c r="O162" s="204"/>
      <c r="P162" s="205">
        <v>0.05</v>
      </c>
      <c r="Q162" s="204">
        <v>0.34</v>
      </c>
      <c r="R162" s="206"/>
      <c r="S162" s="204"/>
      <c r="T162" s="206"/>
      <c r="U162" s="204"/>
      <c r="V162" s="204">
        <v>0.34</v>
      </c>
    </row>
    <row r="163" spans="1:23" ht="114.75" customHeight="1" thickBot="1" x14ac:dyDescent="0.35">
      <c r="A163" s="798" t="s">
        <v>382</v>
      </c>
      <c r="B163" s="799"/>
      <c r="C163" s="799"/>
      <c r="D163" s="800"/>
      <c r="E163" s="801" t="s">
        <v>383</v>
      </c>
      <c r="F163" s="802"/>
      <c r="G163" s="803"/>
      <c r="H163" s="49">
        <v>0.34</v>
      </c>
      <c r="I163" s="804"/>
      <c r="J163" s="805"/>
      <c r="K163" s="806"/>
      <c r="L163" s="50">
        <v>0</v>
      </c>
      <c r="N163" s="274"/>
      <c r="O163" s="204"/>
      <c r="P163" s="205" t="s">
        <v>40</v>
      </c>
      <c r="Q163" s="204" t="s">
        <v>40</v>
      </c>
      <c r="R163" s="206"/>
      <c r="S163" s="204"/>
      <c r="T163" s="218" t="s">
        <v>1240</v>
      </c>
      <c r="U163" s="204">
        <v>0.34</v>
      </c>
      <c r="V163" s="204">
        <v>0.34</v>
      </c>
    </row>
    <row r="164" spans="1:23" ht="18" thickBot="1" x14ac:dyDescent="0.35">
      <c r="A164" s="485"/>
      <c r="B164" s="486"/>
      <c r="C164" s="486"/>
      <c r="D164" s="486"/>
      <c r="E164" s="486"/>
      <c r="F164" s="486"/>
      <c r="G164" s="486"/>
      <c r="H164" s="486"/>
      <c r="I164" s="486"/>
      <c r="J164" s="486"/>
      <c r="K164" s="486"/>
      <c r="L164" s="487"/>
      <c r="N164" s="5"/>
      <c r="O164" s="1870"/>
      <c r="P164" s="1870"/>
      <c r="Q164" s="1870"/>
      <c r="R164" s="1870"/>
      <c r="S164" s="1870"/>
      <c r="T164" s="1870"/>
      <c r="U164" s="1870"/>
      <c r="V164" s="216">
        <f>SUM(V152:V163)</f>
        <v>3.9999999999999996</v>
      </c>
    </row>
    <row r="165" spans="1:23" ht="18" thickBot="1" x14ac:dyDescent="0.35">
      <c r="A165" s="691" t="s">
        <v>42</v>
      </c>
      <c r="B165" s="692"/>
      <c r="C165" s="692"/>
      <c r="D165" s="692"/>
      <c r="E165" s="692"/>
      <c r="F165" s="692"/>
      <c r="G165" s="692"/>
      <c r="H165" s="692"/>
      <c r="I165" s="692"/>
      <c r="J165" s="693"/>
      <c r="K165" s="692">
        <f>+L152+L153+L154+L155+L156+L157+L158+L159+L160+L161+L162+L163</f>
        <v>0</v>
      </c>
      <c r="L165" s="693"/>
      <c r="N165" s="5"/>
      <c r="O165" s="1870"/>
      <c r="P165" s="1870"/>
      <c r="Q165" s="1870"/>
      <c r="R165" s="1870"/>
      <c r="S165" s="1870"/>
      <c r="T165" s="1870"/>
      <c r="U165" s="1870"/>
      <c r="V165" s="6"/>
    </row>
    <row r="166" spans="1:23" ht="18" thickBot="1" x14ac:dyDescent="0.35">
      <c r="A166" s="485"/>
      <c r="B166" s="486"/>
      <c r="C166" s="486"/>
      <c r="D166" s="486"/>
      <c r="E166" s="486"/>
      <c r="F166" s="486"/>
      <c r="G166" s="486"/>
      <c r="H166" s="486"/>
      <c r="I166" s="486"/>
      <c r="J166" s="486"/>
      <c r="K166" s="486"/>
      <c r="L166" s="487"/>
      <c r="N166" s="5"/>
      <c r="O166" s="1870"/>
      <c r="P166" s="1870"/>
      <c r="Q166" s="1870"/>
      <c r="R166" s="1870"/>
      <c r="S166" s="1870"/>
      <c r="T166" s="1870"/>
      <c r="U166" s="1870"/>
      <c r="V166" s="6"/>
    </row>
    <row r="167" spans="1:23" ht="18" thickBot="1" x14ac:dyDescent="0.35">
      <c r="A167" s="485"/>
      <c r="B167" s="486"/>
      <c r="C167" s="486"/>
      <c r="D167" s="486"/>
      <c r="E167" s="486"/>
      <c r="F167" s="486"/>
      <c r="G167" s="486"/>
      <c r="H167" s="486"/>
      <c r="I167" s="486"/>
      <c r="J167" s="486"/>
      <c r="K167" s="486"/>
      <c r="L167" s="487"/>
      <c r="N167" s="5"/>
      <c r="O167" s="1870"/>
      <c r="P167" s="1870"/>
      <c r="Q167" s="1870"/>
      <c r="R167" s="1870"/>
      <c r="S167" s="1870"/>
      <c r="T167" s="1870"/>
      <c r="U167" s="1870"/>
      <c r="V167" s="6"/>
    </row>
    <row r="168" spans="1:23" ht="18" thickBot="1" x14ac:dyDescent="0.35">
      <c r="A168" s="694" t="s">
        <v>144</v>
      </c>
      <c r="B168" s="695"/>
      <c r="C168" s="695"/>
      <c r="D168" s="695"/>
      <c r="E168" s="695"/>
      <c r="F168" s="695"/>
      <c r="G168" s="695"/>
      <c r="H168" s="695"/>
      <c r="I168" s="695"/>
      <c r="J168" s="696"/>
      <c r="K168" s="697"/>
      <c r="L168" s="698"/>
      <c r="N168" s="5"/>
      <c r="O168" s="1870"/>
      <c r="P168" s="1870"/>
      <c r="Q168" s="1870"/>
      <c r="R168" s="1870"/>
      <c r="S168" s="1870"/>
      <c r="T168" s="1870"/>
      <c r="U168" s="1870"/>
      <c r="V168" s="6"/>
    </row>
    <row r="169" spans="1:23" ht="18" thickBot="1" x14ac:dyDescent="0.35">
      <c r="A169" s="485"/>
      <c r="B169" s="486"/>
      <c r="C169" s="486"/>
      <c r="D169" s="486"/>
      <c r="E169" s="486"/>
      <c r="F169" s="486"/>
      <c r="G169" s="486"/>
      <c r="H169" s="486"/>
      <c r="I169" s="486"/>
      <c r="J169" s="486"/>
      <c r="K169" s="486"/>
      <c r="L169" s="487"/>
      <c r="N169" s="1871" t="s">
        <v>1089</v>
      </c>
      <c r="O169" s="1872"/>
      <c r="P169" s="1872"/>
      <c r="Q169" s="1872"/>
      <c r="R169" s="1872"/>
      <c r="S169" s="1872"/>
      <c r="T169" s="1872"/>
      <c r="U169" s="1872"/>
      <c r="V169" s="1873"/>
    </row>
    <row r="170" spans="1:23" ht="18" thickBot="1" x14ac:dyDescent="0.35">
      <c r="A170" s="795" t="s">
        <v>1</v>
      </c>
      <c r="B170" s="796"/>
      <c r="C170" s="796"/>
      <c r="D170" s="796"/>
      <c r="E170" s="796"/>
      <c r="F170" s="796"/>
      <c r="G170" s="796"/>
      <c r="H170" s="796"/>
      <c r="I170" s="796"/>
      <c r="J170" s="796"/>
      <c r="K170" s="796"/>
      <c r="L170" s="797"/>
      <c r="N170" s="1864" t="s">
        <v>1100</v>
      </c>
      <c r="O170" s="1865" t="s">
        <v>1101</v>
      </c>
      <c r="P170" s="1865" t="s">
        <v>40</v>
      </c>
      <c r="Q170" s="1866" t="s">
        <v>40</v>
      </c>
      <c r="R170" s="1866" t="s">
        <v>40</v>
      </c>
      <c r="S170" s="1865" t="s">
        <v>40</v>
      </c>
      <c r="T170" s="1866" t="s">
        <v>40</v>
      </c>
      <c r="U170" s="1865" t="s">
        <v>518</v>
      </c>
      <c r="V170" s="1867" t="s">
        <v>1098</v>
      </c>
    </row>
    <row r="171" spans="1:23" ht="26.25" thickBot="1" x14ac:dyDescent="0.35">
      <c r="A171" s="768" t="s">
        <v>408</v>
      </c>
      <c r="B171" s="769"/>
      <c r="C171" s="769"/>
      <c r="D171" s="770"/>
      <c r="E171" s="771" t="s">
        <v>412</v>
      </c>
      <c r="F171" s="772"/>
      <c r="G171" s="773"/>
      <c r="H171" s="41" t="s">
        <v>84</v>
      </c>
      <c r="I171" s="771" t="s">
        <v>409</v>
      </c>
      <c r="J171" s="772"/>
      <c r="K171" s="773"/>
      <c r="L171" s="42" t="s">
        <v>38</v>
      </c>
      <c r="N171" s="279"/>
      <c r="O171" s="1868"/>
      <c r="P171" s="1868"/>
      <c r="Q171" s="1868"/>
      <c r="R171" s="1869"/>
      <c r="S171" s="1868"/>
      <c r="T171" s="1869"/>
      <c r="U171" s="1868"/>
      <c r="V171" s="1868"/>
    </row>
    <row r="172" spans="1:23" ht="67.5" customHeight="1" thickBot="1" x14ac:dyDescent="0.35">
      <c r="A172" s="786" t="s">
        <v>231</v>
      </c>
      <c r="B172" s="787"/>
      <c r="C172" s="787"/>
      <c r="D172" s="788"/>
      <c r="E172" s="789" t="s">
        <v>414</v>
      </c>
      <c r="F172" s="790"/>
      <c r="G172" s="791"/>
      <c r="H172" s="43">
        <v>2</v>
      </c>
      <c r="I172" s="792"/>
      <c r="J172" s="793"/>
      <c r="K172" s="794"/>
      <c r="L172" s="44">
        <v>0</v>
      </c>
      <c r="N172" s="274" t="s">
        <v>1099</v>
      </c>
      <c r="O172" s="204">
        <v>2</v>
      </c>
      <c r="P172" s="205"/>
      <c r="Q172" s="204"/>
      <c r="R172" s="206"/>
      <c r="S172" s="204"/>
      <c r="T172" s="206"/>
      <c r="U172" s="204">
        <v>2</v>
      </c>
      <c r="V172" s="204">
        <v>2</v>
      </c>
    </row>
    <row r="173" spans="1:23" ht="138.75" customHeight="1" thickBot="1" x14ac:dyDescent="0.35">
      <c r="A173" s="774" t="s">
        <v>234</v>
      </c>
      <c r="B173" s="775"/>
      <c r="C173" s="775"/>
      <c r="D173" s="776"/>
      <c r="E173" s="783" t="s">
        <v>415</v>
      </c>
      <c r="F173" s="784"/>
      <c r="G173" s="785"/>
      <c r="H173" s="45">
        <v>2</v>
      </c>
      <c r="I173" s="780"/>
      <c r="J173" s="781"/>
      <c r="K173" s="782"/>
      <c r="L173" s="46">
        <v>0</v>
      </c>
      <c r="N173" s="274" t="s">
        <v>1099</v>
      </c>
      <c r="O173" s="204">
        <v>2</v>
      </c>
      <c r="P173" s="205"/>
      <c r="Q173" s="204"/>
      <c r="R173" s="206"/>
      <c r="S173" s="204"/>
      <c r="T173" s="206"/>
      <c r="U173" s="204">
        <v>2</v>
      </c>
      <c r="V173" s="204">
        <v>2</v>
      </c>
    </row>
    <row r="174" spans="1:23" ht="18" thickBot="1" x14ac:dyDescent="0.35">
      <c r="A174" s="485"/>
      <c r="B174" s="486"/>
      <c r="C174" s="486"/>
      <c r="D174" s="486"/>
      <c r="E174" s="486"/>
      <c r="F174" s="486"/>
      <c r="G174" s="486"/>
      <c r="H174" s="486"/>
      <c r="I174" s="486"/>
      <c r="J174" s="486"/>
      <c r="K174" s="486"/>
      <c r="L174" s="487"/>
      <c r="N174" s="159"/>
      <c r="O174" s="159"/>
      <c r="P174" s="159"/>
      <c r="Q174" s="159"/>
      <c r="R174" s="159"/>
      <c r="S174" s="159"/>
      <c r="T174" s="159"/>
      <c r="U174" s="159"/>
      <c r="V174" s="219">
        <v>4</v>
      </c>
      <c r="W174" s="159"/>
    </row>
    <row r="175" spans="1:23" ht="18" thickBot="1" x14ac:dyDescent="0.35">
      <c r="A175" s="691" t="s">
        <v>42</v>
      </c>
      <c r="B175" s="692"/>
      <c r="C175" s="692"/>
      <c r="D175" s="692"/>
      <c r="E175" s="692"/>
      <c r="F175" s="692"/>
      <c r="G175" s="692"/>
      <c r="H175" s="692"/>
      <c r="I175" s="692"/>
      <c r="J175" s="693"/>
      <c r="K175" s="692"/>
      <c r="L175" s="693"/>
    </row>
    <row r="176" spans="1:23" ht="18" thickBot="1" x14ac:dyDescent="0.35">
      <c r="A176" s="485"/>
      <c r="B176" s="486"/>
      <c r="C176" s="486"/>
      <c r="D176" s="486"/>
      <c r="E176" s="486"/>
      <c r="F176" s="486"/>
      <c r="G176" s="486"/>
      <c r="H176" s="486"/>
      <c r="I176" s="486"/>
      <c r="J176" s="486"/>
      <c r="K176" s="486"/>
      <c r="L176" s="487"/>
    </row>
    <row r="177" spans="1:22" ht="18" thickBot="1" x14ac:dyDescent="0.35">
      <c r="A177" s="485"/>
      <c r="B177" s="486"/>
      <c r="C177" s="486"/>
      <c r="D177" s="486"/>
      <c r="E177" s="486"/>
      <c r="F177" s="486"/>
      <c r="G177" s="486"/>
      <c r="H177" s="486"/>
      <c r="I177" s="486"/>
      <c r="J177" s="486"/>
      <c r="K177" s="486"/>
      <c r="L177" s="487"/>
    </row>
    <row r="178" spans="1:22" ht="18" thickBot="1" x14ac:dyDescent="0.35">
      <c r="A178" s="694" t="s">
        <v>140</v>
      </c>
      <c r="B178" s="695"/>
      <c r="C178" s="695"/>
      <c r="D178" s="695"/>
      <c r="E178" s="695"/>
      <c r="F178" s="695"/>
      <c r="G178" s="695"/>
      <c r="H178" s="695"/>
      <c r="I178" s="695"/>
      <c r="J178" s="696"/>
      <c r="K178" s="697"/>
      <c r="L178" s="698"/>
    </row>
    <row r="179" spans="1:22" ht="18" thickBot="1" x14ac:dyDescent="0.35">
      <c r="A179" s="485"/>
      <c r="B179" s="486"/>
      <c r="C179" s="486"/>
      <c r="D179" s="486"/>
      <c r="E179" s="486"/>
      <c r="F179" s="486"/>
      <c r="G179" s="486"/>
      <c r="H179" s="486"/>
      <c r="I179" s="486"/>
      <c r="J179" s="486"/>
      <c r="K179" s="486"/>
      <c r="L179" s="487"/>
      <c r="N179" s="1861" t="s">
        <v>1089</v>
      </c>
      <c r="O179" s="1862"/>
      <c r="P179" s="1862"/>
      <c r="Q179" s="1862"/>
      <c r="R179" s="1862"/>
      <c r="S179" s="1862"/>
      <c r="T179" s="1862"/>
      <c r="U179" s="1862"/>
      <c r="V179" s="1863"/>
    </row>
    <row r="180" spans="1:22" ht="18" thickBot="1" x14ac:dyDescent="0.35">
      <c r="A180" s="795" t="s">
        <v>138</v>
      </c>
      <c r="B180" s="796"/>
      <c r="C180" s="796"/>
      <c r="D180" s="796"/>
      <c r="E180" s="796"/>
      <c r="F180" s="796"/>
      <c r="G180" s="796"/>
      <c r="H180" s="796"/>
      <c r="I180" s="796"/>
      <c r="J180" s="796"/>
      <c r="K180" s="796"/>
      <c r="L180" s="797"/>
      <c r="N180" s="1864" t="s">
        <v>1100</v>
      </c>
      <c r="O180" s="1865" t="s">
        <v>1101</v>
      </c>
      <c r="P180" s="1865" t="s">
        <v>40</v>
      </c>
      <c r="Q180" s="1866" t="s">
        <v>40</v>
      </c>
      <c r="R180" s="1866" t="s">
        <v>40</v>
      </c>
      <c r="S180" s="1865" t="s">
        <v>40</v>
      </c>
      <c r="T180" s="1866" t="s">
        <v>40</v>
      </c>
      <c r="U180" s="1865" t="s">
        <v>518</v>
      </c>
      <c r="V180" s="1867" t="s">
        <v>1098</v>
      </c>
    </row>
    <row r="181" spans="1:22" ht="26.25" customHeight="1" thickBot="1" x14ac:dyDescent="0.35">
      <c r="A181" s="768" t="s">
        <v>225</v>
      </c>
      <c r="B181" s="769"/>
      <c r="C181" s="769"/>
      <c r="D181" s="770"/>
      <c r="E181" s="771" t="s">
        <v>411</v>
      </c>
      <c r="F181" s="772"/>
      <c r="G181" s="773"/>
      <c r="H181" s="41" t="s">
        <v>84</v>
      </c>
      <c r="I181" s="771" t="s">
        <v>407</v>
      </c>
      <c r="J181" s="772"/>
      <c r="K181" s="773"/>
      <c r="L181" s="42" t="s">
        <v>38</v>
      </c>
      <c r="N181" s="279"/>
      <c r="O181" s="1868"/>
      <c r="P181" s="1868"/>
      <c r="Q181" s="1868"/>
      <c r="R181" s="1869"/>
      <c r="S181" s="1868"/>
      <c r="T181" s="1869"/>
      <c r="U181" s="1868"/>
      <c r="V181" s="1868"/>
    </row>
    <row r="182" spans="1:22" ht="189.75" customHeight="1" thickBot="1" x14ac:dyDescent="0.35">
      <c r="A182" s="786" t="s">
        <v>350</v>
      </c>
      <c r="B182" s="787"/>
      <c r="C182" s="787"/>
      <c r="D182" s="788"/>
      <c r="E182" s="789" t="s">
        <v>410</v>
      </c>
      <c r="F182" s="790"/>
      <c r="G182" s="791"/>
      <c r="H182" s="43">
        <v>2</v>
      </c>
      <c r="I182" s="792"/>
      <c r="J182" s="793"/>
      <c r="K182" s="794"/>
      <c r="L182" s="44">
        <v>0</v>
      </c>
      <c r="N182" s="274" t="s">
        <v>1099</v>
      </c>
      <c r="O182" s="204" t="s">
        <v>40</v>
      </c>
      <c r="P182" s="205"/>
      <c r="Q182" s="204"/>
      <c r="R182" s="206"/>
      <c r="S182" s="204"/>
      <c r="T182" s="206"/>
      <c r="U182" s="204">
        <v>2</v>
      </c>
      <c r="V182" s="204">
        <v>2</v>
      </c>
    </row>
    <row r="183" spans="1:22" ht="177.75" customHeight="1" thickBot="1" x14ac:dyDescent="0.35">
      <c r="A183" s="774" t="s">
        <v>373</v>
      </c>
      <c r="B183" s="775"/>
      <c r="C183" s="775"/>
      <c r="D183" s="776"/>
      <c r="E183" s="783" t="s">
        <v>374</v>
      </c>
      <c r="F183" s="784"/>
      <c r="G183" s="785"/>
      <c r="H183" s="45">
        <v>2</v>
      </c>
      <c r="I183" s="780"/>
      <c r="J183" s="781"/>
      <c r="K183" s="782"/>
      <c r="L183" s="46">
        <v>0</v>
      </c>
      <c r="N183" s="274" t="s">
        <v>1099</v>
      </c>
      <c r="O183" s="204" t="s">
        <v>40</v>
      </c>
      <c r="P183" s="205"/>
      <c r="Q183" s="204"/>
      <c r="R183" s="206"/>
      <c r="S183" s="204"/>
      <c r="T183" s="206"/>
      <c r="U183" s="204">
        <v>2</v>
      </c>
      <c r="V183" s="204">
        <v>2</v>
      </c>
    </row>
    <row r="184" spans="1:22" ht="18" thickBot="1" x14ac:dyDescent="0.35">
      <c r="A184" s="485"/>
      <c r="B184" s="486"/>
      <c r="C184" s="486"/>
      <c r="D184" s="486"/>
      <c r="E184" s="486"/>
      <c r="F184" s="486"/>
      <c r="G184" s="486"/>
      <c r="H184" s="486"/>
      <c r="I184" s="486"/>
      <c r="J184" s="486"/>
      <c r="K184" s="486"/>
      <c r="L184" s="487"/>
      <c r="N184" s="159"/>
      <c r="O184" s="159"/>
      <c r="P184" s="159"/>
      <c r="Q184" s="159"/>
      <c r="R184" s="159"/>
      <c r="S184" s="159"/>
      <c r="T184" s="159"/>
      <c r="U184" s="159"/>
      <c r="V184" s="219">
        <v>4</v>
      </c>
    </row>
    <row r="185" spans="1:22" ht="18" thickBot="1" x14ac:dyDescent="0.35">
      <c r="A185" s="691" t="s">
        <v>42</v>
      </c>
      <c r="B185" s="692"/>
      <c r="C185" s="692"/>
      <c r="D185" s="692"/>
      <c r="E185" s="692"/>
      <c r="F185" s="692"/>
      <c r="G185" s="692"/>
      <c r="H185" s="692"/>
      <c r="I185" s="692"/>
      <c r="J185" s="693"/>
      <c r="K185" s="692"/>
      <c r="L185" s="693"/>
    </row>
    <row r="186" spans="1:22" ht="18" thickBot="1" x14ac:dyDescent="0.35">
      <c r="A186" s="485"/>
      <c r="B186" s="486"/>
      <c r="C186" s="486"/>
      <c r="D186" s="486"/>
      <c r="E186" s="486"/>
      <c r="F186" s="486"/>
      <c r="G186" s="486"/>
      <c r="H186" s="486"/>
      <c r="I186" s="486"/>
      <c r="J186" s="486"/>
      <c r="K186" s="486"/>
      <c r="L186" s="487"/>
    </row>
    <row r="187" spans="1:22" ht="18" thickBot="1" x14ac:dyDescent="0.35">
      <c r="A187" s="485"/>
      <c r="B187" s="486"/>
      <c r="C187" s="486"/>
      <c r="D187" s="486"/>
      <c r="E187" s="486"/>
      <c r="F187" s="486"/>
      <c r="G187" s="486"/>
      <c r="H187" s="486"/>
      <c r="I187" s="486"/>
      <c r="J187" s="486"/>
      <c r="K187" s="486"/>
      <c r="L187" s="487"/>
    </row>
    <row r="188" spans="1:22" ht="18" thickBot="1" x14ac:dyDescent="0.35">
      <c r="A188" s="694" t="s">
        <v>139</v>
      </c>
      <c r="B188" s="695"/>
      <c r="C188" s="695"/>
      <c r="D188" s="695"/>
      <c r="E188" s="695"/>
      <c r="F188" s="695"/>
      <c r="G188" s="695"/>
      <c r="H188" s="695"/>
      <c r="I188" s="695"/>
      <c r="J188" s="696"/>
      <c r="K188" s="697"/>
      <c r="L188" s="698"/>
    </row>
    <row r="189" spans="1:22" ht="18" thickBot="1" x14ac:dyDescent="0.35">
      <c r="A189" s="485"/>
      <c r="B189" s="486"/>
      <c r="C189" s="486"/>
      <c r="D189" s="486"/>
      <c r="E189" s="486"/>
      <c r="F189" s="486"/>
      <c r="G189" s="486"/>
      <c r="H189" s="486"/>
      <c r="I189" s="486"/>
      <c r="J189" s="486"/>
      <c r="K189" s="486"/>
      <c r="L189" s="487"/>
    </row>
    <row r="190" spans="1:22" ht="18" thickBot="1" x14ac:dyDescent="0.35">
      <c r="A190" s="741" t="s">
        <v>2</v>
      </c>
      <c r="B190" s="742"/>
      <c r="C190" s="742"/>
      <c r="D190" s="742"/>
      <c r="E190" s="742"/>
      <c r="F190" s="742"/>
      <c r="G190" s="742"/>
      <c r="H190" s="742"/>
      <c r="I190" s="742"/>
      <c r="J190" s="742"/>
      <c r="K190" s="742"/>
      <c r="L190" s="743"/>
    </row>
    <row r="191" spans="1:22" x14ac:dyDescent="0.3">
      <c r="A191" s="5"/>
      <c r="L191" s="6"/>
      <c r="N191" s="1861" t="s">
        <v>1089</v>
      </c>
      <c r="O191" s="1862"/>
      <c r="P191" s="1862"/>
      <c r="Q191" s="1862"/>
      <c r="R191" s="1862"/>
      <c r="S191" s="1862"/>
      <c r="T191" s="1862"/>
      <c r="U191" s="1862"/>
      <c r="V191" s="1863"/>
    </row>
    <row r="192" spans="1:22" ht="18" thickBot="1" x14ac:dyDescent="0.35">
      <c r="A192" s="626"/>
      <c r="B192" s="627"/>
      <c r="C192" s="627"/>
      <c r="D192" s="627"/>
      <c r="E192" s="627"/>
      <c r="L192" s="6"/>
      <c r="N192" s="1864" t="s">
        <v>1100</v>
      </c>
      <c r="O192" s="1865" t="s">
        <v>1101</v>
      </c>
      <c r="P192" s="1865" t="s">
        <v>403</v>
      </c>
      <c r="Q192" s="1866" t="s">
        <v>40</v>
      </c>
      <c r="R192" s="1866" t="s">
        <v>40</v>
      </c>
      <c r="S192" s="1865" t="s">
        <v>40</v>
      </c>
      <c r="T192" s="1866" t="s">
        <v>40</v>
      </c>
      <c r="U192" s="1865" t="s">
        <v>518</v>
      </c>
      <c r="V192" s="1867" t="s">
        <v>1098</v>
      </c>
    </row>
    <row r="193" spans="1:22" ht="26.25" thickBot="1" x14ac:dyDescent="0.35">
      <c r="A193" s="768" t="s">
        <v>216</v>
      </c>
      <c r="B193" s="769"/>
      <c r="C193" s="769"/>
      <c r="D193" s="770"/>
      <c r="E193" s="771" t="s">
        <v>418</v>
      </c>
      <c r="F193" s="772"/>
      <c r="G193" s="773"/>
      <c r="H193" s="41" t="s">
        <v>84</v>
      </c>
      <c r="I193" s="771" t="s">
        <v>419</v>
      </c>
      <c r="J193" s="772"/>
      <c r="K193" s="773"/>
      <c r="L193" s="42" t="s">
        <v>38</v>
      </c>
      <c r="N193" s="279"/>
      <c r="O193" s="1868"/>
      <c r="P193" s="1868"/>
      <c r="Q193" s="1868"/>
      <c r="R193" s="1869"/>
      <c r="S193" s="1868"/>
      <c r="T193" s="1869"/>
      <c r="U193" s="1868"/>
      <c r="V193" s="1868"/>
    </row>
    <row r="194" spans="1:22" ht="47.25" customHeight="1" thickBot="1" x14ac:dyDescent="0.35">
      <c r="A194" s="774" t="s">
        <v>416</v>
      </c>
      <c r="B194" s="775"/>
      <c r="C194" s="775"/>
      <c r="D194" s="776"/>
      <c r="E194" s="777" t="s">
        <v>417</v>
      </c>
      <c r="F194" s="778"/>
      <c r="G194" s="779"/>
      <c r="H194" s="45">
        <v>5</v>
      </c>
      <c r="I194" s="780"/>
      <c r="J194" s="781"/>
      <c r="K194" s="782"/>
      <c r="L194" s="54">
        <v>0</v>
      </c>
      <c r="N194" s="274" t="s">
        <v>1099</v>
      </c>
      <c r="O194" s="204"/>
      <c r="P194" s="205" t="s">
        <v>40</v>
      </c>
      <c r="Q194" s="204"/>
      <c r="R194" s="206">
        <v>1500000000</v>
      </c>
      <c r="S194" s="204"/>
      <c r="T194" s="206"/>
      <c r="U194" s="204">
        <v>5</v>
      </c>
      <c r="V194" s="204">
        <v>5</v>
      </c>
    </row>
    <row r="195" spans="1:22" ht="18" thickBot="1" x14ac:dyDescent="0.35">
      <c r="A195" s="485"/>
      <c r="B195" s="486"/>
      <c r="C195" s="486"/>
      <c r="D195" s="486"/>
      <c r="E195" s="486"/>
      <c r="F195" s="486"/>
      <c r="G195" s="486"/>
      <c r="H195" s="486"/>
      <c r="I195" s="486"/>
      <c r="J195" s="486"/>
      <c r="K195" s="486"/>
      <c r="L195" s="487"/>
      <c r="N195" s="159"/>
      <c r="O195" s="159"/>
      <c r="P195" s="159"/>
      <c r="Q195" s="159"/>
      <c r="R195" s="159"/>
      <c r="S195" s="159"/>
      <c r="T195" s="159"/>
      <c r="U195" s="159"/>
      <c r="V195" s="219">
        <v>5</v>
      </c>
    </row>
    <row r="196" spans="1:22" ht="18" thickBot="1" x14ac:dyDescent="0.35">
      <c r="A196" s="691" t="s">
        <v>42</v>
      </c>
      <c r="B196" s="692"/>
      <c r="C196" s="692"/>
      <c r="D196" s="692"/>
      <c r="E196" s="692"/>
      <c r="F196" s="692"/>
      <c r="G196" s="692"/>
      <c r="H196" s="692"/>
      <c r="I196" s="692"/>
      <c r="J196" s="693"/>
      <c r="K196" s="692">
        <f>+L194</f>
        <v>0</v>
      </c>
      <c r="L196" s="693"/>
    </row>
    <row r="197" spans="1:22" ht="18" thickBot="1" x14ac:dyDescent="0.35">
      <c r="A197" s="485"/>
      <c r="B197" s="486"/>
      <c r="C197" s="486"/>
      <c r="D197" s="486"/>
      <c r="E197" s="486"/>
      <c r="F197" s="486"/>
      <c r="G197" s="486"/>
      <c r="H197" s="486"/>
      <c r="I197" s="486"/>
      <c r="J197" s="486"/>
      <c r="K197" s="486"/>
      <c r="L197" s="487"/>
    </row>
    <row r="198" spans="1:22" ht="18" thickBot="1" x14ac:dyDescent="0.35">
      <c r="A198" s="485"/>
      <c r="B198" s="486"/>
      <c r="C198" s="486"/>
      <c r="D198" s="486"/>
      <c r="E198" s="486"/>
      <c r="F198" s="486"/>
      <c r="G198" s="486"/>
      <c r="H198" s="486"/>
      <c r="I198" s="486"/>
      <c r="J198" s="486"/>
      <c r="K198" s="486"/>
      <c r="L198" s="487"/>
    </row>
    <row r="199" spans="1:22" ht="18" thickBot="1" x14ac:dyDescent="0.35">
      <c r="A199" s="694" t="s">
        <v>137</v>
      </c>
      <c r="B199" s="695"/>
      <c r="C199" s="695"/>
      <c r="D199" s="695"/>
      <c r="E199" s="695"/>
      <c r="F199" s="695"/>
      <c r="G199" s="695"/>
      <c r="H199" s="695"/>
      <c r="I199" s="695"/>
      <c r="J199" s="696"/>
      <c r="K199" s="697">
        <f>+K196</f>
        <v>0</v>
      </c>
      <c r="L199" s="698"/>
    </row>
    <row r="200" spans="1:22" ht="18" thickBot="1" x14ac:dyDescent="0.35">
      <c r="A200" s="485"/>
      <c r="B200" s="486"/>
      <c r="C200" s="486"/>
      <c r="D200" s="486"/>
      <c r="E200" s="486"/>
      <c r="F200" s="486"/>
      <c r="G200" s="486"/>
      <c r="H200" s="486"/>
      <c r="I200" s="486"/>
      <c r="J200" s="486"/>
      <c r="K200" s="486"/>
      <c r="L200" s="487"/>
    </row>
    <row r="201" spans="1:22" ht="18" thickBot="1" x14ac:dyDescent="0.35">
      <c r="A201" s="1"/>
      <c r="B201" s="2"/>
      <c r="C201" s="2"/>
      <c r="D201" s="2"/>
      <c r="E201" s="2"/>
      <c r="F201" s="2"/>
      <c r="G201" s="2"/>
      <c r="H201" s="2"/>
      <c r="I201" s="2"/>
      <c r="J201" s="2"/>
      <c r="K201" s="2"/>
      <c r="L201" s="3"/>
    </row>
    <row r="202" spans="1:22" ht="18" thickBot="1" x14ac:dyDescent="0.35">
      <c r="A202" s="741" t="s">
        <v>136</v>
      </c>
      <c r="B202" s="742"/>
      <c r="C202" s="742"/>
      <c r="D202" s="742"/>
      <c r="E202" s="742"/>
      <c r="F202" s="742"/>
      <c r="G202" s="742"/>
      <c r="H202" s="742"/>
      <c r="I202" s="742"/>
      <c r="J202" s="742"/>
      <c r="K202" s="742"/>
      <c r="L202" s="743"/>
      <c r="N202" s="1861" t="s">
        <v>1089</v>
      </c>
      <c r="O202" s="1862"/>
      <c r="P202" s="1862"/>
      <c r="Q202" s="1862"/>
      <c r="R202" s="1862"/>
      <c r="S202" s="1862"/>
      <c r="T202" s="1862"/>
      <c r="U202" s="1862"/>
      <c r="V202" s="1863"/>
    </row>
    <row r="203" spans="1:22" ht="27.75" thickBot="1" x14ac:dyDescent="0.35">
      <c r="A203" s="703" t="s">
        <v>182</v>
      </c>
      <c r="B203" s="704"/>
      <c r="C203" s="704"/>
      <c r="D203" s="704"/>
      <c r="E203" s="704"/>
      <c r="F203" s="705"/>
      <c r="G203" s="706" t="s">
        <v>84</v>
      </c>
      <c r="H203" s="707"/>
      <c r="I203" s="706" t="s">
        <v>187</v>
      </c>
      <c r="J203" s="707"/>
      <c r="K203" s="706" t="s">
        <v>38</v>
      </c>
      <c r="L203" s="707"/>
      <c r="N203" s="1864" t="s">
        <v>182</v>
      </c>
      <c r="O203" s="1865" t="s">
        <v>1104</v>
      </c>
      <c r="P203" s="1865"/>
      <c r="Q203" s="1865"/>
      <c r="R203" s="1866"/>
      <c r="S203" s="1865"/>
      <c r="T203" s="1866"/>
      <c r="U203" s="1865" t="s">
        <v>518</v>
      </c>
      <c r="V203" s="1867" t="s">
        <v>1098</v>
      </c>
    </row>
    <row r="204" spans="1:22" ht="18" thickBot="1" x14ac:dyDescent="0.35">
      <c r="A204" s="744" t="s">
        <v>183</v>
      </c>
      <c r="B204" s="745"/>
      <c r="C204" s="745"/>
      <c r="D204" s="745"/>
      <c r="E204" s="745"/>
      <c r="F204" s="746"/>
      <c r="G204" s="747">
        <v>4</v>
      </c>
      <c r="H204" s="748"/>
      <c r="I204" s="623"/>
      <c r="J204" s="625"/>
      <c r="K204" s="579"/>
      <c r="L204" s="580"/>
      <c r="N204" s="279">
        <v>0</v>
      </c>
      <c r="O204" s="1868">
        <v>0</v>
      </c>
      <c r="P204" s="1868"/>
      <c r="Q204" s="1868"/>
      <c r="R204" s="1869"/>
      <c r="S204" s="1868"/>
      <c r="T204" s="1869"/>
      <c r="U204" s="1868">
        <v>4</v>
      </c>
      <c r="V204" s="1868">
        <v>4</v>
      </c>
    </row>
    <row r="205" spans="1:22" ht="18" thickBot="1" x14ac:dyDescent="0.35">
      <c r="A205" s="749" t="s">
        <v>184</v>
      </c>
      <c r="B205" s="750"/>
      <c r="C205" s="750"/>
      <c r="D205" s="750"/>
      <c r="E205" s="750"/>
      <c r="F205" s="751"/>
      <c r="G205" s="758">
        <v>2</v>
      </c>
      <c r="H205" s="653"/>
      <c r="I205" s="764" t="s">
        <v>188</v>
      </c>
      <c r="J205" s="765"/>
      <c r="K205" s="577"/>
      <c r="L205" s="578"/>
      <c r="N205" s="274"/>
      <c r="O205" s="204"/>
      <c r="P205" s="205"/>
      <c r="Q205" s="204"/>
      <c r="R205" s="206"/>
      <c r="S205" s="204"/>
      <c r="T205" s="206"/>
      <c r="U205" s="204"/>
      <c r="V205" s="204"/>
    </row>
    <row r="206" spans="1:22" ht="18" thickBot="1" x14ac:dyDescent="0.35">
      <c r="A206" s="752"/>
      <c r="B206" s="753"/>
      <c r="C206" s="753"/>
      <c r="D206" s="753"/>
      <c r="E206" s="753"/>
      <c r="F206" s="754"/>
      <c r="G206" s="760"/>
      <c r="H206" s="763"/>
      <c r="I206" s="766" t="s">
        <v>189</v>
      </c>
      <c r="J206" s="767"/>
      <c r="K206" s="577"/>
      <c r="L206" s="578"/>
      <c r="N206" s="274"/>
      <c r="O206" s="204"/>
      <c r="P206" s="205"/>
      <c r="Q206" s="204"/>
      <c r="R206" s="206"/>
      <c r="S206" s="204"/>
      <c r="T206" s="206"/>
      <c r="U206" s="204"/>
      <c r="V206" s="204"/>
    </row>
    <row r="207" spans="1:22" ht="18" thickBot="1" x14ac:dyDescent="0.35">
      <c r="A207" s="749" t="s">
        <v>185</v>
      </c>
      <c r="B207" s="750"/>
      <c r="C207" s="750"/>
      <c r="D207" s="750"/>
      <c r="E207" s="750"/>
      <c r="F207" s="751"/>
      <c r="G207" s="758">
        <v>1</v>
      </c>
      <c r="H207" s="652"/>
      <c r="I207" s="645" t="s">
        <v>188</v>
      </c>
      <c r="J207" s="647"/>
      <c r="K207" s="659"/>
      <c r="L207" s="578"/>
      <c r="N207" s="274"/>
      <c r="O207" s="204"/>
      <c r="P207" s="205"/>
      <c r="Q207" s="204"/>
      <c r="R207" s="206"/>
      <c r="S207" s="204"/>
      <c r="T207" s="206"/>
      <c r="U207" s="204"/>
      <c r="V207" s="204"/>
    </row>
    <row r="208" spans="1:22" ht="18" thickBot="1" x14ac:dyDescent="0.35">
      <c r="A208" s="755"/>
      <c r="B208" s="756"/>
      <c r="C208" s="756"/>
      <c r="D208" s="756"/>
      <c r="E208" s="756"/>
      <c r="F208" s="757"/>
      <c r="G208" s="759"/>
      <c r="H208" s="654"/>
      <c r="I208" s="656" t="s">
        <v>189</v>
      </c>
      <c r="J208" s="658"/>
      <c r="K208" s="659"/>
      <c r="L208" s="578"/>
      <c r="N208" s="274"/>
      <c r="O208" s="204"/>
      <c r="P208" s="205"/>
      <c r="Q208" s="204"/>
      <c r="R208" s="206"/>
      <c r="S208" s="204"/>
      <c r="T208" s="206"/>
      <c r="U208" s="204"/>
      <c r="V208" s="204"/>
    </row>
    <row r="209" spans="1:23" ht="18" thickBot="1" x14ac:dyDescent="0.35">
      <c r="A209" s="755"/>
      <c r="B209" s="756"/>
      <c r="C209" s="756"/>
      <c r="D209" s="756"/>
      <c r="E209" s="756"/>
      <c r="F209" s="757"/>
      <c r="G209" s="759"/>
      <c r="H209" s="654"/>
      <c r="I209" s="642" t="s">
        <v>190</v>
      </c>
      <c r="J209" s="644"/>
      <c r="K209" s="659"/>
      <c r="L209" s="578"/>
      <c r="N209" s="274"/>
      <c r="O209" s="204"/>
      <c r="P209" s="205"/>
      <c r="Q209" s="204"/>
      <c r="R209" s="206"/>
      <c r="S209" s="204"/>
      <c r="T209" s="206"/>
      <c r="U209" s="204"/>
      <c r="V209" s="204"/>
    </row>
    <row r="210" spans="1:23" ht="18" thickBot="1" x14ac:dyDescent="0.35">
      <c r="A210" s="752"/>
      <c r="B210" s="753"/>
      <c r="C210" s="753"/>
      <c r="D210" s="753"/>
      <c r="E210" s="753"/>
      <c r="F210" s="754"/>
      <c r="G210" s="760"/>
      <c r="H210" s="761"/>
      <c r="I210" s="660" t="s">
        <v>191</v>
      </c>
      <c r="J210" s="662"/>
      <c r="K210" s="659"/>
      <c r="L210" s="578"/>
      <c r="N210" s="274"/>
      <c r="O210" s="204"/>
      <c r="P210" s="205"/>
      <c r="Q210" s="204"/>
      <c r="R210" s="206"/>
      <c r="S210" s="204"/>
      <c r="T210" s="206"/>
      <c r="U210" s="204"/>
      <c r="V210" s="204"/>
    </row>
    <row r="211" spans="1:23" ht="18" thickBot="1" x14ac:dyDescent="0.35">
      <c r="A211" s="749" t="s">
        <v>186</v>
      </c>
      <c r="B211" s="750"/>
      <c r="C211" s="750"/>
      <c r="D211" s="750"/>
      <c r="E211" s="750"/>
      <c r="F211" s="751"/>
      <c r="G211" s="758">
        <v>0</v>
      </c>
      <c r="H211" s="652"/>
      <c r="I211" s="645" t="s">
        <v>188</v>
      </c>
      <c r="J211" s="647"/>
      <c r="K211" s="663"/>
      <c r="L211" s="664"/>
      <c r="N211" s="274"/>
      <c r="O211" s="204"/>
      <c r="P211" s="205"/>
      <c r="Q211" s="204"/>
      <c r="R211" s="206"/>
      <c r="S211" s="204"/>
      <c r="T211" s="206"/>
      <c r="U211" s="204"/>
      <c r="V211" s="204"/>
    </row>
    <row r="212" spans="1:23" ht="18" thickBot="1" x14ac:dyDescent="0.35">
      <c r="A212" s="755"/>
      <c r="B212" s="756"/>
      <c r="C212" s="756"/>
      <c r="D212" s="756"/>
      <c r="E212" s="756"/>
      <c r="F212" s="757"/>
      <c r="G212" s="759"/>
      <c r="H212" s="654"/>
      <c r="I212" s="656" t="s">
        <v>189</v>
      </c>
      <c r="J212" s="658"/>
      <c r="K212" s="663"/>
      <c r="L212" s="664"/>
      <c r="N212" s="274"/>
      <c r="O212" s="204"/>
      <c r="P212" s="205"/>
      <c r="Q212" s="204"/>
      <c r="R212" s="206"/>
      <c r="S212" s="204"/>
      <c r="T212" s="206"/>
      <c r="U212" s="204"/>
      <c r="V212" s="204"/>
    </row>
    <row r="213" spans="1:23" ht="18" thickBot="1" x14ac:dyDescent="0.35">
      <c r="A213" s="755"/>
      <c r="B213" s="756"/>
      <c r="C213" s="756"/>
      <c r="D213" s="756"/>
      <c r="E213" s="756"/>
      <c r="F213" s="757"/>
      <c r="G213" s="759"/>
      <c r="H213" s="654"/>
      <c r="I213" s="642" t="s">
        <v>190</v>
      </c>
      <c r="J213" s="644"/>
      <c r="K213" s="663"/>
      <c r="L213" s="664"/>
      <c r="N213" s="274"/>
      <c r="O213" s="204"/>
      <c r="P213" s="205"/>
      <c r="Q213" s="204"/>
      <c r="R213" s="206"/>
      <c r="S213" s="204"/>
      <c r="T213" s="206"/>
      <c r="U213" s="204"/>
      <c r="V213" s="204"/>
    </row>
    <row r="214" spans="1:23" ht="18" thickBot="1" x14ac:dyDescent="0.35">
      <c r="A214" s="755"/>
      <c r="B214" s="756"/>
      <c r="C214" s="756"/>
      <c r="D214" s="756"/>
      <c r="E214" s="756"/>
      <c r="F214" s="757"/>
      <c r="G214" s="759"/>
      <c r="H214" s="654"/>
      <c r="I214" s="660" t="s">
        <v>191</v>
      </c>
      <c r="J214" s="662"/>
      <c r="K214" s="663"/>
      <c r="L214" s="664"/>
      <c r="N214" s="274"/>
      <c r="O214" s="204"/>
      <c r="P214" s="205"/>
      <c r="Q214" s="204"/>
      <c r="R214" s="206"/>
      <c r="S214" s="204"/>
      <c r="T214" s="206"/>
      <c r="U214" s="204"/>
      <c r="V214" s="204"/>
    </row>
    <row r="215" spans="1:23" ht="18" thickBot="1" x14ac:dyDescent="0.35">
      <c r="A215" s="755"/>
      <c r="B215" s="756"/>
      <c r="C215" s="756"/>
      <c r="D215" s="756"/>
      <c r="E215" s="756"/>
      <c r="F215" s="757"/>
      <c r="G215" s="759"/>
      <c r="H215" s="654"/>
      <c r="I215" s="642" t="s">
        <v>192</v>
      </c>
      <c r="J215" s="644"/>
      <c r="K215" s="663"/>
      <c r="L215" s="664"/>
      <c r="N215" s="274"/>
      <c r="O215" s="204"/>
      <c r="P215" s="205"/>
      <c r="Q215" s="204"/>
      <c r="R215" s="206"/>
      <c r="S215" s="204"/>
      <c r="T215" s="206"/>
      <c r="U215" s="204"/>
      <c r="V215" s="204"/>
    </row>
    <row r="216" spans="1:23" ht="18" thickBot="1" x14ac:dyDescent="0.35">
      <c r="A216" s="752"/>
      <c r="B216" s="753"/>
      <c r="C216" s="753"/>
      <c r="D216" s="753"/>
      <c r="E216" s="753"/>
      <c r="F216" s="754"/>
      <c r="G216" s="760"/>
      <c r="H216" s="761"/>
      <c r="I216" s="713" t="s">
        <v>193</v>
      </c>
      <c r="J216" s="762"/>
      <c r="K216" s="663"/>
      <c r="L216" s="664"/>
      <c r="N216" s="274"/>
      <c r="O216" s="204"/>
      <c r="P216" s="205"/>
      <c r="Q216" s="204"/>
      <c r="R216" s="206"/>
      <c r="S216" s="204"/>
      <c r="T216" s="206"/>
      <c r="U216" s="204"/>
      <c r="V216" s="204"/>
    </row>
    <row r="217" spans="1:23" ht="18" thickBot="1" x14ac:dyDescent="0.35">
      <c r="A217" s="691" t="s">
        <v>42</v>
      </c>
      <c r="B217" s="692"/>
      <c r="C217" s="692"/>
      <c r="D217" s="692"/>
      <c r="E217" s="692"/>
      <c r="F217" s="692"/>
      <c r="G217" s="692"/>
      <c r="H217" s="692"/>
      <c r="I217" s="709"/>
      <c r="J217" s="710"/>
      <c r="K217" s="692">
        <f>+K204</f>
        <v>0</v>
      </c>
      <c r="L217" s="693"/>
      <c r="V217" s="204">
        <v>4</v>
      </c>
    </row>
    <row r="218" spans="1:23" ht="18" thickBot="1" x14ac:dyDescent="0.35">
      <c r="A218" s="485"/>
      <c r="B218" s="486"/>
      <c r="C218" s="486"/>
      <c r="D218" s="486"/>
      <c r="E218" s="486"/>
      <c r="F218" s="486"/>
      <c r="G218" s="486"/>
      <c r="H218" s="486"/>
      <c r="I218" s="486"/>
      <c r="J218" s="486"/>
      <c r="K218" s="486"/>
      <c r="L218" s="487"/>
    </row>
    <row r="219" spans="1:23" ht="18" thickBot="1" x14ac:dyDescent="0.35">
      <c r="A219" s="485"/>
      <c r="B219" s="486"/>
      <c r="C219" s="486"/>
      <c r="D219" s="486"/>
      <c r="E219" s="486"/>
      <c r="F219" s="486"/>
      <c r="G219" s="486"/>
      <c r="H219" s="486"/>
      <c r="I219" s="486"/>
      <c r="J219" s="486"/>
      <c r="K219" s="486"/>
      <c r="L219" s="487"/>
    </row>
    <row r="220" spans="1:23" ht="18" thickBot="1" x14ac:dyDescent="0.35">
      <c r="A220" s="694" t="s">
        <v>135</v>
      </c>
      <c r="B220" s="695"/>
      <c r="C220" s="695"/>
      <c r="D220" s="695"/>
      <c r="E220" s="695"/>
      <c r="F220" s="695"/>
      <c r="G220" s="695"/>
      <c r="H220" s="695"/>
      <c r="I220" s="695"/>
      <c r="J220" s="696"/>
      <c r="K220" s="697"/>
      <c r="L220" s="698"/>
    </row>
    <row r="221" spans="1:23" ht="18" thickBot="1" x14ac:dyDescent="0.35">
      <c r="A221" s="485"/>
      <c r="B221" s="486"/>
      <c r="C221" s="486"/>
      <c r="D221" s="486"/>
      <c r="E221" s="486"/>
      <c r="F221" s="486"/>
      <c r="G221" s="486"/>
      <c r="H221" s="486"/>
      <c r="I221" s="486"/>
      <c r="J221" s="486"/>
      <c r="K221" s="486"/>
      <c r="L221" s="487"/>
    </row>
    <row r="222" spans="1:23" ht="18" thickBot="1" x14ac:dyDescent="0.35">
      <c r="A222" s="728" t="s">
        <v>3</v>
      </c>
      <c r="B222" s="729"/>
      <c r="C222" s="729"/>
      <c r="D222" s="729"/>
      <c r="E222" s="729"/>
      <c r="F222" s="729"/>
      <c r="G222" s="729"/>
      <c r="H222" s="729"/>
      <c r="I222" s="729"/>
      <c r="J222" s="729"/>
      <c r="K222" s="729"/>
      <c r="L222" s="730"/>
    </row>
    <row r="223" spans="1:23" ht="18" thickBot="1" x14ac:dyDescent="0.35">
      <c r="A223" s="731" t="s">
        <v>4</v>
      </c>
      <c r="B223" s="732"/>
      <c r="C223" s="732"/>
      <c r="D223" s="732"/>
      <c r="E223" s="732"/>
      <c r="F223" s="732"/>
      <c r="G223" s="732"/>
      <c r="H223" s="732"/>
      <c r="I223" s="732"/>
      <c r="J223" s="732"/>
      <c r="K223" s="732"/>
      <c r="L223" s="733"/>
    </row>
    <row r="224" spans="1:23" ht="15" customHeight="1" x14ac:dyDescent="0.3">
      <c r="A224" s="734" t="s">
        <v>43</v>
      </c>
      <c r="B224" s="735"/>
      <c r="C224" s="735"/>
      <c r="D224" s="735"/>
      <c r="E224" s="735"/>
      <c r="F224" s="735"/>
      <c r="G224" s="735"/>
      <c r="H224" s="735"/>
      <c r="I224" s="735"/>
      <c r="J224" s="735"/>
      <c r="K224" s="735"/>
      <c r="L224" s="736"/>
      <c r="N224" s="1861" t="s">
        <v>1089</v>
      </c>
      <c r="O224" s="1862"/>
      <c r="P224" s="1862"/>
      <c r="Q224" s="1862"/>
      <c r="R224" s="1862"/>
      <c r="S224" s="1862"/>
      <c r="T224" s="1862"/>
      <c r="U224" s="1862"/>
      <c r="V224" s="1863"/>
      <c r="W224" s="76"/>
    </row>
    <row r="225" spans="1:23" ht="27.75" customHeight="1" thickBot="1" x14ac:dyDescent="0.35">
      <c r="A225" s="737" t="s">
        <v>8</v>
      </c>
      <c r="B225" s="738"/>
      <c r="C225" s="738"/>
      <c r="D225" s="738"/>
      <c r="E225" s="738"/>
      <c r="F225" s="738"/>
      <c r="G225" s="738"/>
      <c r="H225" s="738"/>
      <c r="I225" s="738"/>
      <c r="J225" s="739" t="s">
        <v>41</v>
      </c>
      <c r="K225" s="740"/>
      <c r="L225" s="14" t="s">
        <v>38</v>
      </c>
      <c r="N225" s="1864" t="s">
        <v>1105</v>
      </c>
      <c r="O225" s="1865" t="s">
        <v>40</v>
      </c>
      <c r="P225" s="1865" t="s">
        <v>40</v>
      </c>
      <c r="Q225" s="1865" t="s">
        <v>40</v>
      </c>
      <c r="R225" s="1866" t="s">
        <v>40</v>
      </c>
      <c r="S225" s="1865" t="s">
        <v>40</v>
      </c>
      <c r="T225" s="1866" t="s">
        <v>40</v>
      </c>
      <c r="U225" s="1865" t="s">
        <v>518</v>
      </c>
      <c r="V225" s="1867" t="s">
        <v>1098</v>
      </c>
      <c r="W225" s="76"/>
    </row>
    <row r="226" spans="1:23" x14ac:dyDescent="0.3">
      <c r="A226" s="645" t="s">
        <v>0</v>
      </c>
      <c r="B226" s="646"/>
      <c r="C226" s="646"/>
      <c r="D226" s="646"/>
      <c r="E226" s="646"/>
      <c r="F226" s="646"/>
      <c r="G226" s="646"/>
      <c r="H226" s="646"/>
      <c r="I226" s="646"/>
      <c r="J226" s="721"/>
      <c r="K226" s="722"/>
      <c r="L226" s="724"/>
      <c r="N226" s="279">
        <v>13</v>
      </c>
      <c r="O226" s="1868">
        <v>2</v>
      </c>
      <c r="P226" s="1868"/>
      <c r="Q226" s="1868"/>
      <c r="R226" s="1869"/>
      <c r="S226" s="1868"/>
      <c r="T226" s="1869"/>
      <c r="U226" s="1868">
        <v>2</v>
      </c>
      <c r="V226" s="1868">
        <v>2</v>
      </c>
      <c r="W226" s="2109"/>
    </row>
    <row r="227" spans="1:23" ht="18" thickBot="1" x14ac:dyDescent="0.35">
      <c r="A227" s="642" t="s">
        <v>12</v>
      </c>
      <c r="B227" s="643"/>
      <c r="C227" s="643"/>
      <c r="D227" s="643"/>
      <c r="E227" s="643"/>
      <c r="F227" s="643"/>
      <c r="G227" s="643"/>
      <c r="H227" s="643"/>
      <c r="I227" s="643"/>
      <c r="J227" s="711">
        <v>3</v>
      </c>
      <c r="K227" s="712"/>
      <c r="L227" s="725"/>
      <c r="N227" s="274"/>
      <c r="O227" s="204"/>
      <c r="P227" s="205"/>
      <c r="Q227" s="204"/>
      <c r="R227" s="206"/>
      <c r="S227" s="204"/>
      <c r="T227" s="206"/>
      <c r="U227" s="204"/>
      <c r="V227" s="204"/>
      <c r="W227" s="76"/>
    </row>
    <row r="228" spans="1:23" ht="18" thickBot="1" x14ac:dyDescent="0.35">
      <c r="A228" s="642" t="s">
        <v>13</v>
      </c>
      <c r="B228" s="643"/>
      <c r="C228" s="643"/>
      <c r="D228" s="643"/>
      <c r="E228" s="643"/>
      <c r="F228" s="643"/>
      <c r="G228" s="643"/>
      <c r="H228" s="643"/>
      <c r="I228" s="643"/>
      <c r="J228" s="711">
        <v>3</v>
      </c>
      <c r="K228" s="712"/>
      <c r="L228" s="725"/>
      <c r="N228" s="274"/>
      <c r="O228" s="204"/>
      <c r="P228" s="205"/>
      <c r="Q228" s="204"/>
      <c r="R228" s="206"/>
      <c r="S228" s="204"/>
      <c r="T228" s="206"/>
      <c r="U228" s="204"/>
      <c r="V228" s="204"/>
      <c r="W228" s="76"/>
    </row>
    <row r="229" spans="1:23" ht="18" thickBot="1" x14ac:dyDescent="0.35">
      <c r="A229" s="656" t="s">
        <v>14</v>
      </c>
      <c r="B229" s="657"/>
      <c r="C229" s="657"/>
      <c r="D229" s="657"/>
      <c r="E229" s="657"/>
      <c r="F229" s="657"/>
      <c r="G229" s="657"/>
      <c r="H229" s="657"/>
      <c r="I229" s="727"/>
      <c r="J229" s="711">
        <v>4</v>
      </c>
      <c r="K229" s="712"/>
      <c r="L229" s="725"/>
      <c r="N229" s="274"/>
      <c r="O229" s="204"/>
      <c r="P229" s="205"/>
      <c r="Q229" s="204"/>
      <c r="R229" s="206"/>
      <c r="S229" s="204"/>
      <c r="T229" s="206"/>
      <c r="U229" s="204"/>
      <c r="V229" s="204"/>
      <c r="W229" s="76"/>
    </row>
    <row r="230" spans="1:23" ht="18" thickBot="1" x14ac:dyDescent="0.35">
      <c r="A230" s="713" t="s">
        <v>15</v>
      </c>
      <c r="B230" s="714"/>
      <c r="C230" s="714"/>
      <c r="D230" s="714"/>
      <c r="E230" s="714"/>
      <c r="F230" s="714"/>
      <c r="G230" s="714"/>
      <c r="H230" s="714"/>
      <c r="I230" s="714"/>
      <c r="J230" s="715">
        <v>3</v>
      </c>
      <c r="K230" s="716"/>
      <c r="L230" s="725"/>
      <c r="N230" s="274"/>
      <c r="O230" s="204"/>
      <c r="P230" s="205"/>
      <c r="Q230" s="204"/>
      <c r="R230" s="206"/>
      <c r="S230" s="204"/>
      <c r="T230" s="206"/>
      <c r="U230" s="204"/>
      <c r="V230" s="204"/>
      <c r="W230" s="76"/>
    </row>
    <row r="231" spans="1:23" ht="18" thickBot="1" x14ac:dyDescent="0.35">
      <c r="A231" s="717"/>
      <c r="B231" s="627"/>
      <c r="C231" s="627"/>
      <c r="D231" s="627"/>
      <c r="E231" s="627"/>
      <c r="F231" s="627"/>
      <c r="G231" s="627"/>
      <c r="H231" s="627"/>
      <c r="I231" s="627"/>
      <c r="J231" s="627"/>
      <c r="K231" s="627"/>
      <c r="L231" s="725"/>
      <c r="N231" s="274"/>
      <c r="O231" s="204"/>
      <c r="P231" s="205"/>
      <c r="Q231" s="204"/>
      <c r="R231" s="206"/>
      <c r="S231" s="204"/>
      <c r="T231" s="206"/>
      <c r="U231" s="204"/>
      <c r="V231" s="204"/>
      <c r="W231" s="76"/>
    </row>
    <row r="232" spans="1:23" ht="18" thickBot="1" x14ac:dyDescent="0.35">
      <c r="A232" s="645" t="s">
        <v>5</v>
      </c>
      <c r="B232" s="646"/>
      <c r="C232" s="646"/>
      <c r="D232" s="646"/>
      <c r="E232" s="646"/>
      <c r="F232" s="646"/>
      <c r="G232" s="646"/>
      <c r="H232" s="646"/>
      <c r="I232" s="646"/>
      <c r="J232" s="721"/>
      <c r="K232" s="722"/>
      <c r="L232" s="725"/>
      <c r="N232" s="274"/>
      <c r="O232" s="204"/>
      <c r="P232" s="205"/>
      <c r="Q232" s="204"/>
      <c r="R232" s="206"/>
      <c r="S232" s="204"/>
      <c r="T232" s="206"/>
      <c r="U232" s="204"/>
      <c r="V232" s="204"/>
      <c r="W232" s="76"/>
    </row>
    <row r="233" spans="1:23" ht="18" thickBot="1" x14ac:dyDescent="0.35">
      <c r="A233" s="642" t="s">
        <v>6</v>
      </c>
      <c r="B233" s="643"/>
      <c r="C233" s="643"/>
      <c r="D233" s="643"/>
      <c r="E233" s="643"/>
      <c r="F233" s="643"/>
      <c r="G233" s="643"/>
      <c r="H233" s="643"/>
      <c r="I233" s="643"/>
      <c r="J233" s="711"/>
      <c r="K233" s="712"/>
      <c r="L233" s="725"/>
      <c r="N233" s="274"/>
      <c r="O233" s="204"/>
      <c r="P233" s="205"/>
      <c r="Q233" s="204"/>
      <c r="R233" s="206"/>
      <c r="S233" s="204"/>
      <c r="T233" s="206"/>
      <c r="U233" s="204"/>
      <c r="V233" s="204"/>
      <c r="W233" s="76"/>
    </row>
    <row r="234" spans="1:23" ht="18" thickBot="1" x14ac:dyDescent="0.35">
      <c r="A234" s="642" t="s">
        <v>7</v>
      </c>
      <c r="B234" s="643"/>
      <c r="C234" s="643"/>
      <c r="D234" s="643"/>
      <c r="E234" s="643"/>
      <c r="F234" s="643"/>
      <c r="G234" s="643"/>
      <c r="H234" s="643"/>
      <c r="I234" s="643"/>
      <c r="J234" s="711"/>
      <c r="K234" s="712"/>
      <c r="L234" s="725"/>
      <c r="N234" s="274"/>
      <c r="O234" s="204"/>
      <c r="P234" s="205"/>
      <c r="Q234" s="204"/>
      <c r="R234" s="206"/>
      <c r="S234" s="204"/>
      <c r="T234" s="206"/>
      <c r="U234" s="204"/>
      <c r="V234" s="204"/>
      <c r="W234" s="76"/>
    </row>
    <row r="235" spans="1:23" ht="18" thickBot="1" x14ac:dyDescent="0.35">
      <c r="A235" s="642" t="s">
        <v>9</v>
      </c>
      <c r="B235" s="643"/>
      <c r="C235" s="643"/>
      <c r="D235" s="643"/>
      <c r="E235" s="643"/>
      <c r="F235" s="643"/>
      <c r="G235" s="643"/>
      <c r="H235" s="643"/>
      <c r="I235" s="643"/>
      <c r="J235" s="711"/>
      <c r="K235" s="712"/>
      <c r="L235" s="725"/>
      <c r="N235" s="274"/>
      <c r="O235" s="204"/>
      <c r="P235" s="205"/>
      <c r="Q235" s="204"/>
      <c r="R235" s="206"/>
      <c r="S235" s="204"/>
      <c r="T235" s="206"/>
      <c r="U235" s="204"/>
      <c r="V235" s="204"/>
      <c r="W235" s="76"/>
    </row>
    <row r="236" spans="1:23" ht="18" thickBot="1" x14ac:dyDescent="0.35">
      <c r="A236" s="713" t="s">
        <v>10</v>
      </c>
      <c r="B236" s="714"/>
      <c r="C236" s="714"/>
      <c r="D236" s="714"/>
      <c r="E236" s="714"/>
      <c r="F236" s="714"/>
      <c r="G236" s="714"/>
      <c r="H236" s="714"/>
      <c r="I236" s="714"/>
      <c r="J236" s="715"/>
      <c r="K236" s="716"/>
      <c r="L236" s="725"/>
      <c r="N236" s="274"/>
      <c r="O236" s="204"/>
      <c r="P236" s="205"/>
      <c r="Q236" s="204"/>
      <c r="R236" s="206"/>
      <c r="S236" s="204"/>
      <c r="T236" s="206"/>
      <c r="U236" s="204"/>
      <c r="V236" s="204"/>
      <c r="W236" s="76"/>
    </row>
    <row r="237" spans="1:23" ht="18" thickBot="1" x14ac:dyDescent="0.35">
      <c r="A237" s="717"/>
      <c r="B237" s="627"/>
      <c r="C237" s="627"/>
      <c r="D237" s="627"/>
      <c r="E237" s="627"/>
      <c r="F237" s="627"/>
      <c r="G237" s="627"/>
      <c r="H237" s="627"/>
      <c r="I237" s="627"/>
      <c r="J237" s="627"/>
      <c r="K237" s="627"/>
      <c r="L237" s="725"/>
      <c r="N237" s="274"/>
      <c r="O237" s="204"/>
      <c r="P237" s="205"/>
      <c r="Q237" s="204"/>
      <c r="R237" s="206"/>
      <c r="S237" s="204"/>
      <c r="T237" s="206"/>
      <c r="U237" s="204"/>
      <c r="V237" s="204"/>
      <c r="W237" s="76"/>
    </row>
    <row r="238" spans="1:23" ht="18" thickBot="1" x14ac:dyDescent="0.35">
      <c r="A238" s="645" t="s">
        <v>11</v>
      </c>
      <c r="B238" s="646"/>
      <c r="C238" s="646"/>
      <c r="D238" s="646"/>
      <c r="E238" s="646"/>
      <c r="F238" s="646"/>
      <c r="G238" s="646"/>
      <c r="H238" s="646"/>
      <c r="I238" s="646"/>
      <c r="J238" s="721"/>
      <c r="K238" s="722"/>
      <c r="L238" s="725"/>
      <c r="N238" s="274"/>
      <c r="O238" s="204"/>
      <c r="P238" s="205"/>
      <c r="Q238" s="204"/>
      <c r="R238" s="206"/>
      <c r="S238" s="204"/>
      <c r="T238" s="206"/>
      <c r="U238" s="204"/>
      <c r="V238" s="204"/>
      <c r="W238" s="76"/>
    </row>
    <row r="239" spans="1:23" ht="18" thickBot="1" x14ac:dyDescent="0.35">
      <c r="A239" s="642" t="s">
        <v>16</v>
      </c>
      <c r="B239" s="643"/>
      <c r="C239" s="643"/>
      <c r="D239" s="643"/>
      <c r="E239" s="643"/>
      <c r="F239" s="643"/>
      <c r="G239" s="643"/>
      <c r="H239" s="643"/>
      <c r="I239" s="643"/>
      <c r="J239" s="711"/>
      <c r="K239" s="712"/>
      <c r="L239" s="725"/>
      <c r="N239" s="274"/>
      <c r="O239" s="204"/>
      <c r="P239" s="205"/>
      <c r="Q239" s="204"/>
      <c r="R239" s="206"/>
      <c r="S239" s="204"/>
      <c r="T239" s="206"/>
      <c r="U239" s="204"/>
      <c r="V239" s="204"/>
      <c r="W239" s="76"/>
    </row>
    <row r="240" spans="1:23" ht="18" thickBot="1" x14ac:dyDescent="0.35">
      <c r="A240" s="713" t="s">
        <v>17</v>
      </c>
      <c r="B240" s="714"/>
      <c r="C240" s="714"/>
      <c r="D240" s="714"/>
      <c r="E240" s="714"/>
      <c r="F240" s="714"/>
      <c r="G240" s="714"/>
      <c r="H240" s="714"/>
      <c r="I240" s="714"/>
      <c r="J240" s="715"/>
      <c r="K240" s="716"/>
      <c r="L240" s="725"/>
      <c r="N240" s="274"/>
      <c r="O240" s="204"/>
      <c r="P240" s="205"/>
      <c r="Q240" s="204"/>
      <c r="R240" s="206"/>
      <c r="S240" s="204"/>
      <c r="T240" s="206"/>
      <c r="U240" s="204"/>
      <c r="V240" s="204"/>
      <c r="W240" s="76"/>
    </row>
    <row r="241" spans="1:23" ht="18" thickBot="1" x14ac:dyDescent="0.35">
      <c r="A241" s="723"/>
      <c r="B241" s="723"/>
      <c r="C241" s="723"/>
      <c r="D241" s="723"/>
      <c r="E241" s="723"/>
      <c r="F241" s="723"/>
      <c r="G241" s="723"/>
      <c r="H241" s="723"/>
      <c r="I241" s="723"/>
      <c r="J241" s="717"/>
      <c r="K241" s="627"/>
      <c r="L241" s="725"/>
      <c r="N241" s="274"/>
      <c r="O241" s="204"/>
      <c r="P241" s="205"/>
      <c r="Q241" s="204"/>
      <c r="R241" s="206"/>
      <c r="S241" s="204"/>
      <c r="T241" s="206"/>
      <c r="U241" s="204"/>
      <c r="V241" s="204"/>
      <c r="W241" s="76"/>
    </row>
    <row r="242" spans="1:23" ht="18" thickBot="1" x14ac:dyDescent="0.35">
      <c r="A242" s="645" t="s">
        <v>18</v>
      </c>
      <c r="B242" s="646"/>
      <c r="C242" s="646"/>
      <c r="D242" s="646"/>
      <c r="E242" s="646"/>
      <c r="F242" s="646"/>
      <c r="G242" s="646"/>
      <c r="H242" s="646"/>
      <c r="I242" s="646"/>
      <c r="J242" s="721"/>
      <c r="K242" s="722"/>
      <c r="L242" s="725"/>
      <c r="N242" s="274"/>
      <c r="O242" s="204"/>
      <c r="P242" s="205"/>
      <c r="Q242" s="204"/>
      <c r="R242" s="206"/>
      <c r="S242" s="204"/>
      <c r="T242" s="206"/>
      <c r="U242" s="204"/>
      <c r="V242" s="204"/>
      <c r="W242" s="76"/>
    </row>
    <row r="243" spans="1:23" ht="18" thickBot="1" x14ac:dyDescent="0.35">
      <c r="A243" s="713" t="s">
        <v>19</v>
      </c>
      <c r="B243" s="714"/>
      <c r="C243" s="714"/>
      <c r="D243" s="714"/>
      <c r="E243" s="714"/>
      <c r="F243" s="714"/>
      <c r="G243" s="714"/>
      <c r="H243" s="714"/>
      <c r="I243" s="714"/>
      <c r="J243" s="715"/>
      <c r="K243" s="716"/>
      <c r="L243" s="725"/>
      <c r="N243" s="279" t="s">
        <v>40</v>
      </c>
      <c r="O243" s="1868" t="s">
        <v>40</v>
      </c>
      <c r="P243" s="1868"/>
      <c r="Q243" s="1868"/>
      <c r="R243" s="1869"/>
      <c r="S243" s="1868"/>
      <c r="T243" s="1869"/>
      <c r="U243" s="1868" t="s">
        <v>40</v>
      </c>
      <c r="V243" s="1868" t="s">
        <v>40</v>
      </c>
      <c r="W243" s="76"/>
    </row>
    <row r="244" spans="1:23" ht="18" thickBot="1" x14ac:dyDescent="0.35">
      <c r="A244" s="717"/>
      <c r="B244" s="627"/>
      <c r="C244" s="627"/>
      <c r="D244" s="627"/>
      <c r="E244" s="627"/>
      <c r="F244" s="627"/>
      <c r="G244" s="627"/>
      <c r="H244" s="627"/>
      <c r="I244" s="627"/>
      <c r="J244" s="627"/>
      <c r="K244" s="627"/>
      <c r="L244" s="725"/>
      <c r="N244" s="274"/>
      <c r="O244" s="204"/>
      <c r="P244" s="205"/>
      <c r="Q244" s="204"/>
      <c r="R244" s="206"/>
      <c r="S244" s="204"/>
      <c r="T244" s="206"/>
      <c r="U244" s="204"/>
      <c r="V244" s="204"/>
      <c r="W244" s="76"/>
    </row>
    <row r="245" spans="1:23" ht="18" thickBot="1" x14ac:dyDescent="0.35">
      <c r="A245" s="645" t="s">
        <v>20</v>
      </c>
      <c r="B245" s="646"/>
      <c r="C245" s="646"/>
      <c r="D245" s="646"/>
      <c r="E245" s="646"/>
      <c r="F245" s="646"/>
      <c r="G245" s="646"/>
      <c r="H245" s="646"/>
      <c r="I245" s="646"/>
      <c r="J245" s="721"/>
      <c r="K245" s="722"/>
      <c r="L245" s="725"/>
      <c r="N245" s="274"/>
      <c r="O245" s="204"/>
      <c r="P245" s="205"/>
      <c r="Q245" s="204"/>
      <c r="R245" s="206"/>
      <c r="S245" s="204"/>
      <c r="T245" s="206"/>
      <c r="U245" s="204"/>
      <c r="V245" s="204"/>
      <c r="W245" s="76"/>
    </row>
    <row r="246" spans="1:23" ht="18" thickBot="1" x14ac:dyDescent="0.35">
      <c r="A246" s="642" t="s">
        <v>21</v>
      </c>
      <c r="B246" s="643"/>
      <c r="C246" s="643"/>
      <c r="D246" s="643"/>
      <c r="E246" s="643"/>
      <c r="F246" s="643"/>
      <c r="G246" s="643"/>
      <c r="H246" s="643"/>
      <c r="I246" s="643"/>
      <c r="J246" s="711"/>
      <c r="K246" s="712"/>
      <c r="L246" s="725"/>
      <c r="N246" s="274"/>
      <c r="O246" s="204"/>
      <c r="P246" s="205"/>
      <c r="Q246" s="204"/>
      <c r="R246" s="206"/>
      <c r="S246" s="204"/>
      <c r="T246" s="206"/>
      <c r="U246" s="204"/>
      <c r="V246" s="204"/>
      <c r="W246" s="76"/>
    </row>
    <row r="247" spans="1:23" ht="18" thickBot="1" x14ac:dyDescent="0.35">
      <c r="A247" s="642" t="s">
        <v>22</v>
      </c>
      <c r="B247" s="643"/>
      <c r="C247" s="643"/>
      <c r="D247" s="643"/>
      <c r="E247" s="643"/>
      <c r="F247" s="643"/>
      <c r="G247" s="643"/>
      <c r="H247" s="643"/>
      <c r="I247" s="643"/>
      <c r="J247" s="711"/>
      <c r="K247" s="712"/>
      <c r="L247" s="725"/>
      <c r="N247" s="274"/>
      <c r="O247" s="204"/>
      <c r="P247" s="205"/>
      <c r="Q247" s="204"/>
      <c r="R247" s="206"/>
      <c r="S247" s="204"/>
      <c r="T247" s="206"/>
      <c r="U247" s="204"/>
      <c r="V247" s="204"/>
      <c r="W247" s="76"/>
    </row>
    <row r="248" spans="1:23" ht="18" thickBot="1" x14ac:dyDescent="0.35">
      <c r="A248" s="642" t="s">
        <v>25</v>
      </c>
      <c r="B248" s="643"/>
      <c r="C248" s="643"/>
      <c r="D248" s="643"/>
      <c r="E248" s="643"/>
      <c r="F248" s="643"/>
      <c r="G248" s="643"/>
      <c r="H248" s="643"/>
      <c r="I248" s="643"/>
      <c r="J248" s="711"/>
      <c r="K248" s="712"/>
      <c r="L248" s="725"/>
      <c r="N248" s="274"/>
      <c r="O248" s="204"/>
      <c r="P248" s="205"/>
      <c r="Q248" s="204"/>
      <c r="R248" s="206"/>
      <c r="S248" s="204"/>
      <c r="T248" s="206"/>
      <c r="U248" s="204"/>
      <c r="V248" s="204"/>
      <c r="W248" s="76"/>
    </row>
    <row r="249" spans="1:23" ht="18" thickBot="1" x14ac:dyDescent="0.35">
      <c r="A249" s="642" t="s">
        <v>23</v>
      </c>
      <c r="B249" s="643"/>
      <c r="C249" s="643"/>
      <c r="D249" s="643"/>
      <c r="E249" s="643"/>
      <c r="F249" s="643"/>
      <c r="G249" s="643"/>
      <c r="H249" s="643"/>
      <c r="I249" s="643"/>
      <c r="J249" s="711"/>
      <c r="K249" s="712"/>
      <c r="L249" s="725"/>
      <c r="N249" s="274"/>
      <c r="O249" s="204"/>
      <c r="P249" s="205"/>
      <c r="Q249" s="204"/>
      <c r="R249" s="206"/>
      <c r="S249" s="204"/>
      <c r="T249" s="206"/>
      <c r="U249" s="204"/>
      <c r="V249" s="204"/>
      <c r="W249" s="76"/>
    </row>
    <row r="250" spans="1:23" ht="18" thickBot="1" x14ac:dyDescent="0.35">
      <c r="A250" s="642" t="s">
        <v>24</v>
      </c>
      <c r="B250" s="643"/>
      <c r="C250" s="643"/>
      <c r="D250" s="643"/>
      <c r="E250" s="643"/>
      <c r="F250" s="643"/>
      <c r="G250" s="643"/>
      <c r="H250" s="643"/>
      <c r="I250" s="643"/>
      <c r="J250" s="711"/>
      <c r="K250" s="712"/>
      <c r="L250" s="725"/>
      <c r="N250" s="274"/>
      <c r="O250" s="204"/>
      <c r="P250" s="205"/>
      <c r="Q250" s="204"/>
      <c r="R250" s="206"/>
      <c r="S250" s="204"/>
      <c r="T250" s="206"/>
      <c r="U250" s="204"/>
      <c r="V250" s="204"/>
      <c r="W250" s="76"/>
    </row>
    <row r="251" spans="1:23" ht="18" thickBot="1" x14ac:dyDescent="0.35">
      <c r="A251" s="713" t="s">
        <v>26</v>
      </c>
      <c r="B251" s="714"/>
      <c r="C251" s="714"/>
      <c r="D251" s="714"/>
      <c r="E251" s="714"/>
      <c r="F251" s="714"/>
      <c r="G251" s="714"/>
      <c r="H251" s="714"/>
      <c r="I251" s="714"/>
      <c r="J251" s="715"/>
      <c r="K251" s="716"/>
      <c r="L251" s="725"/>
      <c r="N251" s="274"/>
      <c r="O251" s="204"/>
      <c r="P251" s="205"/>
      <c r="Q251" s="204"/>
      <c r="R251" s="206"/>
      <c r="S251" s="204"/>
      <c r="T251" s="206"/>
      <c r="U251" s="204"/>
      <c r="V251" s="204"/>
      <c r="W251" s="76"/>
    </row>
    <row r="252" spans="1:23" ht="18" thickBot="1" x14ac:dyDescent="0.35">
      <c r="A252" s="717"/>
      <c r="B252" s="627"/>
      <c r="C252" s="627"/>
      <c r="D252" s="627"/>
      <c r="E252" s="627"/>
      <c r="F252" s="627"/>
      <c r="G252" s="627"/>
      <c r="H252" s="627"/>
      <c r="I252" s="627"/>
      <c r="J252" s="627"/>
      <c r="K252" s="627"/>
      <c r="L252" s="725"/>
      <c r="N252" s="274"/>
      <c r="O252" s="204"/>
      <c r="P252" s="205"/>
      <c r="Q252" s="204"/>
      <c r="R252" s="206"/>
      <c r="S252" s="204"/>
      <c r="T252" s="206"/>
      <c r="U252" s="204"/>
      <c r="V252" s="204"/>
      <c r="W252" s="76"/>
    </row>
    <row r="253" spans="1:23" ht="18" thickBot="1" x14ac:dyDescent="0.35">
      <c r="A253" s="645" t="s">
        <v>27</v>
      </c>
      <c r="B253" s="646"/>
      <c r="C253" s="646"/>
      <c r="D253" s="646"/>
      <c r="E253" s="646"/>
      <c r="F253" s="646"/>
      <c r="G253" s="646"/>
      <c r="H253" s="646"/>
      <c r="I253" s="646"/>
      <c r="J253" s="721"/>
      <c r="K253" s="722"/>
      <c r="L253" s="725"/>
      <c r="N253" s="274"/>
      <c r="O253" s="204"/>
      <c r="P253" s="205"/>
      <c r="Q253" s="204"/>
      <c r="R253" s="206"/>
      <c r="S253" s="204"/>
      <c r="T253" s="206"/>
      <c r="U253" s="204"/>
      <c r="V253" s="204"/>
      <c r="W253" s="76"/>
    </row>
    <row r="254" spans="1:23" ht="18" thickBot="1" x14ac:dyDescent="0.35">
      <c r="A254" s="642" t="s">
        <v>28</v>
      </c>
      <c r="B254" s="643"/>
      <c r="C254" s="643"/>
      <c r="D254" s="643"/>
      <c r="E254" s="643"/>
      <c r="F254" s="643"/>
      <c r="G254" s="643"/>
      <c r="H254" s="643"/>
      <c r="I254" s="643"/>
      <c r="J254" s="711"/>
      <c r="K254" s="712"/>
      <c r="L254" s="725"/>
      <c r="N254" s="274"/>
      <c r="O254" s="204"/>
      <c r="P254" s="205"/>
      <c r="Q254" s="204"/>
      <c r="R254" s="206"/>
      <c r="S254" s="204"/>
      <c r="T254" s="206"/>
      <c r="U254" s="204"/>
      <c r="V254" s="204"/>
      <c r="W254" s="76"/>
    </row>
    <row r="255" spans="1:23" ht="18" thickBot="1" x14ac:dyDescent="0.35">
      <c r="A255" s="642" t="s">
        <v>29</v>
      </c>
      <c r="B255" s="643"/>
      <c r="C255" s="643"/>
      <c r="D255" s="643"/>
      <c r="E255" s="643"/>
      <c r="F255" s="643"/>
      <c r="G255" s="643"/>
      <c r="H255" s="643"/>
      <c r="I255" s="643"/>
      <c r="J255" s="711"/>
      <c r="K255" s="712"/>
      <c r="L255" s="725"/>
      <c r="N255" s="274"/>
      <c r="O255" s="204"/>
      <c r="P255" s="205"/>
      <c r="Q255" s="204"/>
      <c r="R255" s="206"/>
      <c r="S255" s="204"/>
      <c r="T255" s="206"/>
      <c r="U255" s="204"/>
      <c r="V255" s="204"/>
      <c r="W255" s="76"/>
    </row>
    <row r="256" spans="1:23" ht="18" thickBot="1" x14ac:dyDescent="0.35">
      <c r="A256" s="642" t="s">
        <v>147</v>
      </c>
      <c r="B256" s="643"/>
      <c r="C256" s="643"/>
      <c r="D256" s="643"/>
      <c r="E256" s="643"/>
      <c r="F256" s="643"/>
      <c r="G256" s="643"/>
      <c r="H256" s="643"/>
      <c r="I256" s="643"/>
      <c r="J256" s="711"/>
      <c r="K256" s="712"/>
      <c r="L256" s="725"/>
      <c r="N256" s="274"/>
      <c r="O256" s="204"/>
      <c r="P256" s="205"/>
      <c r="Q256" s="204"/>
      <c r="R256" s="206"/>
      <c r="S256" s="204"/>
      <c r="T256" s="206"/>
      <c r="U256" s="204"/>
      <c r="V256" s="204"/>
      <c r="W256" s="76"/>
    </row>
    <row r="257" spans="1:23" ht="18" thickBot="1" x14ac:dyDescent="0.35">
      <c r="A257" s="713" t="s">
        <v>36</v>
      </c>
      <c r="B257" s="714"/>
      <c r="C257" s="714"/>
      <c r="D257" s="714"/>
      <c r="E257" s="714"/>
      <c r="F257" s="714"/>
      <c r="G257" s="714"/>
      <c r="H257" s="714"/>
      <c r="I257" s="714"/>
      <c r="J257" s="715"/>
      <c r="K257" s="716"/>
      <c r="L257" s="725"/>
      <c r="N257" s="274"/>
      <c r="O257" s="204"/>
      <c r="P257" s="205"/>
      <c r="Q257" s="204"/>
      <c r="R257" s="206"/>
      <c r="S257" s="204"/>
      <c r="T257" s="206"/>
      <c r="U257" s="204"/>
      <c r="V257" s="204"/>
      <c r="W257" s="76"/>
    </row>
    <row r="258" spans="1:23" ht="18" thickBot="1" x14ac:dyDescent="0.35">
      <c r="A258" s="717"/>
      <c r="B258" s="627"/>
      <c r="C258" s="627"/>
      <c r="D258" s="627"/>
      <c r="E258" s="627"/>
      <c r="F258" s="627"/>
      <c r="G258" s="627"/>
      <c r="H258" s="627"/>
      <c r="I258" s="627"/>
      <c r="J258" s="627"/>
      <c r="K258" s="627"/>
      <c r="L258" s="725"/>
      <c r="N258" s="274"/>
      <c r="O258" s="204"/>
      <c r="P258" s="205"/>
      <c r="Q258" s="204"/>
      <c r="R258" s="206"/>
      <c r="S258" s="204"/>
      <c r="T258" s="206"/>
      <c r="U258" s="204"/>
      <c r="V258" s="204"/>
      <c r="W258" s="76"/>
    </row>
    <row r="259" spans="1:23" ht="18" thickBot="1" x14ac:dyDescent="0.35">
      <c r="A259" s="645" t="s">
        <v>30</v>
      </c>
      <c r="B259" s="646"/>
      <c r="C259" s="646"/>
      <c r="D259" s="646"/>
      <c r="E259" s="646"/>
      <c r="F259" s="646"/>
      <c r="G259" s="646"/>
      <c r="H259" s="646"/>
      <c r="I259" s="646"/>
      <c r="J259" s="721"/>
      <c r="K259" s="722"/>
      <c r="L259" s="725"/>
      <c r="N259" s="274"/>
      <c r="O259" s="204"/>
      <c r="P259" s="205"/>
      <c r="Q259" s="204"/>
      <c r="R259" s="206"/>
      <c r="S259" s="204"/>
      <c r="T259" s="206"/>
      <c r="U259" s="204"/>
      <c r="V259" s="204"/>
      <c r="W259" s="76"/>
    </row>
    <row r="260" spans="1:23" ht="18" thickBot="1" x14ac:dyDescent="0.35">
      <c r="A260" s="642" t="s">
        <v>31</v>
      </c>
      <c r="B260" s="643"/>
      <c r="C260" s="643"/>
      <c r="D260" s="643"/>
      <c r="E260" s="643"/>
      <c r="F260" s="643"/>
      <c r="G260" s="643"/>
      <c r="H260" s="643"/>
      <c r="I260" s="643"/>
      <c r="J260" s="711"/>
      <c r="K260" s="712"/>
      <c r="L260" s="725"/>
      <c r="N260" s="274"/>
      <c r="O260" s="204"/>
      <c r="P260" s="205"/>
      <c r="Q260" s="204"/>
      <c r="R260" s="206"/>
      <c r="S260" s="204"/>
      <c r="T260" s="206"/>
      <c r="U260" s="204"/>
      <c r="V260" s="204"/>
      <c r="W260" s="76"/>
    </row>
    <row r="261" spans="1:23" ht="18" thickBot="1" x14ac:dyDescent="0.35">
      <c r="A261" s="642" t="s">
        <v>32</v>
      </c>
      <c r="B261" s="643"/>
      <c r="C261" s="643"/>
      <c r="D261" s="643"/>
      <c r="E261" s="643"/>
      <c r="F261" s="643"/>
      <c r="G261" s="643"/>
      <c r="H261" s="643"/>
      <c r="I261" s="643"/>
      <c r="J261" s="711"/>
      <c r="K261" s="712"/>
      <c r="L261" s="725"/>
      <c r="N261" s="274"/>
      <c r="O261" s="204"/>
      <c r="P261" s="205"/>
      <c r="Q261" s="204"/>
      <c r="R261" s="206"/>
      <c r="S261" s="204"/>
      <c r="T261" s="206"/>
      <c r="U261" s="204"/>
      <c r="V261" s="204"/>
      <c r="W261" s="76"/>
    </row>
    <row r="262" spans="1:23" ht="18" thickBot="1" x14ac:dyDescent="0.35">
      <c r="A262" s="642" t="s">
        <v>33</v>
      </c>
      <c r="B262" s="643"/>
      <c r="C262" s="643"/>
      <c r="D262" s="643"/>
      <c r="E262" s="643"/>
      <c r="F262" s="643"/>
      <c r="G262" s="643"/>
      <c r="H262" s="643"/>
      <c r="I262" s="643"/>
      <c r="J262" s="711"/>
      <c r="K262" s="712"/>
      <c r="L262" s="725"/>
      <c r="N262" s="274"/>
      <c r="O262" s="204"/>
      <c r="P262" s="205"/>
      <c r="Q262" s="204"/>
      <c r="R262" s="206"/>
      <c r="S262" s="204"/>
      <c r="T262" s="206"/>
      <c r="U262" s="204"/>
      <c r="V262" s="204"/>
      <c r="W262" s="76"/>
    </row>
    <row r="263" spans="1:23" ht="18" thickBot="1" x14ac:dyDescent="0.35">
      <c r="A263" s="713" t="s">
        <v>34</v>
      </c>
      <c r="B263" s="714"/>
      <c r="C263" s="714"/>
      <c r="D263" s="714"/>
      <c r="E263" s="714"/>
      <c r="F263" s="714"/>
      <c r="G263" s="714"/>
      <c r="H263" s="714"/>
      <c r="I263" s="714"/>
      <c r="J263" s="715"/>
      <c r="K263" s="716"/>
      <c r="L263" s="725"/>
      <c r="N263" s="274"/>
      <c r="O263" s="204"/>
      <c r="P263" s="205"/>
      <c r="Q263" s="204"/>
      <c r="R263" s="206"/>
      <c r="S263" s="204"/>
      <c r="T263" s="206"/>
      <c r="U263" s="204"/>
      <c r="V263" s="204"/>
      <c r="W263" s="76"/>
    </row>
    <row r="264" spans="1:23" ht="18" thickBot="1" x14ac:dyDescent="0.35">
      <c r="A264" s="717"/>
      <c r="B264" s="627"/>
      <c r="C264" s="627"/>
      <c r="D264" s="627"/>
      <c r="E264" s="627"/>
      <c r="F264" s="627"/>
      <c r="G264" s="627"/>
      <c r="H264" s="627"/>
      <c r="I264" s="627"/>
      <c r="J264" s="627"/>
      <c r="K264" s="627"/>
      <c r="L264" s="725"/>
      <c r="N264" s="274"/>
      <c r="O264" s="204"/>
      <c r="P264" s="205"/>
      <c r="Q264" s="204"/>
      <c r="R264" s="206"/>
      <c r="S264" s="204"/>
      <c r="T264" s="206"/>
      <c r="U264" s="204"/>
      <c r="V264" s="204"/>
      <c r="W264" s="76"/>
    </row>
    <row r="265" spans="1:23" ht="18" thickBot="1" x14ac:dyDescent="0.35">
      <c r="A265" s="718" t="s">
        <v>35</v>
      </c>
      <c r="B265" s="719"/>
      <c r="C265" s="719"/>
      <c r="D265" s="719"/>
      <c r="E265" s="719"/>
      <c r="F265" s="719"/>
      <c r="G265" s="719"/>
      <c r="H265" s="719"/>
      <c r="I265" s="719"/>
      <c r="J265" s="720"/>
      <c r="K265" s="486"/>
      <c r="L265" s="726"/>
      <c r="N265" s="274"/>
      <c r="O265" s="204"/>
      <c r="P265" s="205"/>
      <c r="Q265" s="204"/>
      <c r="R265" s="206"/>
      <c r="S265" s="204"/>
      <c r="T265" s="206"/>
      <c r="U265" s="204"/>
      <c r="V265" s="204"/>
      <c r="W265" s="76"/>
    </row>
    <row r="266" spans="1:23" ht="18" thickBot="1" x14ac:dyDescent="0.35">
      <c r="A266" s="708" t="s">
        <v>42</v>
      </c>
      <c r="B266" s="709"/>
      <c r="C266" s="709"/>
      <c r="D266" s="709"/>
      <c r="E266" s="709"/>
      <c r="F266" s="709"/>
      <c r="G266" s="709"/>
      <c r="H266" s="709"/>
      <c r="I266" s="709"/>
      <c r="J266" s="709"/>
      <c r="K266" s="710"/>
      <c r="L266" s="17">
        <f>+L226</f>
        <v>0</v>
      </c>
      <c r="V266" s="223">
        <v>2</v>
      </c>
      <c r="W266" s="76"/>
    </row>
    <row r="267" spans="1:23" ht="18" thickBot="1" x14ac:dyDescent="0.35">
      <c r="A267" s="629"/>
      <c r="B267" s="630"/>
      <c r="C267" s="630"/>
      <c r="D267" s="630"/>
      <c r="E267" s="630"/>
      <c r="F267" s="630"/>
      <c r="G267" s="630"/>
      <c r="H267" s="630"/>
      <c r="I267" s="630"/>
      <c r="J267" s="630"/>
      <c r="K267" s="630"/>
      <c r="L267" s="631"/>
      <c r="W267" s="76"/>
    </row>
    <row r="268" spans="1:23" ht="18" thickBot="1" x14ac:dyDescent="0.35">
      <c r="A268" s="700" t="s">
        <v>37</v>
      </c>
      <c r="B268" s="701"/>
      <c r="C268" s="701"/>
      <c r="D268" s="701"/>
      <c r="E268" s="701"/>
      <c r="F268" s="701"/>
      <c r="G268" s="701"/>
      <c r="H268" s="701"/>
      <c r="I268" s="701"/>
      <c r="J268" s="701"/>
      <c r="K268" s="701"/>
      <c r="L268" s="702"/>
      <c r="N268" s="1861" t="s">
        <v>1089</v>
      </c>
      <c r="O268" s="1862"/>
      <c r="P268" s="1862"/>
      <c r="Q268" s="1862"/>
      <c r="R268" s="1862"/>
      <c r="S268" s="1862"/>
      <c r="T268" s="1862"/>
      <c r="U268" s="1862"/>
      <c r="V268" s="1863"/>
      <c r="W268" s="76"/>
    </row>
    <row r="269" spans="1:23" ht="18" thickBot="1" x14ac:dyDescent="0.35">
      <c r="A269" s="703" t="s">
        <v>59</v>
      </c>
      <c r="B269" s="704"/>
      <c r="C269" s="704"/>
      <c r="D269" s="704"/>
      <c r="E269" s="704"/>
      <c r="F269" s="705"/>
      <c r="G269" s="706" t="s">
        <v>84</v>
      </c>
      <c r="H269" s="707"/>
      <c r="I269" s="706" t="s">
        <v>58</v>
      </c>
      <c r="J269" s="707"/>
      <c r="K269" s="706" t="s">
        <v>38</v>
      </c>
      <c r="L269" s="707"/>
      <c r="N269" s="1864" t="s">
        <v>1094</v>
      </c>
      <c r="O269" s="1865" t="s">
        <v>40</v>
      </c>
      <c r="P269" s="1865" t="s">
        <v>40</v>
      </c>
      <c r="Q269" s="1865" t="s">
        <v>40</v>
      </c>
      <c r="R269" s="1866" t="s">
        <v>40</v>
      </c>
      <c r="S269" s="1865" t="s">
        <v>40</v>
      </c>
      <c r="T269" s="1866" t="s">
        <v>40</v>
      </c>
      <c r="U269" s="1865" t="s">
        <v>518</v>
      </c>
      <c r="V269" s="1867" t="s">
        <v>1098</v>
      </c>
      <c r="W269" s="76"/>
    </row>
    <row r="270" spans="1:23" x14ac:dyDescent="0.3">
      <c r="A270" s="645" t="s">
        <v>54</v>
      </c>
      <c r="B270" s="646"/>
      <c r="C270" s="646"/>
      <c r="D270" s="646"/>
      <c r="E270" s="646"/>
      <c r="F270" s="647"/>
      <c r="G270" s="682">
        <v>1</v>
      </c>
      <c r="H270" s="580"/>
      <c r="I270" s="579"/>
      <c r="J270" s="580"/>
      <c r="K270" s="579"/>
      <c r="L270" s="580"/>
      <c r="N270" s="279" t="s">
        <v>1106</v>
      </c>
      <c r="O270" s="1868"/>
      <c r="P270" s="1868"/>
      <c r="Q270" s="1868"/>
      <c r="R270" s="1869"/>
      <c r="S270" s="1868"/>
      <c r="T270" s="1869"/>
      <c r="U270" s="1868">
        <v>1</v>
      </c>
      <c r="V270" s="1868">
        <v>1</v>
      </c>
      <c r="W270" s="76"/>
    </row>
    <row r="271" spans="1:23" ht="18" thickBot="1" x14ac:dyDescent="0.35">
      <c r="A271" s="656" t="s">
        <v>57</v>
      </c>
      <c r="B271" s="657"/>
      <c r="C271" s="657"/>
      <c r="D271" s="657"/>
      <c r="E271" s="657"/>
      <c r="F271" s="658"/>
      <c r="G271" s="659">
        <v>0.7</v>
      </c>
      <c r="H271" s="578"/>
      <c r="I271" s="577"/>
      <c r="J271" s="578"/>
      <c r="K271" s="577"/>
      <c r="L271" s="578"/>
      <c r="N271" s="274"/>
      <c r="O271" s="204"/>
      <c r="P271" s="205"/>
      <c r="Q271" s="204"/>
      <c r="R271" s="206"/>
      <c r="S271" s="204"/>
      <c r="T271" s="206"/>
      <c r="U271" s="204"/>
      <c r="V271" s="204"/>
      <c r="W271" s="76"/>
    </row>
    <row r="272" spans="1:23" ht="18" thickBot="1" x14ac:dyDescent="0.35">
      <c r="A272" s="656" t="s">
        <v>56</v>
      </c>
      <c r="B272" s="657"/>
      <c r="C272" s="657"/>
      <c r="D272" s="657"/>
      <c r="E272" s="657"/>
      <c r="F272" s="658"/>
      <c r="G272" s="659">
        <v>0.3</v>
      </c>
      <c r="H272" s="578"/>
      <c r="I272" s="577"/>
      <c r="J272" s="578"/>
      <c r="K272" s="577"/>
      <c r="L272" s="578"/>
      <c r="N272" s="274"/>
      <c r="O272" s="204"/>
      <c r="P272" s="205"/>
      <c r="Q272" s="204"/>
      <c r="R272" s="206"/>
      <c r="S272" s="204"/>
      <c r="T272" s="206"/>
      <c r="U272" s="204"/>
      <c r="V272" s="204"/>
      <c r="W272" s="76"/>
    </row>
    <row r="273" spans="1:23" ht="18" thickBot="1" x14ac:dyDescent="0.35">
      <c r="A273" s="660" t="s">
        <v>55</v>
      </c>
      <c r="B273" s="661"/>
      <c r="C273" s="661"/>
      <c r="D273" s="661"/>
      <c r="E273" s="661"/>
      <c r="F273" s="662"/>
      <c r="G273" s="663">
        <v>0</v>
      </c>
      <c r="H273" s="664"/>
      <c r="I273" s="699"/>
      <c r="J273" s="664"/>
      <c r="K273" s="699"/>
      <c r="L273" s="664"/>
      <c r="N273" s="274"/>
      <c r="O273" s="204"/>
      <c r="P273" s="205"/>
      <c r="Q273" s="204"/>
      <c r="R273" s="206"/>
      <c r="S273" s="204"/>
      <c r="T273" s="206"/>
      <c r="U273" s="204"/>
      <c r="V273" s="204"/>
      <c r="W273" s="76"/>
    </row>
    <row r="274" spans="1:23" ht="18" thickBot="1" x14ac:dyDescent="0.35">
      <c r="A274" s="691" t="s">
        <v>42</v>
      </c>
      <c r="B274" s="692"/>
      <c r="C274" s="692"/>
      <c r="D274" s="692"/>
      <c r="E274" s="692"/>
      <c r="F274" s="692"/>
      <c r="G274" s="692"/>
      <c r="H274" s="692"/>
      <c r="I274" s="692"/>
      <c r="J274" s="693"/>
      <c r="K274" s="692">
        <f>+K270</f>
        <v>0</v>
      </c>
      <c r="L274" s="693"/>
      <c r="V274" s="223">
        <v>1</v>
      </c>
      <c r="W274" s="76"/>
    </row>
    <row r="275" spans="1:23" ht="18" thickBot="1" x14ac:dyDescent="0.35">
      <c r="A275" s="485"/>
      <c r="B275" s="486"/>
      <c r="C275" s="486"/>
      <c r="D275" s="486"/>
      <c r="E275" s="486"/>
      <c r="F275" s="486"/>
      <c r="G275" s="486"/>
      <c r="H275" s="486"/>
      <c r="I275" s="486"/>
      <c r="J275" s="486"/>
      <c r="K275" s="486"/>
      <c r="L275" s="487"/>
      <c r="W275" s="76"/>
    </row>
    <row r="276" spans="1:23" ht="18" thickBot="1" x14ac:dyDescent="0.35">
      <c r="A276" s="700" t="s">
        <v>39</v>
      </c>
      <c r="B276" s="701"/>
      <c r="C276" s="701"/>
      <c r="D276" s="701"/>
      <c r="E276" s="701"/>
      <c r="F276" s="701"/>
      <c r="G276" s="701"/>
      <c r="H276" s="701"/>
      <c r="I276" s="701"/>
      <c r="J276" s="701"/>
      <c r="K276" s="701"/>
      <c r="L276" s="702"/>
      <c r="N276" s="1861" t="s">
        <v>1089</v>
      </c>
      <c r="O276" s="1862"/>
      <c r="P276" s="1862"/>
      <c r="Q276" s="1862"/>
      <c r="R276" s="1862"/>
      <c r="S276" s="1862"/>
      <c r="T276" s="1862"/>
      <c r="U276" s="1862"/>
      <c r="V276" s="1863"/>
      <c r="W276" s="76"/>
    </row>
    <row r="277" spans="1:23" ht="18" thickBot="1" x14ac:dyDescent="0.35">
      <c r="A277" s="703" t="s">
        <v>59</v>
      </c>
      <c r="B277" s="704"/>
      <c r="C277" s="704"/>
      <c r="D277" s="704"/>
      <c r="E277" s="704"/>
      <c r="F277" s="705"/>
      <c r="G277" s="706" t="s">
        <v>84</v>
      </c>
      <c r="H277" s="707"/>
      <c r="I277" s="706" t="s">
        <v>58</v>
      </c>
      <c r="J277" s="707"/>
      <c r="K277" s="706" t="s">
        <v>38</v>
      </c>
      <c r="L277" s="707"/>
      <c r="N277" s="1864" t="s">
        <v>1094</v>
      </c>
      <c r="O277" s="1865" t="s">
        <v>40</v>
      </c>
      <c r="P277" s="1865" t="s">
        <v>40</v>
      </c>
      <c r="Q277" s="1865" t="s">
        <v>40</v>
      </c>
      <c r="R277" s="1866" t="s">
        <v>40</v>
      </c>
      <c r="S277" s="1865" t="s">
        <v>40</v>
      </c>
      <c r="T277" s="1866" t="s">
        <v>40</v>
      </c>
      <c r="U277" s="1865" t="s">
        <v>518</v>
      </c>
      <c r="V277" s="1867" t="s">
        <v>1098</v>
      </c>
      <c r="W277" s="76"/>
    </row>
    <row r="278" spans="1:23" x14ac:dyDescent="0.3">
      <c r="A278" s="645" t="s">
        <v>54</v>
      </c>
      <c r="B278" s="646"/>
      <c r="C278" s="646"/>
      <c r="D278" s="646"/>
      <c r="E278" s="646"/>
      <c r="F278" s="647"/>
      <c r="G278" s="682">
        <v>1</v>
      </c>
      <c r="H278" s="580"/>
      <c r="I278" s="579"/>
      <c r="J278" s="580"/>
      <c r="K278" s="579"/>
      <c r="L278" s="580"/>
      <c r="N278" s="279" t="s">
        <v>1106</v>
      </c>
      <c r="O278" s="1868"/>
      <c r="P278" s="1868"/>
      <c r="Q278" s="1868"/>
      <c r="R278" s="1869"/>
      <c r="S278" s="1868"/>
      <c r="T278" s="1869"/>
      <c r="U278" s="1868">
        <v>1</v>
      </c>
      <c r="V278" s="1868">
        <v>1</v>
      </c>
      <c r="W278" s="76"/>
    </row>
    <row r="279" spans="1:23" ht="18" thickBot="1" x14ac:dyDescent="0.35">
      <c r="A279" s="656" t="s">
        <v>57</v>
      </c>
      <c r="B279" s="657"/>
      <c r="C279" s="657"/>
      <c r="D279" s="657"/>
      <c r="E279" s="657"/>
      <c r="F279" s="658"/>
      <c r="G279" s="659">
        <v>0.7</v>
      </c>
      <c r="H279" s="578"/>
      <c r="I279" s="577"/>
      <c r="J279" s="578"/>
      <c r="K279" s="577"/>
      <c r="L279" s="578"/>
      <c r="N279" s="274"/>
      <c r="O279" s="204"/>
      <c r="P279" s="205"/>
      <c r="Q279" s="204"/>
      <c r="R279" s="206"/>
      <c r="S279" s="204"/>
      <c r="T279" s="206"/>
      <c r="U279" s="204"/>
      <c r="V279" s="204"/>
      <c r="W279" s="76"/>
    </row>
    <row r="280" spans="1:23" ht="18" thickBot="1" x14ac:dyDescent="0.35">
      <c r="A280" s="656" t="s">
        <v>56</v>
      </c>
      <c r="B280" s="657"/>
      <c r="C280" s="657"/>
      <c r="D280" s="657"/>
      <c r="E280" s="657"/>
      <c r="F280" s="658"/>
      <c r="G280" s="659">
        <v>0.3</v>
      </c>
      <c r="H280" s="578"/>
      <c r="I280" s="577"/>
      <c r="J280" s="578"/>
      <c r="K280" s="577"/>
      <c r="L280" s="578"/>
      <c r="N280" s="274"/>
      <c r="O280" s="204"/>
      <c r="P280" s="205"/>
      <c r="Q280" s="204"/>
      <c r="R280" s="206"/>
      <c r="S280" s="204"/>
      <c r="T280" s="206"/>
      <c r="U280" s="204"/>
      <c r="V280" s="204"/>
      <c r="W280" s="76"/>
    </row>
    <row r="281" spans="1:23" ht="18" thickBot="1" x14ac:dyDescent="0.35">
      <c r="A281" s="660" t="s">
        <v>55</v>
      </c>
      <c r="B281" s="661"/>
      <c r="C281" s="661"/>
      <c r="D281" s="661"/>
      <c r="E281" s="661"/>
      <c r="F281" s="662"/>
      <c r="G281" s="663">
        <v>0</v>
      </c>
      <c r="H281" s="664"/>
      <c r="I281" s="699"/>
      <c r="J281" s="664"/>
      <c r="K281" s="699"/>
      <c r="L281" s="664"/>
      <c r="N281" s="274"/>
      <c r="O281" s="204"/>
      <c r="P281" s="205"/>
      <c r="Q281" s="204"/>
      <c r="R281" s="206"/>
      <c r="S281" s="204"/>
      <c r="T281" s="206"/>
      <c r="U281" s="204"/>
      <c r="V281" s="204"/>
      <c r="W281" s="76"/>
    </row>
    <row r="282" spans="1:23" ht="18" thickBot="1" x14ac:dyDescent="0.35">
      <c r="A282" s="691" t="s">
        <v>42</v>
      </c>
      <c r="B282" s="692"/>
      <c r="C282" s="692"/>
      <c r="D282" s="692"/>
      <c r="E282" s="692"/>
      <c r="F282" s="692"/>
      <c r="G282" s="692"/>
      <c r="H282" s="692"/>
      <c r="I282" s="692"/>
      <c r="J282" s="693"/>
      <c r="K282" s="692">
        <f>+K278</f>
        <v>0</v>
      </c>
      <c r="L282" s="693"/>
      <c r="V282" s="223">
        <v>1</v>
      </c>
      <c r="W282" s="76"/>
    </row>
    <row r="283" spans="1:23" ht="18" thickBot="1" x14ac:dyDescent="0.35">
      <c r="A283" s="485"/>
      <c r="B283" s="486"/>
      <c r="C283" s="486"/>
      <c r="D283" s="486"/>
      <c r="E283" s="486"/>
      <c r="F283" s="486"/>
      <c r="G283" s="486"/>
      <c r="H283" s="486"/>
      <c r="I283" s="486"/>
      <c r="J283" s="486"/>
      <c r="K283" s="486"/>
      <c r="L283" s="487"/>
    </row>
    <row r="284" spans="1:23" ht="18" thickBot="1" x14ac:dyDescent="0.35">
      <c r="A284" s="485"/>
      <c r="B284" s="486"/>
      <c r="C284" s="486"/>
      <c r="D284" s="486"/>
      <c r="E284" s="486"/>
      <c r="F284" s="486"/>
      <c r="G284" s="486"/>
      <c r="H284" s="486"/>
      <c r="I284" s="486"/>
      <c r="J284" s="486"/>
      <c r="K284" s="486"/>
      <c r="L284" s="487"/>
    </row>
    <row r="285" spans="1:23" ht="18" thickBot="1" x14ac:dyDescent="0.35">
      <c r="A285" s="694" t="s">
        <v>127</v>
      </c>
      <c r="B285" s="695"/>
      <c r="C285" s="695"/>
      <c r="D285" s="695"/>
      <c r="E285" s="695"/>
      <c r="F285" s="695"/>
      <c r="G285" s="695"/>
      <c r="H285" s="695"/>
      <c r="I285" s="695"/>
      <c r="J285" s="696"/>
      <c r="K285" s="697">
        <f>+L266+K274+K282</f>
        <v>0</v>
      </c>
      <c r="L285" s="698"/>
    </row>
    <row r="286" spans="1:23" ht="18" thickBot="1" x14ac:dyDescent="0.35">
      <c r="A286" s="485"/>
      <c r="B286" s="486"/>
      <c r="C286" s="486"/>
      <c r="D286" s="486"/>
      <c r="E286" s="486"/>
      <c r="F286" s="486"/>
      <c r="G286" s="486"/>
      <c r="H286" s="486"/>
      <c r="I286" s="486"/>
      <c r="J286" s="486"/>
      <c r="K286" s="486"/>
      <c r="L286" s="487"/>
    </row>
    <row r="287" spans="1:23" ht="18" thickBot="1" x14ac:dyDescent="0.35">
      <c r="A287" s="674" t="s">
        <v>45</v>
      </c>
      <c r="B287" s="675"/>
      <c r="C287" s="675"/>
      <c r="D287" s="675"/>
      <c r="E287" s="675"/>
      <c r="F287" s="675"/>
      <c r="G287" s="675"/>
      <c r="H287" s="675"/>
      <c r="I287" s="675"/>
      <c r="J287" s="675"/>
      <c r="K287" s="675"/>
      <c r="L287" s="676"/>
    </row>
    <row r="288" spans="1:23" ht="18" thickBot="1" x14ac:dyDescent="0.35">
      <c r="A288" s="611" t="s">
        <v>60</v>
      </c>
      <c r="B288" s="612"/>
      <c r="C288" s="612"/>
      <c r="D288" s="612"/>
      <c r="E288" s="612"/>
      <c r="F288" s="612"/>
      <c r="G288" s="612"/>
      <c r="H288" s="612"/>
      <c r="I288" s="612"/>
      <c r="J288" s="612"/>
      <c r="K288" s="612"/>
      <c r="L288" s="613"/>
      <c r="M288" s="7"/>
    </row>
    <row r="289" spans="1:12" ht="18" thickBot="1" x14ac:dyDescent="0.35">
      <c r="A289" s="677" t="s">
        <v>64</v>
      </c>
      <c r="B289" s="678"/>
      <c r="C289" s="678"/>
      <c r="D289" s="678"/>
      <c r="E289" s="678"/>
      <c r="F289" s="679"/>
      <c r="G289" s="680" t="s">
        <v>84</v>
      </c>
      <c r="H289" s="681"/>
      <c r="I289" s="623" t="s">
        <v>40</v>
      </c>
      <c r="J289" s="624"/>
      <c r="K289" s="624"/>
      <c r="L289" s="625"/>
    </row>
    <row r="290" spans="1:12" x14ac:dyDescent="0.3">
      <c r="A290" s="645" t="s">
        <v>53</v>
      </c>
      <c r="B290" s="646"/>
      <c r="C290" s="646"/>
      <c r="D290" s="646"/>
      <c r="E290" s="646"/>
      <c r="F290" s="647"/>
      <c r="G290" s="682">
        <v>2</v>
      </c>
      <c r="H290" s="580"/>
      <c r="I290" s="626"/>
      <c r="J290" s="627"/>
      <c r="K290" s="627"/>
      <c r="L290" s="628"/>
    </row>
    <row r="291" spans="1:12" x14ac:dyDescent="0.3">
      <c r="A291" s="656" t="s">
        <v>61</v>
      </c>
      <c r="B291" s="657"/>
      <c r="C291" s="657"/>
      <c r="D291" s="657"/>
      <c r="E291" s="657"/>
      <c r="F291" s="658"/>
      <c r="G291" s="659">
        <v>6</v>
      </c>
      <c r="H291" s="578"/>
      <c r="I291" s="626"/>
      <c r="J291" s="627"/>
      <c r="K291" s="627"/>
      <c r="L291" s="628"/>
    </row>
    <row r="292" spans="1:12" x14ac:dyDescent="0.3">
      <c r="A292" s="656" t="s">
        <v>62</v>
      </c>
      <c r="B292" s="657"/>
      <c r="C292" s="657"/>
      <c r="D292" s="657"/>
      <c r="E292" s="657"/>
      <c r="F292" s="658"/>
      <c r="G292" s="659">
        <v>8</v>
      </c>
      <c r="H292" s="578"/>
      <c r="I292" s="626"/>
      <c r="J292" s="627"/>
      <c r="K292" s="627"/>
      <c r="L292" s="628"/>
    </row>
    <row r="293" spans="1:12" ht="18" thickBot="1" x14ac:dyDescent="0.35">
      <c r="A293" s="660" t="s">
        <v>63</v>
      </c>
      <c r="B293" s="661"/>
      <c r="C293" s="661"/>
      <c r="D293" s="661"/>
      <c r="E293" s="661"/>
      <c r="F293" s="662"/>
      <c r="G293" s="663">
        <v>10</v>
      </c>
      <c r="H293" s="664"/>
      <c r="I293" s="629"/>
      <c r="J293" s="630"/>
      <c r="K293" s="630"/>
      <c r="L293" s="631"/>
    </row>
    <row r="294" spans="1:12" ht="15.75" customHeight="1" x14ac:dyDescent="0.3">
      <c r="A294" s="665" t="s">
        <v>46</v>
      </c>
      <c r="B294" s="666"/>
      <c r="C294" s="666"/>
      <c r="D294" s="666"/>
      <c r="E294" s="666"/>
      <c r="F294" s="667"/>
      <c r="G294" s="665" t="s">
        <v>47</v>
      </c>
      <c r="H294" s="667"/>
      <c r="I294" s="665" t="s">
        <v>128</v>
      </c>
      <c r="J294" s="666"/>
      <c r="K294" s="666"/>
      <c r="L294" s="667"/>
    </row>
    <row r="295" spans="1:12" ht="15" customHeight="1" thickBot="1" x14ac:dyDescent="0.35">
      <c r="A295" s="668"/>
      <c r="B295" s="669"/>
      <c r="C295" s="669"/>
      <c r="D295" s="669"/>
      <c r="E295" s="669"/>
      <c r="F295" s="670"/>
      <c r="G295" s="668"/>
      <c r="H295" s="670"/>
      <c r="I295" s="671"/>
      <c r="J295" s="672"/>
      <c r="K295" s="672"/>
      <c r="L295" s="673"/>
    </row>
    <row r="296" spans="1:12" ht="43.5" customHeight="1" thickBot="1" x14ac:dyDescent="0.35">
      <c r="A296" s="671"/>
      <c r="B296" s="672"/>
      <c r="C296" s="672"/>
      <c r="D296" s="672"/>
      <c r="E296" s="672"/>
      <c r="F296" s="673"/>
      <c r="G296" s="671"/>
      <c r="H296" s="673"/>
      <c r="I296" s="683" t="s">
        <v>48</v>
      </c>
      <c r="J296" s="684"/>
      <c r="K296" s="687" t="s">
        <v>49</v>
      </c>
      <c r="L296" s="684"/>
    </row>
    <row r="297" spans="1:12" ht="29.25" customHeight="1" thickBot="1" x14ac:dyDescent="0.35">
      <c r="A297" s="688" t="s">
        <v>132</v>
      </c>
      <c r="B297" s="689"/>
      <c r="C297" s="689"/>
      <c r="D297" s="689"/>
      <c r="E297" s="689"/>
      <c r="F297" s="689"/>
      <c r="G297" s="689"/>
      <c r="H297" s="690"/>
      <c r="I297" s="685"/>
      <c r="J297" s="686"/>
      <c r="K297" s="685"/>
      <c r="L297" s="686"/>
    </row>
    <row r="298" spans="1:12" ht="16.5" customHeight="1" x14ac:dyDescent="0.3">
      <c r="A298" s="645" t="s">
        <v>0</v>
      </c>
      <c r="B298" s="646"/>
      <c r="C298" s="646"/>
      <c r="D298" s="646"/>
      <c r="E298" s="646"/>
      <c r="F298" s="647"/>
      <c r="G298" s="648" t="s">
        <v>145</v>
      </c>
      <c r="H298" s="649"/>
      <c r="I298" s="648" t="s">
        <v>146</v>
      </c>
      <c r="J298" s="649"/>
      <c r="K298" s="652">
        <v>0</v>
      </c>
      <c r="L298" s="653"/>
    </row>
    <row r="299" spans="1:12" x14ac:dyDescent="0.3">
      <c r="A299" s="642" t="s">
        <v>12</v>
      </c>
      <c r="B299" s="643"/>
      <c r="C299" s="643"/>
      <c r="D299" s="643"/>
      <c r="E299" s="643"/>
      <c r="F299" s="644"/>
      <c r="G299" s="650"/>
      <c r="H299" s="651"/>
      <c r="I299" s="650"/>
      <c r="J299" s="651"/>
      <c r="K299" s="654"/>
      <c r="L299" s="655"/>
    </row>
    <row r="300" spans="1:12" x14ac:dyDescent="0.3">
      <c r="A300" s="642" t="s">
        <v>13</v>
      </c>
      <c r="B300" s="643"/>
      <c r="C300" s="643"/>
      <c r="D300" s="643"/>
      <c r="E300" s="643"/>
      <c r="F300" s="644"/>
      <c r="G300" s="650"/>
      <c r="H300" s="651"/>
      <c r="I300" s="650"/>
      <c r="J300" s="651"/>
      <c r="K300" s="654"/>
      <c r="L300" s="655"/>
    </row>
    <row r="301" spans="1:12" x14ac:dyDescent="0.3">
      <c r="A301" s="642" t="s">
        <v>14</v>
      </c>
      <c r="B301" s="643"/>
      <c r="C301" s="643"/>
      <c r="D301" s="643"/>
      <c r="E301" s="643"/>
      <c r="F301" s="644"/>
      <c r="G301" s="650"/>
      <c r="H301" s="651"/>
      <c r="I301" s="650"/>
      <c r="J301" s="651"/>
      <c r="K301" s="654"/>
      <c r="L301" s="655"/>
    </row>
    <row r="302" spans="1:12" x14ac:dyDescent="0.3">
      <c r="A302" s="642" t="s">
        <v>15</v>
      </c>
      <c r="B302" s="643"/>
      <c r="C302" s="643"/>
      <c r="D302" s="643"/>
      <c r="E302" s="643"/>
      <c r="F302" s="644"/>
      <c r="G302" s="650"/>
      <c r="H302" s="651"/>
      <c r="I302" s="650"/>
      <c r="J302" s="651"/>
      <c r="K302" s="654"/>
      <c r="L302" s="655"/>
    </row>
    <row r="303" spans="1:12" x14ac:dyDescent="0.3">
      <c r="A303" s="642"/>
      <c r="B303" s="643"/>
      <c r="C303" s="643"/>
      <c r="D303" s="643"/>
      <c r="E303" s="643"/>
      <c r="F303" s="644"/>
      <c r="G303" s="650"/>
      <c r="H303" s="651"/>
      <c r="I303" s="650"/>
      <c r="J303" s="651"/>
      <c r="K303" s="654"/>
      <c r="L303" s="655"/>
    </row>
    <row r="304" spans="1:12" x14ac:dyDescent="0.3">
      <c r="A304" s="642" t="s">
        <v>5</v>
      </c>
      <c r="B304" s="643"/>
      <c r="C304" s="643"/>
      <c r="D304" s="643"/>
      <c r="E304" s="643"/>
      <c r="F304" s="644"/>
      <c r="G304" s="650"/>
      <c r="H304" s="651"/>
      <c r="I304" s="650"/>
      <c r="J304" s="651"/>
      <c r="K304" s="654"/>
      <c r="L304" s="655"/>
    </row>
    <row r="305" spans="1:12" x14ac:dyDescent="0.3">
      <c r="A305" s="642" t="s">
        <v>6</v>
      </c>
      <c r="B305" s="643"/>
      <c r="C305" s="643"/>
      <c r="D305" s="643"/>
      <c r="E305" s="643"/>
      <c r="F305" s="644"/>
      <c r="G305" s="650"/>
      <c r="H305" s="651"/>
      <c r="I305" s="650"/>
      <c r="J305" s="651"/>
      <c r="K305" s="654"/>
      <c r="L305" s="655"/>
    </row>
    <row r="306" spans="1:12" x14ac:dyDescent="0.3">
      <c r="A306" s="642" t="s">
        <v>7</v>
      </c>
      <c r="B306" s="643"/>
      <c r="C306" s="643"/>
      <c r="D306" s="643"/>
      <c r="E306" s="643"/>
      <c r="F306" s="644"/>
      <c r="G306" s="650"/>
      <c r="H306" s="651"/>
      <c r="I306" s="650"/>
      <c r="J306" s="651"/>
      <c r="K306" s="654"/>
      <c r="L306" s="655"/>
    </row>
    <row r="307" spans="1:12" x14ac:dyDescent="0.3">
      <c r="A307" s="642" t="s">
        <v>9</v>
      </c>
      <c r="B307" s="643"/>
      <c r="C307" s="643"/>
      <c r="D307" s="643"/>
      <c r="E307" s="643"/>
      <c r="F307" s="644"/>
      <c r="G307" s="650"/>
      <c r="H307" s="651"/>
      <c r="I307" s="650"/>
      <c r="J307" s="651"/>
      <c r="K307" s="654"/>
      <c r="L307" s="655"/>
    </row>
    <row r="308" spans="1:12" x14ac:dyDescent="0.3">
      <c r="A308" s="642" t="s">
        <v>10</v>
      </c>
      <c r="B308" s="643"/>
      <c r="C308" s="643"/>
      <c r="D308" s="643"/>
      <c r="E308" s="643"/>
      <c r="F308" s="644"/>
      <c r="G308" s="650"/>
      <c r="H308" s="651"/>
      <c r="I308" s="650"/>
      <c r="J308" s="651"/>
      <c r="K308" s="654"/>
      <c r="L308" s="655"/>
    </row>
    <row r="309" spans="1:12" x14ac:dyDescent="0.3">
      <c r="A309" s="642"/>
      <c r="B309" s="643"/>
      <c r="C309" s="643"/>
      <c r="D309" s="643"/>
      <c r="E309" s="643"/>
      <c r="F309" s="644"/>
      <c r="G309" s="650"/>
      <c r="H309" s="651"/>
      <c r="I309" s="650"/>
      <c r="J309" s="651"/>
      <c r="K309" s="654"/>
      <c r="L309" s="655"/>
    </row>
    <row r="310" spans="1:12" x14ac:dyDescent="0.3">
      <c r="A310" s="642" t="s">
        <v>18</v>
      </c>
      <c r="B310" s="643"/>
      <c r="C310" s="643"/>
      <c r="D310" s="643"/>
      <c r="E310" s="643"/>
      <c r="F310" s="644"/>
      <c r="G310" s="650"/>
      <c r="H310" s="651"/>
      <c r="I310" s="650"/>
      <c r="J310" s="651"/>
      <c r="K310" s="654"/>
      <c r="L310" s="655"/>
    </row>
    <row r="311" spans="1:12" x14ac:dyDescent="0.3">
      <c r="A311" s="642" t="s">
        <v>19</v>
      </c>
      <c r="B311" s="643"/>
      <c r="C311" s="643"/>
      <c r="D311" s="643"/>
      <c r="E311" s="643"/>
      <c r="F311" s="644"/>
      <c r="G311" s="650"/>
      <c r="H311" s="651"/>
      <c r="I311" s="650"/>
      <c r="J311" s="651"/>
      <c r="K311" s="654"/>
      <c r="L311" s="655"/>
    </row>
    <row r="312" spans="1:12" x14ac:dyDescent="0.3">
      <c r="A312" s="642"/>
      <c r="B312" s="643"/>
      <c r="C312" s="643"/>
      <c r="D312" s="643"/>
      <c r="E312" s="643"/>
      <c r="F312" s="644"/>
      <c r="G312" s="650"/>
      <c r="H312" s="651"/>
      <c r="I312" s="650"/>
      <c r="J312" s="651"/>
      <c r="K312" s="654"/>
      <c r="L312" s="655"/>
    </row>
    <row r="313" spans="1:12" x14ac:dyDescent="0.3">
      <c r="A313" s="642" t="s">
        <v>20</v>
      </c>
      <c r="B313" s="643"/>
      <c r="C313" s="643"/>
      <c r="D313" s="643"/>
      <c r="E313" s="643"/>
      <c r="F313" s="644"/>
      <c r="G313" s="650"/>
      <c r="H313" s="651"/>
      <c r="I313" s="650"/>
      <c r="J313" s="651"/>
      <c r="K313" s="654"/>
      <c r="L313" s="655"/>
    </row>
    <row r="314" spans="1:12" x14ac:dyDescent="0.3">
      <c r="A314" s="642" t="s">
        <v>21</v>
      </c>
      <c r="B314" s="643"/>
      <c r="C314" s="643"/>
      <c r="D314" s="643"/>
      <c r="E314" s="643"/>
      <c r="F314" s="644"/>
      <c r="G314" s="650"/>
      <c r="H314" s="651"/>
      <c r="I314" s="650"/>
      <c r="J314" s="651"/>
      <c r="K314" s="654"/>
      <c r="L314" s="655"/>
    </row>
    <row r="315" spans="1:12" x14ac:dyDescent="0.3">
      <c r="A315" s="642" t="s">
        <v>22</v>
      </c>
      <c r="B315" s="643"/>
      <c r="C315" s="643"/>
      <c r="D315" s="643"/>
      <c r="E315" s="643"/>
      <c r="F315" s="644"/>
      <c r="G315" s="650"/>
      <c r="H315" s="651"/>
      <c r="I315" s="650"/>
      <c r="J315" s="651"/>
      <c r="K315" s="654"/>
      <c r="L315" s="655"/>
    </row>
    <row r="316" spans="1:12" ht="18" thickBot="1" x14ac:dyDescent="0.35">
      <c r="A316" s="642" t="s">
        <v>533</v>
      </c>
      <c r="B316" s="643"/>
      <c r="C316" s="643"/>
      <c r="D316" s="643"/>
      <c r="E316" s="643"/>
      <c r="F316" s="644"/>
      <c r="G316" s="650"/>
      <c r="H316" s="651"/>
      <c r="I316" s="650"/>
      <c r="J316" s="651"/>
      <c r="K316" s="654"/>
      <c r="L316" s="655"/>
    </row>
    <row r="317" spans="1:12" ht="18" thickBot="1" x14ac:dyDescent="0.35">
      <c r="A317" s="632" t="s">
        <v>52</v>
      </c>
      <c r="B317" s="633"/>
      <c r="C317" s="633"/>
      <c r="D317" s="633"/>
      <c r="E317" s="633"/>
      <c r="F317" s="634"/>
      <c r="G317" s="635" t="s">
        <v>485</v>
      </c>
      <c r="H317" s="636"/>
      <c r="I317" s="637" t="s">
        <v>485</v>
      </c>
      <c r="J317" s="636"/>
      <c r="K317" s="637"/>
      <c r="L317" s="636"/>
    </row>
    <row r="318" spans="1:12" ht="18" thickBot="1" x14ac:dyDescent="0.35">
      <c r="A318" s="638" t="s">
        <v>133</v>
      </c>
      <c r="B318" s="639"/>
      <c r="C318" s="639"/>
      <c r="D318" s="639"/>
      <c r="E318" s="639"/>
      <c r="F318" s="639"/>
      <c r="G318" s="639"/>
      <c r="H318" s="639"/>
      <c r="I318" s="639"/>
      <c r="J318" s="640"/>
      <c r="K318" s="641">
        <f>SUM(K298)</f>
        <v>0</v>
      </c>
      <c r="L318" s="505"/>
    </row>
    <row r="319" spans="1:12" ht="18" thickBot="1" x14ac:dyDescent="0.35">
      <c r="A319" s="611" t="s">
        <v>66</v>
      </c>
      <c r="B319" s="612"/>
      <c r="C319" s="612"/>
      <c r="D319" s="612"/>
      <c r="E319" s="612"/>
      <c r="F319" s="612"/>
      <c r="G319" s="612"/>
      <c r="H319" s="612"/>
      <c r="I319" s="612"/>
      <c r="J319" s="612"/>
      <c r="K319" s="612"/>
      <c r="L319" s="613"/>
    </row>
    <row r="320" spans="1:12" ht="18" thickBot="1" x14ac:dyDescent="0.35">
      <c r="A320" s="614" t="s">
        <v>0</v>
      </c>
      <c r="B320" s="615"/>
      <c r="C320" s="615"/>
      <c r="D320" s="615"/>
      <c r="E320" s="615"/>
      <c r="F320" s="615"/>
      <c r="G320" s="615"/>
      <c r="H320" s="615"/>
      <c r="I320" s="615"/>
      <c r="J320" s="615"/>
      <c r="K320" s="615"/>
      <c r="L320" s="616"/>
    </row>
    <row r="321" spans="1:12" ht="18" thickBot="1" x14ac:dyDescent="0.35">
      <c r="A321" s="524" t="s">
        <v>67</v>
      </c>
      <c r="B321" s="525"/>
      <c r="C321" s="525"/>
      <c r="D321" s="525"/>
      <c r="E321" s="525"/>
      <c r="F321" s="525"/>
      <c r="G321" s="525"/>
      <c r="H321" s="525"/>
      <c r="I321" s="525"/>
      <c r="J321" s="525"/>
      <c r="K321" s="525"/>
      <c r="L321" s="526"/>
    </row>
    <row r="322" spans="1:12" ht="31.5" customHeight="1" thickBot="1" x14ac:dyDescent="0.35">
      <c r="A322" s="617" t="s">
        <v>486</v>
      </c>
      <c r="B322" s="618"/>
      <c r="C322" s="618"/>
      <c r="D322" s="619"/>
      <c r="E322" s="620">
        <v>50</v>
      </c>
      <c r="F322" s="621"/>
      <c r="G322" s="622"/>
      <c r="H322" s="623"/>
      <c r="I322" s="624"/>
      <c r="J322" s="624"/>
      <c r="K322" s="624"/>
      <c r="L322" s="625"/>
    </row>
    <row r="323" spans="1:12" ht="30.75" customHeight="1" thickBot="1" x14ac:dyDescent="0.35">
      <c r="A323" s="596" t="s">
        <v>68</v>
      </c>
      <c r="B323" s="597"/>
      <c r="C323" s="597"/>
      <c r="D323" s="598"/>
      <c r="E323" s="599">
        <v>50</v>
      </c>
      <c r="F323" s="600"/>
      <c r="G323" s="601"/>
      <c r="H323" s="626"/>
      <c r="I323" s="627"/>
      <c r="J323" s="627"/>
      <c r="K323" s="627"/>
      <c r="L323" s="628"/>
    </row>
    <row r="324" spans="1:12" ht="18" thickBot="1" x14ac:dyDescent="0.35">
      <c r="A324" s="596" t="s">
        <v>69</v>
      </c>
      <c r="B324" s="597"/>
      <c r="C324" s="597"/>
      <c r="D324" s="598"/>
      <c r="E324" s="599">
        <v>50</v>
      </c>
      <c r="F324" s="600"/>
      <c r="G324" s="601"/>
      <c r="H324" s="626"/>
      <c r="I324" s="627"/>
      <c r="J324" s="627"/>
      <c r="K324" s="627"/>
      <c r="L324" s="628"/>
    </row>
    <row r="325" spans="1:12" ht="18" thickBot="1" x14ac:dyDescent="0.35">
      <c r="A325" s="596" t="s">
        <v>70</v>
      </c>
      <c r="B325" s="597"/>
      <c r="C325" s="597"/>
      <c r="D325" s="598"/>
      <c r="E325" s="599">
        <v>50</v>
      </c>
      <c r="F325" s="600"/>
      <c r="G325" s="601"/>
      <c r="H325" s="626"/>
      <c r="I325" s="627"/>
      <c r="J325" s="627"/>
      <c r="K325" s="627"/>
      <c r="L325" s="628"/>
    </row>
    <row r="326" spans="1:12" ht="18" thickBot="1" x14ac:dyDescent="0.35">
      <c r="A326" s="602" t="s">
        <v>85</v>
      </c>
      <c r="B326" s="603"/>
      <c r="C326" s="603"/>
      <c r="D326" s="604"/>
      <c r="E326" s="605">
        <v>50</v>
      </c>
      <c r="F326" s="606"/>
      <c r="G326" s="607"/>
      <c r="H326" s="629"/>
      <c r="I326" s="630"/>
      <c r="J326" s="630"/>
      <c r="K326" s="630"/>
      <c r="L326" s="631"/>
    </row>
    <row r="327" spans="1:12" ht="18" customHeight="1" thickBot="1" x14ac:dyDescent="0.35">
      <c r="A327" s="608" t="s">
        <v>86</v>
      </c>
      <c r="B327" s="609"/>
      <c r="C327" s="609"/>
      <c r="D327" s="609"/>
      <c r="E327" s="609"/>
      <c r="F327" s="609"/>
      <c r="G327" s="609"/>
      <c r="H327" s="609"/>
      <c r="I327" s="609"/>
      <c r="J327" s="609"/>
      <c r="K327" s="609"/>
      <c r="L327" s="610"/>
    </row>
    <row r="328" spans="1:12" ht="32.25" customHeight="1" thickBot="1" x14ac:dyDescent="0.35">
      <c r="A328" s="527" t="s">
        <v>71</v>
      </c>
      <c r="B328" s="528"/>
      <c r="C328" s="528"/>
      <c r="D328" s="528"/>
      <c r="E328" s="529"/>
      <c r="F328" s="527" t="s">
        <v>72</v>
      </c>
      <c r="G328" s="528"/>
      <c r="H328" s="529"/>
      <c r="I328" s="530" t="s">
        <v>73</v>
      </c>
      <c r="J328" s="531"/>
      <c r="K328" s="558" t="s">
        <v>74</v>
      </c>
      <c r="L328" s="559"/>
    </row>
    <row r="329" spans="1:12" x14ac:dyDescent="0.3">
      <c r="A329" s="568" t="s">
        <v>98</v>
      </c>
      <c r="B329" s="569"/>
      <c r="C329" s="569"/>
      <c r="D329" s="569"/>
      <c r="E329" s="570"/>
      <c r="F329" s="537" t="s">
        <v>87</v>
      </c>
      <c r="G329" s="538"/>
      <c r="H329" s="571"/>
      <c r="I329" s="572"/>
      <c r="J329" s="541"/>
      <c r="K329" s="548"/>
      <c r="L329" s="543"/>
    </row>
    <row r="330" spans="1:12" x14ac:dyDescent="0.3">
      <c r="A330" s="550" t="s">
        <v>94</v>
      </c>
      <c r="B330" s="551"/>
      <c r="C330" s="551"/>
      <c r="D330" s="551"/>
      <c r="E330" s="552"/>
      <c r="F330" s="511" t="s">
        <v>88</v>
      </c>
      <c r="G330" s="512"/>
      <c r="H330" s="553"/>
      <c r="I330" s="554"/>
      <c r="J330" s="507"/>
      <c r="K330" s="549"/>
      <c r="L330" s="545"/>
    </row>
    <row r="331" spans="1:12" x14ac:dyDescent="0.3">
      <c r="A331" s="550" t="s">
        <v>95</v>
      </c>
      <c r="B331" s="551"/>
      <c r="C331" s="551"/>
      <c r="D331" s="551"/>
      <c r="E331" s="552"/>
      <c r="F331" s="511" t="s">
        <v>89</v>
      </c>
      <c r="G331" s="512"/>
      <c r="H331" s="553"/>
      <c r="I331" s="554"/>
      <c r="J331" s="507"/>
      <c r="K331" s="549"/>
      <c r="L331" s="545"/>
    </row>
    <row r="332" spans="1:12" ht="18" thickBot="1" x14ac:dyDescent="0.35">
      <c r="A332" s="560" t="s">
        <v>96</v>
      </c>
      <c r="B332" s="561"/>
      <c r="C332" s="561"/>
      <c r="D332" s="561"/>
      <c r="E332" s="562"/>
      <c r="F332" s="519" t="s">
        <v>90</v>
      </c>
      <c r="G332" s="520"/>
      <c r="H332" s="563"/>
      <c r="I332" s="573"/>
      <c r="J332" s="574"/>
      <c r="K332" s="549"/>
      <c r="L332" s="545"/>
    </row>
    <row r="333" spans="1:12" ht="18" customHeight="1" thickBot="1" x14ac:dyDescent="0.35">
      <c r="A333" s="564" t="s">
        <v>97</v>
      </c>
      <c r="B333" s="565"/>
      <c r="C333" s="565"/>
      <c r="D333" s="565"/>
      <c r="E333" s="566"/>
      <c r="F333" s="491" t="s">
        <v>76</v>
      </c>
      <c r="G333" s="492"/>
      <c r="H333" s="493"/>
      <c r="I333" s="575"/>
      <c r="J333" s="576"/>
      <c r="K333" s="546"/>
      <c r="L333" s="547"/>
    </row>
    <row r="334" spans="1:12" ht="30" customHeight="1" thickBot="1" x14ac:dyDescent="0.35">
      <c r="A334" s="524" t="s">
        <v>79</v>
      </c>
      <c r="B334" s="525"/>
      <c r="C334" s="525"/>
      <c r="D334" s="525"/>
      <c r="E334" s="526"/>
      <c r="F334" s="527" t="s">
        <v>72</v>
      </c>
      <c r="G334" s="528"/>
      <c r="H334" s="529"/>
      <c r="I334" s="530" t="s">
        <v>73</v>
      </c>
      <c r="J334" s="531"/>
      <c r="K334" s="532" t="s">
        <v>74</v>
      </c>
      <c r="L334" s="533"/>
    </row>
    <row r="335" spans="1:12" ht="18" customHeight="1" x14ac:dyDescent="0.3">
      <c r="A335" s="534" t="s">
        <v>98</v>
      </c>
      <c r="B335" s="535"/>
      <c r="C335" s="535"/>
      <c r="D335" s="535"/>
      <c r="E335" s="536"/>
      <c r="F335" s="537" t="s">
        <v>87</v>
      </c>
      <c r="G335" s="538"/>
      <c r="H335" s="539"/>
      <c r="I335" s="540"/>
      <c r="J335" s="541"/>
      <c r="K335" s="542"/>
      <c r="L335" s="543"/>
    </row>
    <row r="336" spans="1:12" ht="18" customHeight="1" x14ac:dyDescent="0.3">
      <c r="A336" s="508" t="s">
        <v>99</v>
      </c>
      <c r="B336" s="509"/>
      <c r="C336" s="509"/>
      <c r="D336" s="509"/>
      <c r="E336" s="510"/>
      <c r="F336" s="511" t="s">
        <v>88</v>
      </c>
      <c r="G336" s="512"/>
      <c r="H336" s="513"/>
      <c r="I336" s="506"/>
      <c r="J336" s="507"/>
      <c r="K336" s="544"/>
      <c r="L336" s="545"/>
    </row>
    <row r="337" spans="1:12" ht="18" customHeight="1" x14ac:dyDescent="0.3">
      <c r="A337" s="508" t="s">
        <v>100</v>
      </c>
      <c r="B337" s="509"/>
      <c r="C337" s="509"/>
      <c r="D337" s="509"/>
      <c r="E337" s="510"/>
      <c r="F337" s="511" t="s">
        <v>89</v>
      </c>
      <c r="G337" s="512"/>
      <c r="H337" s="513"/>
      <c r="I337" s="506"/>
      <c r="J337" s="507"/>
      <c r="K337" s="544"/>
      <c r="L337" s="545"/>
    </row>
    <row r="338" spans="1:12" ht="18" customHeight="1" thickBot="1" x14ac:dyDescent="0.35">
      <c r="A338" s="516" t="s">
        <v>101</v>
      </c>
      <c r="B338" s="517"/>
      <c r="C338" s="517"/>
      <c r="D338" s="517"/>
      <c r="E338" s="518"/>
      <c r="F338" s="519" t="s">
        <v>90</v>
      </c>
      <c r="G338" s="520"/>
      <c r="H338" s="521"/>
      <c r="I338" s="594"/>
      <c r="J338" s="595"/>
      <c r="K338" s="544"/>
      <c r="L338" s="545"/>
    </row>
    <row r="339" spans="1:12" ht="18" customHeight="1" thickBot="1" x14ac:dyDescent="0.35">
      <c r="A339" s="488" t="s">
        <v>102</v>
      </c>
      <c r="B339" s="489"/>
      <c r="C339" s="489"/>
      <c r="D339" s="489"/>
      <c r="E339" s="490"/>
      <c r="F339" s="593" t="s">
        <v>76</v>
      </c>
      <c r="G339" s="492"/>
      <c r="H339" s="493"/>
      <c r="I339" s="494"/>
      <c r="J339" s="495"/>
      <c r="K339" s="546"/>
      <c r="L339" s="547"/>
    </row>
    <row r="340" spans="1:12" ht="32.25" customHeight="1" thickBot="1" x14ac:dyDescent="0.35">
      <c r="A340" s="524" t="s">
        <v>71</v>
      </c>
      <c r="B340" s="525"/>
      <c r="C340" s="525"/>
      <c r="D340" s="525"/>
      <c r="E340" s="526"/>
      <c r="F340" s="588" t="s">
        <v>77</v>
      </c>
      <c r="G340" s="589"/>
      <c r="H340" s="590"/>
      <c r="I340" s="591" t="s">
        <v>73</v>
      </c>
      <c r="J340" s="592"/>
      <c r="K340" s="584" t="s">
        <v>74</v>
      </c>
      <c r="L340" s="533"/>
    </row>
    <row r="341" spans="1:12" ht="17.25" customHeight="1" x14ac:dyDescent="0.3">
      <c r="A341" s="568" t="s">
        <v>75</v>
      </c>
      <c r="B341" s="569"/>
      <c r="C341" s="569"/>
      <c r="D341" s="569"/>
      <c r="E341" s="570"/>
      <c r="F341" s="537" t="s">
        <v>88</v>
      </c>
      <c r="G341" s="538"/>
      <c r="H341" s="571"/>
      <c r="I341" s="572"/>
      <c r="J341" s="541"/>
      <c r="K341" s="548"/>
      <c r="L341" s="543"/>
    </row>
    <row r="342" spans="1:12" ht="17.25" customHeight="1" x14ac:dyDescent="0.3">
      <c r="A342" s="550" t="s">
        <v>94</v>
      </c>
      <c r="B342" s="551"/>
      <c r="C342" s="551"/>
      <c r="D342" s="551"/>
      <c r="E342" s="552"/>
      <c r="F342" s="511" t="s">
        <v>91</v>
      </c>
      <c r="G342" s="512"/>
      <c r="H342" s="553"/>
      <c r="I342" s="554"/>
      <c r="J342" s="507"/>
      <c r="K342" s="549"/>
      <c r="L342" s="545"/>
    </row>
    <row r="343" spans="1:12" ht="17.25" customHeight="1" x14ac:dyDescent="0.3">
      <c r="A343" s="550" t="s">
        <v>95</v>
      </c>
      <c r="B343" s="551"/>
      <c r="C343" s="551"/>
      <c r="D343" s="551"/>
      <c r="E343" s="552"/>
      <c r="F343" s="511" t="s">
        <v>93</v>
      </c>
      <c r="G343" s="512"/>
      <c r="H343" s="553"/>
      <c r="I343" s="554"/>
      <c r="J343" s="507"/>
      <c r="K343" s="549"/>
      <c r="L343" s="545"/>
    </row>
    <row r="344" spans="1:12" ht="18" customHeight="1" thickBot="1" x14ac:dyDescent="0.35">
      <c r="A344" s="560" t="s">
        <v>96</v>
      </c>
      <c r="B344" s="561"/>
      <c r="C344" s="561"/>
      <c r="D344" s="561"/>
      <c r="E344" s="562"/>
      <c r="F344" s="585" t="s">
        <v>92</v>
      </c>
      <c r="G344" s="586"/>
      <c r="H344" s="587"/>
      <c r="I344" s="567"/>
      <c r="J344" s="523"/>
      <c r="K344" s="549"/>
      <c r="L344" s="545"/>
    </row>
    <row r="345" spans="1:12" ht="17.25" customHeight="1" thickBot="1" x14ac:dyDescent="0.35">
      <c r="A345" s="564" t="s">
        <v>97</v>
      </c>
      <c r="B345" s="565"/>
      <c r="C345" s="565"/>
      <c r="D345" s="565"/>
      <c r="E345" s="566"/>
      <c r="F345" s="581" t="s">
        <v>76</v>
      </c>
      <c r="G345" s="582"/>
      <c r="H345" s="583"/>
      <c r="I345" s="567"/>
      <c r="J345" s="523"/>
      <c r="K345" s="546"/>
      <c r="L345" s="547"/>
    </row>
    <row r="346" spans="1:12" ht="30" customHeight="1" thickBot="1" x14ac:dyDescent="0.35">
      <c r="A346" s="524" t="s">
        <v>79</v>
      </c>
      <c r="B346" s="525"/>
      <c r="C346" s="525"/>
      <c r="D346" s="525"/>
      <c r="E346" s="526"/>
      <c r="F346" s="588" t="s">
        <v>77</v>
      </c>
      <c r="G346" s="589"/>
      <c r="H346" s="590"/>
      <c r="I346" s="591" t="s">
        <v>73</v>
      </c>
      <c r="J346" s="592"/>
      <c r="K346" s="584" t="s">
        <v>74</v>
      </c>
      <c r="L346" s="533"/>
    </row>
    <row r="347" spans="1:12" ht="17.25" customHeight="1" x14ac:dyDescent="0.3">
      <c r="A347" s="534" t="s">
        <v>98</v>
      </c>
      <c r="B347" s="535"/>
      <c r="C347" s="535"/>
      <c r="D347" s="535"/>
      <c r="E347" s="536"/>
      <c r="F347" s="537" t="s">
        <v>88</v>
      </c>
      <c r="G347" s="538"/>
      <c r="H347" s="571"/>
      <c r="I347" s="572"/>
      <c r="J347" s="541"/>
      <c r="K347" s="548"/>
      <c r="L347" s="543"/>
    </row>
    <row r="348" spans="1:12" ht="17.25" customHeight="1" x14ac:dyDescent="0.3">
      <c r="A348" s="508" t="s">
        <v>99</v>
      </c>
      <c r="B348" s="509"/>
      <c r="C348" s="509"/>
      <c r="D348" s="509"/>
      <c r="E348" s="510"/>
      <c r="F348" s="511" t="s">
        <v>91</v>
      </c>
      <c r="G348" s="512"/>
      <c r="H348" s="553"/>
      <c r="I348" s="554"/>
      <c r="J348" s="507"/>
      <c r="K348" s="549"/>
      <c r="L348" s="545"/>
    </row>
    <row r="349" spans="1:12" ht="17.25" customHeight="1" x14ac:dyDescent="0.3">
      <c r="A349" s="508" t="s">
        <v>100</v>
      </c>
      <c r="B349" s="509"/>
      <c r="C349" s="509"/>
      <c r="D349" s="509"/>
      <c r="E349" s="510"/>
      <c r="F349" s="511" t="s">
        <v>93</v>
      </c>
      <c r="G349" s="512"/>
      <c r="H349" s="553"/>
      <c r="I349" s="554"/>
      <c r="J349" s="507"/>
      <c r="K349" s="549"/>
      <c r="L349" s="545"/>
    </row>
    <row r="350" spans="1:12" ht="17.25" customHeight="1" thickBot="1" x14ac:dyDescent="0.35">
      <c r="A350" s="516" t="s">
        <v>101</v>
      </c>
      <c r="B350" s="517"/>
      <c r="C350" s="517"/>
      <c r="D350" s="517"/>
      <c r="E350" s="518"/>
      <c r="F350" s="585" t="s">
        <v>92</v>
      </c>
      <c r="G350" s="586"/>
      <c r="H350" s="587"/>
      <c r="I350" s="567"/>
      <c r="J350" s="523"/>
      <c r="K350" s="549"/>
      <c r="L350" s="545"/>
    </row>
    <row r="351" spans="1:12" ht="17.25" customHeight="1" thickBot="1" x14ac:dyDescent="0.35">
      <c r="A351" s="488" t="s">
        <v>102</v>
      </c>
      <c r="B351" s="489"/>
      <c r="C351" s="489"/>
      <c r="D351" s="489"/>
      <c r="E351" s="490"/>
      <c r="F351" s="581" t="s">
        <v>76</v>
      </c>
      <c r="G351" s="582"/>
      <c r="H351" s="583"/>
      <c r="I351" s="567"/>
      <c r="J351" s="523"/>
      <c r="K351" s="546"/>
      <c r="L351" s="547"/>
    </row>
    <row r="352" spans="1:12" ht="28.5" customHeight="1" thickBot="1" x14ac:dyDescent="0.35">
      <c r="A352" s="524" t="s">
        <v>71</v>
      </c>
      <c r="B352" s="525"/>
      <c r="C352" s="525"/>
      <c r="D352" s="525"/>
      <c r="E352" s="526"/>
      <c r="F352" s="588" t="s">
        <v>78</v>
      </c>
      <c r="G352" s="589"/>
      <c r="H352" s="590"/>
      <c r="I352" s="591" t="s">
        <v>73</v>
      </c>
      <c r="J352" s="592"/>
      <c r="K352" s="584" t="s">
        <v>74</v>
      </c>
      <c r="L352" s="533"/>
    </row>
    <row r="353" spans="1:12" ht="17.25" customHeight="1" x14ac:dyDescent="0.3">
      <c r="A353" s="568" t="s">
        <v>75</v>
      </c>
      <c r="B353" s="569"/>
      <c r="C353" s="569"/>
      <c r="D353" s="569"/>
      <c r="E353" s="570"/>
      <c r="F353" s="537" t="s">
        <v>104</v>
      </c>
      <c r="G353" s="538"/>
      <c r="H353" s="571"/>
      <c r="I353" s="572"/>
      <c r="J353" s="541"/>
      <c r="K353" s="548"/>
      <c r="L353" s="543"/>
    </row>
    <row r="354" spans="1:12" ht="17.25" customHeight="1" x14ac:dyDescent="0.3">
      <c r="A354" s="550" t="s">
        <v>94</v>
      </c>
      <c r="B354" s="551"/>
      <c r="C354" s="551"/>
      <c r="D354" s="551"/>
      <c r="E354" s="552"/>
      <c r="F354" s="511" t="s">
        <v>105</v>
      </c>
      <c r="G354" s="512"/>
      <c r="H354" s="553"/>
      <c r="I354" s="554"/>
      <c r="J354" s="507"/>
      <c r="K354" s="549"/>
      <c r="L354" s="545"/>
    </row>
    <row r="355" spans="1:12" ht="17.25" customHeight="1" x14ac:dyDescent="0.3">
      <c r="A355" s="550" t="s">
        <v>95</v>
      </c>
      <c r="B355" s="551"/>
      <c r="C355" s="551"/>
      <c r="D355" s="551"/>
      <c r="E355" s="552"/>
      <c r="F355" s="511" t="s">
        <v>106</v>
      </c>
      <c r="G355" s="512"/>
      <c r="H355" s="553"/>
      <c r="I355" s="554"/>
      <c r="J355" s="507"/>
      <c r="K355" s="549"/>
      <c r="L355" s="545"/>
    </row>
    <row r="356" spans="1:12" ht="17.25" customHeight="1" thickBot="1" x14ac:dyDescent="0.35">
      <c r="A356" s="560" t="s">
        <v>96</v>
      </c>
      <c r="B356" s="561"/>
      <c r="C356" s="561"/>
      <c r="D356" s="561"/>
      <c r="E356" s="562"/>
      <c r="F356" s="585" t="s">
        <v>103</v>
      </c>
      <c r="G356" s="586"/>
      <c r="H356" s="587"/>
      <c r="I356" s="567"/>
      <c r="J356" s="523"/>
      <c r="K356" s="549"/>
      <c r="L356" s="545"/>
    </row>
    <row r="357" spans="1:12" ht="17.25" customHeight="1" thickBot="1" x14ac:dyDescent="0.35">
      <c r="A357" s="564" t="s">
        <v>97</v>
      </c>
      <c r="B357" s="565"/>
      <c r="C357" s="565"/>
      <c r="D357" s="565"/>
      <c r="E357" s="566"/>
      <c r="F357" s="581" t="s">
        <v>76</v>
      </c>
      <c r="G357" s="582"/>
      <c r="H357" s="583"/>
      <c r="I357" s="567"/>
      <c r="J357" s="523"/>
      <c r="K357" s="546"/>
      <c r="L357" s="547"/>
    </row>
    <row r="358" spans="1:12" ht="30.75" customHeight="1" thickBot="1" x14ac:dyDescent="0.35">
      <c r="A358" s="524" t="s">
        <v>79</v>
      </c>
      <c r="B358" s="525"/>
      <c r="C358" s="525"/>
      <c r="D358" s="525"/>
      <c r="E358" s="526"/>
      <c r="F358" s="588" t="s">
        <v>78</v>
      </c>
      <c r="G358" s="589"/>
      <c r="H358" s="590"/>
      <c r="I358" s="591" t="s">
        <v>73</v>
      </c>
      <c r="J358" s="592"/>
      <c r="K358" s="584" t="s">
        <v>74</v>
      </c>
      <c r="L358" s="533"/>
    </row>
    <row r="359" spans="1:12" ht="17.25" customHeight="1" x14ac:dyDescent="0.3">
      <c r="A359" s="534" t="s">
        <v>98</v>
      </c>
      <c r="B359" s="535"/>
      <c r="C359" s="535"/>
      <c r="D359" s="535"/>
      <c r="E359" s="536"/>
      <c r="F359" s="537" t="s">
        <v>104</v>
      </c>
      <c r="G359" s="538"/>
      <c r="H359" s="571"/>
      <c r="I359" s="572"/>
      <c r="J359" s="541"/>
      <c r="K359" s="548"/>
      <c r="L359" s="543"/>
    </row>
    <row r="360" spans="1:12" ht="17.25" customHeight="1" x14ac:dyDescent="0.3">
      <c r="A360" s="508" t="s">
        <v>99</v>
      </c>
      <c r="B360" s="509"/>
      <c r="C360" s="509"/>
      <c r="D360" s="509"/>
      <c r="E360" s="510"/>
      <c r="F360" s="511" t="s">
        <v>105</v>
      </c>
      <c r="G360" s="512"/>
      <c r="H360" s="553"/>
      <c r="I360" s="554"/>
      <c r="J360" s="507"/>
      <c r="K360" s="549"/>
      <c r="L360" s="545"/>
    </row>
    <row r="361" spans="1:12" ht="17.25" customHeight="1" x14ac:dyDescent="0.3">
      <c r="A361" s="508" t="s">
        <v>100</v>
      </c>
      <c r="B361" s="509"/>
      <c r="C361" s="509"/>
      <c r="D361" s="509"/>
      <c r="E361" s="510"/>
      <c r="F361" s="511" t="s">
        <v>106</v>
      </c>
      <c r="G361" s="512"/>
      <c r="H361" s="553"/>
      <c r="I361" s="554"/>
      <c r="J361" s="507"/>
      <c r="K361" s="549"/>
      <c r="L361" s="545"/>
    </row>
    <row r="362" spans="1:12" ht="17.25" customHeight="1" thickBot="1" x14ac:dyDescent="0.35">
      <c r="A362" s="516" t="s">
        <v>101</v>
      </c>
      <c r="B362" s="517"/>
      <c r="C362" s="517"/>
      <c r="D362" s="517"/>
      <c r="E362" s="518"/>
      <c r="F362" s="585" t="s">
        <v>103</v>
      </c>
      <c r="G362" s="586"/>
      <c r="H362" s="587"/>
      <c r="I362" s="567"/>
      <c r="J362" s="523"/>
      <c r="K362" s="549"/>
      <c r="L362" s="545"/>
    </row>
    <row r="363" spans="1:12" ht="17.25" customHeight="1" thickBot="1" x14ac:dyDescent="0.35">
      <c r="A363" s="488" t="s">
        <v>102</v>
      </c>
      <c r="B363" s="489"/>
      <c r="C363" s="489"/>
      <c r="D363" s="489"/>
      <c r="E363" s="490"/>
      <c r="F363" s="581" t="s">
        <v>76</v>
      </c>
      <c r="G363" s="582"/>
      <c r="H363" s="583"/>
      <c r="I363" s="567"/>
      <c r="J363" s="523"/>
      <c r="K363" s="546"/>
      <c r="L363" s="547"/>
    </row>
    <row r="364" spans="1:12" ht="17.25" customHeight="1" thickBot="1" x14ac:dyDescent="0.35">
      <c r="A364" s="555" t="s">
        <v>107</v>
      </c>
      <c r="B364" s="556"/>
      <c r="C364" s="556"/>
      <c r="D364" s="556"/>
      <c r="E364" s="556"/>
      <c r="F364" s="556"/>
      <c r="G364" s="556"/>
      <c r="H364" s="556"/>
      <c r="I364" s="556"/>
      <c r="J364" s="556"/>
      <c r="K364" s="556"/>
      <c r="L364" s="557"/>
    </row>
    <row r="365" spans="1:12" ht="17.25" customHeight="1" thickBot="1" x14ac:dyDescent="0.35">
      <c r="A365" s="527" t="s">
        <v>71</v>
      </c>
      <c r="B365" s="528"/>
      <c r="C365" s="528"/>
      <c r="D365" s="528"/>
      <c r="E365" s="529"/>
      <c r="F365" s="527" t="s">
        <v>108</v>
      </c>
      <c r="G365" s="528"/>
      <c r="H365" s="529"/>
      <c r="I365" s="530" t="s">
        <v>73</v>
      </c>
      <c r="J365" s="531"/>
      <c r="K365" s="558" t="s">
        <v>74</v>
      </c>
      <c r="L365" s="559"/>
    </row>
    <row r="366" spans="1:12" ht="17.25" customHeight="1" x14ac:dyDescent="0.3">
      <c r="A366" s="568" t="s">
        <v>98</v>
      </c>
      <c r="B366" s="569"/>
      <c r="C366" s="569"/>
      <c r="D366" s="569"/>
      <c r="E366" s="570"/>
      <c r="F366" s="537" t="s">
        <v>87</v>
      </c>
      <c r="G366" s="538"/>
      <c r="H366" s="571"/>
      <c r="I366" s="572"/>
      <c r="J366" s="541"/>
      <c r="K366" s="548"/>
      <c r="L366" s="543"/>
    </row>
    <row r="367" spans="1:12" ht="17.25" customHeight="1" x14ac:dyDescent="0.3">
      <c r="A367" s="550" t="s">
        <v>94</v>
      </c>
      <c r="B367" s="551"/>
      <c r="C367" s="551"/>
      <c r="D367" s="551"/>
      <c r="E367" s="552"/>
      <c r="F367" s="511" t="s">
        <v>88</v>
      </c>
      <c r="G367" s="512"/>
      <c r="H367" s="553"/>
      <c r="I367" s="554"/>
      <c r="J367" s="507"/>
      <c r="K367" s="549"/>
      <c r="L367" s="545"/>
    </row>
    <row r="368" spans="1:12" ht="17.25" customHeight="1" x14ac:dyDescent="0.3">
      <c r="A368" s="550" t="s">
        <v>95</v>
      </c>
      <c r="B368" s="551"/>
      <c r="C368" s="551"/>
      <c r="D368" s="551"/>
      <c r="E368" s="552"/>
      <c r="F368" s="511" t="s">
        <v>89</v>
      </c>
      <c r="G368" s="512"/>
      <c r="H368" s="553"/>
      <c r="I368" s="554"/>
      <c r="J368" s="507"/>
      <c r="K368" s="549"/>
      <c r="L368" s="545"/>
    </row>
    <row r="369" spans="1:12" ht="17.25" customHeight="1" thickBot="1" x14ac:dyDescent="0.35">
      <c r="A369" s="560" t="s">
        <v>96</v>
      </c>
      <c r="B369" s="561"/>
      <c r="C369" s="561"/>
      <c r="D369" s="561"/>
      <c r="E369" s="562"/>
      <c r="F369" s="519" t="s">
        <v>90</v>
      </c>
      <c r="G369" s="520"/>
      <c r="H369" s="563"/>
      <c r="I369" s="573"/>
      <c r="J369" s="574"/>
      <c r="K369" s="549"/>
      <c r="L369" s="545"/>
    </row>
    <row r="370" spans="1:12" ht="17.25" customHeight="1" thickBot="1" x14ac:dyDescent="0.35">
      <c r="A370" s="564" t="s">
        <v>97</v>
      </c>
      <c r="B370" s="565"/>
      <c r="C370" s="565"/>
      <c r="D370" s="565"/>
      <c r="E370" s="566"/>
      <c r="F370" s="491" t="s">
        <v>76</v>
      </c>
      <c r="G370" s="492"/>
      <c r="H370" s="493"/>
      <c r="I370" s="575"/>
      <c r="J370" s="576"/>
      <c r="K370" s="546"/>
      <c r="L370" s="547"/>
    </row>
    <row r="371" spans="1:12" ht="17.25" customHeight="1" thickBot="1" x14ac:dyDescent="0.35">
      <c r="A371" s="524" t="s">
        <v>79</v>
      </c>
      <c r="B371" s="525"/>
      <c r="C371" s="525"/>
      <c r="D371" s="525"/>
      <c r="E371" s="526"/>
      <c r="F371" s="527" t="s">
        <v>108</v>
      </c>
      <c r="G371" s="528"/>
      <c r="H371" s="529"/>
      <c r="I371" s="530" t="s">
        <v>73</v>
      </c>
      <c r="J371" s="531"/>
      <c r="K371" s="532" t="s">
        <v>74</v>
      </c>
      <c r="L371" s="533"/>
    </row>
    <row r="372" spans="1:12" ht="17.25" customHeight="1" x14ac:dyDescent="0.3">
      <c r="A372" s="534" t="s">
        <v>98</v>
      </c>
      <c r="B372" s="535"/>
      <c r="C372" s="535"/>
      <c r="D372" s="535"/>
      <c r="E372" s="536"/>
      <c r="F372" s="537" t="s">
        <v>87</v>
      </c>
      <c r="G372" s="538"/>
      <c r="H372" s="539"/>
      <c r="I372" s="579"/>
      <c r="J372" s="580"/>
      <c r="K372" s="542"/>
      <c r="L372" s="543"/>
    </row>
    <row r="373" spans="1:12" ht="17.25" customHeight="1" x14ac:dyDescent="0.3">
      <c r="A373" s="508" t="s">
        <v>99</v>
      </c>
      <c r="B373" s="509"/>
      <c r="C373" s="509"/>
      <c r="D373" s="509"/>
      <c r="E373" s="510"/>
      <c r="F373" s="511" t="s">
        <v>88</v>
      </c>
      <c r="G373" s="512"/>
      <c r="H373" s="513"/>
      <c r="I373" s="506"/>
      <c r="J373" s="507"/>
      <c r="K373" s="544"/>
      <c r="L373" s="545"/>
    </row>
    <row r="374" spans="1:12" ht="17.25" customHeight="1" x14ac:dyDescent="0.3">
      <c r="A374" s="508" t="s">
        <v>100</v>
      </c>
      <c r="B374" s="509"/>
      <c r="C374" s="509"/>
      <c r="D374" s="509"/>
      <c r="E374" s="510"/>
      <c r="F374" s="511" t="s">
        <v>89</v>
      </c>
      <c r="G374" s="512"/>
      <c r="H374" s="513"/>
      <c r="I374" s="506"/>
      <c r="J374" s="507"/>
      <c r="K374" s="544"/>
      <c r="L374" s="545"/>
    </row>
    <row r="375" spans="1:12" ht="17.25" customHeight="1" thickBot="1" x14ac:dyDescent="0.35">
      <c r="A375" s="516" t="s">
        <v>101</v>
      </c>
      <c r="B375" s="517"/>
      <c r="C375" s="517"/>
      <c r="D375" s="517"/>
      <c r="E375" s="518"/>
      <c r="F375" s="519" t="s">
        <v>90</v>
      </c>
      <c r="G375" s="520"/>
      <c r="H375" s="521"/>
      <c r="I375" s="522"/>
      <c r="J375" s="523"/>
      <c r="K375" s="544"/>
      <c r="L375" s="545"/>
    </row>
    <row r="376" spans="1:12" ht="26.25" customHeight="1" thickBot="1" x14ac:dyDescent="0.35">
      <c r="A376" s="488" t="s">
        <v>102</v>
      </c>
      <c r="B376" s="489"/>
      <c r="C376" s="489"/>
      <c r="D376" s="489"/>
      <c r="E376" s="490"/>
      <c r="F376" s="491" t="s">
        <v>76</v>
      </c>
      <c r="G376" s="492"/>
      <c r="H376" s="493"/>
      <c r="I376" s="494"/>
      <c r="J376" s="495"/>
      <c r="K376" s="546"/>
      <c r="L376" s="547"/>
    </row>
    <row r="377" spans="1:12" ht="18" customHeight="1" thickBot="1" x14ac:dyDescent="0.35">
      <c r="A377" s="555" t="s">
        <v>69</v>
      </c>
      <c r="B377" s="556"/>
      <c r="C377" s="556"/>
      <c r="D377" s="556"/>
      <c r="E377" s="556"/>
      <c r="F377" s="556"/>
      <c r="G377" s="556"/>
      <c r="H377" s="556"/>
      <c r="I377" s="556"/>
      <c r="J377" s="556"/>
      <c r="K377" s="556"/>
      <c r="L377" s="557"/>
    </row>
    <row r="378" spans="1:12" ht="18" customHeight="1" thickBot="1" x14ac:dyDescent="0.35">
      <c r="A378" s="527" t="s">
        <v>71</v>
      </c>
      <c r="B378" s="528"/>
      <c r="C378" s="528"/>
      <c r="D378" s="528"/>
      <c r="E378" s="529"/>
      <c r="F378" s="527" t="s">
        <v>108</v>
      </c>
      <c r="G378" s="528"/>
      <c r="H378" s="529"/>
      <c r="I378" s="530" t="s">
        <v>73</v>
      </c>
      <c r="J378" s="531"/>
      <c r="K378" s="558" t="s">
        <v>74</v>
      </c>
      <c r="L378" s="559"/>
    </row>
    <row r="379" spans="1:12" ht="18" customHeight="1" x14ac:dyDescent="0.3">
      <c r="A379" s="568" t="s">
        <v>98</v>
      </c>
      <c r="B379" s="569"/>
      <c r="C379" s="569"/>
      <c r="D379" s="569"/>
      <c r="E379" s="570"/>
      <c r="F379" s="537" t="s">
        <v>87</v>
      </c>
      <c r="G379" s="538"/>
      <c r="H379" s="571"/>
      <c r="I379" s="572"/>
      <c r="J379" s="541"/>
      <c r="K379" s="548"/>
      <c r="L379" s="543"/>
    </row>
    <row r="380" spans="1:12" ht="18" customHeight="1" x14ac:dyDescent="0.3">
      <c r="A380" s="550" t="s">
        <v>94</v>
      </c>
      <c r="B380" s="551"/>
      <c r="C380" s="551"/>
      <c r="D380" s="551"/>
      <c r="E380" s="552"/>
      <c r="F380" s="511" t="s">
        <v>88</v>
      </c>
      <c r="G380" s="512"/>
      <c r="H380" s="553"/>
      <c r="I380" s="554"/>
      <c r="J380" s="507"/>
      <c r="K380" s="549"/>
      <c r="L380" s="545"/>
    </row>
    <row r="381" spans="1:12" ht="18" customHeight="1" x14ac:dyDescent="0.3">
      <c r="A381" s="550" t="s">
        <v>95</v>
      </c>
      <c r="B381" s="551"/>
      <c r="C381" s="551"/>
      <c r="D381" s="551"/>
      <c r="E381" s="552"/>
      <c r="F381" s="511" t="s">
        <v>89</v>
      </c>
      <c r="G381" s="512"/>
      <c r="H381" s="553"/>
      <c r="I381" s="554"/>
      <c r="J381" s="507"/>
      <c r="K381" s="549"/>
      <c r="L381" s="545"/>
    </row>
    <row r="382" spans="1:12" ht="18" customHeight="1" thickBot="1" x14ac:dyDescent="0.35">
      <c r="A382" s="560" t="s">
        <v>96</v>
      </c>
      <c r="B382" s="561"/>
      <c r="C382" s="561"/>
      <c r="D382" s="561"/>
      <c r="E382" s="562"/>
      <c r="F382" s="519" t="s">
        <v>90</v>
      </c>
      <c r="G382" s="520"/>
      <c r="H382" s="563"/>
      <c r="I382" s="573"/>
      <c r="J382" s="574"/>
      <c r="K382" s="549"/>
      <c r="L382" s="545"/>
    </row>
    <row r="383" spans="1:12" ht="18" customHeight="1" thickBot="1" x14ac:dyDescent="0.35">
      <c r="A383" s="564" t="s">
        <v>97</v>
      </c>
      <c r="B383" s="565"/>
      <c r="C383" s="565"/>
      <c r="D383" s="565"/>
      <c r="E383" s="566"/>
      <c r="F383" s="491" t="s">
        <v>76</v>
      </c>
      <c r="G383" s="492"/>
      <c r="H383" s="493"/>
      <c r="I383" s="575"/>
      <c r="J383" s="576"/>
      <c r="K383" s="546"/>
      <c r="L383" s="547"/>
    </row>
    <row r="384" spans="1:12" ht="18" customHeight="1" thickBot="1" x14ac:dyDescent="0.35">
      <c r="A384" s="524" t="s">
        <v>79</v>
      </c>
      <c r="B384" s="525"/>
      <c r="C384" s="525"/>
      <c r="D384" s="525"/>
      <c r="E384" s="526"/>
      <c r="F384" s="527" t="s">
        <v>108</v>
      </c>
      <c r="G384" s="528"/>
      <c r="H384" s="529"/>
      <c r="I384" s="530" t="s">
        <v>73</v>
      </c>
      <c r="J384" s="531"/>
      <c r="K384" s="532" t="s">
        <v>74</v>
      </c>
      <c r="L384" s="533"/>
    </row>
    <row r="385" spans="1:12" ht="18" customHeight="1" x14ac:dyDescent="0.3">
      <c r="A385" s="534" t="s">
        <v>98</v>
      </c>
      <c r="B385" s="535"/>
      <c r="C385" s="535"/>
      <c r="D385" s="535"/>
      <c r="E385" s="536"/>
      <c r="F385" s="537" t="s">
        <v>87</v>
      </c>
      <c r="G385" s="538"/>
      <c r="H385" s="539"/>
      <c r="I385" s="540"/>
      <c r="J385" s="541"/>
      <c r="K385" s="542"/>
      <c r="L385" s="543"/>
    </row>
    <row r="386" spans="1:12" ht="18" customHeight="1" x14ac:dyDescent="0.3">
      <c r="A386" s="508" t="s">
        <v>99</v>
      </c>
      <c r="B386" s="509"/>
      <c r="C386" s="509"/>
      <c r="D386" s="509"/>
      <c r="E386" s="510"/>
      <c r="F386" s="511" t="s">
        <v>88</v>
      </c>
      <c r="G386" s="512"/>
      <c r="H386" s="513"/>
      <c r="I386" s="577"/>
      <c r="J386" s="578"/>
      <c r="K386" s="544"/>
      <c r="L386" s="545"/>
    </row>
    <row r="387" spans="1:12" ht="18" customHeight="1" x14ac:dyDescent="0.3">
      <c r="A387" s="508" t="s">
        <v>100</v>
      </c>
      <c r="B387" s="509"/>
      <c r="C387" s="509"/>
      <c r="D387" s="509"/>
      <c r="E387" s="510"/>
      <c r="F387" s="511" t="s">
        <v>89</v>
      </c>
      <c r="G387" s="512"/>
      <c r="H387" s="513"/>
      <c r="I387" s="506"/>
      <c r="J387" s="507"/>
      <c r="K387" s="544"/>
      <c r="L387" s="545"/>
    </row>
    <row r="388" spans="1:12" ht="18" customHeight="1" thickBot="1" x14ac:dyDescent="0.35">
      <c r="A388" s="516" t="s">
        <v>101</v>
      </c>
      <c r="B388" s="517"/>
      <c r="C388" s="517"/>
      <c r="D388" s="517"/>
      <c r="E388" s="518"/>
      <c r="F388" s="519" t="s">
        <v>90</v>
      </c>
      <c r="G388" s="520"/>
      <c r="H388" s="521"/>
      <c r="I388" s="522"/>
      <c r="J388" s="523"/>
      <c r="K388" s="544"/>
      <c r="L388" s="545"/>
    </row>
    <row r="389" spans="1:12" ht="18" customHeight="1" thickBot="1" x14ac:dyDescent="0.35">
      <c r="A389" s="488" t="s">
        <v>102</v>
      </c>
      <c r="B389" s="489"/>
      <c r="C389" s="489"/>
      <c r="D389" s="489"/>
      <c r="E389" s="490"/>
      <c r="F389" s="491" t="s">
        <v>76</v>
      </c>
      <c r="G389" s="492"/>
      <c r="H389" s="493"/>
      <c r="I389" s="494"/>
      <c r="J389" s="495"/>
      <c r="K389" s="546"/>
      <c r="L389" s="547"/>
    </row>
    <row r="390" spans="1:12" ht="18" customHeight="1" thickBot="1" x14ac:dyDescent="0.35">
      <c r="A390" s="555" t="s">
        <v>109</v>
      </c>
      <c r="B390" s="556"/>
      <c r="C390" s="556"/>
      <c r="D390" s="556"/>
      <c r="E390" s="556"/>
      <c r="F390" s="556"/>
      <c r="G390" s="556"/>
      <c r="H390" s="556"/>
      <c r="I390" s="556"/>
      <c r="J390" s="556"/>
      <c r="K390" s="556"/>
      <c r="L390" s="557"/>
    </row>
    <row r="391" spans="1:12" ht="18" customHeight="1" thickBot="1" x14ac:dyDescent="0.35">
      <c r="A391" s="527" t="s">
        <v>71</v>
      </c>
      <c r="B391" s="528"/>
      <c r="C391" s="528"/>
      <c r="D391" s="528"/>
      <c r="E391" s="529"/>
      <c r="F391" s="527" t="s">
        <v>108</v>
      </c>
      <c r="G391" s="528"/>
      <c r="H391" s="529"/>
      <c r="I391" s="530" t="s">
        <v>73</v>
      </c>
      <c r="J391" s="531"/>
      <c r="K391" s="558" t="s">
        <v>74</v>
      </c>
      <c r="L391" s="559"/>
    </row>
    <row r="392" spans="1:12" ht="18" customHeight="1" x14ac:dyDescent="0.3">
      <c r="A392" s="568" t="s">
        <v>98</v>
      </c>
      <c r="B392" s="569"/>
      <c r="C392" s="569"/>
      <c r="D392" s="569"/>
      <c r="E392" s="570"/>
      <c r="F392" s="537" t="s">
        <v>87</v>
      </c>
      <c r="G392" s="538"/>
      <c r="H392" s="571"/>
      <c r="I392" s="572"/>
      <c r="J392" s="541"/>
      <c r="K392" s="548"/>
      <c r="L392" s="543"/>
    </row>
    <row r="393" spans="1:12" ht="18" customHeight="1" x14ac:dyDescent="0.3">
      <c r="A393" s="550" t="s">
        <v>94</v>
      </c>
      <c r="B393" s="551"/>
      <c r="C393" s="551"/>
      <c r="D393" s="551"/>
      <c r="E393" s="552"/>
      <c r="F393" s="511" t="s">
        <v>88</v>
      </c>
      <c r="G393" s="512"/>
      <c r="H393" s="553"/>
      <c r="I393" s="554"/>
      <c r="J393" s="507"/>
      <c r="K393" s="549"/>
      <c r="L393" s="545"/>
    </row>
    <row r="394" spans="1:12" ht="18" customHeight="1" x14ac:dyDescent="0.3">
      <c r="A394" s="550" t="s">
        <v>95</v>
      </c>
      <c r="B394" s="551"/>
      <c r="C394" s="551"/>
      <c r="D394" s="551"/>
      <c r="E394" s="552"/>
      <c r="F394" s="511" t="s">
        <v>89</v>
      </c>
      <c r="G394" s="512"/>
      <c r="H394" s="553"/>
      <c r="I394" s="554"/>
      <c r="J394" s="507"/>
      <c r="K394" s="549"/>
      <c r="L394" s="545"/>
    </row>
    <row r="395" spans="1:12" ht="18" customHeight="1" thickBot="1" x14ac:dyDescent="0.35">
      <c r="A395" s="560" t="s">
        <v>96</v>
      </c>
      <c r="B395" s="561"/>
      <c r="C395" s="561"/>
      <c r="D395" s="561"/>
      <c r="E395" s="562"/>
      <c r="F395" s="519" t="s">
        <v>90</v>
      </c>
      <c r="G395" s="520"/>
      <c r="H395" s="563"/>
      <c r="I395" s="554"/>
      <c r="J395" s="507"/>
      <c r="K395" s="549"/>
      <c r="L395" s="545"/>
    </row>
    <row r="396" spans="1:12" ht="18" customHeight="1" thickBot="1" x14ac:dyDescent="0.35">
      <c r="A396" s="564" t="s">
        <v>97</v>
      </c>
      <c r="B396" s="565"/>
      <c r="C396" s="565"/>
      <c r="D396" s="565"/>
      <c r="E396" s="566"/>
      <c r="F396" s="491" t="s">
        <v>76</v>
      </c>
      <c r="G396" s="492"/>
      <c r="H396" s="493"/>
      <c r="I396" s="567"/>
      <c r="J396" s="523"/>
      <c r="K396" s="546"/>
      <c r="L396" s="547"/>
    </row>
    <row r="397" spans="1:12" ht="18" customHeight="1" thickBot="1" x14ac:dyDescent="0.35">
      <c r="A397" s="524" t="s">
        <v>79</v>
      </c>
      <c r="B397" s="525"/>
      <c r="C397" s="525"/>
      <c r="D397" s="525"/>
      <c r="E397" s="526"/>
      <c r="F397" s="527" t="s">
        <v>108</v>
      </c>
      <c r="G397" s="528"/>
      <c r="H397" s="529"/>
      <c r="I397" s="530" t="s">
        <v>73</v>
      </c>
      <c r="J397" s="531"/>
      <c r="K397" s="532" t="s">
        <v>74</v>
      </c>
      <c r="L397" s="533"/>
    </row>
    <row r="398" spans="1:12" ht="18" customHeight="1" x14ac:dyDescent="0.3">
      <c r="A398" s="534" t="s">
        <v>98</v>
      </c>
      <c r="B398" s="535"/>
      <c r="C398" s="535"/>
      <c r="D398" s="535"/>
      <c r="E398" s="536"/>
      <c r="F398" s="537" t="s">
        <v>87</v>
      </c>
      <c r="G398" s="538"/>
      <c r="H398" s="539"/>
      <c r="I398" s="540"/>
      <c r="J398" s="541"/>
      <c r="K398" s="542"/>
      <c r="L398" s="543"/>
    </row>
    <row r="399" spans="1:12" ht="18" customHeight="1" x14ac:dyDescent="0.3">
      <c r="A399" s="508" t="s">
        <v>99</v>
      </c>
      <c r="B399" s="509"/>
      <c r="C399" s="509"/>
      <c r="D399" s="509"/>
      <c r="E399" s="510"/>
      <c r="F399" s="511" t="s">
        <v>88</v>
      </c>
      <c r="G399" s="512"/>
      <c r="H399" s="513"/>
      <c r="I399" s="506"/>
      <c r="J399" s="507"/>
      <c r="K399" s="544"/>
      <c r="L399" s="545"/>
    </row>
    <row r="400" spans="1:12" ht="18" customHeight="1" x14ac:dyDescent="0.3">
      <c r="A400" s="508" t="s">
        <v>100</v>
      </c>
      <c r="B400" s="509"/>
      <c r="C400" s="509"/>
      <c r="D400" s="509"/>
      <c r="E400" s="510"/>
      <c r="F400" s="511" t="s">
        <v>89</v>
      </c>
      <c r="G400" s="512"/>
      <c r="H400" s="513"/>
      <c r="I400" s="514"/>
      <c r="J400" s="515"/>
      <c r="K400" s="544"/>
      <c r="L400" s="545"/>
    </row>
    <row r="401" spans="1:12" ht="18" customHeight="1" thickBot="1" x14ac:dyDescent="0.35">
      <c r="A401" s="516" t="s">
        <v>101</v>
      </c>
      <c r="B401" s="517"/>
      <c r="C401" s="517"/>
      <c r="D401" s="517"/>
      <c r="E401" s="518"/>
      <c r="F401" s="519" t="s">
        <v>90</v>
      </c>
      <c r="G401" s="520"/>
      <c r="H401" s="521"/>
      <c r="I401" s="522"/>
      <c r="J401" s="523"/>
      <c r="K401" s="544"/>
      <c r="L401" s="545"/>
    </row>
    <row r="402" spans="1:12" ht="18" customHeight="1" thickBot="1" x14ac:dyDescent="0.35">
      <c r="A402" s="488" t="s">
        <v>102</v>
      </c>
      <c r="B402" s="489"/>
      <c r="C402" s="489"/>
      <c r="D402" s="489"/>
      <c r="E402" s="490"/>
      <c r="F402" s="491" t="s">
        <v>76</v>
      </c>
      <c r="G402" s="492"/>
      <c r="H402" s="493"/>
      <c r="I402" s="494"/>
      <c r="J402" s="495"/>
      <c r="K402" s="546"/>
      <c r="L402" s="547"/>
    </row>
    <row r="403" spans="1:12" ht="18" thickBot="1" x14ac:dyDescent="0.35">
      <c r="A403" s="496"/>
      <c r="B403" s="497"/>
      <c r="C403" s="497"/>
      <c r="D403" s="497"/>
      <c r="E403" s="497"/>
      <c r="F403" s="497"/>
      <c r="G403" s="497"/>
      <c r="H403" s="497"/>
      <c r="I403" s="497"/>
      <c r="J403" s="497"/>
      <c r="K403" s="497"/>
      <c r="L403" s="498"/>
    </row>
    <row r="404" spans="1:12" ht="32.25" customHeight="1" thickBot="1" x14ac:dyDescent="0.35">
      <c r="A404" s="499" t="s">
        <v>131</v>
      </c>
      <c r="B404" s="500"/>
      <c r="C404" s="500"/>
      <c r="D404" s="500"/>
      <c r="E404" s="501"/>
      <c r="F404" s="502" t="s">
        <v>110</v>
      </c>
      <c r="G404" s="502"/>
      <c r="H404" s="503"/>
      <c r="I404" s="504">
        <f>+K329+K335+K341+K347+K353+K359+K366+K372+K379+K385+K392+K398</f>
        <v>0</v>
      </c>
      <c r="J404" s="504"/>
      <c r="K404" s="504"/>
      <c r="L404" s="505"/>
    </row>
    <row r="405" spans="1:12" ht="18" thickBot="1" x14ac:dyDescent="0.35">
      <c r="A405" s="15"/>
      <c r="B405" s="16"/>
      <c r="C405" s="16"/>
      <c r="D405" s="16"/>
      <c r="E405" s="16"/>
      <c r="F405" s="16"/>
      <c r="G405" s="16"/>
      <c r="H405" s="16"/>
      <c r="I405" s="2"/>
      <c r="J405" s="2"/>
      <c r="K405" s="2"/>
      <c r="L405" s="3"/>
    </row>
    <row r="406" spans="1:12" ht="18" thickBot="1" x14ac:dyDescent="0.35">
      <c r="A406" s="485"/>
      <c r="B406" s="486"/>
      <c r="C406" s="486"/>
      <c r="D406" s="486"/>
      <c r="E406" s="486"/>
      <c r="F406" s="486"/>
      <c r="G406" s="486"/>
      <c r="H406" s="486"/>
      <c r="I406" s="486"/>
      <c r="J406" s="486"/>
      <c r="K406" s="486"/>
      <c r="L406" s="487"/>
    </row>
  </sheetData>
  <mergeCells count="831">
    <mergeCell ref="A6:L7"/>
    <mergeCell ref="A8:L8"/>
    <mergeCell ref="A9:L9"/>
    <mergeCell ref="A10:L10"/>
    <mergeCell ref="A11:F11"/>
    <mergeCell ref="G11:L11"/>
    <mergeCell ref="A1:L1"/>
    <mergeCell ref="A2:L2"/>
    <mergeCell ref="A3:E3"/>
    <mergeCell ref="F3:L3"/>
    <mergeCell ref="A4:L4"/>
    <mergeCell ref="A5:L5"/>
    <mergeCell ref="A19:L19"/>
    <mergeCell ref="A20:L20"/>
    <mergeCell ref="A21:L21"/>
    <mergeCell ref="A22:L22"/>
    <mergeCell ref="A23:L23"/>
    <mergeCell ref="A24:L24"/>
    <mergeCell ref="A12:F12"/>
    <mergeCell ref="G12:L12"/>
    <mergeCell ref="A13:F13"/>
    <mergeCell ref="G13:L13"/>
    <mergeCell ref="B14:L14"/>
    <mergeCell ref="A15:F18"/>
    <mergeCell ref="G15:L15"/>
    <mergeCell ref="G16:L16"/>
    <mergeCell ref="G17:L17"/>
    <mergeCell ref="G18:L18"/>
    <mergeCell ref="A31:L31"/>
    <mergeCell ref="A32:L32"/>
    <mergeCell ref="A33:L33"/>
    <mergeCell ref="A34:L34"/>
    <mergeCell ref="A36:L36"/>
    <mergeCell ref="A38:J38"/>
    <mergeCell ref="K38:L38"/>
    <mergeCell ref="A25:L25"/>
    <mergeCell ref="A26:L26"/>
    <mergeCell ref="A27:L27"/>
    <mergeCell ref="A28:L28"/>
    <mergeCell ref="A29:L29"/>
    <mergeCell ref="A30:L30"/>
    <mergeCell ref="A42:L42"/>
    <mergeCell ref="A43:L43"/>
    <mergeCell ref="A45:E45"/>
    <mergeCell ref="F45:L45"/>
    <mergeCell ref="A46:E46"/>
    <mergeCell ref="F46:L46"/>
    <mergeCell ref="A39:J39"/>
    <mergeCell ref="K39:L39"/>
    <mergeCell ref="A40:J40"/>
    <mergeCell ref="K40:L40"/>
    <mergeCell ref="A41:J41"/>
    <mergeCell ref="K41:L41"/>
    <mergeCell ref="A50:E50"/>
    <mergeCell ref="F50:L50"/>
    <mergeCell ref="A51:E51"/>
    <mergeCell ref="F51:L51"/>
    <mergeCell ref="A52:E52"/>
    <mergeCell ref="F52:L52"/>
    <mergeCell ref="A47:E47"/>
    <mergeCell ref="F47:L47"/>
    <mergeCell ref="A48:E48"/>
    <mergeCell ref="F48:L48"/>
    <mergeCell ref="A49:E49"/>
    <mergeCell ref="F49:L49"/>
    <mergeCell ref="A56:E56"/>
    <mergeCell ref="F56:L56"/>
    <mergeCell ref="A57:E57"/>
    <mergeCell ref="F57:L57"/>
    <mergeCell ref="A58:E58"/>
    <mergeCell ref="F58:L58"/>
    <mergeCell ref="A53:E53"/>
    <mergeCell ref="F53:L53"/>
    <mergeCell ref="A54:E54"/>
    <mergeCell ref="F54:L54"/>
    <mergeCell ref="A55:E55"/>
    <mergeCell ref="F55:L55"/>
    <mergeCell ref="A62:E62"/>
    <mergeCell ref="F62:L62"/>
    <mergeCell ref="A63:E63"/>
    <mergeCell ref="F63:L63"/>
    <mergeCell ref="A64:E64"/>
    <mergeCell ref="F64:L64"/>
    <mergeCell ref="A59:E59"/>
    <mergeCell ref="F59:L59"/>
    <mergeCell ref="A60:E60"/>
    <mergeCell ref="F60:L60"/>
    <mergeCell ref="A61:E61"/>
    <mergeCell ref="F61:L61"/>
    <mergeCell ref="A68:E68"/>
    <mergeCell ref="F68:L68"/>
    <mergeCell ref="A69:E69"/>
    <mergeCell ref="F69:L69"/>
    <mergeCell ref="A70:E70"/>
    <mergeCell ref="F70:L70"/>
    <mergeCell ref="A65:E65"/>
    <mergeCell ref="F65:L65"/>
    <mergeCell ref="A66:E66"/>
    <mergeCell ref="F66:L66"/>
    <mergeCell ref="A67:E67"/>
    <mergeCell ref="F67:L67"/>
    <mergeCell ref="A74:E74"/>
    <mergeCell ref="F74:L74"/>
    <mergeCell ref="A75:E75"/>
    <mergeCell ref="F75:L75"/>
    <mergeCell ref="A76:E76"/>
    <mergeCell ref="F76:L76"/>
    <mergeCell ref="A71:E71"/>
    <mergeCell ref="F71:L71"/>
    <mergeCell ref="A72:E72"/>
    <mergeCell ref="F72:L72"/>
    <mergeCell ref="A73:E73"/>
    <mergeCell ref="F73:L73"/>
    <mergeCell ref="A80:E80"/>
    <mergeCell ref="F80:L80"/>
    <mergeCell ref="A81:E81"/>
    <mergeCell ref="F81:L81"/>
    <mergeCell ref="A82:E82"/>
    <mergeCell ref="F82:L82"/>
    <mergeCell ref="A77:E77"/>
    <mergeCell ref="F77:L77"/>
    <mergeCell ref="A78:E78"/>
    <mergeCell ref="F78:L78"/>
    <mergeCell ref="A79:E79"/>
    <mergeCell ref="F79:L79"/>
    <mergeCell ref="A86:E86"/>
    <mergeCell ref="F86:L86"/>
    <mergeCell ref="A87:E87"/>
    <mergeCell ref="F87:L87"/>
    <mergeCell ref="A88:E88"/>
    <mergeCell ref="F88:L88"/>
    <mergeCell ref="A83:E83"/>
    <mergeCell ref="F83:L83"/>
    <mergeCell ref="A84:E84"/>
    <mergeCell ref="F84:L84"/>
    <mergeCell ref="A85:E85"/>
    <mergeCell ref="F85:L85"/>
    <mergeCell ref="A92:E92"/>
    <mergeCell ref="F92:L92"/>
    <mergeCell ref="A93:E93"/>
    <mergeCell ref="F93:L93"/>
    <mergeCell ref="A94:E94"/>
    <mergeCell ref="F94:L94"/>
    <mergeCell ref="A89:E89"/>
    <mergeCell ref="F89:L89"/>
    <mergeCell ref="A90:E90"/>
    <mergeCell ref="F90:L90"/>
    <mergeCell ref="A91:E91"/>
    <mergeCell ref="F91:L91"/>
    <mergeCell ref="A98:E98"/>
    <mergeCell ref="F98:L98"/>
    <mergeCell ref="A99:E99"/>
    <mergeCell ref="F99:L99"/>
    <mergeCell ref="A100:E100"/>
    <mergeCell ref="F100:L100"/>
    <mergeCell ref="A95:E95"/>
    <mergeCell ref="F95:L95"/>
    <mergeCell ref="A96:E96"/>
    <mergeCell ref="F96:L96"/>
    <mergeCell ref="A97:E97"/>
    <mergeCell ref="F97:L97"/>
    <mergeCell ref="A104:E104"/>
    <mergeCell ref="F104:L104"/>
    <mergeCell ref="A105:E105"/>
    <mergeCell ref="F105:L105"/>
    <mergeCell ref="A106:E106"/>
    <mergeCell ref="F106:L106"/>
    <mergeCell ref="A101:E101"/>
    <mergeCell ref="F101:L101"/>
    <mergeCell ref="A102:E102"/>
    <mergeCell ref="F102:L102"/>
    <mergeCell ref="A103:E103"/>
    <mergeCell ref="F103:L103"/>
    <mergeCell ref="A110:E110"/>
    <mergeCell ref="F110:L110"/>
    <mergeCell ref="A111:E111"/>
    <mergeCell ref="F111:L111"/>
    <mergeCell ref="A112:E112"/>
    <mergeCell ref="F112:L112"/>
    <mergeCell ref="A107:E107"/>
    <mergeCell ref="F107:L107"/>
    <mergeCell ref="A108:E108"/>
    <mergeCell ref="F108:L108"/>
    <mergeCell ref="A109:E109"/>
    <mergeCell ref="F109:L109"/>
    <mergeCell ref="A116:E116"/>
    <mergeCell ref="F116:L116"/>
    <mergeCell ref="A117:E117"/>
    <mergeCell ref="F117:L117"/>
    <mergeCell ref="A118:E118"/>
    <mergeCell ref="F118:L118"/>
    <mergeCell ref="A113:E113"/>
    <mergeCell ref="F113:L113"/>
    <mergeCell ref="A114:E114"/>
    <mergeCell ref="F114:L114"/>
    <mergeCell ref="A115:E115"/>
    <mergeCell ref="F115:L115"/>
    <mergeCell ref="A122:E122"/>
    <mergeCell ref="F122:L122"/>
    <mergeCell ref="A123:E123"/>
    <mergeCell ref="F123:L123"/>
    <mergeCell ref="A125:L125"/>
    <mergeCell ref="A126:B126"/>
    <mergeCell ref="C126:E126"/>
    <mergeCell ref="A119:E119"/>
    <mergeCell ref="F119:L119"/>
    <mergeCell ref="A120:E120"/>
    <mergeCell ref="F120:L120"/>
    <mergeCell ref="A121:E121"/>
    <mergeCell ref="F121:L121"/>
    <mergeCell ref="A132:F132"/>
    <mergeCell ref="G132:I132"/>
    <mergeCell ref="J132:L132"/>
    <mergeCell ref="A133:F133"/>
    <mergeCell ref="G133:I133"/>
    <mergeCell ref="J133:L133"/>
    <mergeCell ref="A127:L127"/>
    <mergeCell ref="A128:L128"/>
    <mergeCell ref="A130:F130"/>
    <mergeCell ref="G130:I130"/>
    <mergeCell ref="J130:L130"/>
    <mergeCell ref="A131:F131"/>
    <mergeCell ref="G131:I131"/>
    <mergeCell ref="J131:L131"/>
    <mergeCell ref="A136:L136"/>
    <mergeCell ref="A137:L137"/>
    <mergeCell ref="A138:L138"/>
    <mergeCell ref="A139:L139"/>
    <mergeCell ref="A140:F140"/>
    <mergeCell ref="I140:K140"/>
    <mergeCell ref="A134:F134"/>
    <mergeCell ref="G134:I134"/>
    <mergeCell ref="J134:L134"/>
    <mergeCell ref="A135:F135"/>
    <mergeCell ref="G135:I135"/>
    <mergeCell ref="J135:L135"/>
    <mergeCell ref="A144:L144"/>
    <mergeCell ref="A145:J145"/>
    <mergeCell ref="K145:L145"/>
    <mergeCell ref="A146:L146"/>
    <mergeCell ref="A147:L147"/>
    <mergeCell ref="A148:J148"/>
    <mergeCell ref="K148:L148"/>
    <mergeCell ref="A141:F141"/>
    <mergeCell ref="I141:K141"/>
    <mergeCell ref="A142:F142"/>
    <mergeCell ref="I142:K142"/>
    <mergeCell ref="A143:F143"/>
    <mergeCell ref="I143:K143"/>
    <mergeCell ref="A153:D153"/>
    <mergeCell ref="E153:G153"/>
    <mergeCell ref="I153:K153"/>
    <mergeCell ref="A154:D154"/>
    <mergeCell ref="E154:G154"/>
    <mergeCell ref="I154:K154"/>
    <mergeCell ref="A149:L149"/>
    <mergeCell ref="A150:L150"/>
    <mergeCell ref="A151:D151"/>
    <mergeCell ref="E151:G151"/>
    <mergeCell ref="I151:K151"/>
    <mergeCell ref="A152:D152"/>
    <mergeCell ref="E152:G152"/>
    <mergeCell ref="I152:K152"/>
    <mergeCell ref="A157:D157"/>
    <mergeCell ref="E157:G157"/>
    <mergeCell ref="I157:K157"/>
    <mergeCell ref="A158:D158"/>
    <mergeCell ref="E158:G158"/>
    <mergeCell ref="I158:K158"/>
    <mergeCell ref="A155:D155"/>
    <mergeCell ref="E155:G155"/>
    <mergeCell ref="I155:K155"/>
    <mergeCell ref="A156:D156"/>
    <mergeCell ref="E156:G156"/>
    <mergeCell ref="I156:K156"/>
    <mergeCell ref="A161:D161"/>
    <mergeCell ref="E161:G161"/>
    <mergeCell ref="I161:K161"/>
    <mergeCell ref="A162:D162"/>
    <mergeCell ref="E162:G162"/>
    <mergeCell ref="I162:K162"/>
    <mergeCell ref="A159:D159"/>
    <mergeCell ref="E159:G159"/>
    <mergeCell ref="I159:K159"/>
    <mergeCell ref="A160:D160"/>
    <mergeCell ref="E160:G160"/>
    <mergeCell ref="I160:K160"/>
    <mergeCell ref="A166:L166"/>
    <mergeCell ref="A167:L167"/>
    <mergeCell ref="A168:J168"/>
    <mergeCell ref="K168:L168"/>
    <mergeCell ref="A169:L169"/>
    <mergeCell ref="A170:L170"/>
    <mergeCell ref="A163:D163"/>
    <mergeCell ref="E163:G163"/>
    <mergeCell ref="I163:K163"/>
    <mergeCell ref="A164:L164"/>
    <mergeCell ref="A165:J165"/>
    <mergeCell ref="K165:L165"/>
    <mergeCell ref="A173:D173"/>
    <mergeCell ref="E173:G173"/>
    <mergeCell ref="I173:K173"/>
    <mergeCell ref="A174:L174"/>
    <mergeCell ref="A175:J175"/>
    <mergeCell ref="K175:L175"/>
    <mergeCell ref="A171:D171"/>
    <mergeCell ref="E171:G171"/>
    <mergeCell ref="I171:K171"/>
    <mergeCell ref="A172:D172"/>
    <mergeCell ref="E172:G172"/>
    <mergeCell ref="I172:K172"/>
    <mergeCell ref="A181:D181"/>
    <mergeCell ref="E181:G181"/>
    <mergeCell ref="I181:K181"/>
    <mergeCell ref="A182:D182"/>
    <mergeCell ref="E182:G182"/>
    <mergeCell ref="I182:K182"/>
    <mergeCell ref="A176:L176"/>
    <mergeCell ref="A177:L177"/>
    <mergeCell ref="A178:J178"/>
    <mergeCell ref="K178:L178"/>
    <mergeCell ref="A179:L179"/>
    <mergeCell ref="A180:L180"/>
    <mergeCell ref="A186:L186"/>
    <mergeCell ref="A187:L187"/>
    <mergeCell ref="A188:J188"/>
    <mergeCell ref="K188:L188"/>
    <mergeCell ref="A189:L189"/>
    <mergeCell ref="A190:L190"/>
    <mergeCell ref="A183:D183"/>
    <mergeCell ref="E183:G183"/>
    <mergeCell ref="I183:K183"/>
    <mergeCell ref="A184:L184"/>
    <mergeCell ref="A185:J185"/>
    <mergeCell ref="K185:L185"/>
    <mergeCell ref="A200:L200"/>
    <mergeCell ref="A195:L195"/>
    <mergeCell ref="A196:J196"/>
    <mergeCell ref="K196:L196"/>
    <mergeCell ref="A197:L197"/>
    <mergeCell ref="A198:L198"/>
    <mergeCell ref="A199:J199"/>
    <mergeCell ref="K199:L199"/>
    <mergeCell ref="A192:E192"/>
    <mergeCell ref="A193:D193"/>
    <mergeCell ref="E193:G193"/>
    <mergeCell ref="I193:K193"/>
    <mergeCell ref="A194:D194"/>
    <mergeCell ref="E194:G194"/>
    <mergeCell ref="I194:K194"/>
    <mergeCell ref="A202:L202"/>
    <mergeCell ref="A203:F203"/>
    <mergeCell ref="G203:H203"/>
    <mergeCell ref="I203:J203"/>
    <mergeCell ref="K203:L203"/>
    <mergeCell ref="A204:F204"/>
    <mergeCell ref="G204:H204"/>
    <mergeCell ref="I204:J204"/>
    <mergeCell ref="K204:L216"/>
    <mergeCell ref="A205:F206"/>
    <mergeCell ref="A211:F216"/>
    <mergeCell ref="G211:H216"/>
    <mergeCell ref="I211:J211"/>
    <mergeCell ref="I212:J212"/>
    <mergeCell ref="I213:J213"/>
    <mergeCell ref="I214:J214"/>
    <mergeCell ref="I215:J215"/>
    <mergeCell ref="I216:J216"/>
    <mergeCell ref="G205:H206"/>
    <mergeCell ref="I205:J205"/>
    <mergeCell ref="I206:J206"/>
    <mergeCell ref="A207:F210"/>
    <mergeCell ref="G207:H210"/>
    <mergeCell ref="I207:J207"/>
    <mergeCell ref="I208:J208"/>
    <mergeCell ref="I209:J209"/>
    <mergeCell ref="I210:J210"/>
    <mergeCell ref="A221:L221"/>
    <mergeCell ref="A222:L222"/>
    <mergeCell ref="A223:L223"/>
    <mergeCell ref="A224:L224"/>
    <mergeCell ref="A225:I225"/>
    <mergeCell ref="J225:K225"/>
    <mergeCell ref="A217:J217"/>
    <mergeCell ref="K217:L217"/>
    <mergeCell ref="A218:L218"/>
    <mergeCell ref="A219:L219"/>
    <mergeCell ref="A220:J220"/>
    <mergeCell ref="K220:L220"/>
    <mergeCell ref="J230:K230"/>
    <mergeCell ref="A231:K231"/>
    <mergeCell ref="A232:I232"/>
    <mergeCell ref="J232:K232"/>
    <mergeCell ref="A233:I233"/>
    <mergeCell ref="J233:K233"/>
    <mergeCell ref="A226:I226"/>
    <mergeCell ref="J226:K226"/>
    <mergeCell ref="L226:L265"/>
    <mergeCell ref="A227:I227"/>
    <mergeCell ref="J227:K227"/>
    <mergeCell ref="A228:I228"/>
    <mergeCell ref="J228:K228"/>
    <mergeCell ref="A229:I229"/>
    <mergeCell ref="J229:K229"/>
    <mergeCell ref="A230:I230"/>
    <mergeCell ref="A237:K237"/>
    <mergeCell ref="A238:I238"/>
    <mergeCell ref="J238:K238"/>
    <mergeCell ref="A239:I239"/>
    <mergeCell ref="J239:K239"/>
    <mergeCell ref="A240:I240"/>
    <mergeCell ref="J240:K240"/>
    <mergeCell ref="A234:I234"/>
    <mergeCell ref="J234:K234"/>
    <mergeCell ref="A235:I235"/>
    <mergeCell ref="J235:K235"/>
    <mergeCell ref="A236:I236"/>
    <mergeCell ref="J236:K236"/>
    <mergeCell ref="A244:K244"/>
    <mergeCell ref="A245:I245"/>
    <mergeCell ref="J245:K245"/>
    <mergeCell ref="A246:I246"/>
    <mergeCell ref="J246:K246"/>
    <mergeCell ref="A247:I247"/>
    <mergeCell ref="J247:K247"/>
    <mergeCell ref="A241:I241"/>
    <mergeCell ref="J241:K241"/>
    <mergeCell ref="A242:I242"/>
    <mergeCell ref="J242:K242"/>
    <mergeCell ref="A243:I243"/>
    <mergeCell ref="J243:K243"/>
    <mergeCell ref="A251:I251"/>
    <mergeCell ref="J251:K251"/>
    <mergeCell ref="A252:K252"/>
    <mergeCell ref="A253:I253"/>
    <mergeCell ref="J253:K253"/>
    <mergeCell ref="A254:I254"/>
    <mergeCell ref="J254:K254"/>
    <mergeCell ref="A248:I248"/>
    <mergeCell ref="J248:K248"/>
    <mergeCell ref="A249:I249"/>
    <mergeCell ref="J249:K249"/>
    <mergeCell ref="A250:I250"/>
    <mergeCell ref="J250:K250"/>
    <mergeCell ref="A258:K258"/>
    <mergeCell ref="A259:I259"/>
    <mergeCell ref="J259:K259"/>
    <mergeCell ref="A260:I260"/>
    <mergeCell ref="J260:K260"/>
    <mergeCell ref="A261:I261"/>
    <mergeCell ref="J261:K261"/>
    <mergeCell ref="A255:I255"/>
    <mergeCell ref="J255:K255"/>
    <mergeCell ref="A256:I256"/>
    <mergeCell ref="J256:K256"/>
    <mergeCell ref="A257:I257"/>
    <mergeCell ref="J257:K257"/>
    <mergeCell ref="A266:K266"/>
    <mergeCell ref="A267:L267"/>
    <mergeCell ref="A268:L268"/>
    <mergeCell ref="A269:F269"/>
    <mergeCell ref="G269:H269"/>
    <mergeCell ref="I269:J269"/>
    <mergeCell ref="K269:L269"/>
    <mergeCell ref="A262:I262"/>
    <mergeCell ref="J262:K262"/>
    <mergeCell ref="A263:I263"/>
    <mergeCell ref="J263:K263"/>
    <mergeCell ref="A264:K264"/>
    <mergeCell ref="A265:I265"/>
    <mergeCell ref="J265:K265"/>
    <mergeCell ref="A274:J274"/>
    <mergeCell ref="K274:L274"/>
    <mergeCell ref="A275:L275"/>
    <mergeCell ref="A276:L276"/>
    <mergeCell ref="A277:F277"/>
    <mergeCell ref="G277:H277"/>
    <mergeCell ref="I277:J277"/>
    <mergeCell ref="K277:L277"/>
    <mergeCell ref="A270:F270"/>
    <mergeCell ref="G270:H270"/>
    <mergeCell ref="I270:J273"/>
    <mergeCell ref="K270:L273"/>
    <mergeCell ref="A271:F271"/>
    <mergeCell ref="G271:H271"/>
    <mergeCell ref="A272:F272"/>
    <mergeCell ref="G272:H272"/>
    <mergeCell ref="A273:F273"/>
    <mergeCell ref="G273:H273"/>
    <mergeCell ref="A282:J282"/>
    <mergeCell ref="K282:L282"/>
    <mergeCell ref="A283:L283"/>
    <mergeCell ref="A284:L284"/>
    <mergeCell ref="A285:J285"/>
    <mergeCell ref="K285:L285"/>
    <mergeCell ref="A278:F278"/>
    <mergeCell ref="G278:H278"/>
    <mergeCell ref="I278:J281"/>
    <mergeCell ref="K278:L281"/>
    <mergeCell ref="A279:F279"/>
    <mergeCell ref="G279:H279"/>
    <mergeCell ref="A280:F280"/>
    <mergeCell ref="G280:H280"/>
    <mergeCell ref="A281:F281"/>
    <mergeCell ref="G281:H281"/>
    <mergeCell ref="A292:F292"/>
    <mergeCell ref="G292:H292"/>
    <mergeCell ref="A293:F293"/>
    <mergeCell ref="G293:H293"/>
    <mergeCell ref="A294:F296"/>
    <mergeCell ref="G294:H296"/>
    <mergeCell ref="A286:L286"/>
    <mergeCell ref="A287:L287"/>
    <mergeCell ref="A288:L288"/>
    <mergeCell ref="A289:F289"/>
    <mergeCell ref="G289:H289"/>
    <mergeCell ref="I289:L293"/>
    <mergeCell ref="A290:F290"/>
    <mergeCell ref="G290:H290"/>
    <mergeCell ref="A291:F291"/>
    <mergeCell ref="G291:H291"/>
    <mergeCell ref="I294:L295"/>
    <mergeCell ref="I296:J297"/>
    <mergeCell ref="K296:L297"/>
    <mergeCell ref="A297:H297"/>
    <mergeCell ref="A298:F298"/>
    <mergeCell ref="G298:H316"/>
    <mergeCell ref="I298:J316"/>
    <mergeCell ref="K298:L316"/>
    <mergeCell ref="A299:F299"/>
    <mergeCell ref="A300:F300"/>
    <mergeCell ref="A307:F307"/>
    <mergeCell ref="A308:F308"/>
    <mergeCell ref="A309:F309"/>
    <mergeCell ref="A301:F301"/>
    <mergeCell ref="A302:F302"/>
    <mergeCell ref="A303:F303"/>
    <mergeCell ref="A304:F304"/>
    <mergeCell ref="A305:F305"/>
    <mergeCell ref="A306:F306"/>
    <mergeCell ref="A317:F317"/>
    <mergeCell ref="G317:H317"/>
    <mergeCell ref="I317:J317"/>
    <mergeCell ref="K317:L317"/>
    <mergeCell ref="A318:J318"/>
    <mergeCell ref="K318:L318"/>
    <mergeCell ref="A315:F315"/>
    <mergeCell ref="A316:F316"/>
    <mergeCell ref="A310:F310"/>
    <mergeCell ref="A311:F311"/>
    <mergeCell ref="A312:F312"/>
    <mergeCell ref="A313:F313"/>
    <mergeCell ref="A314:F314"/>
    <mergeCell ref="A319:L319"/>
    <mergeCell ref="A320:L320"/>
    <mergeCell ref="A321:L321"/>
    <mergeCell ref="A322:D322"/>
    <mergeCell ref="E322:G322"/>
    <mergeCell ref="H322:L326"/>
    <mergeCell ref="A323:D323"/>
    <mergeCell ref="E323:G323"/>
    <mergeCell ref="A324:D324"/>
    <mergeCell ref="E324:G324"/>
    <mergeCell ref="K329:L333"/>
    <mergeCell ref="A330:E330"/>
    <mergeCell ref="F330:H330"/>
    <mergeCell ref="I330:J330"/>
    <mergeCell ref="A331:E331"/>
    <mergeCell ref="F331:H331"/>
    <mergeCell ref="I331:J331"/>
    <mergeCell ref="A325:D325"/>
    <mergeCell ref="E325:G325"/>
    <mergeCell ref="A326:D326"/>
    <mergeCell ref="E326:G326"/>
    <mergeCell ref="A327:L327"/>
    <mergeCell ref="A328:E328"/>
    <mergeCell ref="F328:H328"/>
    <mergeCell ref="I328:J328"/>
    <mergeCell ref="K328:L328"/>
    <mergeCell ref="A332:E332"/>
    <mergeCell ref="F332:H332"/>
    <mergeCell ref="I332:J332"/>
    <mergeCell ref="A333:E333"/>
    <mergeCell ref="F333:H333"/>
    <mergeCell ref="I333:J333"/>
    <mergeCell ref="A329:E329"/>
    <mergeCell ref="F329:H329"/>
    <mergeCell ref="K334:L334"/>
    <mergeCell ref="A335:E335"/>
    <mergeCell ref="F335:H335"/>
    <mergeCell ref="I335:J335"/>
    <mergeCell ref="K335:L339"/>
    <mergeCell ref="A336:E336"/>
    <mergeCell ref="F336:H336"/>
    <mergeCell ref="A339:E339"/>
    <mergeCell ref="F339:H339"/>
    <mergeCell ref="I339:J339"/>
    <mergeCell ref="I336:J336"/>
    <mergeCell ref="A337:E337"/>
    <mergeCell ref="F337:H337"/>
    <mergeCell ref="I337:J337"/>
    <mergeCell ref="A338:E338"/>
    <mergeCell ref="F338:H338"/>
    <mergeCell ref="I338:J338"/>
    <mergeCell ref="I329:J329"/>
    <mergeCell ref="A334:E334"/>
    <mergeCell ref="F334:H334"/>
    <mergeCell ref="I334:J334"/>
    <mergeCell ref="I343:J343"/>
    <mergeCell ref="A344:E344"/>
    <mergeCell ref="F344:H344"/>
    <mergeCell ref="I344:J344"/>
    <mergeCell ref="A345:E345"/>
    <mergeCell ref="F345:H345"/>
    <mergeCell ref="I345:J345"/>
    <mergeCell ref="K340:L340"/>
    <mergeCell ref="A341:E341"/>
    <mergeCell ref="F341:H341"/>
    <mergeCell ref="I341:J341"/>
    <mergeCell ref="K341:L345"/>
    <mergeCell ref="A342:E342"/>
    <mergeCell ref="F342:H342"/>
    <mergeCell ref="I342:J342"/>
    <mergeCell ref="A343:E343"/>
    <mergeCell ref="F343:H343"/>
    <mergeCell ref="A340:E340"/>
    <mergeCell ref="F340:H340"/>
    <mergeCell ref="I340:J340"/>
    <mergeCell ref="K346:L346"/>
    <mergeCell ref="A347:E347"/>
    <mergeCell ref="F347:H347"/>
    <mergeCell ref="I347:J347"/>
    <mergeCell ref="K347:L351"/>
    <mergeCell ref="A348:E348"/>
    <mergeCell ref="F348:H348"/>
    <mergeCell ref="A351:E351"/>
    <mergeCell ref="F351:H351"/>
    <mergeCell ref="I351:J351"/>
    <mergeCell ref="I348:J348"/>
    <mergeCell ref="A349:E349"/>
    <mergeCell ref="F349:H349"/>
    <mergeCell ref="I349:J349"/>
    <mergeCell ref="A350:E350"/>
    <mergeCell ref="F350:H350"/>
    <mergeCell ref="I350:J350"/>
    <mergeCell ref="A346:E346"/>
    <mergeCell ref="F346:H346"/>
    <mergeCell ref="I346:J346"/>
    <mergeCell ref="K352:L352"/>
    <mergeCell ref="A353:E353"/>
    <mergeCell ref="F353:H353"/>
    <mergeCell ref="I353:J353"/>
    <mergeCell ref="K353:L357"/>
    <mergeCell ref="A354:E354"/>
    <mergeCell ref="F354:H354"/>
    <mergeCell ref="I354:J354"/>
    <mergeCell ref="A355:E355"/>
    <mergeCell ref="F355:H355"/>
    <mergeCell ref="A352:E352"/>
    <mergeCell ref="F352:H352"/>
    <mergeCell ref="I352:J352"/>
    <mergeCell ref="K358:L358"/>
    <mergeCell ref="A359:E359"/>
    <mergeCell ref="F359:H359"/>
    <mergeCell ref="I359:J359"/>
    <mergeCell ref="K359:L363"/>
    <mergeCell ref="A360:E360"/>
    <mergeCell ref="F360:H360"/>
    <mergeCell ref="I355:J355"/>
    <mergeCell ref="A356:E356"/>
    <mergeCell ref="F356:H356"/>
    <mergeCell ref="I356:J356"/>
    <mergeCell ref="A357:E357"/>
    <mergeCell ref="F357:H357"/>
    <mergeCell ref="I357:J357"/>
    <mergeCell ref="I360:J360"/>
    <mergeCell ref="A361:E361"/>
    <mergeCell ref="F361:H361"/>
    <mergeCell ref="I361:J361"/>
    <mergeCell ref="A362:E362"/>
    <mergeCell ref="F362:H362"/>
    <mergeCell ref="I362:J362"/>
    <mergeCell ref="A358:E358"/>
    <mergeCell ref="F358:H358"/>
    <mergeCell ref="I358:J358"/>
    <mergeCell ref="K366:L370"/>
    <mergeCell ref="A367:E367"/>
    <mergeCell ref="F367:H367"/>
    <mergeCell ref="I367:J367"/>
    <mergeCell ref="A368:E368"/>
    <mergeCell ref="F368:H368"/>
    <mergeCell ref="I368:J368"/>
    <mergeCell ref="A363:E363"/>
    <mergeCell ref="F363:H363"/>
    <mergeCell ref="I363:J363"/>
    <mergeCell ref="A364:L364"/>
    <mergeCell ref="A365:E365"/>
    <mergeCell ref="F365:H365"/>
    <mergeCell ref="I365:J365"/>
    <mergeCell ref="K365:L365"/>
    <mergeCell ref="A369:E369"/>
    <mergeCell ref="F369:H369"/>
    <mergeCell ref="I369:J369"/>
    <mergeCell ref="A370:E370"/>
    <mergeCell ref="F370:H370"/>
    <mergeCell ref="I370:J370"/>
    <mergeCell ref="A366:E366"/>
    <mergeCell ref="F366:H366"/>
    <mergeCell ref="I366:J366"/>
    <mergeCell ref="A371:E371"/>
    <mergeCell ref="F371:H371"/>
    <mergeCell ref="I371:J371"/>
    <mergeCell ref="K371:L371"/>
    <mergeCell ref="A372:E372"/>
    <mergeCell ref="F372:H372"/>
    <mergeCell ref="I372:J372"/>
    <mergeCell ref="K372:L376"/>
    <mergeCell ref="A373:E373"/>
    <mergeCell ref="F373:H373"/>
    <mergeCell ref="A376:E376"/>
    <mergeCell ref="F376:H376"/>
    <mergeCell ref="I376:J376"/>
    <mergeCell ref="A377:L377"/>
    <mergeCell ref="A378:E378"/>
    <mergeCell ref="F378:H378"/>
    <mergeCell ref="I378:J378"/>
    <mergeCell ref="K378:L378"/>
    <mergeCell ref="I373:J373"/>
    <mergeCell ref="A374:E374"/>
    <mergeCell ref="F374:H374"/>
    <mergeCell ref="I374:J374"/>
    <mergeCell ref="A375:E375"/>
    <mergeCell ref="F375:H375"/>
    <mergeCell ref="I375:J375"/>
    <mergeCell ref="A379:E379"/>
    <mergeCell ref="F379:H379"/>
    <mergeCell ref="I379:J379"/>
    <mergeCell ref="K379:L383"/>
    <mergeCell ref="A380:E380"/>
    <mergeCell ref="F380:H380"/>
    <mergeCell ref="I380:J380"/>
    <mergeCell ref="A381:E381"/>
    <mergeCell ref="F381:H381"/>
    <mergeCell ref="I381:J381"/>
    <mergeCell ref="K384:L384"/>
    <mergeCell ref="A385:E385"/>
    <mergeCell ref="F385:H385"/>
    <mergeCell ref="I385:J385"/>
    <mergeCell ref="K385:L389"/>
    <mergeCell ref="A386:E386"/>
    <mergeCell ref="F386:H386"/>
    <mergeCell ref="A382:E382"/>
    <mergeCell ref="F382:H382"/>
    <mergeCell ref="I382:J382"/>
    <mergeCell ref="A383:E383"/>
    <mergeCell ref="F383:H383"/>
    <mergeCell ref="I383:J383"/>
    <mergeCell ref="I386:J386"/>
    <mergeCell ref="A387:E387"/>
    <mergeCell ref="F387:H387"/>
    <mergeCell ref="I387:J387"/>
    <mergeCell ref="A388:E388"/>
    <mergeCell ref="F388:H388"/>
    <mergeCell ref="I388:J388"/>
    <mergeCell ref="A384:E384"/>
    <mergeCell ref="F384:H384"/>
    <mergeCell ref="I384:J384"/>
    <mergeCell ref="K392:L396"/>
    <mergeCell ref="A393:E393"/>
    <mergeCell ref="F393:H393"/>
    <mergeCell ref="I393:J393"/>
    <mergeCell ref="A394:E394"/>
    <mergeCell ref="F394:H394"/>
    <mergeCell ref="I394:J394"/>
    <mergeCell ref="A389:E389"/>
    <mergeCell ref="F389:H389"/>
    <mergeCell ref="I389:J389"/>
    <mergeCell ref="A390:L390"/>
    <mergeCell ref="A391:E391"/>
    <mergeCell ref="F391:H391"/>
    <mergeCell ref="I391:J391"/>
    <mergeCell ref="K391:L391"/>
    <mergeCell ref="A395:E395"/>
    <mergeCell ref="F395:H395"/>
    <mergeCell ref="I395:J395"/>
    <mergeCell ref="A396:E396"/>
    <mergeCell ref="F396:H396"/>
    <mergeCell ref="I396:J396"/>
    <mergeCell ref="A392:E392"/>
    <mergeCell ref="F392:H392"/>
    <mergeCell ref="I392:J392"/>
    <mergeCell ref="A397:E397"/>
    <mergeCell ref="F397:H397"/>
    <mergeCell ref="I397:J397"/>
    <mergeCell ref="K397:L397"/>
    <mergeCell ref="A398:E398"/>
    <mergeCell ref="F398:H398"/>
    <mergeCell ref="I398:J398"/>
    <mergeCell ref="K398:L402"/>
    <mergeCell ref="A399:E399"/>
    <mergeCell ref="F399:H399"/>
    <mergeCell ref="A406:L406"/>
    <mergeCell ref="A402:E402"/>
    <mergeCell ref="F402:H402"/>
    <mergeCell ref="I402:J402"/>
    <mergeCell ref="A403:L403"/>
    <mergeCell ref="A404:E404"/>
    <mergeCell ref="F404:H404"/>
    <mergeCell ref="I404:L404"/>
    <mergeCell ref="I399:J399"/>
    <mergeCell ref="A400:E400"/>
    <mergeCell ref="F400:H400"/>
    <mergeCell ref="I400:J400"/>
    <mergeCell ref="A401:E401"/>
    <mergeCell ref="F401:H401"/>
    <mergeCell ref="I401:J401"/>
    <mergeCell ref="N3:P3"/>
    <mergeCell ref="N8:P14"/>
    <mergeCell ref="N19:P20"/>
    <mergeCell ref="N31:P37"/>
    <mergeCell ref="N42:P45"/>
    <mergeCell ref="N124:P129"/>
    <mergeCell ref="N138:V138"/>
    <mergeCell ref="N149:V149"/>
    <mergeCell ref="N169:V169"/>
    <mergeCell ref="N179:V179"/>
    <mergeCell ref="N191:V191"/>
    <mergeCell ref="N202:V202"/>
    <mergeCell ref="N276:V276"/>
    <mergeCell ref="N224:V224"/>
    <mergeCell ref="N268:V26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X342"/>
  <sheetViews>
    <sheetView topLeftCell="F164" zoomScale="78" zoomScaleNormal="78" workbookViewId="0">
      <selection activeCell="V186" sqref="V186"/>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17" style="4" customWidth="1"/>
    <col min="8" max="8" width="15.5703125" style="4" customWidth="1"/>
    <col min="9" max="9" width="16.85546875" style="4" customWidth="1"/>
    <col min="10" max="10" width="17" style="4" customWidth="1"/>
    <col min="11" max="11" width="17.85546875" style="4" customWidth="1"/>
    <col min="12" max="12" width="18.140625" style="4" customWidth="1"/>
    <col min="13" max="13" width="9.140625" style="4"/>
    <col min="14" max="22" width="23" style="4" customWidth="1"/>
    <col min="23"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420</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c r="N3" s="458" t="s">
        <v>1084</v>
      </c>
      <c r="O3" s="459"/>
      <c r="P3" s="459"/>
    </row>
    <row r="4" spans="1:16" ht="26.25" thickBot="1" x14ac:dyDescent="0.35">
      <c r="A4" s="988" t="s">
        <v>197</v>
      </c>
      <c r="B4" s="989"/>
      <c r="C4" s="989"/>
      <c r="D4" s="989"/>
      <c r="E4" s="989"/>
      <c r="F4" s="989"/>
      <c r="G4" s="989"/>
      <c r="H4" s="989"/>
      <c r="I4" s="989"/>
      <c r="J4" s="989"/>
      <c r="K4" s="989"/>
      <c r="L4" s="990"/>
      <c r="N4" s="162" t="s">
        <v>496</v>
      </c>
      <c r="O4" s="163" t="s">
        <v>1085</v>
      </c>
      <c r="P4" s="163" t="s">
        <v>1086</v>
      </c>
    </row>
    <row r="5" spans="1:16" ht="18" thickBot="1" x14ac:dyDescent="0.35">
      <c r="A5" s="442" t="s">
        <v>397</v>
      </c>
      <c r="B5" s="443"/>
      <c r="C5" s="443"/>
      <c r="D5" s="443"/>
      <c r="E5" s="443"/>
      <c r="F5" s="443"/>
      <c r="G5" s="443"/>
      <c r="H5" s="443"/>
      <c r="I5" s="443"/>
      <c r="J5" s="443"/>
      <c r="K5" s="443"/>
      <c r="L5" s="444"/>
      <c r="N5" s="168" t="s">
        <v>1087</v>
      </c>
      <c r="O5" s="169"/>
      <c r="P5" s="169"/>
    </row>
    <row r="6" spans="1:16" ht="18" thickBot="1" x14ac:dyDescent="0.35">
      <c r="A6" s="971" t="s">
        <v>421</v>
      </c>
      <c r="B6" s="972"/>
      <c r="C6" s="972"/>
      <c r="D6" s="972"/>
      <c r="E6" s="972"/>
      <c r="F6" s="972"/>
      <c r="G6" s="972"/>
      <c r="H6" s="972"/>
      <c r="I6" s="972"/>
      <c r="J6" s="972"/>
      <c r="K6" s="972"/>
      <c r="L6" s="973"/>
      <c r="N6" s="175"/>
      <c r="O6" s="176"/>
      <c r="P6" s="176"/>
    </row>
    <row r="7" spans="1:16" ht="18" thickBot="1" x14ac:dyDescent="0.35">
      <c r="A7" s="974"/>
      <c r="B7" s="975"/>
      <c r="C7" s="975"/>
      <c r="D7" s="975"/>
      <c r="E7" s="975"/>
      <c r="F7" s="975"/>
      <c r="G7" s="975"/>
      <c r="H7" s="975"/>
      <c r="I7" s="975"/>
      <c r="J7" s="975"/>
      <c r="K7" s="975"/>
      <c r="L7" s="976"/>
      <c r="N7" s="233" t="s">
        <v>1087</v>
      </c>
      <c r="O7" s="234"/>
      <c r="P7" s="234"/>
    </row>
    <row r="8" spans="1:16" ht="18" thickBot="1" x14ac:dyDescent="0.35">
      <c r="A8" s="847"/>
      <c r="B8" s="847"/>
      <c r="C8" s="847"/>
      <c r="D8" s="847"/>
      <c r="E8" s="847"/>
      <c r="F8" s="847"/>
      <c r="G8" s="847"/>
      <c r="H8" s="847"/>
      <c r="I8" s="847"/>
      <c r="J8" s="847"/>
      <c r="K8" s="847"/>
      <c r="L8" s="848"/>
    </row>
    <row r="9" spans="1:16" ht="18" thickBot="1" x14ac:dyDescent="0.35">
      <c r="A9" s="442" t="s">
        <v>398</v>
      </c>
      <c r="B9" s="443"/>
      <c r="C9" s="443"/>
      <c r="D9" s="443"/>
      <c r="E9" s="443"/>
      <c r="F9" s="443"/>
      <c r="G9" s="443"/>
      <c r="H9" s="443"/>
      <c r="I9" s="443"/>
      <c r="J9" s="443"/>
      <c r="K9" s="443"/>
      <c r="L9" s="444"/>
    </row>
    <row r="10" spans="1:16" ht="18" thickBot="1" x14ac:dyDescent="0.35">
      <c r="A10" s="977"/>
      <c r="B10" s="977"/>
      <c r="C10" s="977"/>
      <c r="D10" s="977"/>
      <c r="E10" s="977"/>
      <c r="F10" s="977"/>
      <c r="G10" s="977"/>
      <c r="H10" s="977"/>
      <c r="I10" s="977"/>
      <c r="J10" s="977"/>
      <c r="K10" s="977"/>
      <c r="L10" s="978"/>
    </row>
    <row r="11" spans="1:16" ht="18" thickBot="1" x14ac:dyDescent="0.35">
      <c r="A11" s="979" t="s">
        <v>199</v>
      </c>
      <c r="B11" s="980"/>
      <c r="C11" s="980"/>
      <c r="D11" s="980"/>
      <c r="E11" s="980"/>
      <c r="F11" s="981"/>
      <c r="G11" s="877" t="str">
        <f>A1</f>
        <v>FONDO DE DESARROLLO LOCAL DE SUBA</v>
      </c>
      <c r="H11" s="877"/>
      <c r="I11" s="877"/>
      <c r="J11" s="877"/>
      <c r="K11" s="877"/>
      <c r="L11" s="878"/>
    </row>
    <row r="12" spans="1:16" ht="18" thickBot="1" x14ac:dyDescent="0.35">
      <c r="A12" s="954" t="s">
        <v>200</v>
      </c>
      <c r="B12" s="955"/>
      <c r="C12" s="955"/>
      <c r="D12" s="955"/>
      <c r="E12" s="955"/>
      <c r="F12" s="956"/>
      <c r="G12" s="957" t="str">
        <f>G11</f>
        <v>FONDO DE DESARROLLO LOCAL DE SUBA</v>
      </c>
      <c r="H12" s="957"/>
      <c r="I12" s="957"/>
      <c r="J12" s="957"/>
      <c r="K12" s="957"/>
      <c r="L12" s="958"/>
    </row>
    <row r="13" spans="1:16" ht="18" thickBot="1" x14ac:dyDescent="0.35">
      <c r="A13" s="954" t="s">
        <v>201</v>
      </c>
      <c r="B13" s="955"/>
      <c r="C13" s="955"/>
      <c r="D13" s="955"/>
      <c r="E13" s="955"/>
      <c r="F13" s="956"/>
      <c r="G13" s="957" t="str">
        <f>G11</f>
        <v>FONDO DE DESARROLLO LOCAL DE SUBA</v>
      </c>
      <c r="H13" s="957"/>
      <c r="I13" s="957"/>
      <c r="J13" s="957"/>
      <c r="K13" s="957"/>
      <c r="L13" s="958"/>
    </row>
    <row r="14" spans="1:16" ht="18" thickBot="1" x14ac:dyDescent="0.35">
      <c r="A14" s="21"/>
      <c r="B14" s="847"/>
      <c r="C14" s="847"/>
      <c r="D14" s="847"/>
      <c r="E14" s="847"/>
      <c r="F14" s="847"/>
      <c r="G14" s="933"/>
      <c r="H14" s="933"/>
      <c r="I14" s="933"/>
      <c r="J14" s="933"/>
      <c r="K14" s="933"/>
      <c r="L14" s="934"/>
    </row>
    <row r="15" spans="1:16" ht="17.25" customHeight="1" thickBot="1" x14ac:dyDescent="0.35">
      <c r="A15" s="959" t="s">
        <v>422</v>
      </c>
      <c r="B15" s="960"/>
      <c r="C15" s="960"/>
      <c r="D15" s="960"/>
      <c r="E15" s="960"/>
      <c r="F15" s="961"/>
      <c r="G15" s="971" t="s">
        <v>1076</v>
      </c>
      <c r="H15" s="972"/>
      <c r="I15" s="972"/>
      <c r="J15" s="972"/>
      <c r="K15" s="972"/>
      <c r="L15" s="973"/>
      <c r="N15" s="233" t="s">
        <v>1087</v>
      </c>
      <c r="O15" s="234"/>
      <c r="P15" s="234"/>
    </row>
    <row r="16" spans="1:16" x14ac:dyDescent="0.3">
      <c r="A16" s="962"/>
      <c r="B16" s="963"/>
      <c r="C16" s="963"/>
      <c r="D16" s="963"/>
      <c r="E16" s="963"/>
      <c r="F16" s="964"/>
      <c r="G16" s="1068"/>
      <c r="H16" s="1069"/>
      <c r="I16" s="1069"/>
      <c r="J16" s="1069"/>
      <c r="K16" s="1069"/>
      <c r="L16" s="1070"/>
    </row>
    <row r="17" spans="1:16" x14ac:dyDescent="0.3">
      <c r="A17" s="962"/>
      <c r="B17" s="963"/>
      <c r="C17" s="963"/>
      <c r="D17" s="963"/>
      <c r="E17" s="963"/>
      <c r="F17" s="964"/>
      <c r="G17" s="1068"/>
      <c r="H17" s="1069"/>
      <c r="I17" s="1069"/>
      <c r="J17" s="1069"/>
      <c r="K17" s="1069"/>
      <c r="L17" s="1070"/>
    </row>
    <row r="18" spans="1:16" ht="18" thickBot="1" x14ac:dyDescent="0.35">
      <c r="A18" s="965"/>
      <c r="B18" s="966"/>
      <c r="C18" s="966"/>
      <c r="D18" s="966"/>
      <c r="E18" s="966"/>
      <c r="F18" s="967"/>
      <c r="G18" s="974"/>
      <c r="H18" s="975"/>
      <c r="I18" s="975"/>
      <c r="J18" s="975"/>
      <c r="K18" s="975"/>
      <c r="L18" s="976"/>
    </row>
    <row r="19" spans="1:16" ht="18" thickBot="1" x14ac:dyDescent="0.35">
      <c r="A19" s="880"/>
      <c r="B19" s="880"/>
      <c r="C19" s="880"/>
      <c r="D19" s="880"/>
      <c r="E19" s="880"/>
      <c r="F19" s="880"/>
      <c r="G19" s="880"/>
      <c r="H19" s="880"/>
      <c r="I19" s="880"/>
      <c r="J19" s="880"/>
      <c r="K19" s="880"/>
      <c r="L19" s="881"/>
    </row>
    <row r="20" spans="1:16" ht="18" thickBot="1" x14ac:dyDescent="0.35">
      <c r="A20" s="946" t="s">
        <v>399</v>
      </c>
      <c r="B20" s="947"/>
      <c r="C20" s="947"/>
      <c r="D20" s="947"/>
      <c r="E20" s="947"/>
      <c r="F20" s="947"/>
      <c r="G20" s="947"/>
      <c r="H20" s="947"/>
      <c r="I20" s="947"/>
      <c r="J20" s="947"/>
      <c r="K20" s="947"/>
      <c r="L20" s="948"/>
    </row>
    <row r="21" spans="1:16" ht="18" thickBot="1" x14ac:dyDescent="0.35">
      <c r="A21" s="949" t="s">
        <v>423</v>
      </c>
      <c r="B21" s="950"/>
      <c r="C21" s="950"/>
      <c r="D21" s="950"/>
      <c r="E21" s="950"/>
      <c r="F21" s="950"/>
      <c r="G21" s="950"/>
      <c r="H21" s="950"/>
      <c r="I21" s="950"/>
      <c r="J21" s="950"/>
      <c r="K21" s="950"/>
      <c r="L21" s="951"/>
      <c r="N21" s="233" t="s">
        <v>1087</v>
      </c>
      <c r="O21" s="234"/>
      <c r="P21" s="234"/>
    </row>
    <row r="22" spans="1:16" ht="18" thickBot="1" x14ac:dyDescent="0.35">
      <c r="A22" s="931"/>
      <c r="B22" s="931"/>
      <c r="C22" s="931"/>
      <c r="D22" s="931"/>
      <c r="E22" s="931"/>
      <c r="F22" s="931"/>
      <c r="G22" s="931"/>
      <c r="H22" s="931"/>
      <c r="I22" s="931"/>
      <c r="J22" s="931"/>
      <c r="K22" s="931"/>
      <c r="L22" s="932"/>
    </row>
    <row r="23" spans="1:16" ht="18" thickBot="1" x14ac:dyDescent="0.35">
      <c r="A23" s="442" t="s">
        <v>401</v>
      </c>
      <c r="B23" s="443"/>
      <c r="C23" s="443"/>
      <c r="D23" s="443"/>
      <c r="E23" s="443"/>
      <c r="F23" s="443"/>
      <c r="G23" s="443"/>
      <c r="H23" s="443"/>
      <c r="I23" s="443"/>
      <c r="J23" s="443"/>
      <c r="K23" s="443"/>
      <c r="L23" s="444"/>
    </row>
    <row r="24" spans="1:16" ht="18" thickBot="1" x14ac:dyDescent="0.35">
      <c r="A24" s="933"/>
      <c r="B24" s="933"/>
      <c r="C24" s="933"/>
      <c r="D24" s="933"/>
      <c r="E24" s="933"/>
      <c r="F24" s="933"/>
      <c r="G24" s="933"/>
      <c r="H24" s="933"/>
      <c r="I24" s="933"/>
      <c r="J24" s="933"/>
      <c r="K24" s="933"/>
      <c r="L24" s="934"/>
    </row>
    <row r="25" spans="1:16" ht="18" thickBot="1" x14ac:dyDescent="0.35">
      <c r="A25" s="1058" t="s">
        <v>424</v>
      </c>
      <c r="B25" s="1059"/>
      <c r="C25" s="1059"/>
      <c r="D25" s="1059"/>
      <c r="E25" s="1059"/>
      <c r="F25" s="1059"/>
      <c r="G25" s="1059"/>
      <c r="H25" s="1059"/>
      <c r="I25" s="1059"/>
      <c r="J25" s="1059"/>
      <c r="K25" s="1059"/>
      <c r="L25" s="1060"/>
    </row>
    <row r="26" spans="1:16" ht="18" thickBot="1" x14ac:dyDescent="0.35">
      <c r="A26" s="25"/>
      <c r="B26" s="26"/>
      <c r="C26" s="26"/>
      <c r="D26" s="26"/>
      <c r="E26" s="26"/>
      <c r="F26" s="26"/>
      <c r="G26" s="26"/>
      <c r="H26" s="26"/>
      <c r="I26" s="26"/>
      <c r="J26" s="26"/>
      <c r="K26" s="26"/>
      <c r="L26" s="27"/>
    </row>
    <row r="27" spans="1:16" ht="18" thickBot="1" x14ac:dyDescent="0.35">
      <c r="A27" s="442" t="s">
        <v>402</v>
      </c>
      <c r="B27" s="443"/>
      <c r="C27" s="443"/>
      <c r="D27" s="443"/>
      <c r="E27" s="443"/>
      <c r="F27" s="443"/>
      <c r="G27" s="443"/>
      <c r="H27" s="443"/>
      <c r="I27" s="443"/>
      <c r="J27" s="443"/>
      <c r="K27" s="443"/>
      <c r="L27" s="444"/>
    </row>
    <row r="28" spans="1:16" ht="18" thickBot="1" x14ac:dyDescent="0.35">
      <c r="A28" s="18"/>
      <c r="B28" s="18"/>
      <c r="C28" s="19"/>
      <c r="D28" s="19"/>
      <c r="E28" s="20"/>
      <c r="F28" s="8"/>
      <c r="G28" s="8"/>
      <c r="H28" s="8"/>
      <c r="I28" s="8"/>
      <c r="J28" s="8"/>
      <c r="K28" s="8"/>
      <c r="L28" s="9"/>
    </row>
    <row r="29" spans="1:16" x14ac:dyDescent="0.3">
      <c r="A29" s="882" t="s">
        <v>216</v>
      </c>
      <c r="B29" s="883"/>
      <c r="C29" s="883"/>
      <c r="D29" s="883"/>
      <c r="E29" s="883"/>
      <c r="F29" s="883"/>
      <c r="G29" s="883"/>
      <c r="H29" s="883"/>
      <c r="I29" s="883"/>
      <c r="J29" s="886"/>
      <c r="K29" s="938" t="s">
        <v>403</v>
      </c>
      <c r="L29" s="939"/>
    </row>
    <row r="30" spans="1:16" ht="17.25" customHeight="1" thickBot="1" x14ac:dyDescent="0.35">
      <c r="A30" s="1061" t="s">
        <v>1077</v>
      </c>
      <c r="B30" s="1061"/>
      <c r="C30" s="1061"/>
      <c r="D30" s="1061"/>
      <c r="E30" s="1061"/>
      <c r="F30" s="1061"/>
      <c r="G30" s="1061"/>
      <c r="H30" s="1061"/>
      <c r="I30" s="1061"/>
      <c r="J30" s="1061"/>
      <c r="K30" s="1061"/>
      <c r="L30" s="1062"/>
    </row>
    <row r="31" spans="1:16" x14ac:dyDescent="0.3">
      <c r="A31" s="1063"/>
      <c r="B31" s="1063"/>
      <c r="C31" s="1063"/>
      <c r="D31" s="1063"/>
      <c r="E31" s="1063"/>
      <c r="F31" s="1063"/>
      <c r="G31" s="1063"/>
      <c r="H31" s="1063"/>
      <c r="I31" s="1063"/>
      <c r="J31" s="1063"/>
      <c r="K31" s="1063"/>
      <c r="L31" s="1064"/>
      <c r="N31" s="185" t="s">
        <v>1087</v>
      </c>
      <c r="O31" s="186"/>
      <c r="P31" s="186"/>
    </row>
    <row r="32" spans="1:16" x14ac:dyDescent="0.3">
      <c r="A32" s="1063"/>
      <c r="B32" s="1063"/>
      <c r="C32" s="1063"/>
      <c r="D32" s="1063"/>
      <c r="E32" s="1063"/>
      <c r="F32" s="1063"/>
      <c r="G32" s="1063"/>
      <c r="H32" s="1063"/>
      <c r="I32" s="1063"/>
      <c r="J32" s="1063"/>
      <c r="K32" s="1063"/>
      <c r="L32" s="1064"/>
      <c r="N32" s="179" t="s">
        <v>1087</v>
      </c>
      <c r="O32" s="1874"/>
      <c r="P32" s="1874"/>
    </row>
    <row r="33" spans="1:16" x14ac:dyDescent="0.3">
      <c r="A33" s="1063"/>
      <c r="B33" s="1063"/>
      <c r="C33" s="1063"/>
      <c r="D33" s="1063"/>
      <c r="E33" s="1063"/>
      <c r="F33" s="1063"/>
      <c r="G33" s="1063"/>
      <c r="H33" s="1063"/>
      <c r="I33" s="1063"/>
      <c r="J33" s="1063"/>
      <c r="K33" s="1063"/>
      <c r="L33" s="1064"/>
      <c r="N33" s="179" t="s">
        <v>1087</v>
      </c>
      <c r="O33" s="1874"/>
      <c r="P33" s="1874"/>
    </row>
    <row r="34" spans="1:16" x14ac:dyDescent="0.3">
      <c r="A34" s="1063"/>
      <c r="B34" s="1063"/>
      <c r="C34" s="1063"/>
      <c r="D34" s="1063"/>
      <c r="E34" s="1063"/>
      <c r="F34" s="1063"/>
      <c r="G34" s="1063"/>
      <c r="H34" s="1063"/>
      <c r="I34" s="1063"/>
      <c r="J34" s="1063"/>
      <c r="K34" s="1063"/>
      <c r="L34" s="1064"/>
      <c r="N34" s="179" t="s">
        <v>1087</v>
      </c>
      <c r="O34" s="1874"/>
      <c r="P34" s="1874"/>
    </row>
    <row r="35" spans="1:16" x14ac:dyDescent="0.3">
      <c r="A35" s="1063"/>
      <c r="B35" s="1063"/>
      <c r="C35" s="1063"/>
      <c r="D35" s="1063"/>
      <c r="E35" s="1063"/>
      <c r="F35" s="1063"/>
      <c r="G35" s="1063"/>
      <c r="H35" s="1063"/>
      <c r="I35" s="1063"/>
      <c r="J35" s="1063"/>
      <c r="K35" s="1063"/>
      <c r="L35" s="1064"/>
      <c r="N35" s="179" t="s">
        <v>1087</v>
      </c>
      <c r="O35" s="1874"/>
      <c r="P35" s="1874"/>
    </row>
    <row r="36" spans="1:16" x14ac:dyDescent="0.3">
      <c r="A36" s="1063"/>
      <c r="B36" s="1063"/>
      <c r="C36" s="1063"/>
      <c r="D36" s="1063"/>
      <c r="E36" s="1063"/>
      <c r="F36" s="1063"/>
      <c r="G36" s="1063"/>
      <c r="H36" s="1063"/>
      <c r="I36" s="1063"/>
      <c r="J36" s="1063"/>
      <c r="K36" s="1063"/>
      <c r="L36" s="1064"/>
      <c r="N36" s="179" t="s">
        <v>1087</v>
      </c>
      <c r="O36" s="1874"/>
      <c r="P36" s="1874"/>
    </row>
    <row r="37" spans="1:16" x14ac:dyDescent="0.3">
      <c r="A37" s="1063"/>
      <c r="B37" s="1063"/>
      <c r="C37" s="1063"/>
      <c r="D37" s="1063"/>
      <c r="E37" s="1063"/>
      <c r="F37" s="1063"/>
      <c r="G37" s="1063"/>
      <c r="H37" s="1063"/>
      <c r="I37" s="1063"/>
      <c r="J37" s="1063"/>
      <c r="K37" s="1063"/>
      <c r="L37" s="1064"/>
      <c r="N37" s="179" t="s">
        <v>1087</v>
      </c>
      <c r="O37" s="1874"/>
      <c r="P37" s="1874"/>
    </row>
    <row r="38" spans="1:16" x14ac:dyDescent="0.3">
      <c r="A38" s="1063"/>
      <c r="B38" s="1063"/>
      <c r="C38" s="1063"/>
      <c r="D38" s="1063"/>
      <c r="E38" s="1063"/>
      <c r="F38" s="1063"/>
      <c r="G38" s="1063"/>
      <c r="H38" s="1063"/>
      <c r="I38" s="1063"/>
      <c r="J38" s="1063"/>
      <c r="K38" s="1063"/>
      <c r="L38" s="1064"/>
      <c r="N38" s="179" t="s">
        <v>1087</v>
      </c>
      <c r="O38" s="1874"/>
      <c r="P38" s="1874"/>
    </row>
    <row r="39" spans="1:16" x14ac:dyDescent="0.3">
      <c r="A39" s="1063"/>
      <c r="B39" s="1063"/>
      <c r="C39" s="1063"/>
      <c r="D39" s="1063"/>
      <c r="E39" s="1063"/>
      <c r="F39" s="1063"/>
      <c r="G39" s="1063"/>
      <c r="H39" s="1063"/>
      <c r="I39" s="1063"/>
      <c r="J39" s="1063"/>
      <c r="K39" s="1063"/>
      <c r="L39" s="1064"/>
      <c r="N39" s="179" t="s">
        <v>1087</v>
      </c>
      <c r="O39" s="1874"/>
      <c r="P39" s="1874"/>
    </row>
    <row r="40" spans="1:16" x14ac:dyDescent="0.3">
      <c r="A40" s="1063"/>
      <c r="B40" s="1063"/>
      <c r="C40" s="1063"/>
      <c r="D40" s="1063"/>
      <c r="E40" s="1063"/>
      <c r="F40" s="1063"/>
      <c r="G40" s="1063"/>
      <c r="H40" s="1063"/>
      <c r="I40" s="1063"/>
      <c r="J40" s="1063"/>
      <c r="K40" s="1063"/>
      <c r="L40" s="1064"/>
      <c r="N40" s="179" t="s">
        <v>1087</v>
      </c>
      <c r="O40" s="1874"/>
      <c r="P40" s="1874"/>
    </row>
    <row r="41" spans="1:16" x14ac:dyDescent="0.3">
      <c r="A41" s="1063"/>
      <c r="B41" s="1063"/>
      <c r="C41" s="1063"/>
      <c r="D41" s="1063"/>
      <c r="E41" s="1063"/>
      <c r="F41" s="1063"/>
      <c r="G41" s="1063"/>
      <c r="H41" s="1063"/>
      <c r="I41" s="1063"/>
      <c r="J41" s="1063"/>
      <c r="K41" s="1063"/>
      <c r="L41" s="1064"/>
      <c r="N41" s="179" t="s">
        <v>1087</v>
      </c>
      <c r="O41" s="1874"/>
      <c r="P41" s="1874"/>
    </row>
    <row r="42" spans="1:16" ht="31.5" customHeight="1" thickBot="1" x14ac:dyDescent="0.35">
      <c r="A42" s="1065" t="s">
        <v>1067</v>
      </c>
      <c r="B42" s="1066"/>
      <c r="C42" s="1066"/>
      <c r="D42" s="1066"/>
      <c r="E42" s="1066"/>
      <c r="F42" s="1066"/>
      <c r="G42" s="1066"/>
      <c r="H42" s="1066"/>
      <c r="I42" s="1066"/>
      <c r="J42" s="1066"/>
      <c r="K42" s="1066"/>
      <c r="L42" s="1067"/>
      <c r="N42" s="187" t="s">
        <v>1087</v>
      </c>
      <c r="O42" s="1875"/>
      <c r="P42" s="1875"/>
    </row>
    <row r="43" spans="1:16" ht="18" thickBot="1" x14ac:dyDescent="0.35">
      <c r="A43" s="920"/>
      <c r="B43" s="920"/>
      <c r="C43" s="920"/>
      <c r="D43" s="920"/>
      <c r="E43" s="920"/>
      <c r="F43" s="920"/>
      <c r="G43" s="920"/>
      <c r="H43" s="920"/>
      <c r="I43" s="920"/>
      <c r="J43" s="920"/>
      <c r="K43" s="920"/>
      <c r="L43" s="921"/>
    </row>
    <row r="44" spans="1:16" ht="18" thickBot="1" x14ac:dyDescent="0.35">
      <c r="A44" s="442" t="s">
        <v>404</v>
      </c>
      <c r="B44" s="443"/>
      <c r="C44" s="443"/>
      <c r="D44" s="443"/>
      <c r="E44" s="443"/>
      <c r="F44" s="443"/>
      <c r="G44" s="443"/>
      <c r="H44" s="443"/>
      <c r="I44" s="443"/>
      <c r="J44" s="443"/>
      <c r="K44" s="443"/>
      <c r="L44" s="444"/>
    </row>
    <row r="45" spans="1:16" ht="18" thickBot="1" x14ac:dyDescent="0.35">
      <c r="A45" s="18"/>
      <c r="B45" s="18"/>
      <c r="C45" s="19"/>
      <c r="D45" s="19"/>
      <c r="E45" s="20"/>
      <c r="F45" s="8"/>
      <c r="G45" s="8"/>
      <c r="H45" s="8"/>
      <c r="I45" s="8"/>
      <c r="J45" s="8"/>
      <c r="K45" s="8"/>
      <c r="L45" s="9"/>
    </row>
    <row r="46" spans="1:16" ht="18" thickBot="1" x14ac:dyDescent="0.35">
      <c r="A46" s="1025" t="s">
        <v>225</v>
      </c>
      <c r="B46" s="1026"/>
      <c r="C46" s="1026"/>
      <c r="D46" s="1026"/>
      <c r="E46" s="1052"/>
      <c r="F46" s="885" t="s">
        <v>226</v>
      </c>
      <c r="G46" s="883"/>
      <c r="H46" s="883"/>
      <c r="I46" s="883"/>
      <c r="J46" s="883"/>
      <c r="K46" s="883"/>
      <c r="L46" s="886"/>
    </row>
    <row r="47" spans="1:16" ht="77.25" customHeight="1" x14ac:dyDescent="0.3">
      <c r="A47" s="1053" t="s">
        <v>227</v>
      </c>
      <c r="B47" s="1054"/>
      <c r="C47" s="1054"/>
      <c r="D47" s="1054"/>
      <c r="E47" s="1054"/>
      <c r="F47" s="1055" t="s">
        <v>228</v>
      </c>
      <c r="G47" s="1056"/>
      <c r="H47" s="1056"/>
      <c r="I47" s="1056"/>
      <c r="J47" s="1056"/>
      <c r="K47" s="1056"/>
      <c r="L47" s="1057"/>
      <c r="N47" s="185" t="s">
        <v>1087</v>
      </c>
      <c r="O47" s="186"/>
      <c r="P47" s="186"/>
    </row>
    <row r="48" spans="1:16" ht="93.75" customHeight="1" x14ac:dyDescent="0.3">
      <c r="A48" s="1050" t="s">
        <v>425</v>
      </c>
      <c r="B48" s="1051"/>
      <c r="C48" s="1051"/>
      <c r="D48" s="1051"/>
      <c r="E48" s="1046"/>
      <c r="F48" s="1031" t="s">
        <v>444</v>
      </c>
      <c r="G48" s="1032"/>
      <c r="H48" s="1032"/>
      <c r="I48" s="1032"/>
      <c r="J48" s="1032"/>
      <c r="K48" s="1032"/>
      <c r="L48" s="1033"/>
      <c r="N48" s="179" t="s">
        <v>1087</v>
      </c>
      <c r="O48" s="1874"/>
      <c r="P48" s="1874"/>
    </row>
    <row r="49" spans="1:16" ht="99.75" customHeight="1" x14ac:dyDescent="0.3">
      <c r="A49" s="1039" t="s">
        <v>426</v>
      </c>
      <c r="B49" s="1040"/>
      <c r="C49" s="1040"/>
      <c r="D49" s="1040"/>
      <c r="E49" s="1040"/>
      <c r="F49" s="1031" t="s">
        <v>445</v>
      </c>
      <c r="G49" s="1032"/>
      <c r="H49" s="1032"/>
      <c r="I49" s="1032"/>
      <c r="J49" s="1032"/>
      <c r="K49" s="1032"/>
      <c r="L49" s="1033"/>
      <c r="N49" s="179" t="s">
        <v>1087</v>
      </c>
      <c r="O49" s="1874"/>
      <c r="P49" s="1874"/>
    </row>
    <row r="50" spans="1:16" ht="77.25" customHeight="1" x14ac:dyDescent="0.3">
      <c r="A50" s="1028" t="s">
        <v>235</v>
      </c>
      <c r="B50" s="1029"/>
      <c r="C50" s="1029"/>
      <c r="D50" s="1029"/>
      <c r="E50" s="1030"/>
      <c r="F50" s="1031" t="s">
        <v>446</v>
      </c>
      <c r="G50" s="1032"/>
      <c r="H50" s="1032"/>
      <c r="I50" s="1032"/>
      <c r="J50" s="1032"/>
      <c r="K50" s="1032"/>
      <c r="L50" s="1033"/>
      <c r="N50" s="179" t="s">
        <v>1087</v>
      </c>
      <c r="O50" s="1874"/>
      <c r="P50" s="1874"/>
    </row>
    <row r="51" spans="1:16" ht="77.25" customHeight="1" x14ac:dyDescent="0.3">
      <c r="A51" s="1028" t="s">
        <v>427</v>
      </c>
      <c r="B51" s="1029"/>
      <c r="C51" s="1029"/>
      <c r="D51" s="1029"/>
      <c r="E51" s="1030"/>
      <c r="F51" s="1031" t="s">
        <v>447</v>
      </c>
      <c r="G51" s="1032"/>
      <c r="H51" s="1032"/>
      <c r="I51" s="1032"/>
      <c r="J51" s="1032"/>
      <c r="K51" s="1032"/>
      <c r="L51" s="1033"/>
      <c r="N51" s="179" t="s">
        <v>1087</v>
      </c>
      <c r="O51" s="1874"/>
      <c r="P51" s="1874"/>
    </row>
    <row r="52" spans="1:16" ht="77.25" customHeight="1" x14ac:dyDescent="0.3">
      <c r="A52" s="1028" t="s">
        <v>238</v>
      </c>
      <c r="B52" s="1029"/>
      <c r="C52" s="1029"/>
      <c r="D52" s="1029"/>
      <c r="E52" s="1030"/>
      <c r="F52" s="1031" t="s">
        <v>448</v>
      </c>
      <c r="G52" s="1032"/>
      <c r="H52" s="1032"/>
      <c r="I52" s="1032"/>
      <c r="J52" s="1032"/>
      <c r="K52" s="1032"/>
      <c r="L52" s="1033"/>
      <c r="N52" s="179" t="s">
        <v>1087</v>
      </c>
      <c r="O52" s="1874"/>
      <c r="P52" s="1874"/>
    </row>
    <row r="53" spans="1:16" ht="77.25" customHeight="1" x14ac:dyDescent="0.3">
      <c r="A53" s="1028" t="s">
        <v>428</v>
      </c>
      <c r="B53" s="1029"/>
      <c r="C53" s="1029"/>
      <c r="D53" s="1029"/>
      <c r="E53" s="1030"/>
      <c r="F53" s="1031" t="s">
        <v>449</v>
      </c>
      <c r="G53" s="1032"/>
      <c r="H53" s="1032"/>
      <c r="I53" s="1032"/>
      <c r="J53" s="1032"/>
      <c r="K53" s="1032"/>
      <c r="L53" s="1033"/>
      <c r="N53" s="179" t="s">
        <v>1087</v>
      </c>
      <c r="O53" s="1874"/>
      <c r="P53" s="1874"/>
    </row>
    <row r="54" spans="1:16" ht="77.25" customHeight="1" x14ac:dyDescent="0.3">
      <c r="A54" s="1028" t="s">
        <v>244</v>
      </c>
      <c r="B54" s="1029"/>
      <c r="C54" s="1029"/>
      <c r="D54" s="1029"/>
      <c r="E54" s="1030"/>
      <c r="F54" s="1031" t="s">
        <v>450</v>
      </c>
      <c r="G54" s="1032"/>
      <c r="H54" s="1032"/>
      <c r="I54" s="1032"/>
      <c r="J54" s="1032"/>
      <c r="K54" s="1032"/>
      <c r="L54" s="1033"/>
      <c r="N54" s="179" t="s">
        <v>1087</v>
      </c>
      <c r="O54" s="1874"/>
      <c r="P54" s="1874"/>
    </row>
    <row r="55" spans="1:16" ht="77.25" customHeight="1" x14ac:dyDescent="0.3">
      <c r="A55" s="1028" t="s">
        <v>246</v>
      </c>
      <c r="B55" s="1029"/>
      <c r="C55" s="1029"/>
      <c r="D55" s="1029"/>
      <c r="E55" s="1030"/>
      <c r="F55" s="1031" t="s">
        <v>247</v>
      </c>
      <c r="G55" s="1032"/>
      <c r="H55" s="1032"/>
      <c r="I55" s="1032"/>
      <c r="J55" s="1032"/>
      <c r="K55" s="1032"/>
      <c r="L55" s="1033"/>
      <c r="N55" s="179" t="s">
        <v>1087</v>
      </c>
      <c r="O55" s="1874"/>
      <c r="P55" s="1874"/>
    </row>
    <row r="56" spans="1:16" ht="77.25" customHeight="1" x14ac:dyDescent="0.3">
      <c r="A56" s="1028" t="s">
        <v>254</v>
      </c>
      <c r="B56" s="1029"/>
      <c r="C56" s="1029"/>
      <c r="D56" s="1029"/>
      <c r="E56" s="1030"/>
      <c r="F56" s="1031" t="s">
        <v>255</v>
      </c>
      <c r="G56" s="1032"/>
      <c r="H56" s="1032"/>
      <c r="I56" s="1032"/>
      <c r="J56" s="1032"/>
      <c r="K56" s="1032"/>
      <c r="L56" s="1033"/>
      <c r="N56" s="179" t="s">
        <v>1087</v>
      </c>
      <c r="O56" s="1874"/>
      <c r="P56" s="1874"/>
    </row>
    <row r="57" spans="1:16" ht="77.25" customHeight="1" x14ac:dyDescent="0.3">
      <c r="A57" s="1028" t="s">
        <v>256</v>
      </c>
      <c r="B57" s="1029"/>
      <c r="C57" s="1029"/>
      <c r="D57" s="1029"/>
      <c r="E57" s="1030"/>
      <c r="F57" s="1031" t="s">
        <v>257</v>
      </c>
      <c r="G57" s="1032"/>
      <c r="H57" s="1032"/>
      <c r="I57" s="1032"/>
      <c r="J57" s="1032"/>
      <c r="K57" s="1032"/>
      <c r="L57" s="1033"/>
      <c r="N57" s="179" t="s">
        <v>1087</v>
      </c>
      <c r="O57" s="1874"/>
      <c r="P57" s="1874"/>
    </row>
    <row r="58" spans="1:16" ht="77.25" customHeight="1" x14ac:dyDescent="0.3">
      <c r="A58" s="1028" t="s">
        <v>262</v>
      </c>
      <c r="B58" s="1029"/>
      <c r="C58" s="1029"/>
      <c r="D58" s="1029"/>
      <c r="E58" s="1030"/>
      <c r="F58" s="1031" t="s">
        <v>263</v>
      </c>
      <c r="G58" s="1032"/>
      <c r="H58" s="1032"/>
      <c r="I58" s="1032"/>
      <c r="J58" s="1032"/>
      <c r="K58" s="1032"/>
      <c r="L58" s="1033"/>
      <c r="N58" s="179" t="s">
        <v>1087</v>
      </c>
      <c r="O58" s="1874"/>
      <c r="P58" s="1874"/>
    </row>
    <row r="59" spans="1:16" ht="77.25" customHeight="1" x14ac:dyDescent="0.3">
      <c r="A59" s="1028" t="s">
        <v>429</v>
      </c>
      <c r="B59" s="1029"/>
      <c r="C59" s="1029"/>
      <c r="D59" s="1029"/>
      <c r="E59" s="1030"/>
      <c r="F59" s="1031" t="s">
        <v>451</v>
      </c>
      <c r="G59" s="1032"/>
      <c r="H59" s="1032"/>
      <c r="I59" s="1032"/>
      <c r="J59" s="1032"/>
      <c r="K59" s="1032"/>
      <c r="L59" s="1033"/>
      <c r="N59" s="179" t="s">
        <v>1087</v>
      </c>
      <c r="O59" s="1874"/>
      <c r="P59" s="1874"/>
    </row>
    <row r="60" spans="1:16" ht="77.25" customHeight="1" x14ac:dyDescent="0.3">
      <c r="A60" s="1028" t="s">
        <v>266</v>
      </c>
      <c r="B60" s="1029"/>
      <c r="C60" s="1029"/>
      <c r="D60" s="1029"/>
      <c r="E60" s="1030"/>
      <c r="F60" s="1031" t="s">
        <v>452</v>
      </c>
      <c r="G60" s="1032"/>
      <c r="H60" s="1032"/>
      <c r="I60" s="1032"/>
      <c r="J60" s="1032"/>
      <c r="K60" s="1032"/>
      <c r="L60" s="1033"/>
      <c r="N60" s="179" t="s">
        <v>1087</v>
      </c>
      <c r="O60" s="1874"/>
      <c r="P60" s="1874"/>
    </row>
    <row r="61" spans="1:16" ht="77.25" customHeight="1" x14ac:dyDescent="0.3">
      <c r="A61" s="1028" t="s">
        <v>268</v>
      </c>
      <c r="B61" s="1029"/>
      <c r="C61" s="1029"/>
      <c r="D61" s="1029"/>
      <c r="E61" s="1030"/>
      <c r="F61" s="1031" t="s">
        <v>269</v>
      </c>
      <c r="G61" s="1032"/>
      <c r="H61" s="1032"/>
      <c r="I61" s="1032"/>
      <c r="J61" s="1032"/>
      <c r="K61" s="1032"/>
      <c r="L61" s="1033"/>
      <c r="N61" s="179" t="s">
        <v>1087</v>
      </c>
      <c r="O61" s="1874"/>
      <c r="P61" s="1874"/>
    </row>
    <row r="62" spans="1:16" ht="77.25" customHeight="1" x14ac:dyDescent="0.3">
      <c r="A62" s="1028" t="s">
        <v>274</v>
      </c>
      <c r="B62" s="1029"/>
      <c r="C62" s="1029"/>
      <c r="D62" s="1029"/>
      <c r="E62" s="1030"/>
      <c r="F62" s="1031" t="s">
        <v>453</v>
      </c>
      <c r="G62" s="1032"/>
      <c r="H62" s="1032"/>
      <c r="I62" s="1032"/>
      <c r="J62" s="1032"/>
      <c r="K62" s="1032"/>
      <c r="L62" s="1033"/>
      <c r="N62" s="179" t="s">
        <v>1087</v>
      </c>
      <c r="O62" s="1874"/>
      <c r="P62" s="1874"/>
    </row>
    <row r="63" spans="1:16" ht="77.25" customHeight="1" x14ac:dyDescent="0.3">
      <c r="A63" s="1041" t="s">
        <v>276</v>
      </c>
      <c r="B63" s="1042"/>
      <c r="C63" s="1042"/>
      <c r="D63" s="1042"/>
      <c r="E63" s="1043"/>
      <c r="F63" s="1031" t="s">
        <v>454</v>
      </c>
      <c r="G63" s="1032"/>
      <c r="H63" s="1032"/>
      <c r="I63" s="1032"/>
      <c r="J63" s="1032"/>
      <c r="K63" s="1032"/>
      <c r="L63" s="1033"/>
      <c r="N63" s="179" t="s">
        <v>1087</v>
      </c>
      <c r="O63" s="1874"/>
      <c r="P63" s="1874"/>
    </row>
    <row r="64" spans="1:16" ht="77.25" customHeight="1" x14ac:dyDescent="0.3">
      <c r="A64" s="1044" t="s">
        <v>278</v>
      </c>
      <c r="B64" s="1045"/>
      <c r="C64" s="1045"/>
      <c r="D64" s="1045"/>
      <c r="E64" s="1046"/>
      <c r="F64" s="1031" t="s">
        <v>455</v>
      </c>
      <c r="G64" s="1032"/>
      <c r="H64" s="1032"/>
      <c r="I64" s="1032"/>
      <c r="J64" s="1032"/>
      <c r="K64" s="1032"/>
      <c r="L64" s="1033"/>
      <c r="N64" s="179" t="s">
        <v>1087</v>
      </c>
      <c r="O64" s="1874"/>
      <c r="P64" s="1874"/>
    </row>
    <row r="65" spans="1:16" ht="77.25" customHeight="1" x14ac:dyDescent="0.3">
      <c r="A65" s="1044" t="s">
        <v>430</v>
      </c>
      <c r="B65" s="1045"/>
      <c r="C65" s="1045"/>
      <c r="D65" s="1045"/>
      <c r="E65" s="1046"/>
      <c r="F65" s="1047" t="s">
        <v>456</v>
      </c>
      <c r="G65" s="1048"/>
      <c r="H65" s="1048"/>
      <c r="I65" s="1048"/>
      <c r="J65" s="1048"/>
      <c r="K65" s="1048"/>
      <c r="L65" s="1049"/>
      <c r="N65" s="179" t="s">
        <v>1087</v>
      </c>
      <c r="O65" s="1874"/>
      <c r="P65" s="1874"/>
    </row>
    <row r="66" spans="1:16" ht="77.25" customHeight="1" x14ac:dyDescent="0.3">
      <c r="A66" s="1039" t="s">
        <v>281</v>
      </c>
      <c r="B66" s="1040"/>
      <c r="C66" s="1040"/>
      <c r="D66" s="1040"/>
      <c r="E66" s="1040"/>
      <c r="F66" s="1031" t="s">
        <v>457</v>
      </c>
      <c r="G66" s="1032"/>
      <c r="H66" s="1032"/>
      <c r="I66" s="1032"/>
      <c r="J66" s="1032"/>
      <c r="K66" s="1032"/>
      <c r="L66" s="1033"/>
      <c r="N66" s="179" t="s">
        <v>1087</v>
      </c>
      <c r="O66" s="1874"/>
      <c r="P66" s="1874"/>
    </row>
    <row r="67" spans="1:16" ht="77.25" customHeight="1" x14ac:dyDescent="0.3">
      <c r="A67" s="1028" t="s">
        <v>283</v>
      </c>
      <c r="B67" s="1029"/>
      <c r="C67" s="1029"/>
      <c r="D67" s="1029"/>
      <c r="E67" s="1030"/>
      <c r="F67" s="1031" t="s">
        <v>458</v>
      </c>
      <c r="G67" s="1032"/>
      <c r="H67" s="1032"/>
      <c r="I67" s="1032"/>
      <c r="J67" s="1032"/>
      <c r="K67" s="1032"/>
      <c r="L67" s="1033"/>
      <c r="N67" s="179" t="s">
        <v>1087</v>
      </c>
      <c r="O67" s="1874"/>
      <c r="P67" s="1874"/>
    </row>
    <row r="68" spans="1:16" ht="77.25" customHeight="1" x14ac:dyDescent="0.3">
      <c r="A68" s="1028" t="s">
        <v>285</v>
      </c>
      <c r="B68" s="1029"/>
      <c r="C68" s="1029"/>
      <c r="D68" s="1029"/>
      <c r="E68" s="1030"/>
      <c r="F68" s="1031" t="s">
        <v>459</v>
      </c>
      <c r="G68" s="1032"/>
      <c r="H68" s="1032"/>
      <c r="I68" s="1032"/>
      <c r="J68" s="1032"/>
      <c r="K68" s="1032"/>
      <c r="L68" s="1033"/>
      <c r="N68" s="179" t="s">
        <v>1087</v>
      </c>
      <c r="O68" s="1874"/>
      <c r="P68" s="1874"/>
    </row>
    <row r="69" spans="1:16" ht="77.25" customHeight="1" x14ac:dyDescent="0.3">
      <c r="A69" s="1028" t="s">
        <v>287</v>
      </c>
      <c r="B69" s="1029"/>
      <c r="C69" s="1029"/>
      <c r="D69" s="1029"/>
      <c r="E69" s="1030"/>
      <c r="F69" s="1031" t="s">
        <v>460</v>
      </c>
      <c r="G69" s="1032"/>
      <c r="H69" s="1032"/>
      <c r="I69" s="1032"/>
      <c r="J69" s="1032"/>
      <c r="K69" s="1032"/>
      <c r="L69" s="1033"/>
      <c r="N69" s="179" t="s">
        <v>1087</v>
      </c>
      <c r="O69" s="1874"/>
      <c r="P69" s="1874"/>
    </row>
    <row r="70" spans="1:16" ht="77.25" customHeight="1" x14ac:dyDescent="0.3">
      <c r="A70" s="1028" t="s">
        <v>289</v>
      </c>
      <c r="B70" s="1029"/>
      <c r="C70" s="1029"/>
      <c r="D70" s="1029"/>
      <c r="E70" s="1030"/>
      <c r="F70" s="1031" t="s">
        <v>461</v>
      </c>
      <c r="G70" s="1032"/>
      <c r="H70" s="1032"/>
      <c r="I70" s="1032"/>
      <c r="J70" s="1032"/>
      <c r="K70" s="1032"/>
      <c r="L70" s="1033"/>
      <c r="N70" s="179" t="s">
        <v>1087</v>
      </c>
      <c r="O70" s="1874"/>
      <c r="P70" s="1874"/>
    </row>
    <row r="71" spans="1:16" ht="77.25" customHeight="1" x14ac:dyDescent="0.3">
      <c r="A71" s="1028" t="s">
        <v>291</v>
      </c>
      <c r="B71" s="1029"/>
      <c r="C71" s="1029"/>
      <c r="D71" s="1029"/>
      <c r="E71" s="1030"/>
      <c r="F71" s="1031" t="s">
        <v>462</v>
      </c>
      <c r="G71" s="1032"/>
      <c r="H71" s="1032"/>
      <c r="I71" s="1032"/>
      <c r="J71" s="1032"/>
      <c r="K71" s="1032"/>
      <c r="L71" s="1033"/>
      <c r="N71" s="179" t="s">
        <v>1087</v>
      </c>
      <c r="O71" s="1874"/>
      <c r="P71" s="1874"/>
    </row>
    <row r="72" spans="1:16" ht="77.25" customHeight="1" x14ac:dyDescent="0.3">
      <c r="A72" s="1028" t="s">
        <v>293</v>
      </c>
      <c r="B72" s="1029"/>
      <c r="C72" s="1029"/>
      <c r="D72" s="1029"/>
      <c r="E72" s="1030"/>
      <c r="F72" s="1031" t="s">
        <v>463</v>
      </c>
      <c r="G72" s="1032"/>
      <c r="H72" s="1032"/>
      <c r="I72" s="1032"/>
      <c r="J72" s="1032"/>
      <c r="K72" s="1032"/>
      <c r="L72" s="1033"/>
      <c r="N72" s="179" t="s">
        <v>1087</v>
      </c>
      <c r="O72" s="1874"/>
      <c r="P72" s="1874"/>
    </row>
    <row r="73" spans="1:16" ht="77.25" customHeight="1" x14ac:dyDescent="0.3">
      <c r="A73" s="1028" t="s">
        <v>295</v>
      </c>
      <c r="B73" s="1029"/>
      <c r="C73" s="1029"/>
      <c r="D73" s="1029"/>
      <c r="E73" s="1030"/>
      <c r="F73" s="1031" t="s">
        <v>464</v>
      </c>
      <c r="G73" s="1032"/>
      <c r="H73" s="1032"/>
      <c r="I73" s="1032"/>
      <c r="J73" s="1032"/>
      <c r="K73" s="1032"/>
      <c r="L73" s="1033"/>
      <c r="N73" s="179" t="s">
        <v>1087</v>
      </c>
      <c r="O73" s="1874"/>
      <c r="P73" s="1874"/>
    </row>
    <row r="74" spans="1:16" ht="77.25" customHeight="1" x14ac:dyDescent="0.3">
      <c r="A74" s="1028" t="s">
        <v>431</v>
      </c>
      <c r="B74" s="1029"/>
      <c r="C74" s="1029"/>
      <c r="D74" s="1029"/>
      <c r="E74" s="1030"/>
      <c r="F74" s="1031" t="s">
        <v>465</v>
      </c>
      <c r="G74" s="1032"/>
      <c r="H74" s="1032"/>
      <c r="I74" s="1032"/>
      <c r="J74" s="1032"/>
      <c r="K74" s="1032"/>
      <c r="L74" s="1033"/>
      <c r="N74" s="179" t="s">
        <v>1087</v>
      </c>
      <c r="O74" s="1874"/>
      <c r="P74" s="1874"/>
    </row>
    <row r="75" spans="1:16" ht="77.25" customHeight="1" x14ac:dyDescent="0.3">
      <c r="A75" s="1028" t="s">
        <v>432</v>
      </c>
      <c r="B75" s="1029"/>
      <c r="C75" s="1029"/>
      <c r="D75" s="1029"/>
      <c r="E75" s="1030"/>
      <c r="F75" s="1031" t="s">
        <v>466</v>
      </c>
      <c r="G75" s="1032"/>
      <c r="H75" s="1032"/>
      <c r="I75" s="1032"/>
      <c r="J75" s="1032"/>
      <c r="K75" s="1032"/>
      <c r="L75" s="1033"/>
      <c r="N75" s="179" t="s">
        <v>1087</v>
      </c>
      <c r="O75" s="1874"/>
      <c r="P75" s="1874"/>
    </row>
    <row r="76" spans="1:16" ht="77.25" customHeight="1" x14ac:dyDescent="0.3">
      <c r="A76" s="1028" t="s">
        <v>299</v>
      </c>
      <c r="B76" s="1029"/>
      <c r="C76" s="1029"/>
      <c r="D76" s="1029"/>
      <c r="E76" s="1030"/>
      <c r="F76" s="1031" t="s">
        <v>467</v>
      </c>
      <c r="G76" s="1032"/>
      <c r="H76" s="1032"/>
      <c r="I76" s="1032"/>
      <c r="J76" s="1032"/>
      <c r="K76" s="1032"/>
      <c r="L76" s="1033"/>
      <c r="N76" s="179" t="s">
        <v>1087</v>
      </c>
      <c r="O76" s="1874"/>
      <c r="P76" s="1874"/>
    </row>
    <row r="77" spans="1:16" ht="77.25" customHeight="1" x14ac:dyDescent="0.3">
      <c r="A77" s="1028" t="s">
        <v>305</v>
      </c>
      <c r="B77" s="1029"/>
      <c r="C77" s="1029"/>
      <c r="D77" s="1029"/>
      <c r="E77" s="1030"/>
      <c r="F77" s="1031" t="s">
        <v>468</v>
      </c>
      <c r="G77" s="1032"/>
      <c r="H77" s="1032"/>
      <c r="I77" s="1032"/>
      <c r="J77" s="1032"/>
      <c r="K77" s="1032"/>
      <c r="L77" s="1033"/>
      <c r="N77" s="179" t="s">
        <v>1087</v>
      </c>
      <c r="O77" s="1874"/>
      <c r="P77" s="1874"/>
    </row>
    <row r="78" spans="1:16" ht="77.25" customHeight="1" x14ac:dyDescent="0.3">
      <c r="A78" s="1028" t="s">
        <v>307</v>
      </c>
      <c r="B78" s="1029"/>
      <c r="C78" s="1029"/>
      <c r="D78" s="1029"/>
      <c r="E78" s="1030"/>
      <c r="F78" s="1031" t="s">
        <v>469</v>
      </c>
      <c r="G78" s="1032"/>
      <c r="H78" s="1032"/>
      <c r="I78" s="1032"/>
      <c r="J78" s="1032"/>
      <c r="K78" s="1032"/>
      <c r="L78" s="1033"/>
      <c r="N78" s="179" t="s">
        <v>1087</v>
      </c>
      <c r="O78" s="1874"/>
      <c r="P78" s="1874"/>
    </row>
    <row r="79" spans="1:16" ht="77.25" customHeight="1" x14ac:dyDescent="0.3">
      <c r="A79" s="1028" t="s">
        <v>433</v>
      </c>
      <c r="B79" s="1029"/>
      <c r="C79" s="1029"/>
      <c r="D79" s="1029"/>
      <c r="E79" s="1030"/>
      <c r="F79" s="1031" t="s">
        <v>470</v>
      </c>
      <c r="G79" s="1032"/>
      <c r="H79" s="1032"/>
      <c r="I79" s="1032"/>
      <c r="J79" s="1032"/>
      <c r="K79" s="1032"/>
      <c r="L79" s="1033"/>
      <c r="N79" s="179" t="s">
        <v>1087</v>
      </c>
      <c r="O79" s="1874"/>
      <c r="P79" s="1874"/>
    </row>
    <row r="80" spans="1:16" ht="77.25" customHeight="1" x14ac:dyDescent="0.3">
      <c r="A80" s="1028" t="s">
        <v>434</v>
      </c>
      <c r="B80" s="1029"/>
      <c r="C80" s="1029"/>
      <c r="D80" s="1029"/>
      <c r="E80" s="1030"/>
      <c r="F80" s="1031" t="s">
        <v>471</v>
      </c>
      <c r="G80" s="1032"/>
      <c r="H80" s="1032"/>
      <c r="I80" s="1032"/>
      <c r="J80" s="1032"/>
      <c r="K80" s="1032"/>
      <c r="L80" s="1033"/>
      <c r="N80" s="179" t="s">
        <v>1087</v>
      </c>
      <c r="O80" s="1874"/>
      <c r="P80" s="1874"/>
    </row>
    <row r="81" spans="1:16" ht="86.25" customHeight="1" x14ac:dyDescent="0.3">
      <c r="A81" s="1028" t="s">
        <v>435</v>
      </c>
      <c r="B81" s="1029"/>
      <c r="C81" s="1029"/>
      <c r="D81" s="1029"/>
      <c r="E81" s="1030"/>
      <c r="F81" s="1031" t="s">
        <v>472</v>
      </c>
      <c r="G81" s="1032"/>
      <c r="H81" s="1032"/>
      <c r="I81" s="1032"/>
      <c r="J81" s="1032"/>
      <c r="K81" s="1032"/>
      <c r="L81" s="1033"/>
      <c r="N81" s="179" t="s">
        <v>1087</v>
      </c>
      <c r="O81" s="1874"/>
      <c r="P81" s="1874"/>
    </row>
    <row r="82" spans="1:16" ht="77.25" customHeight="1" x14ac:dyDescent="0.3">
      <c r="A82" s="1028" t="s">
        <v>436</v>
      </c>
      <c r="B82" s="1029"/>
      <c r="C82" s="1029"/>
      <c r="D82" s="1029"/>
      <c r="E82" s="1030"/>
      <c r="F82" s="1031" t="s">
        <v>473</v>
      </c>
      <c r="G82" s="1032"/>
      <c r="H82" s="1032"/>
      <c r="I82" s="1032"/>
      <c r="J82" s="1032"/>
      <c r="K82" s="1032"/>
      <c r="L82" s="1033"/>
      <c r="N82" s="179" t="s">
        <v>1087</v>
      </c>
      <c r="O82" s="1874"/>
      <c r="P82" s="1874"/>
    </row>
    <row r="83" spans="1:16" ht="77.25" customHeight="1" x14ac:dyDescent="0.3">
      <c r="A83" s="1028" t="s">
        <v>325</v>
      </c>
      <c r="B83" s="1029"/>
      <c r="C83" s="1029"/>
      <c r="D83" s="1029"/>
      <c r="E83" s="1030"/>
      <c r="F83" s="1031" t="s">
        <v>326</v>
      </c>
      <c r="G83" s="1032"/>
      <c r="H83" s="1032"/>
      <c r="I83" s="1032"/>
      <c r="J83" s="1032"/>
      <c r="K83" s="1032"/>
      <c r="L83" s="1033"/>
      <c r="N83" s="179" t="s">
        <v>1087</v>
      </c>
      <c r="O83" s="1874"/>
      <c r="P83" s="1874"/>
    </row>
    <row r="84" spans="1:16" ht="77.25" customHeight="1" x14ac:dyDescent="0.3">
      <c r="A84" s="1028" t="s">
        <v>327</v>
      </c>
      <c r="B84" s="1029"/>
      <c r="C84" s="1029"/>
      <c r="D84" s="1029"/>
      <c r="E84" s="1030"/>
      <c r="F84" s="1031" t="s">
        <v>474</v>
      </c>
      <c r="G84" s="1032"/>
      <c r="H84" s="1032"/>
      <c r="I84" s="1032"/>
      <c r="J84" s="1032"/>
      <c r="K84" s="1032"/>
      <c r="L84" s="1033"/>
      <c r="N84" s="179" t="s">
        <v>1087</v>
      </c>
      <c r="O84" s="1874"/>
      <c r="P84" s="1874"/>
    </row>
    <row r="85" spans="1:16" ht="77.25" customHeight="1" x14ac:dyDescent="0.3">
      <c r="A85" s="1028" t="s">
        <v>334</v>
      </c>
      <c r="B85" s="1029"/>
      <c r="C85" s="1029"/>
      <c r="D85" s="1029"/>
      <c r="E85" s="1030"/>
      <c r="F85" s="1031" t="s">
        <v>335</v>
      </c>
      <c r="G85" s="1032"/>
      <c r="H85" s="1032"/>
      <c r="I85" s="1032"/>
      <c r="J85" s="1032"/>
      <c r="K85" s="1032"/>
      <c r="L85" s="1033"/>
      <c r="N85" s="179" t="s">
        <v>1087</v>
      </c>
      <c r="O85" s="1874"/>
      <c r="P85" s="1874"/>
    </row>
    <row r="86" spans="1:16" ht="77.25" customHeight="1" x14ac:dyDescent="0.3">
      <c r="A86" s="1028" t="s">
        <v>340</v>
      </c>
      <c r="B86" s="1029"/>
      <c r="C86" s="1029"/>
      <c r="D86" s="1029"/>
      <c r="E86" s="1030"/>
      <c r="F86" s="1031" t="s">
        <v>475</v>
      </c>
      <c r="G86" s="1032"/>
      <c r="H86" s="1032"/>
      <c r="I86" s="1032"/>
      <c r="J86" s="1032"/>
      <c r="K86" s="1032"/>
      <c r="L86" s="1033"/>
      <c r="N86" s="179" t="s">
        <v>1087</v>
      </c>
      <c r="O86" s="1874"/>
      <c r="P86" s="1874"/>
    </row>
    <row r="87" spans="1:16" ht="77.25" customHeight="1" x14ac:dyDescent="0.3">
      <c r="A87" s="1028" t="s">
        <v>437</v>
      </c>
      <c r="B87" s="1029"/>
      <c r="C87" s="1029"/>
      <c r="D87" s="1029"/>
      <c r="E87" s="1030"/>
      <c r="F87" s="1031" t="s">
        <v>476</v>
      </c>
      <c r="G87" s="1032"/>
      <c r="H87" s="1032"/>
      <c r="I87" s="1032"/>
      <c r="J87" s="1032"/>
      <c r="K87" s="1032"/>
      <c r="L87" s="1033"/>
      <c r="N87" s="179" t="s">
        <v>1087</v>
      </c>
      <c r="O87" s="1874"/>
      <c r="P87" s="1874"/>
    </row>
    <row r="88" spans="1:16" ht="77.25" customHeight="1" x14ac:dyDescent="0.3">
      <c r="A88" s="1028" t="s">
        <v>438</v>
      </c>
      <c r="B88" s="1029"/>
      <c r="C88" s="1029"/>
      <c r="D88" s="1029"/>
      <c r="E88" s="1030"/>
      <c r="F88" s="1031" t="s">
        <v>343</v>
      </c>
      <c r="G88" s="1032"/>
      <c r="H88" s="1032"/>
      <c r="I88" s="1032"/>
      <c r="J88" s="1032"/>
      <c r="K88" s="1032"/>
      <c r="L88" s="1033"/>
      <c r="N88" s="179" t="s">
        <v>1087</v>
      </c>
      <c r="O88" s="1874"/>
      <c r="P88" s="1874"/>
    </row>
    <row r="89" spans="1:16" ht="77.25" customHeight="1" x14ac:dyDescent="0.3">
      <c r="A89" s="1028" t="s">
        <v>346</v>
      </c>
      <c r="B89" s="1029"/>
      <c r="C89" s="1029"/>
      <c r="D89" s="1029"/>
      <c r="E89" s="1030"/>
      <c r="F89" s="1031" t="s">
        <v>477</v>
      </c>
      <c r="G89" s="1032"/>
      <c r="H89" s="1032"/>
      <c r="I89" s="1032"/>
      <c r="J89" s="1032"/>
      <c r="K89" s="1032"/>
      <c r="L89" s="1033"/>
      <c r="N89" s="179" t="s">
        <v>1087</v>
      </c>
      <c r="O89" s="1874"/>
      <c r="P89" s="1874"/>
    </row>
    <row r="90" spans="1:16" ht="77.25" customHeight="1" x14ac:dyDescent="0.3">
      <c r="A90" s="1028" t="s">
        <v>439</v>
      </c>
      <c r="B90" s="1029"/>
      <c r="C90" s="1029"/>
      <c r="D90" s="1029"/>
      <c r="E90" s="1030"/>
      <c r="F90" s="1031" t="s">
        <v>478</v>
      </c>
      <c r="G90" s="1032"/>
      <c r="H90" s="1032"/>
      <c r="I90" s="1032"/>
      <c r="J90" s="1032"/>
      <c r="K90" s="1032"/>
      <c r="L90" s="1033"/>
      <c r="N90" s="179" t="s">
        <v>1087</v>
      </c>
      <c r="O90" s="1874"/>
      <c r="P90" s="1874"/>
    </row>
    <row r="91" spans="1:16" ht="77.25" customHeight="1" x14ac:dyDescent="0.3">
      <c r="A91" s="1028" t="s">
        <v>440</v>
      </c>
      <c r="B91" s="1029"/>
      <c r="C91" s="1029"/>
      <c r="D91" s="1029"/>
      <c r="E91" s="1030"/>
      <c r="F91" s="1031" t="s">
        <v>479</v>
      </c>
      <c r="G91" s="1032"/>
      <c r="H91" s="1032"/>
      <c r="I91" s="1032"/>
      <c r="J91" s="1032"/>
      <c r="K91" s="1032"/>
      <c r="L91" s="1033"/>
      <c r="N91" s="179" t="s">
        <v>1087</v>
      </c>
      <c r="O91" s="1874"/>
      <c r="P91" s="1874"/>
    </row>
    <row r="92" spans="1:16" ht="119.25" customHeight="1" x14ac:dyDescent="0.3">
      <c r="A92" s="1028" t="s">
        <v>367</v>
      </c>
      <c r="B92" s="1029"/>
      <c r="C92" s="1029"/>
      <c r="D92" s="1029"/>
      <c r="E92" s="1030"/>
      <c r="F92" s="1031" t="s">
        <v>480</v>
      </c>
      <c r="G92" s="1032"/>
      <c r="H92" s="1032"/>
      <c r="I92" s="1032"/>
      <c r="J92" s="1032"/>
      <c r="K92" s="1032"/>
      <c r="L92" s="1033"/>
      <c r="N92" s="179" t="s">
        <v>1087</v>
      </c>
      <c r="O92" s="1874"/>
      <c r="P92" s="1874"/>
    </row>
    <row r="93" spans="1:16" ht="52.5" customHeight="1" x14ac:dyDescent="0.3">
      <c r="A93" s="1028" t="s">
        <v>371</v>
      </c>
      <c r="B93" s="1029"/>
      <c r="C93" s="1029"/>
      <c r="D93" s="1029"/>
      <c r="E93" s="1030"/>
      <c r="F93" s="1031" t="s">
        <v>372</v>
      </c>
      <c r="G93" s="1032"/>
      <c r="H93" s="1032"/>
      <c r="I93" s="1032"/>
      <c r="J93" s="1032"/>
      <c r="K93" s="1032"/>
      <c r="L93" s="1033"/>
      <c r="N93" s="179" t="s">
        <v>1087</v>
      </c>
      <c r="O93" s="1874"/>
      <c r="P93" s="1874"/>
    </row>
    <row r="94" spans="1:16" ht="62.25" customHeight="1" x14ac:dyDescent="0.3">
      <c r="A94" s="1028" t="s">
        <v>441</v>
      </c>
      <c r="B94" s="1029"/>
      <c r="C94" s="1029"/>
      <c r="D94" s="1029"/>
      <c r="E94" s="1030"/>
      <c r="F94" s="1031" t="s">
        <v>481</v>
      </c>
      <c r="G94" s="1032"/>
      <c r="H94" s="1032"/>
      <c r="I94" s="1032"/>
      <c r="J94" s="1032"/>
      <c r="K94" s="1032"/>
      <c r="L94" s="1033"/>
      <c r="N94" s="179" t="s">
        <v>1087</v>
      </c>
      <c r="O94" s="1874"/>
      <c r="P94" s="1874"/>
    </row>
    <row r="95" spans="1:16" ht="77.25" customHeight="1" x14ac:dyDescent="0.3">
      <c r="A95" s="1028" t="s">
        <v>373</v>
      </c>
      <c r="B95" s="1029"/>
      <c r="C95" s="1029"/>
      <c r="D95" s="1029"/>
      <c r="E95" s="1030"/>
      <c r="F95" s="1031" t="s">
        <v>482</v>
      </c>
      <c r="G95" s="1032"/>
      <c r="H95" s="1032"/>
      <c r="I95" s="1032"/>
      <c r="J95" s="1032"/>
      <c r="K95" s="1032"/>
      <c r="L95" s="1033"/>
      <c r="N95" s="179" t="s">
        <v>1087</v>
      </c>
      <c r="O95" s="1874"/>
      <c r="P95" s="1874"/>
    </row>
    <row r="96" spans="1:16" ht="36" customHeight="1" x14ac:dyDescent="0.3">
      <c r="A96" s="1028" t="s">
        <v>442</v>
      </c>
      <c r="B96" s="1029"/>
      <c r="C96" s="1029"/>
      <c r="D96" s="1029"/>
      <c r="E96" s="1030"/>
      <c r="F96" s="1031" t="s">
        <v>483</v>
      </c>
      <c r="G96" s="1032"/>
      <c r="H96" s="1032"/>
      <c r="I96" s="1032"/>
      <c r="J96" s="1032"/>
      <c r="K96" s="1032"/>
      <c r="L96" s="1033"/>
      <c r="N96" s="179" t="s">
        <v>1087</v>
      </c>
      <c r="O96" s="1874"/>
      <c r="P96" s="1874"/>
    </row>
    <row r="97" spans="1:22" ht="77.25" customHeight="1" thickBot="1" x14ac:dyDescent="0.35">
      <c r="A97" s="1028" t="s">
        <v>443</v>
      </c>
      <c r="B97" s="1029"/>
      <c r="C97" s="1029"/>
      <c r="D97" s="1029"/>
      <c r="E97" s="1030"/>
      <c r="F97" s="1034" t="s">
        <v>484</v>
      </c>
      <c r="G97" s="1035"/>
      <c r="H97" s="1035"/>
      <c r="I97" s="1035"/>
      <c r="J97" s="1035"/>
      <c r="K97" s="1035"/>
      <c r="L97" s="1036"/>
      <c r="N97" s="187" t="s">
        <v>1087</v>
      </c>
      <c r="O97" s="1875"/>
      <c r="P97" s="1875"/>
    </row>
    <row r="98" spans="1:22" s="76" customFormat="1" x14ac:dyDescent="0.3">
      <c r="A98" s="75"/>
      <c r="B98" s="1037"/>
      <c r="C98" s="1037"/>
      <c r="D98" s="1037"/>
      <c r="E98" s="1037"/>
      <c r="F98" s="1037"/>
      <c r="G98" s="1037"/>
      <c r="H98" s="1037"/>
      <c r="I98" s="1037"/>
      <c r="J98" s="1037"/>
      <c r="K98" s="1037"/>
      <c r="L98" s="1038"/>
    </row>
    <row r="99" spans="1:22" ht="18" thickBot="1" x14ac:dyDescent="0.35">
      <c r="A99" s="901" t="s">
        <v>384</v>
      </c>
      <c r="B99" s="901"/>
      <c r="C99" s="901"/>
      <c r="D99" s="901"/>
      <c r="E99" s="901"/>
      <c r="F99" s="901"/>
      <c r="G99" s="901"/>
      <c r="H99" s="901"/>
      <c r="I99" s="901"/>
      <c r="J99" s="901"/>
      <c r="K99" s="901"/>
      <c r="L99" s="902"/>
    </row>
    <row r="100" spans="1:22" ht="18" thickBot="1" x14ac:dyDescent="0.35">
      <c r="A100" s="846"/>
      <c r="B100" s="847"/>
      <c r="C100" s="847"/>
      <c r="D100" s="847"/>
      <c r="E100" s="847"/>
      <c r="F100" s="847"/>
      <c r="G100" s="847"/>
      <c r="H100" s="847"/>
      <c r="I100" s="847"/>
      <c r="J100" s="847"/>
      <c r="K100" s="847"/>
      <c r="L100" s="848"/>
    </row>
    <row r="101" spans="1:22" ht="18" thickBot="1" x14ac:dyDescent="0.35">
      <c r="A101" s="1025" t="s">
        <v>395</v>
      </c>
      <c r="B101" s="1026"/>
      <c r="C101" s="1026"/>
      <c r="D101" s="1026"/>
      <c r="E101" s="1026"/>
      <c r="F101" s="1026"/>
      <c r="G101" s="1026"/>
      <c r="H101" s="1026"/>
      <c r="I101" s="1026"/>
      <c r="J101" s="1026"/>
      <c r="K101" s="1026"/>
      <c r="L101" s="1027"/>
    </row>
    <row r="102" spans="1:22" ht="18" thickBot="1" x14ac:dyDescent="0.35">
      <c r="A102" s="879" t="s">
        <v>396</v>
      </c>
      <c r="B102" s="880"/>
      <c r="C102" s="880"/>
      <c r="D102" s="880"/>
      <c r="E102" s="880"/>
      <c r="F102" s="880"/>
      <c r="G102" s="880"/>
      <c r="H102" s="880"/>
      <c r="I102" s="880"/>
      <c r="J102" s="880"/>
      <c r="K102" s="880"/>
      <c r="L102" s="881"/>
    </row>
    <row r="103" spans="1:22" ht="18" thickBot="1" x14ac:dyDescent="0.35">
      <c r="A103" s="23"/>
      <c r="B103" s="23"/>
      <c r="C103" s="23"/>
      <c r="D103" s="23"/>
      <c r="E103" s="23"/>
      <c r="F103" s="11"/>
      <c r="G103" s="11"/>
      <c r="H103" s="11"/>
      <c r="I103" s="11"/>
      <c r="J103" s="11"/>
      <c r="K103" s="11"/>
      <c r="L103" s="12"/>
    </row>
    <row r="104" spans="1:22" ht="18" thickBot="1" x14ac:dyDescent="0.35">
      <c r="A104" s="882" t="s">
        <v>387</v>
      </c>
      <c r="B104" s="883"/>
      <c r="C104" s="883"/>
      <c r="D104" s="883"/>
      <c r="E104" s="883"/>
      <c r="F104" s="884"/>
      <c r="G104" s="885" t="s">
        <v>388</v>
      </c>
      <c r="H104" s="883"/>
      <c r="I104" s="884"/>
      <c r="J104" s="885" t="s">
        <v>389</v>
      </c>
      <c r="K104" s="883"/>
      <c r="L104" s="886"/>
    </row>
    <row r="105" spans="1:22" x14ac:dyDescent="0.3">
      <c r="A105" s="887" t="s">
        <v>390</v>
      </c>
      <c r="B105" s="888"/>
      <c r="C105" s="888"/>
      <c r="D105" s="888"/>
      <c r="E105" s="888"/>
      <c r="F105" s="889"/>
      <c r="G105" s="890">
        <v>0</v>
      </c>
      <c r="H105" s="891"/>
      <c r="I105" s="892"/>
      <c r="J105" s="890">
        <v>0</v>
      </c>
      <c r="K105" s="891"/>
      <c r="L105" s="892"/>
      <c r="N105" s="185" t="s">
        <v>1087</v>
      </c>
      <c r="O105" s="186"/>
      <c r="P105" s="186"/>
    </row>
    <row r="106" spans="1:22" x14ac:dyDescent="0.3">
      <c r="A106" s="864" t="s">
        <v>391</v>
      </c>
      <c r="B106" s="865"/>
      <c r="C106" s="865"/>
      <c r="D106" s="865"/>
      <c r="E106" s="865"/>
      <c r="F106" s="866"/>
      <c r="G106" s="867">
        <v>0.01</v>
      </c>
      <c r="H106" s="868"/>
      <c r="I106" s="869"/>
      <c r="J106" s="867">
        <v>0.15</v>
      </c>
      <c r="K106" s="868"/>
      <c r="L106" s="869"/>
      <c r="N106" s="179" t="s">
        <v>1087</v>
      </c>
      <c r="O106" s="1874"/>
      <c r="P106" s="1874"/>
    </row>
    <row r="107" spans="1:22" x14ac:dyDescent="0.3">
      <c r="A107" s="864" t="s">
        <v>392</v>
      </c>
      <c r="B107" s="865"/>
      <c r="C107" s="865"/>
      <c r="D107" s="865"/>
      <c r="E107" s="865"/>
      <c r="F107" s="866"/>
      <c r="G107" s="867">
        <v>0.16</v>
      </c>
      <c r="H107" s="868"/>
      <c r="I107" s="869"/>
      <c r="J107" s="867">
        <v>0.3</v>
      </c>
      <c r="K107" s="868"/>
      <c r="L107" s="869"/>
      <c r="N107" s="179" t="s">
        <v>1087</v>
      </c>
      <c r="O107" s="1874"/>
      <c r="P107" s="1874"/>
    </row>
    <row r="108" spans="1:22" x14ac:dyDescent="0.3">
      <c r="A108" s="864" t="s">
        <v>393</v>
      </c>
      <c r="B108" s="865"/>
      <c r="C108" s="865"/>
      <c r="D108" s="865"/>
      <c r="E108" s="865"/>
      <c r="F108" s="866"/>
      <c r="G108" s="867">
        <v>0.31</v>
      </c>
      <c r="H108" s="868"/>
      <c r="I108" s="869"/>
      <c r="J108" s="867">
        <v>0.4</v>
      </c>
      <c r="K108" s="868"/>
      <c r="L108" s="869"/>
      <c r="N108" s="179" t="s">
        <v>1087</v>
      </c>
      <c r="O108" s="1874"/>
      <c r="P108" s="1874"/>
    </row>
    <row r="109" spans="1:22" ht="18" thickBot="1" x14ac:dyDescent="0.35">
      <c r="A109" s="870" t="s">
        <v>394</v>
      </c>
      <c r="B109" s="871"/>
      <c r="C109" s="871"/>
      <c r="D109" s="871"/>
      <c r="E109" s="871"/>
      <c r="F109" s="872"/>
      <c r="G109" s="873">
        <v>0.41</v>
      </c>
      <c r="H109" s="874"/>
      <c r="I109" s="875"/>
      <c r="J109" s="873">
        <v>0.5</v>
      </c>
      <c r="K109" s="874"/>
      <c r="L109" s="875"/>
      <c r="N109" s="187" t="s">
        <v>1087</v>
      </c>
      <c r="O109" s="1875"/>
      <c r="P109" s="1875"/>
    </row>
    <row r="110" spans="1:22" ht="18" thickBot="1" x14ac:dyDescent="0.35">
      <c r="A110" s="1023"/>
      <c r="B110" s="1023"/>
      <c r="C110" s="1023"/>
      <c r="D110" s="1023"/>
      <c r="E110" s="1023"/>
      <c r="F110" s="1023"/>
      <c r="G110" s="1023"/>
      <c r="H110" s="1023"/>
      <c r="I110" s="1023"/>
      <c r="J110" s="1023"/>
      <c r="K110" s="1023"/>
      <c r="L110" s="1024"/>
    </row>
    <row r="111" spans="1:22" ht="18" thickBot="1" x14ac:dyDescent="0.35">
      <c r="A111" s="849" t="s">
        <v>0</v>
      </c>
      <c r="B111" s="850"/>
      <c r="C111" s="850"/>
      <c r="D111" s="850"/>
      <c r="E111" s="850"/>
      <c r="F111" s="850"/>
      <c r="G111" s="850"/>
      <c r="H111" s="850"/>
      <c r="I111" s="850"/>
      <c r="J111" s="850"/>
      <c r="K111" s="850"/>
      <c r="L111" s="851"/>
    </row>
    <row r="112" spans="1:22" ht="18" thickBot="1" x14ac:dyDescent="0.35">
      <c r="A112" s="852" t="s">
        <v>44</v>
      </c>
      <c r="B112" s="853"/>
      <c r="C112" s="853"/>
      <c r="D112" s="853"/>
      <c r="E112" s="853"/>
      <c r="F112" s="853"/>
      <c r="G112" s="853"/>
      <c r="H112" s="853"/>
      <c r="I112" s="853"/>
      <c r="J112" s="853"/>
      <c r="K112" s="853"/>
      <c r="L112" s="854"/>
      <c r="N112" s="1861" t="s">
        <v>1089</v>
      </c>
      <c r="O112" s="1862"/>
      <c r="P112" s="1862"/>
      <c r="Q112" s="1862"/>
      <c r="R112" s="1862"/>
      <c r="S112" s="1862"/>
      <c r="T112" s="1862"/>
      <c r="U112" s="1862"/>
      <c r="V112" s="1863"/>
    </row>
    <row r="113" spans="1:22" ht="27.75" thickBot="1" x14ac:dyDescent="0.35">
      <c r="A113" s="855" t="s">
        <v>141</v>
      </c>
      <c r="B113" s="856"/>
      <c r="C113" s="856"/>
      <c r="D113" s="856"/>
      <c r="E113" s="856"/>
      <c r="F113" s="856"/>
      <c r="G113" s="856"/>
      <c r="H113" s="856"/>
      <c r="I113" s="856"/>
      <c r="J113" s="856"/>
      <c r="K113" s="856"/>
      <c r="L113" s="857"/>
      <c r="N113" s="1864" t="s">
        <v>1094</v>
      </c>
      <c r="O113" s="1865" t="s">
        <v>518</v>
      </c>
      <c r="P113" s="1865" t="s">
        <v>1095</v>
      </c>
      <c r="Q113" s="1865" t="s">
        <v>518</v>
      </c>
      <c r="R113" s="1866" t="s">
        <v>1096</v>
      </c>
      <c r="S113" s="1865" t="s">
        <v>518</v>
      </c>
      <c r="T113" s="1866" t="s">
        <v>1097</v>
      </c>
      <c r="U113" s="1865" t="s">
        <v>518</v>
      </c>
      <c r="V113" s="1867" t="s">
        <v>1098</v>
      </c>
    </row>
    <row r="114" spans="1:22" ht="33.75" thickBot="1" x14ac:dyDescent="0.35">
      <c r="A114" s="858" t="s">
        <v>216</v>
      </c>
      <c r="B114" s="859"/>
      <c r="C114" s="859"/>
      <c r="D114" s="859"/>
      <c r="E114" s="859"/>
      <c r="F114" s="860"/>
      <c r="G114" s="51" t="s">
        <v>406</v>
      </c>
      <c r="H114" s="52" t="s">
        <v>84</v>
      </c>
      <c r="I114" s="1017" t="s">
        <v>217</v>
      </c>
      <c r="J114" s="1018"/>
      <c r="K114" s="1019"/>
      <c r="L114" s="53" t="s">
        <v>38</v>
      </c>
      <c r="N114" s="279"/>
      <c r="O114" s="1868"/>
      <c r="P114" s="1868"/>
      <c r="Q114" s="1868"/>
      <c r="R114" s="1869"/>
      <c r="S114" s="1868"/>
      <c r="T114" s="1869"/>
      <c r="U114" s="1868"/>
      <c r="V114" s="1868"/>
    </row>
    <row r="115" spans="1:22" ht="93.75" customHeight="1" thickBot="1" x14ac:dyDescent="0.35">
      <c r="A115" s="1020" t="s">
        <v>540</v>
      </c>
      <c r="B115" s="1021"/>
      <c r="C115" s="1021"/>
      <c r="D115" s="1021"/>
      <c r="E115" s="1021"/>
      <c r="F115" s="1022"/>
      <c r="G115" s="74" t="s">
        <v>541</v>
      </c>
      <c r="H115" s="32">
        <v>4</v>
      </c>
      <c r="I115" s="623"/>
      <c r="J115" s="624"/>
      <c r="K115" s="625"/>
      <c r="L115" s="34"/>
      <c r="N115" s="274"/>
      <c r="O115" s="204"/>
      <c r="P115" s="205" t="s">
        <v>40</v>
      </c>
      <c r="Q115" s="204" t="s">
        <v>40</v>
      </c>
      <c r="R115" s="206"/>
      <c r="S115" s="204"/>
      <c r="T115" s="206" t="s">
        <v>1241</v>
      </c>
      <c r="U115" s="204"/>
      <c r="V115" s="204">
        <v>4</v>
      </c>
    </row>
    <row r="116" spans="1:22" ht="18" thickBot="1" x14ac:dyDescent="0.35">
      <c r="A116" s="485"/>
      <c r="B116" s="486"/>
      <c r="C116" s="486"/>
      <c r="D116" s="486"/>
      <c r="E116" s="486"/>
      <c r="F116" s="486"/>
      <c r="G116" s="486"/>
      <c r="H116" s="486"/>
      <c r="I116" s="486"/>
      <c r="J116" s="486"/>
      <c r="K116" s="486"/>
      <c r="L116" s="487"/>
      <c r="V116" s="216">
        <f>SUM(V113:V115)</f>
        <v>4</v>
      </c>
    </row>
    <row r="117" spans="1:22" ht="18" thickBot="1" x14ac:dyDescent="0.35">
      <c r="A117" s="691" t="s">
        <v>42</v>
      </c>
      <c r="B117" s="692"/>
      <c r="C117" s="692"/>
      <c r="D117" s="692"/>
      <c r="E117" s="692"/>
      <c r="F117" s="692"/>
      <c r="G117" s="692"/>
      <c r="H117" s="692"/>
      <c r="I117" s="692"/>
      <c r="J117" s="693"/>
      <c r="K117" s="692">
        <f>+L115</f>
        <v>0</v>
      </c>
      <c r="L117" s="693"/>
    </row>
    <row r="118" spans="1:22" ht="18" thickBot="1" x14ac:dyDescent="0.35">
      <c r="A118" s="485"/>
      <c r="B118" s="486"/>
      <c r="C118" s="486"/>
      <c r="D118" s="486"/>
      <c r="E118" s="486"/>
      <c r="F118" s="486"/>
      <c r="G118" s="486"/>
      <c r="H118" s="486"/>
      <c r="I118" s="486"/>
      <c r="J118" s="486"/>
      <c r="K118" s="486"/>
      <c r="L118" s="487"/>
    </row>
    <row r="119" spans="1:22" ht="18" thickBot="1" x14ac:dyDescent="0.35">
      <c r="A119" s="485"/>
      <c r="B119" s="486"/>
      <c r="C119" s="486"/>
      <c r="D119" s="486"/>
      <c r="E119" s="486"/>
      <c r="F119" s="486"/>
      <c r="G119" s="486"/>
      <c r="H119" s="486"/>
      <c r="I119" s="486"/>
      <c r="J119" s="486"/>
      <c r="K119" s="486"/>
      <c r="L119" s="487"/>
    </row>
    <row r="120" spans="1:22" ht="18" thickBot="1" x14ac:dyDescent="0.35">
      <c r="A120" s="694" t="s">
        <v>143</v>
      </c>
      <c r="B120" s="695"/>
      <c r="C120" s="695"/>
      <c r="D120" s="695"/>
      <c r="E120" s="695"/>
      <c r="F120" s="695"/>
      <c r="G120" s="695"/>
      <c r="H120" s="695"/>
      <c r="I120" s="695"/>
      <c r="J120" s="696"/>
      <c r="K120" s="697">
        <f>+K117</f>
        <v>0</v>
      </c>
      <c r="L120" s="698"/>
    </row>
    <row r="121" spans="1:22" ht="18" thickBot="1" x14ac:dyDescent="0.35">
      <c r="A121" s="485"/>
      <c r="B121" s="486"/>
      <c r="C121" s="486"/>
      <c r="D121" s="486"/>
      <c r="E121" s="486"/>
      <c r="F121" s="486"/>
      <c r="G121" s="486"/>
      <c r="H121" s="486"/>
      <c r="I121" s="486"/>
      <c r="J121" s="486"/>
      <c r="K121" s="486"/>
      <c r="L121" s="487"/>
      <c r="N121" s="1861" t="s">
        <v>1089</v>
      </c>
      <c r="O121" s="1862"/>
      <c r="P121" s="1862"/>
      <c r="Q121" s="1862"/>
      <c r="R121" s="1862"/>
      <c r="S121" s="1862"/>
      <c r="T121" s="1862"/>
      <c r="U121" s="1862"/>
      <c r="V121" s="1863"/>
    </row>
    <row r="122" spans="1:22" ht="27.75" thickBot="1" x14ac:dyDescent="0.35">
      <c r="A122" s="834" t="s">
        <v>142</v>
      </c>
      <c r="B122" s="835"/>
      <c r="C122" s="835"/>
      <c r="D122" s="835"/>
      <c r="E122" s="835"/>
      <c r="F122" s="835"/>
      <c r="G122" s="835"/>
      <c r="H122" s="835"/>
      <c r="I122" s="835"/>
      <c r="J122" s="835"/>
      <c r="K122" s="835"/>
      <c r="L122" s="836"/>
      <c r="N122" s="1864" t="s">
        <v>1094</v>
      </c>
      <c r="O122" s="1865" t="s">
        <v>518</v>
      </c>
      <c r="P122" s="1865" t="s">
        <v>1095</v>
      </c>
      <c r="Q122" s="1865" t="s">
        <v>518</v>
      </c>
      <c r="R122" s="1866" t="s">
        <v>1096</v>
      </c>
      <c r="S122" s="1865" t="s">
        <v>518</v>
      </c>
      <c r="T122" s="1866" t="s">
        <v>1097</v>
      </c>
      <c r="U122" s="1865" t="s">
        <v>518</v>
      </c>
      <c r="V122" s="1867" t="s">
        <v>1098</v>
      </c>
    </row>
    <row r="123" spans="1:22" ht="26.25" thickBot="1" x14ac:dyDescent="0.35">
      <c r="A123" s="768" t="s">
        <v>225</v>
      </c>
      <c r="B123" s="769"/>
      <c r="C123" s="769"/>
      <c r="D123" s="770"/>
      <c r="E123" s="771" t="s">
        <v>407</v>
      </c>
      <c r="F123" s="772"/>
      <c r="G123" s="773"/>
      <c r="H123" s="41" t="s">
        <v>84</v>
      </c>
      <c r="I123" s="771" t="s">
        <v>407</v>
      </c>
      <c r="J123" s="772"/>
      <c r="K123" s="773"/>
      <c r="L123" s="42" t="s">
        <v>38</v>
      </c>
      <c r="N123" s="279"/>
      <c r="O123" s="1868"/>
      <c r="P123" s="1868"/>
      <c r="Q123" s="1868"/>
      <c r="R123" s="1869"/>
      <c r="S123" s="1868"/>
      <c r="T123" s="1869"/>
      <c r="U123" s="1868"/>
      <c r="V123" s="1868"/>
    </row>
    <row r="124" spans="1:22" ht="213" customHeight="1" thickBot="1" x14ac:dyDescent="0.35">
      <c r="A124" s="2110" t="s">
        <v>425</v>
      </c>
      <c r="B124" s="2111"/>
      <c r="C124" s="2111"/>
      <c r="D124" s="2112"/>
      <c r="E124" s="1014" t="s">
        <v>542</v>
      </c>
      <c r="F124" s="1015"/>
      <c r="G124" s="1016"/>
      <c r="H124" s="43">
        <v>0.4</v>
      </c>
      <c r="I124" s="792"/>
      <c r="J124" s="793"/>
      <c r="K124" s="794"/>
      <c r="L124" s="44">
        <v>0</v>
      </c>
      <c r="N124" s="274" t="s">
        <v>1242</v>
      </c>
      <c r="O124" s="204">
        <v>0.4</v>
      </c>
      <c r="P124" s="205" t="s">
        <v>40</v>
      </c>
      <c r="Q124" s="204" t="s">
        <v>40</v>
      </c>
      <c r="R124" s="206" t="s">
        <v>40</v>
      </c>
      <c r="S124" s="204" t="s">
        <v>40</v>
      </c>
      <c r="T124" s="206"/>
      <c r="U124" s="204"/>
      <c r="V124" s="204">
        <f>+O124</f>
        <v>0.4</v>
      </c>
    </row>
    <row r="125" spans="1:22" ht="223.5" customHeight="1" thickBot="1" x14ac:dyDescent="0.35">
      <c r="A125" s="2110" t="s">
        <v>426</v>
      </c>
      <c r="B125" s="2111"/>
      <c r="C125" s="2111"/>
      <c r="D125" s="2112"/>
      <c r="E125" s="1008" t="s">
        <v>543</v>
      </c>
      <c r="F125" s="1009"/>
      <c r="G125" s="1010"/>
      <c r="H125" s="43">
        <v>0.4</v>
      </c>
      <c r="I125" s="780"/>
      <c r="J125" s="781"/>
      <c r="K125" s="782"/>
      <c r="L125" s="46">
        <v>0</v>
      </c>
      <c r="N125" s="274">
        <v>105</v>
      </c>
      <c r="O125" s="204">
        <v>0.4</v>
      </c>
      <c r="P125" s="205" t="s">
        <v>40</v>
      </c>
      <c r="Q125" s="204" t="s">
        <v>40</v>
      </c>
      <c r="R125" s="206"/>
      <c r="S125" s="204"/>
      <c r="T125" s="206"/>
      <c r="U125" s="204"/>
      <c r="V125" s="204">
        <f>+O125</f>
        <v>0.4</v>
      </c>
    </row>
    <row r="126" spans="1:22" ht="140.25" customHeight="1" thickBot="1" x14ac:dyDescent="0.35">
      <c r="A126" s="1005" t="s">
        <v>235</v>
      </c>
      <c r="B126" s="1006"/>
      <c r="C126" s="1006"/>
      <c r="D126" s="1007"/>
      <c r="E126" s="1008" t="s">
        <v>544</v>
      </c>
      <c r="F126" s="1009"/>
      <c r="G126" s="1010"/>
      <c r="H126" s="43">
        <v>0.4</v>
      </c>
      <c r="I126" s="822"/>
      <c r="J126" s="823"/>
      <c r="K126" s="824"/>
      <c r="L126" s="48">
        <v>0</v>
      </c>
      <c r="N126" s="274">
        <v>105</v>
      </c>
      <c r="O126" s="204">
        <v>0.4</v>
      </c>
      <c r="P126" s="205" t="s">
        <v>40</v>
      </c>
      <c r="Q126" s="204" t="s">
        <v>40</v>
      </c>
      <c r="R126" s="206" t="s">
        <v>40</v>
      </c>
      <c r="S126" s="204" t="s">
        <v>40</v>
      </c>
      <c r="T126" s="206"/>
      <c r="U126" s="204"/>
      <c r="V126" s="204">
        <f>+O126</f>
        <v>0.4</v>
      </c>
    </row>
    <row r="127" spans="1:22" ht="191.25" customHeight="1" thickBot="1" x14ac:dyDescent="0.35">
      <c r="A127" s="2110" t="s">
        <v>545</v>
      </c>
      <c r="B127" s="2111"/>
      <c r="C127" s="2111"/>
      <c r="D127" s="2112"/>
      <c r="E127" s="1008" t="s">
        <v>546</v>
      </c>
      <c r="F127" s="1009"/>
      <c r="G127" s="1010"/>
      <c r="H127" s="43">
        <v>0.4</v>
      </c>
      <c r="I127" s="780"/>
      <c r="J127" s="781"/>
      <c r="K127" s="782"/>
      <c r="L127" s="46">
        <v>0</v>
      </c>
      <c r="N127" s="274"/>
      <c r="O127" s="204"/>
      <c r="P127" s="205">
        <v>0.7</v>
      </c>
      <c r="Q127" s="204">
        <v>0.4</v>
      </c>
      <c r="R127" s="206" t="s">
        <v>40</v>
      </c>
      <c r="S127" s="204" t="s">
        <v>40</v>
      </c>
      <c r="T127" s="206"/>
      <c r="U127" s="204"/>
      <c r="V127" s="204">
        <f>+Q127</f>
        <v>0.4</v>
      </c>
    </row>
    <row r="128" spans="1:22" ht="191.25" customHeight="1" thickBot="1" x14ac:dyDescent="0.35">
      <c r="A128" s="1005" t="s">
        <v>238</v>
      </c>
      <c r="B128" s="1006"/>
      <c r="C128" s="1006"/>
      <c r="D128" s="1007"/>
      <c r="E128" s="1008" t="s">
        <v>547</v>
      </c>
      <c r="F128" s="1009"/>
      <c r="G128" s="1010"/>
      <c r="H128" s="43">
        <v>0.4</v>
      </c>
      <c r="I128" s="822"/>
      <c r="J128" s="823"/>
      <c r="K128" s="824"/>
      <c r="L128" s="48">
        <v>0</v>
      </c>
      <c r="N128" s="274"/>
      <c r="O128" s="204"/>
      <c r="P128" s="205" t="s">
        <v>40</v>
      </c>
      <c r="Q128" s="204" t="s">
        <v>40</v>
      </c>
      <c r="R128" s="206">
        <v>1000000000</v>
      </c>
      <c r="S128" s="204">
        <v>0.4</v>
      </c>
      <c r="T128" s="206"/>
      <c r="U128" s="204"/>
      <c r="V128" s="204">
        <f>+S128</f>
        <v>0.4</v>
      </c>
    </row>
    <row r="129" spans="1:24" ht="191.25" customHeight="1" thickBot="1" x14ac:dyDescent="0.35">
      <c r="A129" s="2110" t="s">
        <v>274</v>
      </c>
      <c r="B129" s="2111"/>
      <c r="C129" s="2111"/>
      <c r="D129" s="2112"/>
      <c r="E129" s="1008" t="s">
        <v>548</v>
      </c>
      <c r="F129" s="1009"/>
      <c r="G129" s="1010"/>
      <c r="H129" s="43">
        <v>0.4</v>
      </c>
      <c r="I129" s="780"/>
      <c r="J129" s="781"/>
      <c r="K129" s="782"/>
      <c r="L129" s="46">
        <v>0</v>
      </c>
      <c r="N129" s="274"/>
      <c r="O129" s="204"/>
      <c r="P129" s="205" t="s">
        <v>40</v>
      </c>
      <c r="Q129" s="204" t="s">
        <v>40</v>
      </c>
      <c r="R129" s="206">
        <v>200000000</v>
      </c>
      <c r="S129" s="204">
        <v>0.4</v>
      </c>
      <c r="T129" s="206"/>
      <c r="U129" s="204"/>
      <c r="V129" s="204">
        <f>+S129</f>
        <v>0.4</v>
      </c>
    </row>
    <row r="130" spans="1:24" ht="191.25" customHeight="1" thickBot="1" x14ac:dyDescent="0.35">
      <c r="A130" s="2110" t="s">
        <v>430</v>
      </c>
      <c r="B130" s="2111"/>
      <c r="C130" s="2111"/>
      <c r="D130" s="2112"/>
      <c r="E130" s="1008" t="s">
        <v>549</v>
      </c>
      <c r="F130" s="1009"/>
      <c r="G130" s="1010"/>
      <c r="H130" s="43">
        <v>0.4</v>
      </c>
      <c r="I130" s="822"/>
      <c r="J130" s="823"/>
      <c r="K130" s="824"/>
      <c r="L130" s="48">
        <v>0</v>
      </c>
      <c r="N130" s="274"/>
      <c r="O130" s="204"/>
      <c r="P130" s="205" t="s">
        <v>40</v>
      </c>
      <c r="Q130" s="204" t="s">
        <v>40</v>
      </c>
      <c r="R130" s="206">
        <v>250000000</v>
      </c>
      <c r="S130" s="204">
        <v>0.4</v>
      </c>
      <c r="T130" s="206"/>
      <c r="U130" s="204"/>
      <c r="V130" s="204">
        <f>+S130</f>
        <v>0.4</v>
      </c>
    </row>
    <row r="131" spans="1:24" ht="191.25" customHeight="1" thickBot="1" x14ac:dyDescent="0.35">
      <c r="A131" s="1005" t="s">
        <v>327</v>
      </c>
      <c r="B131" s="1006"/>
      <c r="C131" s="1006"/>
      <c r="D131" s="1007"/>
      <c r="E131" s="1008" t="s">
        <v>550</v>
      </c>
      <c r="F131" s="1009"/>
      <c r="G131" s="1010"/>
      <c r="H131" s="43">
        <v>0.4</v>
      </c>
      <c r="I131" s="780"/>
      <c r="J131" s="781"/>
      <c r="K131" s="782"/>
      <c r="L131" s="46">
        <v>0</v>
      </c>
      <c r="N131" s="274" t="s">
        <v>1243</v>
      </c>
      <c r="O131" s="204">
        <v>0.4</v>
      </c>
      <c r="P131" s="205" t="s">
        <v>40</v>
      </c>
      <c r="Q131" s="204" t="s">
        <v>40</v>
      </c>
      <c r="R131" s="206"/>
      <c r="S131" s="204"/>
      <c r="T131" s="206"/>
      <c r="U131" s="204"/>
      <c r="V131" s="204">
        <f>+O131</f>
        <v>0.4</v>
      </c>
    </row>
    <row r="132" spans="1:24" ht="191.25" customHeight="1" thickBot="1" x14ac:dyDescent="0.35">
      <c r="A132" s="1005" t="s">
        <v>441</v>
      </c>
      <c r="B132" s="1006"/>
      <c r="C132" s="1006"/>
      <c r="D132" s="1007"/>
      <c r="E132" s="1008" t="s">
        <v>551</v>
      </c>
      <c r="F132" s="1009"/>
      <c r="G132" s="1010"/>
      <c r="H132" s="43">
        <v>0.4</v>
      </c>
      <c r="I132" s="822"/>
      <c r="J132" s="823"/>
      <c r="K132" s="824"/>
      <c r="L132" s="48">
        <v>0</v>
      </c>
      <c r="N132" s="274"/>
      <c r="O132" s="204"/>
      <c r="P132" s="205" t="s">
        <v>40</v>
      </c>
      <c r="Q132" s="204" t="s">
        <v>40</v>
      </c>
      <c r="R132" s="206"/>
      <c r="S132" s="204"/>
      <c r="T132" s="218" t="s">
        <v>1244</v>
      </c>
      <c r="U132" s="204">
        <v>0.4</v>
      </c>
      <c r="V132" s="204">
        <f>+U132</f>
        <v>0.4</v>
      </c>
    </row>
    <row r="133" spans="1:24" ht="191.25" customHeight="1" thickBot="1" x14ac:dyDescent="0.35">
      <c r="A133" s="1011" t="s">
        <v>443</v>
      </c>
      <c r="B133" s="1012"/>
      <c r="C133" s="1012"/>
      <c r="D133" s="1013"/>
      <c r="E133" s="1008" t="s">
        <v>552</v>
      </c>
      <c r="F133" s="1009"/>
      <c r="G133" s="1010"/>
      <c r="H133" s="43">
        <v>0.4</v>
      </c>
      <c r="I133" s="780"/>
      <c r="J133" s="781"/>
      <c r="K133" s="782"/>
      <c r="L133" s="46">
        <v>0</v>
      </c>
      <c r="N133" s="274"/>
      <c r="O133" s="204"/>
      <c r="P133" s="205">
        <v>0.25</v>
      </c>
      <c r="Q133" s="204">
        <v>0.4</v>
      </c>
      <c r="R133" s="206" t="s">
        <v>40</v>
      </c>
      <c r="S133" s="204" t="s">
        <v>40</v>
      </c>
      <c r="T133" s="206"/>
      <c r="U133" s="204"/>
      <c r="V133" s="204">
        <v>0.4</v>
      </c>
    </row>
    <row r="134" spans="1:24" ht="18" thickBot="1" x14ac:dyDescent="0.35">
      <c r="A134" s="485"/>
      <c r="B134" s="486"/>
      <c r="C134" s="486"/>
      <c r="D134" s="486"/>
      <c r="E134" s="486"/>
      <c r="F134" s="486"/>
      <c r="G134" s="486"/>
      <c r="H134" s="486"/>
      <c r="I134" s="486"/>
      <c r="J134" s="486"/>
      <c r="K134" s="486"/>
      <c r="L134" s="487"/>
      <c r="V134" s="216">
        <f>SUM(V122:V133)</f>
        <v>3.9999999999999996</v>
      </c>
    </row>
    <row r="135" spans="1:24" ht="18" thickBot="1" x14ac:dyDescent="0.35">
      <c r="A135" s="691" t="s">
        <v>42</v>
      </c>
      <c r="B135" s="692"/>
      <c r="C135" s="692"/>
      <c r="D135" s="692"/>
      <c r="E135" s="692"/>
      <c r="F135" s="692"/>
      <c r="G135" s="692"/>
      <c r="H135" s="692"/>
      <c r="I135" s="692"/>
      <c r="J135" s="693"/>
      <c r="K135" s="692">
        <f>SUM(L124:L133)</f>
        <v>0</v>
      </c>
      <c r="L135" s="693"/>
    </row>
    <row r="136" spans="1:24" ht="18" thickBot="1" x14ac:dyDescent="0.35">
      <c r="A136" s="485"/>
      <c r="B136" s="486"/>
      <c r="C136" s="486"/>
      <c r="D136" s="486"/>
      <c r="E136" s="486"/>
      <c r="F136" s="486"/>
      <c r="G136" s="486"/>
      <c r="H136" s="486"/>
      <c r="I136" s="486"/>
      <c r="J136" s="486"/>
      <c r="K136" s="486"/>
      <c r="L136" s="487"/>
    </row>
    <row r="137" spans="1:24" ht="18" thickBot="1" x14ac:dyDescent="0.35">
      <c r="A137" s="485"/>
      <c r="B137" s="486"/>
      <c r="C137" s="486"/>
      <c r="D137" s="486"/>
      <c r="E137" s="486"/>
      <c r="F137" s="486"/>
      <c r="G137" s="486"/>
      <c r="H137" s="486"/>
      <c r="I137" s="486"/>
      <c r="J137" s="486"/>
      <c r="K137" s="486"/>
      <c r="L137" s="487"/>
    </row>
    <row r="138" spans="1:24" ht="18" thickBot="1" x14ac:dyDescent="0.35">
      <c r="A138" s="694" t="s">
        <v>144</v>
      </c>
      <c r="B138" s="695"/>
      <c r="C138" s="695"/>
      <c r="D138" s="695"/>
      <c r="E138" s="695"/>
      <c r="F138" s="695"/>
      <c r="G138" s="695"/>
      <c r="H138" s="695"/>
      <c r="I138" s="695"/>
      <c r="J138" s="696"/>
      <c r="K138" s="697"/>
      <c r="L138" s="698"/>
    </row>
    <row r="139" spans="1:24" ht="18" thickBot="1" x14ac:dyDescent="0.35">
      <c r="A139" s="485"/>
      <c r="B139" s="486"/>
      <c r="C139" s="486"/>
      <c r="D139" s="486"/>
      <c r="E139" s="486"/>
      <c r="F139" s="486"/>
      <c r="G139" s="486"/>
      <c r="H139" s="486"/>
      <c r="I139" s="486"/>
      <c r="J139" s="486"/>
      <c r="K139" s="486"/>
      <c r="L139" s="487"/>
      <c r="N139" s="1861" t="s">
        <v>1089</v>
      </c>
      <c r="O139" s="1862"/>
      <c r="P139" s="1862"/>
      <c r="Q139" s="1862"/>
      <c r="R139" s="1862"/>
      <c r="S139" s="1862"/>
      <c r="T139" s="1862"/>
      <c r="U139" s="1862"/>
      <c r="V139" s="1863"/>
    </row>
    <row r="140" spans="1:24" ht="18" thickBot="1" x14ac:dyDescent="0.35">
      <c r="A140" s="795" t="s">
        <v>1</v>
      </c>
      <c r="B140" s="796"/>
      <c r="C140" s="796"/>
      <c r="D140" s="796"/>
      <c r="E140" s="796"/>
      <c r="F140" s="796"/>
      <c r="G140" s="796"/>
      <c r="H140" s="796"/>
      <c r="I140" s="796"/>
      <c r="J140" s="796"/>
      <c r="K140" s="796"/>
      <c r="L140" s="797"/>
      <c r="N140" s="1864" t="s">
        <v>1100</v>
      </c>
      <c r="O140" s="1865" t="s">
        <v>1101</v>
      </c>
      <c r="P140" s="1865" t="s">
        <v>40</v>
      </c>
      <c r="Q140" s="1866" t="s">
        <v>40</v>
      </c>
      <c r="R140" s="1866" t="s">
        <v>40</v>
      </c>
      <c r="S140" s="1865" t="s">
        <v>40</v>
      </c>
      <c r="T140" s="1866" t="s">
        <v>40</v>
      </c>
      <c r="U140" s="1865" t="s">
        <v>518</v>
      </c>
      <c r="V140" s="1867" t="s">
        <v>1098</v>
      </c>
    </row>
    <row r="141" spans="1:24" ht="26.25" thickBot="1" x14ac:dyDescent="0.35">
      <c r="A141" s="999" t="s">
        <v>408</v>
      </c>
      <c r="B141" s="772"/>
      <c r="C141" s="772"/>
      <c r="D141" s="773"/>
      <c r="E141" s="772" t="s">
        <v>412</v>
      </c>
      <c r="F141" s="772"/>
      <c r="G141" s="773"/>
      <c r="H141" s="41" t="s">
        <v>84</v>
      </c>
      <c r="I141" s="771" t="s">
        <v>409</v>
      </c>
      <c r="J141" s="772"/>
      <c r="K141" s="773"/>
      <c r="L141" s="42" t="s">
        <v>38</v>
      </c>
      <c r="N141" s="279"/>
      <c r="O141" s="1868"/>
      <c r="P141" s="1868"/>
      <c r="Q141" s="1868"/>
      <c r="R141" s="1869"/>
      <c r="S141" s="1868"/>
      <c r="T141" s="1869"/>
      <c r="U141" s="1868"/>
      <c r="V141" s="1868"/>
    </row>
    <row r="142" spans="1:24" ht="51.75" customHeight="1" thickBot="1" x14ac:dyDescent="0.35">
      <c r="A142" s="1000" t="s">
        <v>553</v>
      </c>
      <c r="B142" s="1001"/>
      <c r="C142" s="1001"/>
      <c r="D142" s="1002"/>
      <c r="E142" s="1003" t="s">
        <v>553</v>
      </c>
      <c r="F142" s="1003"/>
      <c r="G142" s="1004"/>
      <c r="H142" s="43">
        <v>2</v>
      </c>
      <c r="I142" s="792"/>
      <c r="J142" s="793"/>
      <c r="K142" s="794"/>
      <c r="L142" s="44">
        <v>0</v>
      </c>
      <c r="N142" s="274" t="s">
        <v>1111</v>
      </c>
      <c r="O142" s="204">
        <v>0</v>
      </c>
      <c r="P142" s="205"/>
      <c r="Q142" s="204"/>
      <c r="R142" s="206"/>
      <c r="S142" s="204"/>
      <c r="T142" s="206"/>
      <c r="U142" s="204">
        <v>0</v>
      </c>
      <c r="V142" s="204">
        <f>+U142</f>
        <v>0</v>
      </c>
    </row>
    <row r="143" spans="1:24" ht="83.25" customHeight="1" thickBot="1" x14ac:dyDescent="0.35">
      <c r="A143" s="994" t="s">
        <v>554</v>
      </c>
      <c r="B143" s="995"/>
      <c r="C143" s="995"/>
      <c r="D143" s="996"/>
      <c r="E143" s="997" t="s">
        <v>555</v>
      </c>
      <c r="F143" s="997"/>
      <c r="G143" s="998"/>
      <c r="H143" s="45">
        <v>2</v>
      </c>
      <c r="I143" s="780"/>
      <c r="J143" s="781"/>
      <c r="K143" s="782"/>
      <c r="L143" s="46">
        <v>0</v>
      </c>
      <c r="N143" s="274" t="s">
        <v>1099</v>
      </c>
      <c r="O143" s="204">
        <v>2</v>
      </c>
      <c r="P143" s="205"/>
      <c r="Q143" s="204"/>
      <c r="R143" s="206"/>
      <c r="S143" s="204"/>
      <c r="T143" s="206"/>
      <c r="U143" s="204">
        <v>2</v>
      </c>
      <c r="V143" s="204">
        <v>2</v>
      </c>
    </row>
    <row r="144" spans="1:24" ht="18" thickBot="1" x14ac:dyDescent="0.35">
      <c r="A144" s="485"/>
      <c r="B144" s="486"/>
      <c r="C144" s="486"/>
      <c r="D144" s="486"/>
      <c r="E144" s="486"/>
      <c r="F144" s="486"/>
      <c r="G144" s="486"/>
      <c r="H144" s="486"/>
      <c r="I144" s="486"/>
      <c r="J144" s="486"/>
      <c r="K144" s="486"/>
      <c r="L144" s="487"/>
      <c r="N144" s="159"/>
      <c r="O144" s="159"/>
      <c r="P144" s="159"/>
      <c r="Q144" s="159"/>
      <c r="R144" s="159"/>
      <c r="S144" s="159"/>
      <c r="T144" s="159"/>
      <c r="U144" s="159"/>
      <c r="V144" s="219">
        <f>SUM(V142:V143)</f>
        <v>2</v>
      </c>
      <c r="W144" s="159"/>
      <c r="X144" s="159"/>
    </row>
    <row r="145" spans="1:24" ht="18" thickBot="1" x14ac:dyDescent="0.35">
      <c r="A145" s="691" t="s">
        <v>42</v>
      </c>
      <c r="B145" s="692"/>
      <c r="C145" s="692"/>
      <c r="D145" s="692"/>
      <c r="E145" s="692"/>
      <c r="F145" s="692"/>
      <c r="G145" s="692"/>
      <c r="H145" s="692"/>
      <c r="I145" s="692"/>
      <c r="J145" s="693"/>
      <c r="K145" s="692">
        <f>SUM(L142:L143)</f>
        <v>0</v>
      </c>
      <c r="L145" s="693"/>
    </row>
    <row r="146" spans="1:24" ht="18" thickBot="1" x14ac:dyDescent="0.35">
      <c r="A146" s="485"/>
      <c r="B146" s="486"/>
      <c r="C146" s="486"/>
      <c r="D146" s="486"/>
      <c r="E146" s="486"/>
      <c r="F146" s="486"/>
      <c r="G146" s="486"/>
      <c r="H146" s="486"/>
      <c r="I146" s="486"/>
      <c r="J146" s="486"/>
      <c r="K146" s="486"/>
      <c r="L146" s="487"/>
    </row>
    <row r="147" spans="1:24" ht="18" thickBot="1" x14ac:dyDescent="0.35">
      <c r="A147" s="485"/>
      <c r="B147" s="486"/>
      <c r="C147" s="486"/>
      <c r="D147" s="486"/>
      <c r="E147" s="486"/>
      <c r="F147" s="486"/>
      <c r="G147" s="486"/>
      <c r="H147" s="486"/>
      <c r="I147" s="486"/>
      <c r="J147" s="486"/>
      <c r="K147" s="486"/>
      <c r="L147" s="487"/>
    </row>
    <row r="148" spans="1:24" ht="18" thickBot="1" x14ac:dyDescent="0.35">
      <c r="A148" s="694" t="s">
        <v>140</v>
      </c>
      <c r="B148" s="695"/>
      <c r="C148" s="695"/>
      <c r="D148" s="695"/>
      <c r="E148" s="695"/>
      <c r="F148" s="695"/>
      <c r="G148" s="695"/>
      <c r="H148" s="695"/>
      <c r="I148" s="695"/>
      <c r="J148" s="696"/>
      <c r="K148" s="697"/>
      <c r="L148" s="698"/>
    </row>
    <row r="149" spans="1:24" ht="18" thickBot="1" x14ac:dyDescent="0.35">
      <c r="A149" s="485"/>
      <c r="B149" s="486"/>
      <c r="C149" s="486"/>
      <c r="D149" s="486"/>
      <c r="E149" s="486"/>
      <c r="F149" s="486"/>
      <c r="G149" s="486"/>
      <c r="H149" s="486"/>
      <c r="I149" s="486"/>
      <c r="J149" s="486"/>
      <c r="K149" s="486"/>
      <c r="L149" s="487"/>
      <c r="N149" s="1861" t="s">
        <v>1089</v>
      </c>
      <c r="O149" s="1862"/>
      <c r="P149" s="1862"/>
      <c r="Q149" s="1862"/>
      <c r="R149" s="1862"/>
      <c r="S149" s="1862"/>
      <c r="T149" s="1862"/>
      <c r="U149" s="1862"/>
      <c r="V149" s="1863"/>
    </row>
    <row r="150" spans="1:24" ht="18" thickBot="1" x14ac:dyDescent="0.35">
      <c r="A150" s="795" t="s">
        <v>138</v>
      </c>
      <c r="B150" s="796"/>
      <c r="C150" s="796"/>
      <c r="D150" s="796"/>
      <c r="E150" s="796"/>
      <c r="F150" s="796"/>
      <c r="G150" s="796"/>
      <c r="H150" s="796"/>
      <c r="I150" s="796"/>
      <c r="J150" s="796"/>
      <c r="K150" s="796"/>
      <c r="L150" s="797"/>
      <c r="N150" s="1864" t="s">
        <v>1100</v>
      </c>
      <c r="O150" s="1865" t="s">
        <v>1101</v>
      </c>
      <c r="P150" s="1865" t="s">
        <v>40</v>
      </c>
      <c r="Q150" s="1866" t="s">
        <v>40</v>
      </c>
      <c r="R150" s="1866" t="s">
        <v>40</v>
      </c>
      <c r="S150" s="1865" t="s">
        <v>40</v>
      </c>
      <c r="T150" s="1866" t="s">
        <v>40</v>
      </c>
      <c r="U150" s="1865" t="s">
        <v>518</v>
      </c>
      <c r="V150" s="1867" t="s">
        <v>1098</v>
      </c>
    </row>
    <row r="151" spans="1:24" ht="26.25" thickBot="1" x14ac:dyDescent="0.35">
      <c r="A151" s="768" t="s">
        <v>225</v>
      </c>
      <c r="B151" s="769"/>
      <c r="C151" s="769"/>
      <c r="D151" s="770"/>
      <c r="E151" s="771" t="s">
        <v>411</v>
      </c>
      <c r="F151" s="772"/>
      <c r="G151" s="773"/>
      <c r="H151" s="41" t="s">
        <v>84</v>
      </c>
      <c r="I151" s="771" t="s">
        <v>407</v>
      </c>
      <c r="J151" s="772"/>
      <c r="K151" s="773"/>
      <c r="L151" s="42" t="s">
        <v>38</v>
      </c>
      <c r="N151" s="279"/>
      <c r="O151" s="1868"/>
      <c r="P151" s="1868"/>
      <c r="Q151" s="1868"/>
      <c r="R151" s="1869"/>
      <c r="S151" s="1868"/>
      <c r="T151" s="1869"/>
      <c r="U151" s="1868"/>
      <c r="V151" s="1868"/>
    </row>
    <row r="152" spans="1:24" ht="52.5" customHeight="1" thickBot="1" x14ac:dyDescent="0.35">
      <c r="A152" s="786" t="s">
        <v>558</v>
      </c>
      <c r="B152" s="787"/>
      <c r="C152" s="787"/>
      <c r="D152" s="788"/>
      <c r="E152" s="789" t="s">
        <v>559</v>
      </c>
      <c r="F152" s="790"/>
      <c r="G152" s="791"/>
      <c r="H152" s="43">
        <v>2</v>
      </c>
      <c r="I152" s="792"/>
      <c r="J152" s="793"/>
      <c r="K152" s="794"/>
      <c r="L152" s="44">
        <v>0</v>
      </c>
      <c r="N152" s="274" t="s">
        <v>1099</v>
      </c>
      <c r="O152" s="204">
        <v>2</v>
      </c>
      <c r="P152" s="205"/>
      <c r="Q152" s="204"/>
      <c r="R152" s="206"/>
      <c r="S152" s="204"/>
      <c r="T152" s="206"/>
      <c r="U152" s="204">
        <v>2</v>
      </c>
      <c r="V152" s="204">
        <v>2</v>
      </c>
    </row>
    <row r="153" spans="1:24" ht="54" customHeight="1" thickBot="1" x14ac:dyDescent="0.35">
      <c r="A153" s="774" t="s">
        <v>562</v>
      </c>
      <c r="B153" s="775"/>
      <c r="C153" s="775"/>
      <c r="D153" s="776"/>
      <c r="E153" s="783" t="s">
        <v>563</v>
      </c>
      <c r="F153" s="784"/>
      <c r="G153" s="785"/>
      <c r="H153" s="45">
        <v>2</v>
      </c>
      <c r="I153" s="780"/>
      <c r="J153" s="781"/>
      <c r="K153" s="782"/>
      <c r="L153" s="46">
        <v>0</v>
      </c>
      <c r="N153" s="274" t="s">
        <v>1111</v>
      </c>
      <c r="O153" s="204">
        <v>0</v>
      </c>
      <c r="P153" s="205"/>
      <c r="Q153" s="204"/>
      <c r="R153" s="206"/>
      <c r="S153" s="204"/>
      <c r="T153" s="206"/>
      <c r="U153" s="204">
        <v>0</v>
      </c>
      <c r="V153" s="204">
        <f>+U153</f>
        <v>0</v>
      </c>
    </row>
    <row r="154" spans="1:24" ht="18" thickBot="1" x14ac:dyDescent="0.35">
      <c r="A154" s="485"/>
      <c r="B154" s="486"/>
      <c r="C154" s="486"/>
      <c r="D154" s="486"/>
      <c r="E154" s="486"/>
      <c r="F154" s="486"/>
      <c r="G154" s="486"/>
      <c r="H154" s="486"/>
      <c r="I154" s="486"/>
      <c r="J154" s="486"/>
      <c r="K154" s="486"/>
      <c r="L154" s="487"/>
      <c r="N154" s="159"/>
      <c r="O154" s="159"/>
      <c r="P154" s="159"/>
      <c r="Q154" s="159"/>
      <c r="R154" s="159"/>
      <c r="S154" s="159"/>
      <c r="T154" s="159"/>
      <c r="U154" s="159"/>
      <c r="V154" s="219">
        <f>SUM(V152:V153)</f>
        <v>2</v>
      </c>
      <c r="W154" s="159"/>
      <c r="X154" s="159"/>
    </row>
    <row r="155" spans="1:24" ht="18" thickBot="1" x14ac:dyDescent="0.35">
      <c r="A155" s="691" t="s">
        <v>42</v>
      </c>
      <c r="B155" s="692"/>
      <c r="C155" s="692"/>
      <c r="D155" s="692"/>
      <c r="E155" s="692"/>
      <c r="F155" s="692"/>
      <c r="G155" s="692"/>
      <c r="H155" s="692"/>
      <c r="I155" s="692"/>
      <c r="J155" s="693"/>
      <c r="K155" s="692">
        <f>SUM(L152:L153)</f>
        <v>0</v>
      </c>
      <c r="L155" s="693"/>
    </row>
    <row r="156" spans="1:24" ht="18" thickBot="1" x14ac:dyDescent="0.35">
      <c r="A156" s="485"/>
      <c r="B156" s="486"/>
      <c r="C156" s="486"/>
      <c r="D156" s="486"/>
      <c r="E156" s="486"/>
      <c r="F156" s="486"/>
      <c r="G156" s="486"/>
      <c r="H156" s="486"/>
      <c r="I156" s="486"/>
      <c r="J156" s="486"/>
      <c r="K156" s="486"/>
      <c r="L156" s="487"/>
    </row>
    <row r="157" spans="1:24" ht="18" thickBot="1" x14ac:dyDescent="0.35">
      <c r="A157" s="485"/>
      <c r="B157" s="486"/>
      <c r="C157" s="486"/>
      <c r="D157" s="486"/>
      <c r="E157" s="486"/>
      <c r="F157" s="486"/>
      <c r="G157" s="486"/>
      <c r="H157" s="486"/>
      <c r="I157" s="486"/>
      <c r="J157" s="486"/>
      <c r="K157" s="486"/>
      <c r="L157" s="487"/>
    </row>
    <row r="158" spans="1:24" ht="18" thickBot="1" x14ac:dyDescent="0.35">
      <c r="A158" s="694" t="s">
        <v>139</v>
      </c>
      <c r="B158" s="695"/>
      <c r="C158" s="695"/>
      <c r="D158" s="695"/>
      <c r="E158" s="695"/>
      <c r="F158" s="695"/>
      <c r="G158" s="695"/>
      <c r="H158" s="695"/>
      <c r="I158" s="695"/>
      <c r="J158" s="696"/>
      <c r="K158" s="697"/>
      <c r="L158" s="698"/>
    </row>
    <row r="159" spans="1:24" ht="18" thickBot="1" x14ac:dyDescent="0.35">
      <c r="A159" s="485"/>
      <c r="B159" s="486"/>
      <c r="C159" s="486"/>
      <c r="D159" s="486"/>
      <c r="E159" s="486"/>
      <c r="F159" s="486"/>
      <c r="G159" s="486"/>
      <c r="H159" s="486"/>
      <c r="I159" s="486"/>
      <c r="J159" s="486"/>
      <c r="K159" s="486"/>
      <c r="L159" s="487"/>
    </row>
    <row r="160" spans="1:24" ht="18" thickBot="1" x14ac:dyDescent="0.35">
      <c r="A160" s="741" t="s">
        <v>2</v>
      </c>
      <c r="B160" s="742"/>
      <c r="C160" s="742"/>
      <c r="D160" s="742"/>
      <c r="E160" s="742"/>
      <c r="F160" s="742"/>
      <c r="G160" s="742"/>
      <c r="H160" s="742"/>
      <c r="I160" s="742"/>
      <c r="J160" s="742"/>
      <c r="K160" s="742"/>
      <c r="L160" s="743"/>
    </row>
    <row r="161" spans="1:22" x14ac:dyDescent="0.3">
      <c r="A161" s="5"/>
      <c r="L161" s="6"/>
      <c r="N161" s="1861" t="s">
        <v>1089</v>
      </c>
      <c r="O161" s="1862"/>
      <c r="P161" s="1862"/>
      <c r="Q161" s="1862"/>
      <c r="R161" s="1862"/>
      <c r="S161" s="1862"/>
      <c r="T161" s="1862"/>
      <c r="U161" s="1862"/>
      <c r="V161" s="1863"/>
    </row>
    <row r="162" spans="1:22" ht="18" thickBot="1" x14ac:dyDescent="0.35">
      <c r="A162" s="626"/>
      <c r="B162" s="627"/>
      <c r="C162" s="627"/>
      <c r="D162" s="627"/>
      <c r="E162" s="627"/>
      <c r="L162" s="6"/>
      <c r="N162" s="1864" t="s">
        <v>1100</v>
      </c>
      <c r="O162" s="1865" t="s">
        <v>1101</v>
      </c>
      <c r="P162" s="1865" t="s">
        <v>403</v>
      </c>
      <c r="Q162" s="1866" t="s">
        <v>40</v>
      </c>
      <c r="R162" s="1866" t="s">
        <v>40</v>
      </c>
      <c r="S162" s="1865" t="s">
        <v>40</v>
      </c>
      <c r="T162" s="1866" t="s">
        <v>40</v>
      </c>
      <c r="U162" s="1865" t="s">
        <v>518</v>
      </c>
      <c r="V162" s="1867" t="s">
        <v>1098</v>
      </c>
    </row>
    <row r="163" spans="1:22" ht="26.25" thickBot="1" x14ac:dyDescent="0.35">
      <c r="A163" s="768" t="s">
        <v>216</v>
      </c>
      <c r="B163" s="769"/>
      <c r="C163" s="769"/>
      <c r="D163" s="770"/>
      <c r="E163" s="771" t="s">
        <v>418</v>
      </c>
      <c r="F163" s="772"/>
      <c r="G163" s="773"/>
      <c r="H163" s="41" t="s">
        <v>84</v>
      </c>
      <c r="I163" s="771" t="s">
        <v>419</v>
      </c>
      <c r="J163" s="772"/>
      <c r="K163" s="773"/>
      <c r="L163" s="42" t="s">
        <v>38</v>
      </c>
      <c r="N163" s="279"/>
      <c r="O163" s="1868"/>
      <c r="P163" s="1868"/>
      <c r="Q163" s="1868"/>
      <c r="R163" s="1869"/>
      <c r="S163" s="1868"/>
      <c r="T163" s="1869"/>
      <c r="U163" s="1868"/>
      <c r="V163" s="1868"/>
    </row>
    <row r="164" spans="1:22" ht="166.5" customHeight="1" thickBot="1" x14ac:dyDescent="0.35">
      <c r="A164" s="774" t="s">
        <v>560</v>
      </c>
      <c r="B164" s="775"/>
      <c r="C164" s="775"/>
      <c r="D164" s="776"/>
      <c r="E164" s="777" t="s">
        <v>561</v>
      </c>
      <c r="F164" s="778"/>
      <c r="G164" s="779"/>
      <c r="H164" s="45">
        <v>5</v>
      </c>
      <c r="I164" s="780"/>
      <c r="J164" s="781"/>
      <c r="K164" s="782"/>
      <c r="L164" s="54">
        <v>0</v>
      </c>
      <c r="N164" s="274" t="s">
        <v>1099</v>
      </c>
      <c r="O164" s="204"/>
      <c r="P164" s="205" t="s">
        <v>40</v>
      </c>
      <c r="Q164" s="204"/>
      <c r="R164" s="206" t="s">
        <v>1103</v>
      </c>
      <c r="S164" s="204">
        <v>5</v>
      </c>
      <c r="T164" s="206"/>
      <c r="U164" s="204">
        <v>5</v>
      </c>
      <c r="V164" s="204">
        <v>5</v>
      </c>
    </row>
    <row r="165" spans="1:22" ht="18" thickBot="1" x14ac:dyDescent="0.35">
      <c r="A165" s="485"/>
      <c r="B165" s="486"/>
      <c r="C165" s="486"/>
      <c r="D165" s="486"/>
      <c r="E165" s="486"/>
      <c r="F165" s="486"/>
      <c r="G165" s="486"/>
      <c r="H165" s="486"/>
      <c r="I165" s="486"/>
      <c r="J165" s="486"/>
      <c r="K165" s="486"/>
      <c r="L165" s="487"/>
      <c r="N165" s="159"/>
      <c r="O165" s="159"/>
      <c r="P165" s="159"/>
      <c r="Q165" s="159"/>
      <c r="R165" s="159"/>
      <c r="S165" s="159"/>
      <c r="T165" s="159"/>
      <c r="U165" s="159"/>
      <c r="V165" s="219">
        <v>5</v>
      </c>
    </row>
    <row r="166" spans="1:22" ht="18" thickBot="1" x14ac:dyDescent="0.35">
      <c r="A166" s="691" t="s">
        <v>42</v>
      </c>
      <c r="B166" s="692"/>
      <c r="C166" s="692"/>
      <c r="D166" s="692"/>
      <c r="E166" s="692"/>
      <c r="F166" s="692"/>
      <c r="G166" s="692"/>
      <c r="H166" s="692"/>
      <c r="I166" s="692"/>
      <c r="J166" s="693"/>
      <c r="K166" s="692">
        <f>+L164</f>
        <v>0</v>
      </c>
      <c r="L166" s="693"/>
    </row>
    <row r="167" spans="1:22" ht="18" thickBot="1" x14ac:dyDescent="0.35">
      <c r="A167" s="485"/>
      <c r="B167" s="486"/>
      <c r="C167" s="486"/>
      <c r="D167" s="486"/>
      <c r="E167" s="486"/>
      <c r="F167" s="486"/>
      <c r="G167" s="486"/>
      <c r="H167" s="486"/>
      <c r="I167" s="486"/>
      <c r="J167" s="486"/>
      <c r="K167" s="486"/>
      <c r="L167" s="487"/>
    </row>
    <row r="168" spans="1:22" ht="18" thickBot="1" x14ac:dyDescent="0.35">
      <c r="A168" s="485"/>
      <c r="B168" s="486"/>
      <c r="C168" s="486"/>
      <c r="D168" s="486"/>
      <c r="E168" s="486"/>
      <c r="F168" s="486"/>
      <c r="G168" s="486"/>
      <c r="H168" s="486"/>
      <c r="I168" s="486"/>
      <c r="J168" s="486"/>
      <c r="K168" s="486"/>
      <c r="L168" s="487"/>
    </row>
    <row r="169" spans="1:22" ht="18" thickBot="1" x14ac:dyDescent="0.35">
      <c r="A169" s="694" t="s">
        <v>137</v>
      </c>
      <c r="B169" s="695"/>
      <c r="C169" s="695"/>
      <c r="D169" s="695"/>
      <c r="E169" s="695"/>
      <c r="F169" s="695"/>
      <c r="G169" s="695"/>
      <c r="H169" s="695"/>
      <c r="I169" s="695"/>
      <c r="J169" s="696"/>
      <c r="K169" s="697">
        <f>+K166</f>
        <v>0</v>
      </c>
      <c r="L169" s="698"/>
    </row>
    <row r="170" spans="1:22" ht="18" thickBot="1" x14ac:dyDescent="0.35">
      <c r="A170" s="1"/>
      <c r="B170" s="2"/>
      <c r="C170" s="2"/>
      <c r="D170" s="2"/>
      <c r="E170" s="2"/>
      <c r="F170" s="2"/>
      <c r="G170" s="2"/>
      <c r="H170" s="2"/>
      <c r="I170" s="2"/>
      <c r="J170" s="2"/>
      <c r="K170" s="2"/>
      <c r="L170" s="3"/>
    </row>
    <row r="171" spans="1:22" ht="18" thickBot="1" x14ac:dyDescent="0.35">
      <c r="A171" s="741" t="s">
        <v>136</v>
      </c>
      <c r="B171" s="742"/>
      <c r="C171" s="742"/>
      <c r="D171" s="742"/>
      <c r="E171" s="742"/>
      <c r="F171" s="742"/>
      <c r="G171" s="742"/>
      <c r="H171" s="742"/>
      <c r="I171" s="742"/>
      <c r="J171" s="742"/>
      <c r="K171" s="742"/>
      <c r="L171" s="743"/>
      <c r="N171" s="1861" t="s">
        <v>1089</v>
      </c>
      <c r="O171" s="1862"/>
      <c r="P171" s="1862"/>
      <c r="Q171" s="1862"/>
      <c r="R171" s="1862"/>
      <c r="S171" s="1862"/>
      <c r="T171" s="1862"/>
      <c r="U171" s="1862"/>
      <c r="V171" s="1863"/>
    </row>
    <row r="172" spans="1:22" ht="27.75" thickBot="1" x14ac:dyDescent="0.35">
      <c r="A172" s="703" t="s">
        <v>182</v>
      </c>
      <c r="B172" s="704"/>
      <c r="C172" s="704"/>
      <c r="D172" s="704"/>
      <c r="E172" s="704"/>
      <c r="F172" s="705"/>
      <c r="G172" s="706" t="s">
        <v>84</v>
      </c>
      <c r="H172" s="707"/>
      <c r="I172" s="706" t="s">
        <v>187</v>
      </c>
      <c r="J172" s="707"/>
      <c r="K172" s="706" t="s">
        <v>38</v>
      </c>
      <c r="L172" s="707"/>
      <c r="N172" s="1864" t="s">
        <v>182</v>
      </c>
      <c r="O172" s="1865" t="s">
        <v>1104</v>
      </c>
      <c r="P172" s="1865"/>
      <c r="Q172" s="1865"/>
      <c r="R172" s="1866"/>
      <c r="S172" s="1865"/>
      <c r="T172" s="1866"/>
      <c r="U172" s="1865" t="s">
        <v>518</v>
      </c>
      <c r="V172" s="1867" t="s">
        <v>1098</v>
      </c>
    </row>
    <row r="173" spans="1:22" ht="18" thickBot="1" x14ac:dyDescent="0.35">
      <c r="A173" s="744" t="s">
        <v>183</v>
      </c>
      <c r="B173" s="745"/>
      <c r="C173" s="745"/>
      <c r="D173" s="745"/>
      <c r="E173" s="745"/>
      <c r="F173" s="746"/>
      <c r="G173" s="747">
        <v>4</v>
      </c>
      <c r="H173" s="748"/>
      <c r="I173" s="623"/>
      <c r="J173" s="625"/>
      <c r="K173" s="579"/>
      <c r="L173" s="580"/>
      <c r="N173" s="279">
        <v>0</v>
      </c>
      <c r="O173" s="1868">
        <v>0</v>
      </c>
      <c r="P173" s="1868"/>
      <c r="Q173" s="1868"/>
      <c r="R173" s="1869"/>
      <c r="S173" s="1868"/>
      <c r="T173" s="1869"/>
      <c r="U173" s="1868">
        <v>4</v>
      </c>
      <c r="V173" s="1868">
        <v>4</v>
      </c>
    </row>
    <row r="174" spans="1:22" ht="18" thickBot="1" x14ac:dyDescent="0.35">
      <c r="A174" s="749" t="s">
        <v>184</v>
      </c>
      <c r="B174" s="750"/>
      <c r="C174" s="750"/>
      <c r="D174" s="750"/>
      <c r="E174" s="750"/>
      <c r="F174" s="751"/>
      <c r="G174" s="758">
        <v>2</v>
      </c>
      <c r="H174" s="653"/>
      <c r="I174" s="764" t="s">
        <v>188</v>
      </c>
      <c r="J174" s="765"/>
      <c r="K174" s="577"/>
      <c r="L174" s="578"/>
      <c r="N174" s="274"/>
      <c r="O174" s="204"/>
      <c r="P174" s="205"/>
      <c r="Q174" s="204"/>
      <c r="R174" s="206"/>
      <c r="S174" s="204"/>
      <c r="T174" s="206"/>
      <c r="U174" s="204"/>
      <c r="V174" s="204"/>
    </row>
    <row r="175" spans="1:22" ht="18" thickBot="1" x14ac:dyDescent="0.35">
      <c r="A175" s="752"/>
      <c r="B175" s="753"/>
      <c r="C175" s="753"/>
      <c r="D175" s="753"/>
      <c r="E175" s="753"/>
      <c r="F175" s="754"/>
      <c r="G175" s="760"/>
      <c r="H175" s="763"/>
      <c r="I175" s="766" t="s">
        <v>189</v>
      </c>
      <c r="J175" s="767"/>
      <c r="K175" s="577"/>
      <c r="L175" s="578"/>
      <c r="N175" s="274"/>
      <c r="O175" s="204"/>
      <c r="P175" s="205"/>
      <c r="Q175" s="204"/>
      <c r="R175" s="206"/>
      <c r="S175" s="204"/>
      <c r="T175" s="206"/>
      <c r="U175" s="204"/>
      <c r="V175" s="204"/>
    </row>
    <row r="176" spans="1:22" ht="18" thickBot="1" x14ac:dyDescent="0.35">
      <c r="A176" s="749" t="s">
        <v>185</v>
      </c>
      <c r="B176" s="750"/>
      <c r="C176" s="750"/>
      <c r="D176" s="750"/>
      <c r="E176" s="750"/>
      <c r="F176" s="751"/>
      <c r="G176" s="758">
        <v>1</v>
      </c>
      <c r="H176" s="652"/>
      <c r="I176" s="645" t="s">
        <v>188</v>
      </c>
      <c r="J176" s="647"/>
      <c r="K176" s="659"/>
      <c r="L176" s="578"/>
      <c r="N176" s="274"/>
      <c r="O176" s="204"/>
      <c r="P176" s="205"/>
      <c r="Q176" s="204"/>
      <c r="R176" s="206"/>
      <c r="S176" s="204"/>
      <c r="T176" s="206"/>
      <c r="U176" s="204"/>
      <c r="V176" s="204"/>
    </row>
    <row r="177" spans="1:22" ht="18" thickBot="1" x14ac:dyDescent="0.35">
      <c r="A177" s="755"/>
      <c r="B177" s="756"/>
      <c r="C177" s="756"/>
      <c r="D177" s="756"/>
      <c r="E177" s="756"/>
      <c r="F177" s="757"/>
      <c r="G177" s="759"/>
      <c r="H177" s="654"/>
      <c r="I177" s="656" t="s">
        <v>189</v>
      </c>
      <c r="J177" s="658"/>
      <c r="K177" s="659"/>
      <c r="L177" s="578"/>
      <c r="N177" s="274"/>
      <c r="O177" s="204"/>
      <c r="P177" s="205"/>
      <c r="Q177" s="204"/>
      <c r="R177" s="206"/>
      <c r="S177" s="204"/>
      <c r="T177" s="206"/>
      <c r="U177" s="204"/>
      <c r="V177" s="204"/>
    </row>
    <row r="178" spans="1:22" ht="18" thickBot="1" x14ac:dyDescent="0.35">
      <c r="A178" s="755"/>
      <c r="B178" s="756"/>
      <c r="C178" s="756"/>
      <c r="D178" s="756"/>
      <c r="E178" s="756"/>
      <c r="F178" s="757"/>
      <c r="G178" s="759"/>
      <c r="H178" s="654"/>
      <c r="I178" s="642" t="s">
        <v>190</v>
      </c>
      <c r="J178" s="644"/>
      <c r="K178" s="659"/>
      <c r="L178" s="578"/>
      <c r="N178" s="274"/>
      <c r="O178" s="204"/>
      <c r="P178" s="205"/>
      <c r="Q178" s="204"/>
      <c r="R178" s="206"/>
      <c r="S178" s="204"/>
      <c r="T178" s="206"/>
      <c r="U178" s="204"/>
      <c r="V178" s="204"/>
    </row>
    <row r="179" spans="1:22" ht="18" thickBot="1" x14ac:dyDescent="0.35">
      <c r="A179" s="752"/>
      <c r="B179" s="753"/>
      <c r="C179" s="753"/>
      <c r="D179" s="753"/>
      <c r="E179" s="753"/>
      <c r="F179" s="754"/>
      <c r="G179" s="760"/>
      <c r="H179" s="761"/>
      <c r="I179" s="660" t="s">
        <v>191</v>
      </c>
      <c r="J179" s="662"/>
      <c r="K179" s="659"/>
      <c r="L179" s="578"/>
      <c r="N179" s="274"/>
      <c r="O179" s="204"/>
      <c r="P179" s="205"/>
      <c r="Q179" s="204"/>
      <c r="R179" s="206"/>
      <c r="S179" s="204"/>
      <c r="T179" s="206"/>
      <c r="U179" s="204"/>
      <c r="V179" s="204"/>
    </row>
    <row r="180" spans="1:22" ht="18" thickBot="1" x14ac:dyDescent="0.35">
      <c r="A180" s="749" t="s">
        <v>186</v>
      </c>
      <c r="B180" s="750"/>
      <c r="C180" s="750"/>
      <c r="D180" s="750"/>
      <c r="E180" s="750"/>
      <c r="F180" s="751"/>
      <c r="G180" s="758">
        <v>0</v>
      </c>
      <c r="H180" s="652"/>
      <c r="I180" s="645" t="s">
        <v>188</v>
      </c>
      <c r="J180" s="647"/>
      <c r="K180" s="663"/>
      <c r="L180" s="664"/>
      <c r="N180" s="274"/>
      <c r="O180" s="204"/>
      <c r="P180" s="205"/>
      <c r="Q180" s="204"/>
      <c r="R180" s="206"/>
      <c r="S180" s="204"/>
      <c r="T180" s="206"/>
      <c r="U180" s="204"/>
      <c r="V180" s="204"/>
    </row>
    <row r="181" spans="1:22" ht="18" thickBot="1" x14ac:dyDescent="0.35">
      <c r="A181" s="755"/>
      <c r="B181" s="756"/>
      <c r="C181" s="756"/>
      <c r="D181" s="756"/>
      <c r="E181" s="756"/>
      <c r="F181" s="757"/>
      <c r="G181" s="759"/>
      <c r="H181" s="654"/>
      <c r="I181" s="656" t="s">
        <v>189</v>
      </c>
      <c r="J181" s="658"/>
      <c r="K181" s="663"/>
      <c r="L181" s="664"/>
      <c r="N181" s="274"/>
      <c r="O181" s="204"/>
      <c r="P181" s="205"/>
      <c r="Q181" s="204"/>
      <c r="R181" s="206"/>
      <c r="S181" s="204"/>
      <c r="T181" s="206"/>
      <c r="U181" s="204"/>
      <c r="V181" s="204"/>
    </row>
    <row r="182" spans="1:22" ht="18" thickBot="1" x14ac:dyDescent="0.35">
      <c r="A182" s="755"/>
      <c r="B182" s="756"/>
      <c r="C182" s="756"/>
      <c r="D182" s="756"/>
      <c r="E182" s="756"/>
      <c r="F182" s="757"/>
      <c r="G182" s="759"/>
      <c r="H182" s="654"/>
      <c r="I182" s="642" t="s">
        <v>190</v>
      </c>
      <c r="J182" s="644"/>
      <c r="K182" s="663"/>
      <c r="L182" s="664"/>
      <c r="N182" s="274"/>
      <c r="O182" s="204"/>
      <c r="P182" s="205"/>
      <c r="Q182" s="204"/>
      <c r="R182" s="206"/>
      <c r="S182" s="204"/>
      <c r="T182" s="206"/>
      <c r="U182" s="204"/>
      <c r="V182" s="204"/>
    </row>
    <row r="183" spans="1:22" ht="18" thickBot="1" x14ac:dyDescent="0.35">
      <c r="A183" s="755"/>
      <c r="B183" s="756"/>
      <c r="C183" s="756"/>
      <c r="D183" s="756"/>
      <c r="E183" s="756"/>
      <c r="F183" s="757"/>
      <c r="G183" s="759"/>
      <c r="H183" s="654"/>
      <c r="I183" s="660" t="s">
        <v>191</v>
      </c>
      <c r="J183" s="662"/>
      <c r="K183" s="663"/>
      <c r="L183" s="664"/>
      <c r="N183" s="274"/>
      <c r="O183" s="204"/>
      <c r="P183" s="205"/>
      <c r="Q183" s="204"/>
      <c r="R183" s="206"/>
      <c r="S183" s="204"/>
      <c r="T183" s="206"/>
      <c r="U183" s="204"/>
      <c r="V183" s="204"/>
    </row>
    <row r="184" spans="1:22" ht="18" thickBot="1" x14ac:dyDescent="0.35">
      <c r="A184" s="755"/>
      <c r="B184" s="756"/>
      <c r="C184" s="756"/>
      <c r="D184" s="756"/>
      <c r="E184" s="756"/>
      <c r="F184" s="757"/>
      <c r="G184" s="759"/>
      <c r="H184" s="654"/>
      <c r="I184" s="642" t="s">
        <v>192</v>
      </c>
      <c r="J184" s="644"/>
      <c r="K184" s="663"/>
      <c r="L184" s="664"/>
      <c r="N184" s="274"/>
      <c r="O184" s="204"/>
      <c r="P184" s="205"/>
      <c r="Q184" s="204"/>
      <c r="R184" s="206"/>
      <c r="S184" s="204"/>
      <c r="T184" s="206"/>
      <c r="U184" s="204"/>
      <c r="V184" s="204"/>
    </row>
    <row r="185" spans="1:22" ht="18" thickBot="1" x14ac:dyDescent="0.35">
      <c r="A185" s="752"/>
      <c r="B185" s="753"/>
      <c r="C185" s="753"/>
      <c r="D185" s="753"/>
      <c r="E185" s="753"/>
      <c r="F185" s="754"/>
      <c r="G185" s="760"/>
      <c r="H185" s="761"/>
      <c r="I185" s="713" t="s">
        <v>193</v>
      </c>
      <c r="J185" s="762"/>
      <c r="K185" s="663"/>
      <c r="L185" s="664"/>
      <c r="N185" s="274"/>
      <c r="O185" s="204"/>
      <c r="P185" s="205"/>
      <c r="Q185" s="204"/>
      <c r="R185" s="206"/>
      <c r="S185" s="204"/>
      <c r="T185" s="206"/>
      <c r="U185" s="204"/>
      <c r="V185" s="204"/>
    </row>
    <row r="186" spans="1:22" ht="18" thickBot="1" x14ac:dyDescent="0.35">
      <c r="A186" s="691" t="s">
        <v>42</v>
      </c>
      <c r="B186" s="692"/>
      <c r="C186" s="692"/>
      <c r="D186" s="692"/>
      <c r="E186" s="692"/>
      <c r="F186" s="692"/>
      <c r="G186" s="692"/>
      <c r="H186" s="692"/>
      <c r="I186" s="709"/>
      <c r="J186" s="710"/>
      <c r="K186" s="692">
        <f>+K173</f>
        <v>0</v>
      </c>
      <c r="L186" s="693"/>
      <c r="V186" s="223">
        <v>4</v>
      </c>
    </row>
    <row r="187" spans="1:22" ht="18" thickBot="1" x14ac:dyDescent="0.35">
      <c r="A187" s="485"/>
      <c r="B187" s="486"/>
      <c r="C187" s="486"/>
      <c r="D187" s="486"/>
      <c r="E187" s="486"/>
      <c r="F187" s="486"/>
      <c r="G187" s="486"/>
      <c r="H187" s="486"/>
      <c r="I187" s="486"/>
      <c r="J187" s="486"/>
      <c r="K187" s="486"/>
      <c r="L187" s="487"/>
    </row>
    <row r="188" spans="1:22" ht="18" thickBot="1" x14ac:dyDescent="0.35">
      <c r="A188" s="485"/>
      <c r="B188" s="486"/>
      <c r="C188" s="486"/>
      <c r="D188" s="486"/>
      <c r="E188" s="486"/>
      <c r="F188" s="486"/>
      <c r="G188" s="486"/>
      <c r="H188" s="486"/>
      <c r="I188" s="486"/>
      <c r="J188" s="486"/>
      <c r="K188" s="486"/>
      <c r="L188" s="487"/>
    </row>
    <row r="189" spans="1:22" ht="18" thickBot="1" x14ac:dyDescent="0.35">
      <c r="A189" s="694" t="s">
        <v>135</v>
      </c>
      <c r="B189" s="695"/>
      <c r="C189" s="695"/>
      <c r="D189" s="695"/>
      <c r="E189" s="695"/>
      <c r="F189" s="695"/>
      <c r="G189" s="695"/>
      <c r="H189" s="695"/>
      <c r="I189" s="695"/>
      <c r="J189" s="696"/>
      <c r="K189" s="697"/>
      <c r="L189" s="698"/>
    </row>
    <row r="190" spans="1:22" ht="18" thickBot="1" x14ac:dyDescent="0.35">
      <c r="A190" s="485"/>
      <c r="B190" s="486"/>
      <c r="C190" s="486"/>
      <c r="D190" s="486"/>
      <c r="E190" s="486"/>
      <c r="F190" s="486"/>
      <c r="G190" s="486"/>
      <c r="H190" s="486"/>
      <c r="I190" s="486"/>
      <c r="J190" s="486"/>
      <c r="K190" s="486"/>
      <c r="L190" s="487"/>
    </row>
    <row r="191" spans="1:22" ht="18" thickBot="1" x14ac:dyDescent="0.35">
      <c r="A191" s="728" t="s">
        <v>3</v>
      </c>
      <c r="B191" s="729"/>
      <c r="C191" s="729"/>
      <c r="D191" s="729"/>
      <c r="E191" s="729"/>
      <c r="F191" s="729"/>
      <c r="G191" s="729"/>
      <c r="H191" s="729"/>
      <c r="I191" s="729"/>
      <c r="J191" s="729"/>
      <c r="K191" s="729"/>
      <c r="L191" s="730"/>
    </row>
    <row r="192" spans="1:22" ht="18" thickBot="1" x14ac:dyDescent="0.35">
      <c r="A192" s="731" t="s">
        <v>4</v>
      </c>
      <c r="B192" s="732"/>
      <c r="C192" s="732"/>
      <c r="D192" s="732"/>
      <c r="E192" s="732"/>
      <c r="F192" s="732"/>
      <c r="G192" s="732"/>
      <c r="H192" s="732"/>
      <c r="I192" s="732"/>
      <c r="J192" s="732"/>
      <c r="K192" s="732"/>
      <c r="L192" s="733"/>
    </row>
    <row r="193" spans="1:23" ht="15" customHeight="1" x14ac:dyDescent="0.3">
      <c r="A193" s="734" t="s">
        <v>43</v>
      </c>
      <c r="B193" s="735"/>
      <c r="C193" s="735"/>
      <c r="D193" s="735"/>
      <c r="E193" s="735"/>
      <c r="F193" s="735"/>
      <c r="G193" s="735"/>
      <c r="H193" s="735"/>
      <c r="I193" s="735"/>
      <c r="J193" s="735"/>
      <c r="K193" s="735"/>
      <c r="L193" s="736"/>
      <c r="N193" s="1861" t="s">
        <v>1089</v>
      </c>
      <c r="O193" s="1862"/>
      <c r="P193" s="1862"/>
      <c r="Q193" s="1862"/>
      <c r="R193" s="1862"/>
      <c r="S193" s="1862"/>
      <c r="T193" s="1862"/>
      <c r="U193" s="1862"/>
      <c r="V193" s="1863"/>
      <c r="W193" s="2099"/>
    </row>
    <row r="194" spans="1:23" ht="27.75" customHeight="1" thickBot="1" x14ac:dyDescent="0.35">
      <c r="A194" s="737" t="s">
        <v>8</v>
      </c>
      <c r="B194" s="738"/>
      <c r="C194" s="738"/>
      <c r="D194" s="738"/>
      <c r="E194" s="738"/>
      <c r="F194" s="738"/>
      <c r="G194" s="738"/>
      <c r="H194" s="738"/>
      <c r="I194" s="738"/>
      <c r="J194" s="739" t="s">
        <v>41</v>
      </c>
      <c r="K194" s="740"/>
      <c r="L194" s="14" t="s">
        <v>38</v>
      </c>
      <c r="N194" s="1864" t="s">
        <v>1105</v>
      </c>
      <c r="O194" s="1865" t="s">
        <v>40</v>
      </c>
      <c r="P194" s="1865" t="s">
        <v>40</v>
      </c>
      <c r="Q194" s="1865" t="s">
        <v>40</v>
      </c>
      <c r="R194" s="1866" t="s">
        <v>40</v>
      </c>
      <c r="S194" s="1865" t="s">
        <v>40</v>
      </c>
      <c r="T194" s="1866" t="s">
        <v>40</v>
      </c>
      <c r="U194" s="1865" t="s">
        <v>518</v>
      </c>
      <c r="V194" s="1867" t="s">
        <v>1098</v>
      </c>
      <c r="W194" s="2099"/>
    </row>
    <row r="195" spans="1:23" x14ac:dyDescent="0.3">
      <c r="A195" s="645" t="s">
        <v>0</v>
      </c>
      <c r="B195" s="646"/>
      <c r="C195" s="646"/>
      <c r="D195" s="646"/>
      <c r="E195" s="646"/>
      <c r="F195" s="646"/>
      <c r="G195" s="646"/>
      <c r="H195" s="646"/>
      <c r="I195" s="646"/>
      <c r="J195" s="721"/>
      <c r="K195" s="722"/>
      <c r="L195" s="724"/>
      <c r="N195" s="279" t="s">
        <v>40</v>
      </c>
      <c r="O195" s="1868" t="s">
        <v>40</v>
      </c>
      <c r="P195" s="1868"/>
      <c r="Q195" s="1868"/>
      <c r="R195" s="1869"/>
      <c r="S195" s="1868"/>
      <c r="T195" s="1869"/>
      <c r="U195" s="1868"/>
      <c r="V195" s="1868"/>
      <c r="W195" s="2100"/>
    </row>
    <row r="196" spans="1:23" ht="18" thickBot="1" x14ac:dyDescent="0.35">
      <c r="A196" s="642" t="s">
        <v>12</v>
      </c>
      <c r="B196" s="643"/>
      <c r="C196" s="643"/>
      <c r="D196" s="643"/>
      <c r="E196" s="643"/>
      <c r="F196" s="643"/>
      <c r="G196" s="643"/>
      <c r="H196" s="643"/>
      <c r="I196" s="643"/>
      <c r="J196" s="711"/>
      <c r="K196" s="712"/>
      <c r="L196" s="725"/>
      <c r="N196" s="274"/>
      <c r="O196" s="204"/>
      <c r="P196" s="205"/>
      <c r="Q196" s="204"/>
      <c r="R196" s="206"/>
      <c r="S196" s="204"/>
      <c r="T196" s="206"/>
      <c r="U196" s="204"/>
      <c r="V196" s="204"/>
      <c r="W196" s="2099"/>
    </row>
    <row r="197" spans="1:23" ht="18" thickBot="1" x14ac:dyDescent="0.35">
      <c r="A197" s="642" t="s">
        <v>13</v>
      </c>
      <c r="B197" s="643"/>
      <c r="C197" s="643"/>
      <c r="D197" s="643"/>
      <c r="E197" s="643"/>
      <c r="F197" s="643"/>
      <c r="G197" s="643"/>
      <c r="H197" s="643"/>
      <c r="I197" s="643"/>
      <c r="J197" s="711"/>
      <c r="K197" s="712"/>
      <c r="L197" s="725"/>
      <c r="N197" s="274"/>
      <c r="O197" s="204"/>
      <c r="P197" s="205"/>
      <c r="Q197" s="204"/>
      <c r="R197" s="206"/>
      <c r="S197" s="204"/>
      <c r="T197" s="206"/>
      <c r="U197" s="204"/>
      <c r="V197" s="204"/>
      <c r="W197" s="2099"/>
    </row>
    <row r="198" spans="1:23" ht="18" thickBot="1" x14ac:dyDescent="0.35">
      <c r="A198" s="656" t="s">
        <v>14</v>
      </c>
      <c r="B198" s="657"/>
      <c r="C198" s="657"/>
      <c r="D198" s="657"/>
      <c r="E198" s="657"/>
      <c r="F198" s="657"/>
      <c r="G198" s="657"/>
      <c r="H198" s="657"/>
      <c r="I198" s="727"/>
      <c r="J198" s="711"/>
      <c r="K198" s="712"/>
      <c r="L198" s="725"/>
      <c r="N198" s="274"/>
      <c r="O198" s="204"/>
      <c r="P198" s="205"/>
      <c r="Q198" s="204"/>
      <c r="R198" s="206"/>
      <c r="S198" s="204"/>
      <c r="T198" s="206"/>
      <c r="U198" s="204"/>
      <c r="V198" s="204"/>
      <c r="W198" s="2099"/>
    </row>
    <row r="199" spans="1:23" ht="18" thickBot="1" x14ac:dyDescent="0.35">
      <c r="A199" s="713" t="s">
        <v>15</v>
      </c>
      <c r="B199" s="714"/>
      <c r="C199" s="714"/>
      <c r="D199" s="714"/>
      <c r="E199" s="714"/>
      <c r="F199" s="714"/>
      <c r="G199" s="714"/>
      <c r="H199" s="714"/>
      <c r="I199" s="714"/>
      <c r="J199" s="715"/>
      <c r="K199" s="716"/>
      <c r="L199" s="725"/>
      <c r="N199" s="274"/>
      <c r="O199" s="204"/>
      <c r="P199" s="205"/>
      <c r="Q199" s="204"/>
      <c r="R199" s="206"/>
      <c r="S199" s="204"/>
      <c r="T199" s="206"/>
      <c r="U199" s="204"/>
      <c r="V199" s="204"/>
      <c r="W199" s="2099"/>
    </row>
    <row r="200" spans="1:23" ht="18" thickBot="1" x14ac:dyDescent="0.35">
      <c r="A200" s="717"/>
      <c r="B200" s="627"/>
      <c r="C200" s="627"/>
      <c r="D200" s="627"/>
      <c r="E200" s="627"/>
      <c r="F200" s="627"/>
      <c r="G200" s="627"/>
      <c r="H200" s="627"/>
      <c r="I200" s="627"/>
      <c r="J200" s="627"/>
      <c r="K200" s="627"/>
      <c r="L200" s="725"/>
      <c r="N200" s="274"/>
      <c r="O200" s="204"/>
      <c r="P200" s="205"/>
      <c r="Q200" s="204"/>
      <c r="R200" s="206"/>
      <c r="S200" s="204"/>
      <c r="T200" s="206"/>
      <c r="U200" s="204"/>
      <c r="V200" s="204"/>
      <c r="W200" s="2099"/>
    </row>
    <row r="201" spans="1:23" ht="18" thickBot="1" x14ac:dyDescent="0.35">
      <c r="A201" s="645" t="s">
        <v>5</v>
      </c>
      <c r="B201" s="646"/>
      <c r="C201" s="646"/>
      <c r="D201" s="646"/>
      <c r="E201" s="646"/>
      <c r="F201" s="646"/>
      <c r="G201" s="646"/>
      <c r="H201" s="646"/>
      <c r="I201" s="646"/>
      <c r="J201" s="721">
        <v>4</v>
      </c>
      <c r="K201" s="722"/>
      <c r="L201" s="725"/>
      <c r="N201" s="274">
        <v>4</v>
      </c>
      <c r="O201" s="204">
        <v>2</v>
      </c>
      <c r="P201" s="205"/>
      <c r="Q201" s="204"/>
      <c r="R201" s="206"/>
      <c r="S201" s="204"/>
      <c r="T201" s="206"/>
      <c r="U201" s="204">
        <v>2</v>
      </c>
      <c r="V201" s="204">
        <v>2</v>
      </c>
      <c r="W201" s="2099"/>
    </row>
    <row r="202" spans="1:23" ht="18" thickBot="1" x14ac:dyDescent="0.35">
      <c r="A202" s="642" t="s">
        <v>6</v>
      </c>
      <c r="B202" s="643"/>
      <c r="C202" s="643"/>
      <c r="D202" s="643"/>
      <c r="E202" s="643"/>
      <c r="F202" s="643"/>
      <c r="G202" s="643"/>
      <c r="H202" s="643"/>
      <c r="I202" s="643"/>
      <c r="J202" s="711"/>
      <c r="K202" s="712"/>
      <c r="L202" s="725"/>
      <c r="N202" s="274"/>
      <c r="O202" s="204"/>
      <c r="P202" s="205"/>
      <c r="Q202" s="204"/>
      <c r="R202" s="206"/>
      <c r="S202" s="204"/>
      <c r="T202" s="206"/>
      <c r="U202" s="204"/>
      <c r="V202" s="204"/>
      <c r="W202" s="2099"/>
    </row>
    <row r="203" spans="1:23" ht="18" thickBot="1" x14ac:dyDescent="0.35">
      <c r="A203" s="642" t="s">
        <v>7</v>
      </c>
      <c r="B203" s="643"/>
      <c r="C203" s="643"/>
      <c r="D203" s="643"/>
      <c r="E203" s="643"/>
      <c r="F203" s="643"/>
      <c r="G203" s="643"/>
      <c r="H203" s="643"/>
      <c r="I203" s="643"/>
      <c r="J203" s="711"/>
      <c r="K203" s="712"/>
      <c r="L203" s="725"/>
      <c r="N203" s="274"/>
      <c r="O203" s="204"/>
      <c r="P203" s="205"/>
      <c r="Q203" s="204"/>
      <c r="R203" s="206"/>
      <c r="S203" s="204"/>
      <c r="T203" s="206"/>
      <c r="U203" s="204"/>
      <c r="V203" s="204"/>
      <c r="W203" s="2099"/>
    </row>
    <row r="204" spans="1:23" ht="18" thickBot="1" x14ac:dyDescent="0.35">
      <c r="A204" s="642" t="s">
        <v>9</v>
      </c>
      <c r="B204" s="643"/>
      <c r="C204" s="643"/>
      <c r="D204" s="643"/>
      <c r="E204" s="643"/>
      <c r="F204" s="643"/>
      <c r="G204" s="643"/>
      <c r="H204" s="643"/>
      <c r="I204" s="643"/>
      <c r="J204" s="711"/>
      <c r="K204" s="712"/>
      <c r="L204" s="725"/>
      <c r="N204" s="274"/>
      <c r="O204" s="204"/>
      <c r="P204" s="205"/>
      <c r="Q204" s="204"/>
      <c r="R204" s="206"/>
      <c r="S204" s="204"/>
      <c r="T204" s="206"/>
      <c r="U204" s="204"/>
      <c r="V204" s="204"/>
      <c r="W204" s="2099"/>
    </row>
    <row r="205" spans="1:23" ht="18" thickBot="1" x14ac:dyDescent="0.35">
      <c r="A205" s="713" t="s">
        <v>10</v>
      </c>
      <c r="B205" s="714"/>
      <c r="C205" s="714"/>
      <c r="D205" s="714"/>
      <c r="E205" s="714"/>
      <c r="F205" s="714"/>
      <c r="G205" s="714"/>
      <c r="H205" s="714"/>
      <c r="I205" s="714"/>
      <c r="J205" s="715"/>
      <c r="K205" s="716"/>
      <c r="L205" s="725"/>
      <c r="N205" s="274"/>
      <c r="O205" s="204"/>
      <c r="P205" s="205"/>
      <c r="Q205" s="204"/>
      <c r="R205" s="206"/>
      <c r="S205" s="204"/>
      <c r="T205" s="206"/>
      <c r="U205" s="204"/>
      <c r="V205" s="204"/>
      <c r="W205" s="2099"/>
    </row>
    <row r="206" spans="1:23" ht="18" thickBot="1" x14ac:dyDescent="0.35">
      <c r="A206" s="717"/>
      <c r="B206" s="627"/>
      <c r="C206" s="627"/>
      <c r="D206" s="627"/>
      <c r="E206" s="627"/>
      <c r="F206" s="627"/>
      <c r="G206" s="627"/>
      <c r="H206" s="627"/>
      <c r="I206" s="627"/>
      <c r="J206" s="627"/>
      <c r="K206" s="627"/>
      <c r="L206" s="725"/>
      <c r="N206" s="274"/>
      <c r="O206" s="204"/>
      <c r="P206" s="205"/>
      <c r="Q206" s="204"/>
      <c r="R206" s="206"/>
      <c r="S206" s="204"/>
      <c r="T206" s="206"/>
      <c r="U206" s="204"/>
      <c r="V206" s="204"/>
      <c r="W206" s="2099"/>
    </row>
    <row r="207" spans="1:23" ht="18" thickBot="1" x14ac:dyDescent="0.35">
      <c r="A207" s="645" t="s">
        <v>11</v>
      </c>
      <c r="B207" s="646"/>
      <c r="C207" s="646"/>
      <c r="D207" s="646"/>
      <c r="E207" s="646"/>
      <c r="F207" s="646"/>
      <c r="G207" s="646"/>
      <c r="H207" s="646"/>
      <c r="I207" s="646"/>
      <c r="J207" s="721"/>
      <c r="K207" s="722"/>
      <c r="L207" s="725"/>
      <c r="N207" s="274"/>
      <c r="O207" s="204"/>
      <c r="P207" s="205"/>
      <c r="Q207" s="204"/>
      <c r="R207" s="206"/>
      <c r="S207" s="204"/>
      <c r="T207" s="206"/>
      <c r="U207" s="204"/>
      <c r="V207" s="204"/>
      <c r="W207" s="2099"/>
    </row>
    <row r="208" spans="1:23" ht="18" thickBot="1" x14ac:dyDescent="0.35">
      <c r="A208" s="642" t="s">
        <v>16</v>
      </c>
      <c r="B208" s="643"/>
      <c r="C208" s="643"/>
      <c r="D208" s="643"/>
      <c r="E208" s="643"/>
      <c r="F208" s="643"/>
      <c r="G208" s="643"/>
      <c r="H208" s="643"/>
      <c r="I208" s="643"/>
      <c r="J208" s="711"/>
      <c r="K208" s="712"/>
      <c r="L208" s="725"/>
      <c r="N208" s="274"/>
      <c r="O208" s="204"/>
      <c r="P208" s="205"/>
      <c r="Q208" s="204"/>
      <c r="R208" s="206"/>
      <c r="S208" s="204"/>
      <c r="T208" s="206"/>
      <c r="U208" s="204"/>
      <c r="V208" s="204"/>
      <c r="W208" s="2099"/>
    </row>
    <row r="209" spans="1:23" ht="18" thickBot="1" x14ac:dyDescent="0.35">
      <c r="A209" s="713" t="s">
        <v>17</v>
      </c>
      <c r="B209" s="714"/>
      <c r="C209" s="714"/>
      <c r="D209" s="714"/>
      <c r="E209" s="714"/>
      <c r="F209" s="714"/>
      <c r="G209" s="714"/>
      <c r="H209" s="714"/>
      <c r="I209" s="714"/>
      <c r="J209" s="715"/>
      <c r="K209" s="716"/>
      <c r="L209" s="725"/>
      <c r="N209" s="274"/>
      <c r="O209" s="204"/>
      <c r="P209" s="205"/>
      <c r="Q209" s="204"/>
      <c r="R209" s="206"/>
      <c r="S209" s="204"/>
      <c r="T209" s="206"/>
      <c r="U209" s="204"/>
      <c r="V209" s="204"/>
      <c r="W209" s="2099"/>
    </row>
    <row r="210" spans="1:23" ht="18" thickBot="1" x14ac:dyDescent="0.35">
      <c r="A210" s="723"/>
      <c r="B210" s="723"/>
      <c r="C210" s="723"/>
      <c r="D210" s="723"/>
      <c r="E210" s="723"/>
      <c r="F210" s="723"/>
      <c r="G210" s="723"/>
      <c r="H210" s="723"/>
      <c r="I210" s="723"/>
      <c r="J210" s="717"/>
      <c r="K210" s="627"/>
      <c r="L210" s="725"/>
      <c r="N210" s="274"/>
      <c r="O210" s="204"/>
      <c r="P210" s="205"/>
      <c r="Q210" s="204"/>
      <c r="R210" s="206"/>
      <c r="S210" s="204"/>
      <c r="T210" s="206"/>
      <c r="U210" s="204"/>
      <c r="V210" s="204"/>
      <c r="W210" s="2099"/>
    </row>
    <row r="211" spans="1:23" ht="18" thickBot="1" x14ac:dyDescent="0.35">
      <c r="A211" s="645" t="s">
        <v>18</v>
      </c>
      <c r="B211" s="646"/>
      <c r="C211" s="646"/>
      <c r="D211" s="646"/>
      <c r="E211" s="646"/>
      <c r="F211" s="646"/>
      <c r="G211" s="646"/>
      <c r="H211" s="646"/>
      <c r="I211" s="646"/>
      <c r="J211" s="721"/>
      <c r="K211" s="722"/>
      <c r="L211" s="725"/>
      <c r="N211" s="274"/>
      <c r="O211" s="204"/>
      <c r="P211" s="205"/>
      <c r="Q211" s="204"/>
      <c r="R211" s="206"/>
      <c r="S211" s="204"/>
      <c r="T211" s="206"/>
      <c r="U211" s="204"/>
      <c r="V211" s="204"/>
      <c r="W211" s="2099"/>
    </row>
    <row r="212" spans="1:23" ht="18" thickBot="1" x14ac:dyDescent="0.35">
      <c r="A212" s="713" t="s">
        <v>19</v>
      </c>
      <c r="B212" s="714"/>
      <c r="C212" s="714"/>
      <c r="D212" s="714"/>
      <c r="E212" s="714"/>
      <c r="F212" s="714"/>
      <c r="G212" s="714"/>
      <c r="H212" s="714"/>
      <c r="I212" s="714"/>
      <c r="J212" s="715"/>
      <c r="K212" s="716"/>
      <c r="L212" s="725"/>
      <c r="N212" s="279" t="s">
        <v>40</v>
      </c>
      <c r="O212" s="1868" t="s">
        <v>40</v>
      </c>
      <c r="P212" s="1868"/>
      <c r="Q212" s="1868"/>
      <c r="R212" s="1869"/>
      <c r="S212" s="1868"/>
      <c r="T212" s="1869"/>
      <c r="U212" s="1868" t="s">
        <v>40</v>
      </c>
      <c r="V212" s="1868" t="s">
        <v>40</v>
      </c>
      <c r="W212" s="2099"/>
    </row>
    <row r="213" spans="1:23" ht="18" thickBot="1" x14ac:dyDescent="0.35">
      <c r="A213" s="717"/>
      <c r="B213" s="627"/>
      <c r="C213" s="627"/>
      <c r="D213" s="627"/>
      <c r="E213" s="627"/>
      <c r="F213" s="627"/>
      <c r="G213" s="627"/>
      <c r="H213" s="627"/>
      <c r="I213" s="627"/>
      <c r="J213" s="627"/>
      <c r="K213" s="627"/>
      <c r="L213" s="725"/>
      <c r="N213" s="274"/>
      <c r="O213" s="204"/>
      <c r="P213" s="205"/>
      <c r="Q213" s="204"/>
      <c r="R213" s="206"/>
      <c r="S213" s="204"/>
      <c r="T213" s="206"/>
      <c r="U213" s="204"/>
      <c r="V213" s="204"/>
      <c r="W213" s="2099"/>
    </row>
    <row r="214" spans="1:23" ht="18" thickBot="1" x14ac:dyDescent="0.35">
      <c r="A214" s="645" t="s">
        <v>20</v>
      </c>
      <c r="B214" s="646"/>
      <c r="C214" s="646"/>
      <c r="D214" s="646"/>
      <c r="E214" s="646"/>
      <c r="F214" s="646"/>
      <c r="G214" s="646"/>
      <c r="H214" s="646"/>
      <c r="I214" s="646"/>
      <c r="J214" s="721"/>
      <c r="K214" s="722"/>
      <c r="L214" s="725"/>
      <c r="N214" s="274"/>
      <c r="O214" s="204"/>
      <c r="P214" s="205"/>
      <c r="Q214" s="204"/>
      <c r="R214" s="206"/>
      <c r="S214" s="204"/>
      <c r="T214" s="206"/>
      <c r="U214" s="204"/>
      <c r="V214" s="204"/>
      <c r="W214" s="2099"/>
    </row>
    <row r="215" spans="1:23" ht="18" thickBot="1" x14ac:dyDescent="0.35">
      <c r="A215" s="642" t="s">
        <v>21</v>
      </c>
      <c r="B215" s="643"/>
      <c r="C215" s="643"/>
      <c r="D215" s="643"/>
      <c r="E215" s="643"/>
      <c r="F215" s="643"/>
      <c r="G215" s="643"/>
      <c r="H215" s="643"/>
      <c r="I215" s="643"/>
      <c r="J215" s="711"/>
      <c r="K215" s="712"/>
      <c r="L215" s="725"/>
      <c r="N215" s="274"/>
      <c r="O215" s="204"/>
      <c r="P215" s="205"/>
      <c r="Q215" s="204"/>
      <c r="R215" s="206"/>
      <c r="S215" s="204"/>
      <c r="T215" s="206"/>
      <c r="U215" s="204"/>
      <c r="V215" s="204"/>
      <c r="W215" s="2099"/>
    </row>
    <row r="216" spans="1:23" ht="18" thickBot="1" x14ac:dyDescent="0.35">
      <c r="A216" s="642" t="s">
        <v>22</v>
      </c>
      <c r="B216" s="643"/>
      <c r="C216" s="643"/>
      <c r="D216" s="643"/>
      <c r="E216" s="643"/>
      <c r="F216" s="643"/>
      <c r="G216" s="643"/>
      <c r="H216" s="643"/>
      <c r="I216" s="643"/>
      <c r="J216" s="711"/>
      <c r="K216" s="712"/>
      <c r="L216" s="725"/>
      <c r="N216" s="274"/>
      <c r="O216" s="204"/>
      <c r="P216" s="205"/>
      <c r="Q216" s="204"/>
      <c r="R216" s="206"/>
      <c r="S216" s="204"/>
      <c r="T216" s="206"/>
      <c r="U216" s="204"/>
      <c r="V216" s="204"/>
      <c r="W216" s="2099"/>
    </row>
    <row r="217" spans="1:23" ht="18" thickBot="1" x14ac:dyDescent="0.35">
      <c r="A217" s="642" t="s">
        <v>25</v>
      </c>
      <c r="B217" s="643"/>
      <c r="C217" s="643"/>
      <c r="D217" s="643"/>
      <c r="E217" s="643"/>
      <c r="F217" s="643"/>
      <c r="G217" s="643"/>
      <c r="H217" s="643"/>
      <c r="I217" s="643"/>
      <c r="J217" s="711"/>
      <c r="K217" s="712"/>
      <c r="L217" s="725"/>
      <c r="N217" s="274"/>
      <c r="O217" s="204"/>
      <c r="P217" s="205"/>
      <c r="Q217" s="204"/>
      <c r="R217" s="206"/>
      <c r="S217" s="204"/>
      <c r="T217" s="206"/>
      <c r="U217" s="204"/>
      <c r="V217" s="204"/>
      <c r="W217" s="2099"/>
    </row>
    <row r="218" spans="1:23" ht="18" thickBot="1" x14ac:dyDescent="0.35">
      <c r="A218" s="642" t="s">
        <v>23</v>
      </c>
      <c r="B218" s="643"/>
      <c r="C218" s="643"/>
      <c r="D218" s="643"/>
      <c r="E218" s="643"/>
      <c r="F218" s="643"/>
      <c r="G218" s="643"/>
      <c r="H218" s="643"/>
      <c r="I218" s="643"/>
      <c r="J218" s="711"/>
      <c r="K218" s="712"/>
      <c r="L218" s="725"/>
      <c r="N218" s="274"/>
      <c r="O218" s="204"/>
      <c r="P218" s="205"/>
      <c r="Q218" s="204"/>
      <c r="R218" s="206"/>
      <c r="S218" s="204"/>
      <c r="T218" s="206"/>
      <c r="U218" s="204"/>
      <c r="V218" s="204"/>
      <c r="W218" s="2099"/>
    </row>
    <row r="219" spans="1:23" ht="18" thickBot="1" x14ac:dyDescent="0.35">
      <c r="A219" s="642" t="s">
        <v>24</v>
      </c>
      <c r="B219" s="643"/>
      <c r="C219" s="643"/>
      <c r="D219" s="643"/>
      <c r="E219" s="643"/>
      <c r="F219" s="643"/>
      <c r="G219" s="643"/>
      <c r="H219" s="643"/>
      <c r="I219" s="643"/>
      <c r="J219" s="711"/>
      <c r="K219" s="712"/>
      <c r="L219" s="725"/>
      <c r="N219" s="274"/>
      <c r="O219" s="204"/>
      <c r="P219" s="205"/>
      <c r="Q219" s="204"/>
      <c r="R219" s="206"/>
      <c r="S219" s="204"/>
      <c r="T219" s="206"/>
      <c r="U219" s="204"/>
      <c r="V219" s="204"/>
      <c r="W219" s="2099"/>
    </row>
    <row r="220" spans="1:23" ht="18" thickBot="1" x14ac:dyDescent="0.35">
      <c r="A220" s="713" t="s">
        <v>26</v>
      </c>
      <c r="B220" s="714"/>
      <c r="C220" s="714"/>
      <c r="D220" s="714"/>
      <c r="E220" s="714"/>
      <c r="F220" s="714"/>
      <c r="G220" s="714"/>
      <c r="H220" s="714"/>
      <c r="I220" s="714"/>
      <c r="J220" s="715"/>
      <c r="K220" s="716"/>
      <c r="L220" s="725"/>
      <c r="N220" s="274"/>
      <c r="O220" s="204"/>
      <c r="P220" s="205"/>
      <c r="Q220" s="204"/>
      <c r="R220" s="206"/>
      <c r="S220" s="204"/>
      <c r="T220" s="206"/>
      <c r="U220" s="204"/>
      <c r="V220" s="204"/>
      <c r="W220" s="2099"/>
    </row>
    <row r="221" spans="1:23" ht="18" thickBot="1" x14ac:dyDescent="0.35">
      <c r="A221" s="717"/>
      <c r="B221" s="627"/>
      <c r="C221" s="627"/>
      <c r="D221" s="627"/>
      <c r="E221" s="627"/>
      <c r="F221" s="627"/>
      <c r="G221" s="627"/>
      <c r="H221" s="627"/>
      <c r="I221" s="627"/>
      <c r="J221" s="627"/>
      <c r="K221" s="627"/>
      <c r="L221" s="725"/>
      <c r="N221" s="274"/>
      <c r="O221" s="204"/>
      <c r="P221" s="205"/>
      <c r="Q221" s="204"/>
      <c r="R221" s="206"/>
      <c r="S221" s="204"/>
      <c r="T221" s="206"/>
      <c r="U221" s="204"/>
      <c r="V221" s="204"/>
      <c r="W221" s="2099"/>
    </row>
    <row r="222" spans="1:23" ht="18" thickBot="1" x14ac:dyDescent="0.35">
      <c r="A222" s="645" t="s">
        <v>27</v>
      </c>
      <c r="B222" s="646"/>
      <c r="C222" s="646"/>
      <c r="D222" s="646"/>
      <c r="E222" s="646"/>
      <c r="F222" s="646"/>
      <c r="G222" s="646"/>
      <c r="H222" s="646"/>
      <c r="I222" s="646"/>
      <c r="J222" s="721"/>
      <c r="K222" s="722"/>
      <c r="L222" s="725"/>
      <c r="N222" s="274"/>
      <c r="O222" s="204"/>
      <c r="P222" s="205"/>
      <c r="Q222" s="204"/>
      <c r="R222" s="206"/>
      <c r="S222" s="204"/>
      <c r="T222" s="206"/>
      <c r="U222" s="204"/>
      <c r="V222" s="204"/>
      <c r="W222" s="2099"/>
    </row>
    <row r="223" spans="1:23" ht="18" thickBot="1" x14ac:dyDescent="0.35">
      <c r="A223" s="642" t="s">
        <v>28</v>
      </c>
      <c r="B223" s="643"/>
      <c r="C223" s="643"/>
      <c r="D223" s="643"/>
      <c r="E223" s="643"/>
      <c r="F223" s="643"/>
      <c r="G223" s="643"/>
      <c r="H223" s="643"/>
      <c r="I223" s="643"/>
      <c r="J223" s="711"/>
      <c r="K223" s="712"/>
      <c r="L223" s="725"/>
      <c r="N223" s="274"/>
      <c r="O223" s="204"/>
      <c r="P223" s="205"/>
      <c r="Q223" s="204"/>
      <c r="R223" s="206"/>
      <c r="S223" s="204"/>
      <c r="T223" s="206"/>
      <c r="U223" s="204"/>
      <c r="V223" s="204"/>
      <c r="W223" s="2099"/>
    </row>
    <row r="224" spans="1:23" ht="18" thickBot="1" x14ac:dyDescent="0.35">
      <c r="A224" s="642" t="s">
        <v>29</v>
      </c>
      <c r="B224" s="643"/>
      <c r="C224" s="643"/>
      <c r="D224" s="643"/>
      <c r="E224" s="643"/>
      <c r="F224" s="643"/>
      <c r="G224" s="643"/>
      <c r="H224" s="643"/>
      <c r="I224" s="643"/>
      <c r="J224" s="711"/>
      <c r="K224" s="712"/>
      <c r="L224" s="725"/>
      <c r="N224" s="274"/>
      <c r="O224" s="204"/>
      <c r="P224" s="205"/>
      <c r="Q224" s="204"/>
      <c r="R224" s="206"/>
      <c r="S224" s="204"/>
      <c r="T224" s="206"/>
      <c r="U224" s="204"/>
      <c r="V224" s="204"/>
      <c r="W224" s="2099"/>
    </row>
    <row r="225" spans="1:23" ht="18" thickBot="1" x14ac:dyDescent="0.35">
      <c r="A225" s="642" t="s">
        <v>147</v>
      </c>
      <c r="B225" s="643"/>
      <c r="C225" s="643"/>
      <c r="D225" s="643"/>
      <c r="E225" s="643"/>
      <c r="F225" s="643"/>
      <c r="G225" s="643"/>
      <c r="H225" s="643"/>
      <c r="I225" s="643"/>
      <c r="J225" s="711"/>
      <c r="K225" s="712"/>
      <c r="L225" s="725"/>
      <c r="N225" s="274"/>
      <c r="O225" s="204"/>
      <c r="P225" s="205"/>
      <c r="Q225" s="204"/>
      <c r="R225" s="206"/>
      <c r="S225" s="204"/>
      <c r="T225" s="206"/>
      <c r="U225" s="204"/>
      <c r="V225" s="204"/>
      <c r="W225" s="2099"/>
    </row>
    <row r="226" spans="1:23" ht="18" thickBot="1" x14ac:dyDescent="0.35">
      <c r="A226" s="713" t="s">
        <v>36</v>
      </c>
      <c r="B226" s="714"/>
      <c r="C226" s="714"/>
      <c r="D226" s="714"/>
      <c r="E226" s="714"/>
      <c r="F226" s="714"/>
      <c r="G226" s="714"/>
      <c r="H226" s="714"/>
      <c r="I226" s="714"/>
      <c r="J226" s="715"/>
      <c r="K226" s="716"/>
      <c r="L226" s="725"/>
      <c r="N226" s="274"/>
      <c r="O226" s="204"/>
      <c r="P226" s="205"/>
      <c r="Q226" s="204"/>
      <c r="R226" s="206"/>
      <c r="S226" s="204"/>
      <c r="T226" s="206"/>
      <c r="U226" s="204"/>
      <c r="V226" s="204"/>
      <c r="W226" s="2099"/>
    </row>
    <row r="227" spans="1:23" ht="18" thickBot="1" x14ac:dyDescent="0.35">
      <c r="A227" s="717"/>
      <c r="B227" s="627"/>
      <c r="C227" s="627"/>
      <c r="D227" s="627"/>
      <c r="E227" s="627"/>
      <c r="F227" s="627"/>
      <c r="G227" s="627"/>
      <c r="H227" s="627"/>
      <c r="I227" s="627"/>
      <c r="J227" s="627"/>
      <c r="K227" s="627"/>
      <c r="L227" s="725"/>
      <c r="N227" s="274"/>
      <c r="O227" s="204"/>
      <c r="P227" s="205"/>
      <c r="Q227" s="204"/>
      <c r="R227" s="206"/>
      <c r="S227" s="204"/>
      <c r="T227" s="206"/>
      <c r="U227" s="204"/>
      <c r="V227" s="204"/>
      <c r="W227" s="2099"/>
    </row>
    <row r="228" spans="1:23" ht="18" thickBot="1" x14ac:dyDescent="0.35">
      <c r="A228" s="645" t="s">
        <v>30</v>
      </c>
      <c r="B228" s="646"/>
      <c r="C228" s="646"/>
      <c r="D228" s="646"/>
      <c r="E228" s="646"/>
      <c r="F228" s="646"/>
      <c r="G228" s="646"/>
      <c r="H228" s="646"/>
      <c r="I228" s="646"/>
      <c r="J228" s="721"/>
      <c r="K228" s="722"/>
      <c r="L228" s="725"/>
      <c r="N228" s="274"/>
      <c r="O228" s="204"/>
      <c r="P228" s="205"/>
      <c r="Q228" s="204"/>
      <c r="R228" s="206"/>
      <c r="S228" s="204"/>
      <c r="T228" s="206"/>
      <c r="U228" s="204"/>
      <c r="V228" s="204"/>
      <c r="W228" s="2099"/>
    </row>
    <row r="229" spans="1:23" ht="18" thickBot="1" x14ac:dyDescent="0.35">
      <c r="A229" s="642" t="s">
        <v>31</v>
      </c>
      <c r="B229" s="643"/>
      <c r="C229" s="643"/>
      <c r="D229" s="643"/>
      <c r="E229" s="643"/>
      <c r="F229" s="643"/>
      <c r="G229" s="643"/>
      <c r="H229" s="643"/>
      <c r="I229" s="643"/>
      <c r="J229" s="711"/>
      <c r="K229" s="712"/>
      <c r="L229" s="725"/>
      <c r="N229" s="274"/>
      <c r="O229" s="204"/>
      <c r="P229" s="205"/>
      <c r="Q229" s="204"/>
      <c r="R229" s="206"/>
      <c r="S229" s="204"/>
      <c r="T229" s="206"/>
      <c r="U229" s="204"/>
      <c r="V229" s="204"/>
      <c r="W229" s="2099"/>
    </row>
    <row r="230" spans="1:23" ht="18" thickBot="1" x14ac:dyDescent="0.35">
      <c r="A230" s="642" t="s">
        <v>32</v>
      </c>
      <c r="B230" s="643"/>
      <c r="C230" s="643"/>
      <c r="D230" s="643"/>
      <c r="E230" s="643"/>
      <c r="F230" s="643"/>
      <c r="G230" s="643"/>
      <c r="H230" s="643"/>
      <c r="I230" s="643"/>
      <c r="J230" s="711"/>
      <c r="K230" s="712"/>
      <c r="L230" s="725"/>
      <c r="N230" s="274"/>
      <c r="O230" s="204"/>
      <c r="P230" s="205"/>
      <c r="Q230" s="204"/>
      <c r="R230" s="206"/>
      <c r="S230" s="204"/>
      <c r="T230" s="206"/>
      <c r="U230" s="204"/>
      <c r="V230" s="204"/>
      <c r="W230" s="2099"/>
    </row>
    <row r="231" spans="1:23" ht="18" thickBot="1" x14ac:dyDescent="0.35">
      <c r="A231" s="642" t="s">
        <v>33</v>
      </c>
      <c r="B231" s="643"/>
      <c r="C231" s="643"/>
      <c r="D231" s="643"/>
      <c r="E231" s="643"/>
      <c r="F231" s="643"/>
      <c r="G231" s="643"/>
      <c r="H231" s="643"/>
      <c r="I231" s="643"/>
      <c r="J231" s="711"/>
      <c r="K231" s="712"/>
      <c r="L231" s="725"/>
      <c r="N231" s="274"/>
      <c r="O231" s="204"/>
      <c r="P231" s="205"/>
      <c r="Q231" s="204"/>
      <c r="R231" s="206"/>
      <c r="S231" s="204"/>
      <c r="T231" s="206"/>
      <c r="U231" s="204"/>
      <c r="V231" s="204"/>
      <c r="W231" s="2099"/>
    </row>
    <row r="232" spans="1:23" ht="18" thickBot="1" x14ac:dyDescent="0.35">
      <c r="A232" s="713" t="s">
        <v>34</v>
      </c>
      <c r="B232" s="714"/>
      <c r="C232" s="714"/>
      <c r="D232" s="714"/>
      <c r="E232" s="714"/>
      <c r="F232" s="714"/>
      <c r="G232" s="714"/>
      <c r="H232" s="714"/>
      <c r="I232" s="714"/>
      <c r="J232" s="715"/>
      <c r="K232" s="716"/>
      <c r="L232" s="725"/>
      <c r="N232" s="274"/>
      <c r="O232" s="204"/>
      <c r="P232" s="205"/>
      <c r="Q232" s="204"/>
      <c r="R232" s="206"/>
      <c r="S232" s="204"/>
      <c r="T232" s="206"/>
      <c r="U232" s="204"/>
      <c r="V232" s="204"/>
      <c r="W232" s="2099"/>
    </row>
    <row r="233" spans="1:23" ht="18" thickBot="1" x14ac:dyDescent="0.35">
      <c r="A233" s="717"/>
      <c r="B233" s="627"/>
      <c r="C233" s="627"/>
      <c r="D233" s="627"/>
      <c r="E233" s="627"/>
      <c r="F233" s="627"/>
      <c r="G233" s="627"/>
      <c r="H233" s="627"/>
      <c r="I233" s="627"/>
      <c r="J233" s="627"/>
      <c r="K233" s="627"/>
      <c r="L233" s="725"/>
      <c r="N233" s="274"/>
      <c r="O233" s="204"/>
      <c r="P233" s="205"/>
      <c r="Q233" s="204"/>
      <c r="R233" s="206"/>
      <c r="S233" s="204"/>
      <c r="T233" s="206"/>
      <c r="U233" s="204"/>
      <c r="V233" s="204"/>
      <c r="W233" s="2099"/>
    </row>
    <row r="234" spans="1:23" ht="18" thickBot="1" x14ac:dyDescent="0.35">
      <c r="A234" s="718" t="s">
        <v>35</v>
      </c>
      <c r="B234" s="719"/>
      <c r="C234" s="719"/>
      <c r="D234" s="719"/>
      <c r="E234" s="719"/>
      <c r="F234" s="719"/>
      <c r="G234" s="719"/>
      <c r="H234" s="719"/>
      <c r="I234" s="719"/>
      <c r="J234" s="720"/>
      <c r="K234" s="486"/>
      <c r="L234" s="726"/>
      <c r="N234" s="274"/>
      <c r="O234" s="204"/>
      <c r="P234" s="205"/>
      <c r="Q234" s="204"/>
      <c r="R234" s="206"/>
      <c r="S234" s="204"/>
      <c r="T234" s="206"/>
      <c r="U234" s="204"/>
      <c r="V234" s="204"/>
      <c r="W234" s="2099"/>
    </row>
    <row r="235" spans="1:23" ht="18" thickBot="1" x14ac:dyDescent="0.35">
      <c r="A235" s="708" t="s">
        <v>42</v>
      </c>
      <c r="B235" s="709"/>
      <c r="C235" s="709"/>
      <c r="D235" s="709"/>
      <c r="E235" s="709"/>
      <c r="F235" s="709"/>
      <c r="G235" s="709"/>
      <c r="H235" s="709"/>
      <c r="I235" s="709"/>
      <c r="J235" s="709"/>
      <c r="K235" s="710"/>
      <c r="L235" s="17">
        <f>+L195</f>
        <v>0</v>
      </c>
      <c r="V235" s="223">
        <v>2</v>
      </c>
      <c r="W235" s="2099"/>
    </row>
    <row r="236" spans="1:23" ht="18" thickBot="1" x14ac:dyDescent="0.35">
      <c r="A236" s="629"/>
      <c r="B236" s="630"/>
      <c r="C236" s="630"/>
      <c r="D236" s="630"/>
      <c r="E236" s="630"/>
      <c r="F236" s="630"/>
      <c r="G236" s="630"/>
      <c r="H236" s="630"/>
      <c r="I236" s="630"/>
      <c r="J236" s="630"/>
      <c r="K236" s="630"/>
      <c r="L236" s="631"/>
      <c r="W236" s="2099"/>
    </row>
    <row r="237" spans="1:23" ht="18" thickBot="1" x14ac:dyDescent="0.35">
      <c r="A237" s="700" t="s">
        <v>37</v>
      </c>
      <c r="B237" s="701"/>
      <c r="C237" s="701"/>
      <c r="D237" s="701"/>
      <c r="E237" s="701"/>
      <c r="F237" s="701"/>
      <c r="G237" s="701"/>
      <c r="H237" s="701"/>
      <c r="I237" s="701"/>
      <c r="J237" s="701"/>
      <c r="K237" s="701"/>
      <c r="L237" s="702"/>
      <c r="N237" s="1861" t="s">
        <v>1089</v>
      </c>
      <c r="O237" s="1862"/>
      <c r="P237" s="1862"/>
      <c r="Q237" s="1862"/>
      <c r="R237" s="1862"/>
      <c r="S237" s="1862"/>
      <c r="T237" s="1862"/>
      <c r="U237" s="1862"/>
      <c r="V237" s="1863"/>
      <c r="W237" s="2099"/>
    </row>
    <row r="238" spans="1:23" ht="18" thickBot="1" x14ac:dyDescent="0.35">
      <c r="A238" s="703" t="s">
        <v>59</v>
      </c>
      <c r="B238" s="704"/>
      <c r="C238" s="704"/>
      <c r="D238" s="704"/>
      <c r="E238" s="704"/>
      <c r="F238" s="705"/>
      <c r="G238" s="706" t="s">
        <v>84</v>
      </c>
      <c r="H238" s="707"/>
      <c r="I238" s="706" t="s">
        <v>58</v>
      </c>
      <c r="J238" s="707"/>
      <c r="K238" s="706" t="s">
        <v>38</v>
      </c>
      <c r="L238" s="707"/>
      <c r="N238" s="1864" t="s">
        <v>1094</v>
      </c>
      <c r="O238" s="1865" t="s">
        <v>40</v>
      </c>
      <c r="P238" s="1865" t="s">
        <v>40</v>
      </c>
      <c r="Q238" s="1865" t="s">
        <v>40</v>
      </c>
      <c r="R238" s="1866" t="s">
        <v>40</v>
      </c>
      <c r="S238" s="1865" t="s">
        <v>40</v>
      </c>
      <c r="T238" s="1866" t="s">
        <v>40</v>
      </c>
      <c r="U238" s="1865" t="s">
        <v>518</v>
      </c>
      <c r="V238" s="1867" t="s">
        <v>1098</v>
      </c>
      <c r="W238" s="2099"/>
    </row>
    <row r="239" spans="1:23" x14ac:dyDescent="0.3">
      <c r="A239" s="645" t="s">
        <v>54</v>
      </c>
      <c r="B239" s="646"/>
      <c r="C239" s="646"/>
      <c r="D239" s="646"/>
      <c r="E239" s="646"/>
      <c r="F239" s="647"/>
      <c r="G239" s="682">
        <v>1</v>
      </c>
      <c r="H239" s="580"/>
      <c r="I239" s="579"/>
      <c r="J239" s="580"/>
      <c r="K239" s="579"/>
      <c r="L239" s="580"/>
      <c r="N239" s="279" t="s">
        <v>1106</v>
      </c>
      <c r="O239" s="1868"/>
      <c r="P239" s="1868"/>
      <c r="Q239" s="1868"/>
      <c r="R239" s="1869"/>
      <c r="S239" s="1868"/>
      <c r="T239" s="1869"/>
      <c r="U239" s="1868">
        <v>1</v>
      </c>
      <c r="V239" s="1868">
        <v>1</v>
      </c>
      <c r="W239" s="2099"/>
    </row>
    <row r="240" spans="1:23" ht="18" thickBot="1" x14ac:dyDescent="0.35">
      <c r="A240" s="656" t="s">
        <v>57</v>
      </c>
      <c r="B240" s="657"/>
      <c r="C240" s="657"/>
      <c r="D240" s="657"/>
      <c r="E240" s="657"/>
      <c r="F240" s="658"/>
      <c r="G240" s="659">
        <v>0.7</v>
      </c>
      <c r="H240" s="578"/>
      <c r="I240" s="577"/>
      <c r="J240" s="578"/>
      <c r="K240" s="577"/>
      <c r="L240" s="578"/>
      <c r="N240" s="274"/>
      <c r="O240" s="204"/>
      <c r="P240" s="205"/>
      <c r="Q240" s="204"/>
      <c r="R240" s="206"/>
      <c r="S240" s="204"/>
      <c r="T240" s="206"/>
      <c r="U240" s="204"/>
      <c r="V240" s="204"/>
      <c r="W240" s="2099"/>
    </row>
    <row r="241" spans="1:23" ht="18" thickBot="1" x14ac:dyDescent="0.35">
      <c r="A241" s="656" t="s">
        <v>56</v>
      </c>
      <c r="B241" s="657"/>
      <c r="C241" s="657"/>
      <c r="D241" s="657"/>
      <c r="E241" s="657"/>
      <c r="F241" s="658"/>
      <c r="G241" s="659">
        <v>0.3</v>
      </c>
      <c r="H241" s="578"/>
      <c r="I241" s="577"/>
      <c r="J241" s="578"/>
      <c r="K241" s="577"/>
      <c r="L241" s="578"/>
      <c r="N241" s="274"/>
      <c r="O241" s="204"/>
      <c r="P241" s="205"/>
      <c r="Q241" s="204"/>
      <c r="R241" s="206"/>
      <c r="S241" s="204"/>
      <c r="T241" s="206"/>
      <c r="U241" s="204"/>
      <c r="V241" s="204"/>
      <c r="W241" s="2099"/>
    </row>
    <row r="242" spans="1:23" ht="18" thickBot="1" x14ac:dyDescent="0.35">
      <c r="A242" s="660" t="s">
        <v>55</v>
      </c>
      <c r="B242" s="661"/>
      <c r="C242" s="661"/>
      <c r="D242" s="661"/>
      <c r="E242" s="661"/>
      <c r="F242" s="662"/>
      <c r="G242" s="663">
        <v>0</v>
      </c>
      <c r="H242" s="664"/>
      <c r="I242" s="699"/>
      <c r="J242" s="664"/>
      <c r="K242" s="699"/>
      <c r="L242" s="664"/>
      <c r="N242" s="274"/>
      <c r="O242" s="204"/>
      <c r="P242" s="205"/>
      <c r="Q242" s="204"/>
      <c r="R242" s="206"/>
      <c r="S242" s="204"/>
      <c r="T242" s="206"/>
      <c r="U242" s="204"/>
      <c r="V242" s="204"/>
      <c r="W242" s="2099"/>
    </row>
    <row r="243" spans="1:23" ht="18" thickBot="1" x14ac:dyDescent="0.35">
      <c r="A243" s="691" t="s">
        <v>42</v>
      </c>
      <c r="B243" s="692"/>
      <c r="C243" s="692"/>
      <c r="D243" s="692"/>
      <c r="E243" s="692"/>
      <c r="F243" s="692"/>
      <c r="G243" s="692"/>
      <c r="H243" s="692"/>
      <c r="I243" s="692"/>
      <c r="J243" s="693"/>
      <c r="K243" s="692">
        <f>+K239</f>
        <v>0</v>
      </c>
      <c r="L243" s="693"/>
      <c r="V243" s="223">
        <v>1</v>
      </c>
      <c r="W243" s="2099"/>
    </row>
    <row r="244" spans="1:23" ht="18" thickBot="1" x14ac:dyDescent="0.35">
      <c r="A244" s="485"/>
      <c r="B244" s="486"/>
      <c r="C244" s="486"/>
      <c r="D244" s="486"/>
      <c r="E244" s="486"/>
      <c r="F244" s="486"/>
      <c r="G244" s="486"/>
      <c r="H244" s="486"/>
      <c r="I244" s="486"/>
      <c r="J244" s="486"/>
      <c r="K244" s="486"/>
      <c r="L244" s="487"/>
      <c r="W244" s="2099"/>
    </row>
    <row r="245" spans="1:23" ht="18" thickBot="1" x14ac:dyDescent="0.35">
      <c r="A245" s="700" t="s">
        <v>39</v>
      </c>
      <c r="B245" s="701"/>
      <c r="C245" s="701"/>
      <c r="D245" s="701"/>
      <c r="E245" s="701"/>
      <c r="F245" s="701"/>
      <c r="G245" s="701"/>
      <c r="H245" s="701"/>
      <c r="I245" s="701"/>
      <c r="J245" s="701"/>
      <c r="K245" s="701"/>
      <c r="L245" s="702"/>
      <c r="N245" s="1861" t="s">
        <v>1089</v>
      </c>
      <c r="O245" s="1862"/>
      <c r="P245" s="1862"/>
      <c r="Q245" s="1862"/>
      <c r="R245" s="1862"/>
      <c r="S245" s="1862"/>
      <c r="T245" s="1862"/>
      <c r="U245" s="1862"/>
      <c r="V245" s="1863"/>
      <c r="W245" s="2099"/>
    </row>
    <row r="246" spans="1:23" ht="18" thickBot="1" x14ac:dyDescent="0.35">
      <c r="A246" s="703" t="s">
        <v>59</v>
      </c>
      <c r="B246" s="704"/>
      <c r="C246" s="704"/>
      <c r="D246" s="704"/>
      <c r="E246" s="704"/>
      <c r="F246" s="705"/>
      <c r="G246" s="706" t="s">
        <v>84</v>
      </c>
      <c r="H246" s="707"/>
      <c r="I246" s="706" t="s">
        <v>58</v>
      </c>
      <c r="J246" s="707"/>
      <c r="K246" s="706" t="s">
        <v>38</v>
      </c>
      <c r="L246" s="707"/>
      <c r="N246" s="1864" t="s">
        <v>1094</v>
      </c>
      <c r="O246" s="1865" t="s">
        <v>40</v>
      </c>
      <c r="P246" s="1865" t="s">
        <v>40</v>
      </c>
      <c r="Q246" s="1865" t="s">
        <v>40</v>
      </c>
      <c r="R246" s="1866" t="s">
        <v>40</v>
      </c>
      <c r="S246" s="1865" t="s">
        <v>40</v>
      </c>
      <c r="T246" s="1866" t="s">
        <v>40</v>
      </c>
      <c r="U246" s="1865" t="s">
        <v>518</v>
      </c>
      <c r="V246" s="1867" t="s">
        <v>1098</v>
      </c>
      <c r="W246" s="2099"/>
    </row>
    <row r="247" spans="1:23" x14ac:dyDescent="0.3">
      <c r="A247" s="645" t="s">
        <v>54</v>
      </c>
      <c r="B247" s="646"/>
      <c r="C247" s="646"/>
      <c r="D247" s="646"/>
      <c r="E247" s="646"/>
      <c r="F247" s="647"/>
      <c r="G247" s="682">
        <v>1</v>
      </c>
      <c r="H247" s="580"/>
      <c r="I247" s="579"/>
      <c r="J247" s="580"/>
      <c r="K247" s="579"/>
      <c r="L247" s="580"/>
      <c r="N247" s="279" t="s">
        <v>1106</v>
      </c>
      <c r="O247" s="1868"/>
      <c r="P247" s="1868"/>
      <c r="Q247" s="1868"/>
      <c r="R247" s="1869"/>
      <c r="S247" s="1868"/>
      <c r="T247" s="1869"/>
      <c r="U247" s="1868">
        <v>1</v>
      </c>
      <c r="V247" s="1868">
        <v>1</v>
      </c>
      <c r="W247" s="2099"/>
    </row>
    <row r="248" spans="1:23" ht="18" thickBot="1" x14ac:dyDescent="0.35">
      <c r="A248" s="656" t="s">
        <v>57</v>
      </c>
      <c r="B248" s="657"/>
      <c r="C248" s="657"/>
      <c r="D248" s="657"/>
      <c r="E248" s="657"/>
      <c r="F248" s="658"/>
      <c r="G248" s="659">
        <v>0.7</v>
      </c>
      <c r="H248" s="578"/>
      <c r="I248" s="577"/>
      <c r="J248" s="578"/>
      <c r="K248" s="577"/>
      <c r="L248" s="578"/>
      <c r="N248" s="274"/>
      <c r="O248" s="204"/>
      <c r="P248" s="205"/>
      <c r="Q248" s="204"/>
      <c r="R248" s="206"/>
      <c r="S248" s="204"/>
      <c r="T248" s="206"/>
      <c r="U248" s="204"/>
      <c r="V248" s="204"/>
      <c r="W248" s="2099"/>
    </row>
    <row r="249" spans="1:23" ht="18" thickBot="1" x14ac:dyDescent="0.35">
      <c r="A249" s="656" t="s">
        <v>56</v>
      </c>
      <c r="B249" s="657"/>
      <c r="C249" s="657"/>
      <c r="D249" s="657"/>
      <c r="E249" s="657"/>
      <c r="F249" s="658"/>
      <c r="G249" s="659">
        <v>0.3</v>
      </c>
      <c r="H249" s="578"/>
      <c r="I249" s="577"/>
      <c r="J249" s="578"/>
      <c r="K249" s="577"/>
      <c r="L249" s="578"/>
      <c r="N249" s="274"/>
      <c r="O249" s="204"/>
      <c r="P249" s="205"/>
      <c r="Q249" s="204"/>
      <c r="R249" s="206"/>
      <c r="S249" s="204"/>
      <c r="T249" s="206"/>
      <c r="U249" s="204"/>
      <c r="V249" s="204"/>
      <c r="W249" s="2099"/>
    </row>
    <row r="250" spans="1:23" ht="18" thickBot="1" x14ac:dyDescent="0.35">
      <c r="A250" s="660" t="s">
        <v>55</v>
      </c>
      <c r="B250" s="661"/>
      <c r="C250" s="661"/>
      <c r="D250" s="661"/>
      <c r="E250" s="661"/>
      <c r="F250" s="662"/>
      <c r="G250" s="663">
        <v>0</v>
      </c>
      <c r="H250" s="664"/>
      <c r="I250" s="699"/>
      <c r="J250" s="664"/>
      <c r="K250" s="699"/>
      <c r="L250" s="664"/>
      <c r="N250" s="274"/>
      <c r="O250" s="204"/>
      <c r="P250" s="205"/>
      <c r="Q250" s="204"/>
      <c r="R250" s="206"/>
      <c r="S250" s="204"/>
      <c r="T250" s="206"/>
      <c r="U250" s="204"/>
      <c r="V250" s="204"/>
      <c r="W250" s="2099"/>
    </row>
    <row r="251" spans="1:23" ht="18" thickBot="1" x14ac:dyDescent="0.35">
      <c r="A251" s="691" t="s">
        <v>42</v>
      </c>
      <c r="B251" s="692"/>
      <c r="C251" s="692"/>
      <c r="D251" s="692"/>
      <c r="E251" s="692"/>
      <c r="F251" s="692"/>
      <c r="G251" s="692"/>
      <c r="H251" s="692"/>
      <c r="I251" s="692"/>
      <c r="J251" s="693"/>
      <c r="K251" s="692">
        <f>+K247</f>
        <v>0</v>
      </c>
      <c r="L251" s="693"/>
      <c r="V251" s="223">
        <v>1</v>
      </c>
      <c r="W251" s="2099"/>
    </row>
    <row r="252" spans="1:23" ht="18" thickBot="1" x14ac:dyDescent="0.35">
      <c r="A252" s="485"/>
      <c r="B252" s="486"/>
      <c r="C252" s="486"/>
      <c r="D252" s="486"/>
      <c r="E252" s="486"/>
      <c r="F252" s="486"/>
      <c r="G252" s="486"/>
      <c r="H252" s="486"/>
      <c r="I252" s="486"/>
      <c r="J252" s="486"/>
      <c r="K252" s="486"/>
      <c r="L252" s="487"/>
    </row>
    <row r="253" spans="1:23" ht="18" thickBot="1" x14ac:dyDescent="0.35">
      <c r="A253" s="485"/>
      <c r="B253" s="486"/>
      <c r="C253" s="486"/>
      <c r="D253" s="486"/>
      <c r="E253" s="486"/>
      <c r="F253" s="486"/>
      <c r="G253" s="486"/>
      <c r="H253" s="486"/>
      <c r="I253" s="486"/>
      <c r="J253" s="486"/>
      <c r="K253" s="486"/>
      <c r="L253" s="487"/>
    </row>
    <row r="254" spans="1:23" ht="18" thickBot="1" x14ac:dyDescent="0.35">
      <c r="A254" s="694" t="s">
        <v>127</v>
      </c>
      <c r="B254" s="695"/>
      <c r="C254" s="695"/>
      <c r="D254" s="695"/>
      <c r="E254" s="695"/>
      <c r="F254" s="695"/>
      <c r="G254" s="695"/>
      <c r="H254" s="695"/>
      <c r="I254" s="695"/>
      <c r="J254" s="696"/>
      <c r="K254" s="697">
        <f>+L235+K243+K251</f>
        <v>0</v>
      </c>
      <c r="L254" s="698"/>
    </row>
    <row r="255" spans="1:23" ht="18" thickBot="1" x14ac:dyDescent="0.35">
      <c r="A255" s="485"/>
      <c r="B255" s="486"/>
      <c r="C255" s="486"/>
      <c r="D255" s="486"/>
      <c r="E255" s="486"/>
      <c r="F255" s="486"/>
      <c r="G255" s="486"/>
      <c r="H255" s="486"/>
      <c r="I255" s="486"/>
      <c r="J255" s="486"/>
      <c r="K255" s="486"/>
      <c r="L255" s="487"/>
    </row>
    <row r="256" spans="1:23" ht="18" thickBot="1" x14ac:dyDescent="0.35">
      <c r="A256" s="614" t="s">
        <v>50</v>
      </c>
      <c r="B256" s="615"/>
      <c r="C256" s="615"/>
      <c r="D256" s="615"/>
      <c r="E256" s="615"/>
      <c r="F256" s="615"/>
      <c r="G256" s="615"/>
      <c r="H256" s="615"/>
      <c r="I256" s="615"/>
      <c r="J256" s="615"/>
      <c r="K256" s="615"/>
      <c r="L256" s="616"/>
    </row>
    <row r="257" spans="1:12" ht="18" thickBot="1" x14ac:dyDescent="0.35">
      <c r="A257" s="524" t="s">
        <v>67</v>
      </c>
      <c r="B257" s="525"/>
      <c r="C257" s="525"/>
      <c r="D257" s="525"/>
      <c r="E257" s="525"/>
      <c r="F257" s="525"/>
      <c r="G257" s="525"/>
      <c r="H257" s="525"/>
      <c r="I257" s="525"/>
      <c r="J257" s="525"/>
      <c r="K257" s="525"/>
      <c r="L257" s="526"/>
    </row>
    <row r="258" spans="1:12" ht="30.75" customHeight="1" thickBot="1" x14ac:dyDescent="0.35">
      <c r="A258" s="617" t="s">
        <v>486</v>
      </c>
      <c r="B258" s="618"/>
      <c r="C258" s="618"/>
      <c r="D258" s="619"/>
      <c r="E258" s="620">
        <v>50</v>
      </c>
      <c r="F258" s="621"/>
      <c r="G258" s="622"/>
      <c r="H258" s="623"/>
      <c r="I258" s="624"/>
      <c r="J258" s="624"/>
      <c r="K258" s="624"/>
      <c r="L258" s="625"/>
    </row>
    <row r="259" spans="1:12" ht="31.5" customHeight="1" thickBot="1" x14ac:dyDescent="0.35">
      <c r="A259" s="596" t="s">
        <v>487</v>
      </c>
      <c r="B259" s="597"/>
      <c r="C259" s="597"/>
      <c r="D259" s="598"/>
      <c r="E259" s="599">
        <v>50</v>
      </c>
      <c r="F259" s="600"/>
      <c r="G259" s="601"/>
      <c r="H259" s="626"/>
      <c r="I259" s="627"/>
      <c r="J259" s="627"/>
      <c r="K259" s="627"/>
      <c r="L259" s="628"/>
    </row>
    <row r="260" spans="1:12" ht="18" thickBot="1" x14ac:dyDescent="0.35">
      <c r="A260" s="596" t="s">
        <v>69</v>
      </c>
      <c r="B260" s="597"/>
      <c r="C260" s="597"/>
      <c r="D260" s="598"/>
      <c r="E260" s="599">
        <v>50</v>
      </c>
      <c r="F260" s="600"/>
      <c r="G260" s="601"/>
      <c r="H260" s="626"/>
      <c r="I260" s="627"/>
      <c r="J260" s="627"/>
      <c r="K260" s="627"/>
      <c r="L260" s="628"/>
    </row>
    <row r="261" spans="1:12" ht="18" thickBot="1" x14ac:dyDescent="0.35">
      <c r="A261" s="596" t="s">
        <v>70</v>
      </c>
      <c r="B261" s="597"/>
      <c r="C261" s="597"/>
      <c r="D261" s="598"/>
      <c r="E261" s="599">
        <v>50</v>
      </c>
      <c r="F261" s="600"/>
      <c r="G261" s="601"/>
      <c r="H261" s="626"/>
      <c r="I261" s="627"/>
      <c r="J261" s="627"/>
      <c r="K261" s="627"/>
      <c r="L261" s="628"/>
    </row>
    <row r="262" spans="1:12" ht="18" thickBot="1" x14ac:dyDescent="0.35">
      <c r="A262" s="602" t="s">
        <v>85</v>
      </c>
      <c r="B262" s="603"/>
      <c r="C262" s="603"/>
      <c r="D262" s="604"/>
      <c r="E262" s="605">
        <v>50</v>
      </c>
      <c r="F262" s="606"/>
      <c r="G262" s="607"/>
      <c r="H262" s="629"/>
      <c r="I262" s="630"/>
      <c r="J262" s="630"/>
      <c r="K262" s="630"/>
      <c r="L262" s="631"/>
    </row>
    <row r="263" spans="1:12" ht="18" thickBot="1" x14ac:dyDescent="0.35">
      <c r="A263" s="608" t="s">
        <v>86</v>
      </c>
      <c r="B263" s="609"/>
      <c r="C263" s="609"/>
      <c r="D263" s="609"/>
      <c r="E263" s="609"/>
      <c r="F263" s="609"/>
      <c r="G263" s="609"/>
      <c r="H263" s="609"/>
      <c r="I263" s="609"/>
      <c r="J263" s="609"/>
      <c r="K263" s="609"/>
      <c r="L263" s="610"/>
    </row>
    <row r="264" spans="1:12" ht="18" thickBot="1" x14ac:dyDescent="0.35">
      <c r="A264" s="527" t="s">
        <v>71</v>
      </c>
      <c r="B264" s="528"/>
      <c r="C264" s="528"/>
      <c r="D264" s="528"/>
      <c r="E264" s="529"/>
      <c r="F264" s="527" t="s">
        <v>72</v>
      </c>
      <c r="G264" s="528"/>
      <c r="H264" s="529"/>
      <c r="I264" s="530" t="s">
        <v>73</v>
      </c>
      <c r="J264" s="531"/>
      <c r="K264" s="558" t="s">
        <v>74</v>
      </c>
      <c r="L264" s="559"/>
    </row>
    <row r="265" spans="1:12" x14ac:dyDescent="0.3">
      <c r="A265" s="568" t="s">
        <v>98</v>
      </c>
      <c r="B265" s="569"/>
      <c r="C265" s="569"/>
      <c r="D265" s="569"/>
      <c r="E265" s="570"/>
      <c r="F265" s="537" t="s">
        <v>87</v>
      </c>
      <c r="G265" s="538"/>
      <c r="H265" s="571"/>
      <c r="I265" s="572"/>
      <c r="J265" s="541"/>
      <c r="K265" s="548"/>
      <c r="L265" s="543"/>
    </row>
    <row r="266" spans="1:12" x14ac:dyDescent="0.3">
      <c r="A266" s="550" t="s">
        <v>94</v>
      </c>
      <c r="B266" s="551"/>
      <c r="C266" s="551"/>
      <c r="D266" s="551"/>
      <c r="E266" s="552"/>
      <c r="F266" s="511" t="s">
        <v>88</v>
      </c>
      <c r="G266" s="512"/>
      <c r="H266" s="553"/>
      <c r="I266" s="554"/>
      <c r="J266" s="507"/>
      <c r="K266" s="549"/>
      <c r="L266" s="545"/>
    </row>
    <row r="267" spans="1:12" x14ac:dyDescent="0.3">
      <c r="A267" s="550" t="s">
        <v>95</v>
      </c>
      <c r="B267" s="551"/>
      <c r="C267" s="551"/>
      <c r="D267" s="551"/>
      <c r="E267" s="552"/>
      <c r="F267" s="511" t="s">
        <v>89</v>
      </c>
      <c r="G267" s="512"/>
      <c r="H267" s="553"/>
      <c r="I267" s="554"/>
      <c r="J267" s="507"/>
      <c r="K267" s="549"/>
      <c r="L267" s="545"/>
    </row>
    <row r="268" spans="1:12" ht="18" thickBot="1" x14ac:dyDescent="0.35">
      <c r="A268" s="560" t="s">
        <v>96</v>
      </c>
      <c r="B268" s="561"/>
      <c r="C268" s="561"/>
      <c r="D268" s="561"/>
      <c r="E268" s="562"/>
      <c r="F268" s="519" t="s">
        <v>90</v>
      </c>
      <c r="G268" s="520"/>
      <c r="H268" s="563"/>
      <c r="I268" s="573"/>
      <c r="J268" s="574"/>
      <c r="K268" s="549"/>
      <c r="L268" s="545"/>
    </row>
    <row r="269" spans="1:12" ht="18" thickBot="1" x14ac:dyDescent="0.35">
      <c r="A269" s="564" t="s">
        <v>97</v>
      </c>
      <c r="B269" s="565"/>
      <c r="C269" s="565"/>
      <c r="D269" s="565"/>
      <c r="E269" s="566"/>
      <c r="F269" s="491" t="s">
        <v>76</v>
      </c>
      <c r="G269" s="492"/>
      <c r="H269" s="493"/>
      <c r="I269" s="575"/>
      <c r="J269" s="576"/>
      <c r="K269" s="546"/>
      <c r="L269" s="547"/>
    </row>
    <row r="270" spans="1:12" ht="18" thickBot="1" x14ac:dyDescent="0.35">
      <c r="A270" s="524" t="s">
        <v>79</v>
      </c>
      <c r="B270" s="525"/>
      <c r="C270" s="525"/>
      <c r="D270" s="525"/>
      <c r="E270" s="526"/>
      <c r="F270" s="527" t="s">
        <v>72</v>
      </c>
      <c r="G270" s="528"/>
      <c r="H270" s="529"/>
      <c r="I270" s="530" t="s">
        <v>73</v>
      </c>
      <c r="J270" s="531"/>
      <c r="K270" s="532" t="s">
        <v>74</v>
      </c>
      <c r="L270" s="533"/>
    </row>
    <row r="271" spans="1:12" x14ac:dyDescent="0.3">
      <c r="A271" s="534" t="s">
        <v>98</v>
      </c>
      <c r="B271" s="535"/>
      <c r="C271" s="535"/>
      <c r="D271" s="535"/>
      <c r="E271" s="536"/>
      <c r="F271" s="537" t="s">
        <v>87</v>
      </c>
      <c r="G271" s="538"/>
      <c r="H271" s="539"/>
      <c r="I271" s="540"/>
      <c r="J271" s="541"/>
      <c r="K271" s="542"/>
      <c r="L271" s="543"/>
    </row>
    <row r="272" spans="1:12" x14ac:dyDescent="0.3">
      <c r="A272" s="508" t="s">
        <v>99</v>
      </c>
      <c r="B272" s="509"/>
      <c r="C272" s="509"/>
      <c r="D272" s="509"/>
      <c r="E272" s="510"/>
      <c r="F272" s="511" t="s">
        <v>88</v>
      </c>
      <c r="G272" s="512"/>
      <c r="H272" s="513"/>
      <c r="I272" s="506"/>
      <c r="J272" s="507"/>
      <c r="K272" s="544"/>
      <c r="L272" s="545"/>
    </row>
    <row r="273" spans="1:12" x14ac:dyDescent="0.3">
      <c r="A273" s="508" t="s">
        <v>100</v>
      </c>
      <c r="B273" s="509"/>
      <c r="C273" s="509"/>
      <c r="D273" s="509"/>
      <c r="E273" s="510"/>
      <c r="F273" s="511" t="s">
        <v>89</v>
      </c>
      <c r="G273" s="512"/>
      <c r="H273" s="513"/>
      <c r="I273" s="506"/>
      <c r="J273" s="507"/>
      <c r="K273" s="544"/>
      <c r="L273" s="545"/>
    </row>
    <row r="274" spans="1:12" ht="18" thickBot="1" x14ac:dyDescent="0.35">
      <c r="A274" s="516" t="s">
        <v>101</v>
      </c>
      <c r="B274" s="517"/>
      <c r="C274" s="517"/>
      <c r="D274" s="517"/>
      <c r="E274" s="518"/>
      <c r="F274" s="519" t="s">
        <v>90</v>
      </c>
      <c r="G274" s="520"/>
      <c r="H274" s="521"/>
      <c r="I274" s="594"/>
      <c r="J274" s="595"/>
      <c r="K274" s="544"/>
      <c r="L274" s="545"/>
    </row>
    <row r="275" spans="1:12" ht="18" thickBot="1" x14ac:dyDescent="0.35">
      <c r="A275" s="488" t="s">
        <v>102</v>
      </c>
      <c r="B275" s="489"/>
      <c r="C275" s="489"/>
      <c r="D275" s="489"/>
      <c r="E275" s="490"/>
      <c r="F275" s="491" t="s">
        <v>76</v>
      </c>
      <c r="G275" s="492"/>
      <c r="H275" s="493"/>
      <c r="I275" s="494"/>
      <c r="J275" s="495"/>
      <c r="K275" s="546"/>
      <c r="L275" s="547"/>
    </row>
    <row r="276" spans="1:12" ht="30" customHeight="1" thickBot="1" x14ac:dyDescent="0.35">
      <c r="A276" s="524" t="s">
        <v>71</v>
      </c>
      <c r="B276" s="525"/>
      <c r="C276" s="525"/>
      <c r="D276" s="525"/>
      <c r="E276" s="526"/>
      <c r="F276" s="588" t="s">
        <v>77</v>
      </c>
      <c r="G276" s="589"/>
      <c r="H276" s="590"/>
      <c r="I276" s="591" t="s">
        <v>73</v>
      </c>
      <c r="J276" s="592"/>
      <c r="K276" s="584" t="s">
        <v>74</v>
      </c>
      <c r="L276" s="533"/>
    </row>
    <row r="277" spans="1:12" x14ac:dyDescent="0.3">
      <c r="A277" s="568" t="s">
        <v>75</v>
      </c>
      <c r="B277" s="569"/>
      <c r="C277" s="569"/>
      <c r="D277" s="569"/>
      <c r="E277" s="570"/>
      <c r="F277" s="537" t="s">
        <v>88</v>
      </c>
      <c r="G277" s="538"/>
      <c r="H277" s="571"/>
      <c r="I277" s="572"/>
      <c r="J277" s="541"/>
      <c r="K277" s="548"/>
      <c r="L277" s="543"/>
    </row>
    <row r="278" spans="1:12" x14ac:dyDescent="0.3">
      <c r="A278" s="550" t="s">
        <v>94</v>
      </c>
      <c r="B278" s="551"/>
      <c r="C278" s="551"/>
      <c r="D278" s="551"/>
      <c r="E278" s="552"/>
      <c r="F278" s="511" t="s">
        <v>91</v>
      </c>
      <c r="G278" s="512"/>
      <c r="H278" s="553"/>
      <c r="I278" s="554"/>
      <c r="J278" s="507"/>
      <c r="K278" s="549"/>
      <c r="L278" s="545"/>
    </row>
    <row r="279" spans="1:12" x14ac:dyDescent="0.3">
      <c r="A279" s="550" t="s">
        <v>95</v>
      </c>
      <c r="B279" s="551"/>
      <c r="C279" s="551"/>
      <c r="D279" s="551"/>
      <c r="E279" s="552"/>
      <c r="F279" s="511" t="s">
        <v>93</v>
      </c>
      <c r="G279" s="512"/>
      <c r="H279" s="553"/>
      <c r="I279" s="554"/>
      <c r="J279" s="507"/>
      <c r="K279" s="549"/>
      <c r="L279" s="545"/>
    </row>
    <row r="280" spans="1:12" ht="18" thickBot="1" x14ac:dyDescent="0.35">
      <c r="A280" s="560" t="s">
        <v>96</v>
      </c>
      <c r="B280" s="561"/>
      <c r="C280" s="561"/>
      <c r="D280" s="561"/>
      <c r="E280" s="562"/>
      <c r="F280" s="585" t="s">
        <v>92</v>
      </c>
      <c r="G280" s="586"/>
      <c r="H280" s="587"/>
      <c r="I280" s="567"/>
      <c r="J280" s="523"/>
      <c r="K280" s="549"/>
      <c r="L280" s="545"/>
    </row>
    <row r="281" spans="1:12" ht="18" thickBot="1" x14ac:dyDescent="0.35">
      <c r="A281" s="564" t="s">
        <v>97</v>
      </c>
      <c r="B281" s="565"/>
      <c r="C281" s="565"/>
      <c r="D281" s="565"/>
      <c r="E281" s="566"/>
      <c r="F281" s="581" t="s">
        <v>76</v>
      </c>
      <c r="G281" s="582"/>
      <c r="H281" s="583"/>
      <c r="I281" s="567"/>
      <c r="J281" s="523"/>
      <c r="K281" s="546"/>
      <c r="L281" s="547"/>
    </row>
    <row r="282" spans="1:12" ht="28.5" customHeight="1" thickBot="1" x14ac:dyDescent="0.35">
      <c r="A282" s="524" t="s">
        <v>79</v>
      </c>
      <c r="B282" s="525"/>
      <c r="C282" s="525"/>
      <c r="D282" s="525"/>
      <c r="E282" s="526"/>
      <c r="F282" s="588" t="s">
        <v>77</v>
      </c>
      <c r="G282" s="589"/>
      <c r="H282" s="590"/>
      <c r="I282" s="591" t="s">
        <v>73</v>
      </c>
      <c r="J282" s="592"/>
      <c r="K282" s="584" t="s">
        <v>74</v>
      </c>
      <c r="L282" s="533"/>
    </row>
    <row r="283" spans="1:12" x14ac:dyDescent="0.3">
      <c r="A283" s="534" t="s">
        <v>98</v>
      </c>
      <c r="B283" s="535"/>
      <c r="C283" s="535"/>
      <c r="D283" s="535"/>
      <c r="E283" s="536"/>
      <c r="F283" s="537" t="s">
        <v>88</v>
      </c>
      <c r="G283" s="538"/>
      <c r="H283" s="571"/>
      <c r="I283" s="572"/>
      <c r="J283" s="541"/>
      <c r="K283" s="548"/>
      <c r="L283" s="543"/>
    </row>
    <row r="284" spans="1:12" x14ac:dyDescent="0.3">
      <c r="A284" s="508" t="s">
        <v>99</v>
      </c>
      <c r="B284" s="509"/>
      <c r="C284" s="509"/>
      <c r="D284" s="509"/>
      <c r="E284" s="510"/>
      <c r="F284" s="511" t="s">
        <v>91</v>
      </c>
      <c r="G284" s="512"/>
      <c r="H284" s="553"/>
      <c r="I284" s="554"/>
      <c r="J284" s="507"/>
      <c r="K284" s="549"/>
      <c r="L284" s="545"/>
    </row>
    <row r="285" spans="1:12" x14ac:dyDescent="0.3">
      <c r="A285" s="508" t="s">
        <v>100</v>
      </c>
      <c r="B285" s="509"/>
      <c r="C285" s="509"/>
      <c r="D285" s="509"/>
      <c r="E285" s="510"/>
      <c r="F285" s="511" t="s">
        <v>93</v>
      </c>
      <c r="G285" s="512"/>
      <c r="H285" s="553"/>
      <c r="I285" s="554"/>
      <c r="J285" s="507"/>
      <c r="K285" s="549"/>
      <c r="L285" s="545"/>
    </row>
    <row r="286" spans="1:12" ht="18" thickBot="1" x14ac:dyDescent="0.35">
      <c r="A286" s="516" t="s">
        <v>101</v>
      </c>
      <c r="B286" s="517"/>
      <c r="C286" s="517"/>
      <c r="D286" s="517"/>
      <c r="E286" s="518"/>
      <c r="F286" s="585" t="s">
        <v>92</v>
      </c>
      <c r="G286" s="586"/>
      <c r="H286" s="587"/>
      <c r="I286" s="567"/>
      <c r="J286" s="523"/>
      <c r="K286" s="549"/>
      <c r="L286" s="545"/>
    </row>
    <row r="287" spans="1:12" ht="18" thickBot="1" x14ac:dyDescent="0.35">
      <c r="A287" s="488" t="s">
        <v>102</v>
      </c>
      <c r="B287" s="489"/>
      <c r="C287" s="489"/>
      <c r="D287" s="489"/>
      <c r="E287" s="490"/>
      <c r="F287" s="581" t="s">
        <v>76</v>
      </c>
      <c r="G287" s="582"/>
      <c r="H287" s="583"/>
      <c r="I287" s="567"/>
      <c r="J287" s="523"/>
      <c r="K287" s="546"/>
      <c r="L287" s="547"/>
    </row>
    <row r="288" spans="1:12" ht="32.25" customHeight="1" thickBot="1" x14ac:dyDescent="0.35">
      <c r="A288" s="524" t="s">
        <v>71</v>
      </c>
      <c r="B288" s="525"/>
      <c r="C288" s="525"/>
      <c r="D288" s="525"/>
      <c r="E288" s="526"/>
      <c r="F288" s="588" t="s">
        <v>78</v>
      </c>
      <c r="G288" s="589"/>
      <c r="H288" s="590"/>
      <c r="I288" s="591" t="s">
        <v>73</v>
      </c>
      <c r="J288" s="592"/>
      <c r="K288" s="584" t="s">
        <v>74</v>
      </c>
      <c r="L288" s="533"/>
    </row>
    <row r="289" spans="1:12" x14ac:dyDescent="0.3">
      <c r="A289" s="568" t="s">
        <v>75</v>
      </c>
      <c r="B289" s="569"/>
      <c r="C289" s="569"/>
      <c r="D289" s="569"/>
      <c r="E289" s="570"/>
      <c r="F289" s="537" t="s">
        <v>104</v>
      </c>
      <c r="G289" s="538"/>
      <c r="H289" s="571"/>
      <c r="I289" s="572"/>
      <c r="J289" s="541"/>
      <c r="K289" s="548"/>
      <c r="L289" s="543"/>
    </row>
    <row r="290" spans="1:12" x14ac:dyDescent="0.3">
      <c r="A290" s="550" t="s">
        <v>94</v>
      </c>
      <c r="B290" s="551"/>
      <c r="C290" s="551"/>
      <c r="D290" s="551"/>
      <c r="E290" s="552"/>
      <c r="F290" s="511" t="s">
        <v>105</v>
      </c>
      <c r="G290" s="512"/>
      <c r="H290" s="553"/>
      <c r="I290" s="554"/>
      <c r="J290" s="507"/>
      <c r="K290" s="549"/>
      <c r="L290" s="545"/>
    </row>
    <row r="291" spans="1:12" x14ac:dyDescent="0.3">
      <c r="A291" s="550" t="s">
        <v>95</v>
      </c>
      <c r="B291" s="551"/>
      <c r="C291" s="551"/>
      <c r="D291" s="551"/>
      <c r="E291" s="552"/>
      <c r="F291" s="511" t="s">
        <v>106</v>
      </c>
      <c r="G291" s="512"/>
      <c r="H291" s="553"/>
      <c r="I291" s="554"/>
      <c r="J291" s="507"/>
      <c r="K291" s="549"/>
      <c r="L291" s="545"/>
    </row>
    <row r="292" spans="1:12" ht="18" thickBot="1" x14ac:dyDescent="0.35">
      <c r="A292" s="560" t="s">
        <v>96</v>
      </c>
      <c r="B292" s="561"/>
      <c r="C292" s="561"/>
      <c r="D292" s="561"/>
      <c r="E292" s="562"/>
      <c r="F292" s="585" t="s">
        <v>103</v>
      </c>
      <c r="G292" s="586"/>
      <c r="H292" s="587"/>
      <c r="I292" s="567"/>
      <c r="J292" s="523"/>
      <c r="K292" s="549"/>
      <c r="L292" s="545"/>
    </row>
    <row r="293" spans="1:12" ht="18" thickBot="1" x14ac:dyDescent="0.35">
      <c r="A293" s="564" t="s">
        <v>97</v>
      </c>
      <c r="B293" s="565"/>
      <c r="C293" s="565"/>
      <c r="D293" s="565"/>
      <c r="E293" s="566"/>
      <c r="F293" s="581" t="s">
        <v>76</v>
      </c>
      <c r="G293" s="582"/>
      <c r="H293" s="583"/>
      <c r="I293" s="567"/>
      <c r="J293" s="523"/>
      <c r="K293" s="546"/>
      <c r="L293" s="547"/>
    </row>
    <row r="294" spans="1:12" ht="27.75" customHeight="1" thickBot="1" x14ac:dyDescent="0.35">
      <c r="A294" s="524" t="s">
        <v>79</v>
      </c>
      <c r="B294" s="525"/>
      <c r="C294" s="525"/>
      <c r="D294" s="525"/>
      <c r="E294" s="526"/>
      <c r="F294" s="588" t="s">
        <v>78</v>
      </c>
      <c r="G294" s="589"/>
      <c r="H294" s="590"/>
      <c r="I294" s="591" t="s">
        <v>73</v>
      </c>
      <c r="J294" s="592"/>
      <c r="K294" s="584" t="s">
        <v>74</v>
      </c>
      <c r="L294" s="533"/>
    </row>
    <row r="295" spans="1:12" x14ac:dyDescent="0.3">
      <c r="A295" s="534" t="s">
        <v>98</v>
      </c>
      <c r="B295" s="535"/>
      <c r="C295" s="535"/>
      <c r="D295" s="535"/>
      <c r="E295" s="536"/>
      <c r="F295" s="537" t="s">
        <v>104</v>
      </c>
      <c r="G295" s="538"/>
      <c r="H295" s="571"/>
      <c r="I295" s="572"/>
      <c r="J295" s="541"/>
      <c r="K295" s="548"/>
      <c r="L295" s="543"/>
    </row>
    <row r="296" spans="1:12" x14ac:dyDescent="0.3">
      <c r="A296" s="508" t="s">
        <v>99</v>
      </c>
      <c r="B296" s="509"/>
      <c r="C296" s="509"/>
      <c r="D296" s="509"/>
      <c r="E296" s="510"/>
      <c r="F296" s="511" t="s">
        <v>105</v>
      </c>
      <c r="G296" s="512"/>
      <c r="H296" s="553"/>
      <c r="I296" s="554"/>
      <c r="J296" s="507"/>
      <c r="K296" s="549"/>
      <c r="L296" s="545"/>
    </row>
    <row r="297" spans="1:12" x14ac:dyDescent="0.3">
      <c r="A297" s="508" t="s">
        <v>100</v>
      </c>
      <c r="B297" s="509"/>
      <c r="C297" s="509"/>
      <c r="D297" s="509"/>
      <c r="E297" s="510"/>
      <c r="F297" s="511" t="s">
        <v>106</v>
      </c>
      <c r="G297" s="512"/>
      <c r="H297" s="553"/>
      <c r="I297" s="554"/>
      <c r="J297" s="507"/>
      <c r="K297" s="549"/>
      <c r="L297" s="545"/>
    </row>
    <row r="298" spans="1:12" ht="18" thickBot="1" x14ac:dyDescent="0.35">
      <c r="A298" s="516" t="s">
        <v>101</v>
      </c>
      <c r="B298" s="517"/>
      <c r="C298" s="517"/>
      <c r="D298" s="517"/>
      <c r="E298" s="518"/>
      <c r="F298" s="585" t="s">
        <v>103</v>
      </c>
      <c r="G298" s="586"/>
      <c r="H298" s="587"/>
      <c r="I298" s="567"/>
      <c r="J298" s="523"/>
      <c r="K298" s="549"/>
      <c r="L298" s="545"/>
    </row>
    <row r="299" spans="1:12" ht="18" thickBot="1" x14ac:dyDescent="0.35">
      <c r="A299" s="488" t="s">
        <v>102</v>
      </c>
      <c r="B299" s="489"/>
      <c r="C299" s="489"/>
      <c r="D299" s="489"/>
      <c r="E299" s="490"/>
      <c r="F299" s="581" t="s">
        <v>76</v>
      </c>
      <c r="G299" s="582"/>
      <c r="H299" s="583"/>
      <c r="I299" s="567"/>
      <c r="J299" s="523"/>
      <c r="K299" s="546"/>
      <c r="L299" s="547"/>
    </row>
    <row r="300" spans="1:12" ht="18" thickBot="1" x14ac:dyDescent="0.35">
      <c r="A300" s="555" t="s">
        <v>107</v>
      </c>
      <c r="B300" s="556"/>
      <c r="C300" s="556"/>
      <c r="D300" s="556"/>
      <c r="E300" s="556"/>
      <c r="F300" s="556"/>
      <c r="G300" s="556"/>
      <c r="H300" s="556"/>
      <c r="I300" s="556"/>
      <c r="J300" s="556"/>
      <c r="K300" s="556"/>
      <c r="L300" s="557"/>
    </row>
    <row r="301" spans="1:12" ht="18" thickBot="1" x14ac:dyDescent="0.35">
      <c r="A301" s="527" t="s">
        <v>71</v>
      </c>
      <c r="B301" s="528"/>
      <c r="C301" s="528"/>
      <c r="D301" s="528"/>
      <c r="E301" s="529"/>
      <c r="F301" s="527" t="s">
        <v>108</v>
      </c>
      <c r="G301" s="528"/>
      <c r="H301" s="529"/>
      <c r="I301" s="530" t="s">
        <v>73</v>
      </c>
      <c r="J301" s="531"/>
      <c r="K301" s="558" t="s">
        <v>74</v>
      </c>
      <c r="L301" s="559"/>
    </row>
    <row r="302" spans="1:12" x14ac:dyDescent="0.3">
      <c r="A302" s="568" t="s">
        <v>98</v>
      </c>
      <c r="B302" s="569"/>
      <c r="C302" s="569"/>
      <c r="D302" s="569"/>
      <c r="E302" s="570"/>
      <c r="F302" s="537" t="s">
        <v>87</v>
      </c>
      <c r="G302" s="538"/>
      <c r="H302" s="571"/>
      <c r="I302" s="572"/>
      <c r="J302" s="541"/>
      <c r="K302" s="548"/>
      <c r="L302" s="543"/>
    </row>
    <row r="303" spans="1:12" x14ac:dyDescent="0.3">
      <c r="A303" s="550" t="s">
        <v>94</v>
      </c>
      <c r="B303" s="551"/>
      <c r="C303" s="551"/>
      <c r="D303" s="551"/>
      <c r="E303" s="552"/>
      <c r="F303" s="511" t="s">
        <v>88</v>
      </c>
      <c r="G303" s="512"/>
      <c r="H303" s="553"/>
      <c r="I303" s="554"/>
      <c r="J303" s="507"/>
      <c r="K303" s="549"/>
      <c r="L303" s="545"/>
    </row>
    <row r="304" spans="1:12" x14ac:dyDescent="0.3">
      <c r="A304" s="550" t="s">
        <v>95</v>
      </c>
      <c r="B304" s="551"/>
      <c r="C304" s="551"/>
      <c r="D304" s="551"/>
      <c r="E304" s="552"/>
      <c r="F304" s="511" t="s">
        <v>89</v>
      </c>
      <c r="G304" s="512"/>
      <c r="H304" s="553"/>
      <c r="I304" s="554"/>
      <c r="J304" s="507"/>
      <c r="K304" s="549"/>
      <c r="L304" s="545"/>
    </row>
    <row r="305" spans="1:12" ht="18" thickBot="1" x14ac:dyDescent="0.35">
      <c r="A305" s="560" t="s">
        <v>96</v>
      </c>
      <c r="B305" s="561"/>
      <c r="C305" s="561"/>
      <c r="D305" s="561"/>
      <c r="E305" s="562"/>
      <c r="F305" s="519" t="s">
        <v>90</v>
      </c>
      <c r="G305" s="520"/>
      <c r="H305" s="563"/>
      <c r="I305" s="573"/>
      <c r="J305" s="574"/>
      <c r="K305" s="549"/>
      <c r="L305" s="545"/>
    </row>
    <row r="306" spans="1:12" ht="18" thickBot="1" x14ac:dyDescent="0.35">
      <c r="A306" s="564" t="s">
        <v>97</v>
      </c>
      <c r="B306" s="565"/>
      <c r="C306" s="565"/>
      <c r="D306" s="565"/>
      <c r="E306" s="566"/>
      <c r="F306" s="491" t="s">
        <v>76</v>
      </c>
      <c r="G306" s="492"/>
      <c r="H306" s="493"/>
      <c r="I306" s="575"/>
      <c r="J306" s="576"/>
      <c r="K306" s="546"/>
      <c r="L306" s="547"/>
    </row>
    <row r="307" spans="1:12" ht="18" thickBot="1" x14ac:dyDescent="0.35">
      <c r="A307" s="524" t="s">
        <v>79</v>
      </c>
      <c r="B307" s="525"/>
      <c r="C307" s="525"/>
      <c r="D307" s="525"/>
      <c r="E307" s="526"/>
      <c r="F307" s="527" t="s">
        <v>108</v>
      </c>
      <c r="G307" s="528"/>
      <c r="H307" s="529"/>
      <c r="I307" s="530" t="s">
        <v>73</v>
      </c>
      <c r="J307" s="531"/>
      <c r="K307" s="532" t="s">
        <v>74</v>
      </c>
      <c r="L307" s="533"/>
    </row>
    <row r="308" spans="1:12" x14ac:dyDescent="0.3">
      <c r="A308" s="534" t="s">
        <v>98</v>
      </c>
      <c r="B308" s="535"/>
      <c r="C308" s="535"/>
      <c r="D308" s="535"/>
      <c r="E308" s="536"/>
      <c r="F308" s="537" t="s">
        <v>87</v>
      </c>
      <c r="G308" s="538"/>
      <c r="H308" s="539"/>
      <c r="I308" s="579"/>
      <c r="J308" s="580"/>
      <c r="K308" s="542"/>
      <c r="L308" s="543"/>
    </row>
    <row r="309" spans="1:12" x14ac:dyDescent="0.3">
      <c r="A309" s="508" t="s">
        <v>99</v>
      </c>
      <c r="B309" s="509"/>
      <c r="C309" s="509"/>
      <c r="D309" s="509"/>
      <c r="E309" s="510"/>
      <c r="F309" s="511" t="s">
        <v>88</v>
      </c>
      <c r="G309" s="512"/>
      <c r="H309" s="513"/>
      <c r="I309" s="506"/>
      <c r="J309" s="507"/>
      <c r="K309" s="544"/>
      <c r="L309" s="545"/>
    </row>
    <row r="310" spans="1:12" x14ac:dyDescent="0.3">
      <c r="A310" s="508" t="s">
        <v>100</v>
      </c>
      <c r="B310" s="509"/>
      <c r="C310" s="509"/>
      <c r="D310" s="509"/>
      <c r="E310" s="510"/>
      <c r="F310" s="511" t="s">
        <v>89</v>
      </c>
      <c r="G310" s="512"/>
      <c r="H310" s="513"/>
      <c r="I310" s="506"/>
      <c r="J310" s="507"/>
      <c r="K310" s="544"/>
      <c r="L310" s="545"/>
    </row>
    <row r="311" spans="1:12" ht="18" thickBot="1" x14ac:dyDescent="0.35">
      <c r="A311" s="516" t="s">
        <v>101</v>
      </c>
      <c r="B311" s="517"/>
      <c r="C311" s="517"/>
      <c r="D311" s="517"/>
      <c r="E311" s="518"/>
      <c r="F311" s="519" t="s">
        <v>90</v>
      </c>
      <c r="G311" s="520"/>
      <c r="H311" s="521"/>
      <c r="I311" s="993"/>
      <c r="J311" s="574"/>
      <c r="K311" s="544"/>
      <c r="L311" s="545"/>
    </row>
    <row r="312" spans="1:12" ht="18" thickBot="1" x14ac:dyDescent="0.35">
      <c r="A312" s="488" t="s">
        <v>102</v>
      </c>
      <c r="B312" s="489"/>
      <c r="C312" s="489"/>
      <c r="D312" s="489"/>
      <c r="E312" s="490"/>
      <c r="F312" s="491" t="s">
        <v>76</v>
      </c>
      <c r="G312" s="492"/>
      <c r="H312" s="493"/>
      <c r="I312" s="991"/>
      <c r="J312" s="992"/>
      <c r="K312" s="546"/>
      <c r="L312" s="547"/>
    </row>
    <row r="313" spans="1:12" ht="18" thickBot="1" x14ac:dyDescent="0.35">
      <c r="A313" s="555" t="s">
        <v>69</v>
      </c>
      <c r="B313" s="556"/>
      <c r="C313" s="556"/>
      <c r="D313" s="556"/>
      <c r="E313" s="556"/>
      <c r="F313" s="556"/>
      <c r="G313" s="556"/>
      <c r="H313" s="556"/>
      <c r="I313" s="556"/>
      <c r="J313" s="556"/>
      <c r="K313" s="556"/>
      <c r="L313" s="557"/>
    </row>
    <row r="314" spans="1:12" ht="18" thickBot="1" x14ac:dyDescent="0.35">
      <c r="A314" s="527" t="s">
        <v>71</v>
      </c>
      <c r="B314" s="528"/>
      <c r="C314" s="528"/>
      <c r="D314" s="528"/>
      <c r="E314" s="529"/>
      <c r="F314" s="527" t="s">
        <v>108</v>
      </c>
      <c r="G314" s="528"/>
      <c r="H314" s="529"/>
      <c r="I314" s="530" t="s">
        <v>73</v>
      </c>
      <c r="J314" s="531"/>
      <c r="K314" s="558" t="s">
        <v>74</v>
      </c>
      <c r="L314" s="559"/>
    </row>
    <row r="315" spans="1:12" x14ac:dyDescent="0.3">
      <c r="A315" s="568" t="s">
        <v>98</v>
      </c>
      <c r="B315" s="569"/>
      <c r="C315" s="569"/>
      <c r="D315" s="569"/>
      <c r="E315" s="570"/>
      <c r="F315" s="537" t="s">
        <v>87</v>
      </c>
      <c r="G315" s="538"/>
      <c r="H315" s="571"/>
      <c r="I315" s="572"/>
      <c r="J315" s="541"/>
      <c r="K315" s="548"/>
      <c r="L315" s="543"/>
    </row>
    <row r="316" spans="1:12" x14ac:dyDescent="0.3">
      <c r="A316" s="550" t="s">
        <v>94</v>
      </c>
      <c r="B316" s="551"/>
      <c r="C316" s="551"/>
      <c r="D316" s="551"/>
      <c r="E316" s="552"/>
      <c r="F316" s="511" t="s">
        <v>88</v>
      </c>
      <c r="G316" s="512"/>
      <c r="H316" s="553"/>
      <c r="I316" s="554"/>
      <c r="J316" s="507"/>
      <c r="K316" s="549"/>
      <c r="L316" s="545"/>
    </row>
    <row r="317" spans="1:12" x14ac:dyDescent="0.3">
      <c r="A317" s="550" t="s">
        <v>95</v>
      </c>
      <c r="B317" s="551"/>
      <c r="C317" s="551"/>
      <c r="D317" s="551"/>
      <c r="E317" s="552"/>
      <c r="F317" s="511" t="s">
        <v>89</v>
      </c>
      <c r="G317" s="512"/>
      <c r="H317" s="553"/>
      <c r="I317" s="554"/>
      <c r="J317" s="507"/>
      <c r="K317" s="549"/>
      <c r="L317" s="545"/>
    </row>
    <row r="318" spans="1:12" ht="18" thickBot="1" x14ac:dyDescent="0.35">
      <c r="A318" s="560" t="s">
        <v>96</v>
      </c>
      <c r="B318" s="561"/>
      <c r="C318" s="561"/>
      <c r="D318" s="561"/>
      <c r="E318" s="562"/>
      <c r="F318" s="519" t="s">
        <v>90</v>
      </c>
      <c r="G318" s="520"/>
      <c r="H318" s="563"/>
      <c r="I318" s="573"/>
      <c r="J318" s="574"/>
      <c r="K318" s="549"/>
      <c r="L318" s="545"/>
    </row>
    <row r="319" spans="1:12" ht="18" thickBot="1" x14ac:dyDescent="0.35">
      <c r="A319" s="564" t="s">
        <v>97</v>
      </c>
      <c r="B319" s="565"/>
      <c r="C319" s="565"/>
      <c r="D319" s="565"/>
      <c r="E319" s="566"/>
      <c r="F319" s="491" t="s">
        <v>76</v>
      </c>
      <c r="G319" s="492"/>
      <c r="H319" s="493"/>
      <c r="I319" s="575"/>
      <c r="J319" s="576"/>
      <c r="K319" s="546"/>
      <c r="L319" s="547"/>
    </row>
    <row r="320" spans="1:12" ht="18" thickBot="1" x14ac:dyDescent="0.35">
      <c r="A320" s="524" t="s">
        <v>79</v>
      </c>
      <c r="B320" s="525"/>
      <c r="C320" s="525"/>
      <c r="D320" s="525"/>
      <c r="E320" s="526"/>
      <c r="F320" s="527" t="s">
        <v>108</v>
      </c>
      <c r="G320" s="528"/>
      <c r="H320" s="529"/>
      <c r="I320" s="530" t="s">
        <v>73</v>
      </c>
      <c r="J320" s="531"/>
      <c r="K320" s="532" t="s">
        <v>74</v>
      </c>
      <c r="L320" s="533"/>
    </row>
    <row r="321" spans="1:12" x14ac:dyDescent="0.3">
      <c r="A321" s="534" t="s">
        <v>98</v>
      </c>
      <c r="B321" s="535"/>
      <c r="C321" s="535"/>
      <c r="D321" s="535"/>
      <c r="E321" s="536"/>
      <c r="F321" s="537" t="s">
        <v>87</v>
      </c>
      <c r="G321" s="538"/>
      <c r="H321" s="539"/>
      <c r="I321" s="540"/>
      <c r="J321" s="541"/>
      <c r="K321" s="542"/>
      <c r="L321" s="543"/>
    </row>
    <row r="322" spans="1:12" x14ac:dyDescent="0.3">
      <c r="A322" s="508" t="s">
        <v>99</v>
      </c>
      <c r="B322" s="509"/>
      <c r="C322" s="509"/>
      <c r="D322" s="509"/>
      <c r="E322" s="510"/>
      <c r="F322" s="511" t="s">
        <v>88</v>
      </c>
      <c r="G322" s="512"/>
      <c r="H322" s="513"/>
      <c r="I322" s="577"/>
      <c r="J322" s="578"/>
      <c r="K322" s="544"/>
      <c r="L322" s="545"/>
    </row>
    <row r="323" spans="1:12" x14ac:dyDescent="0.3">
      <c r="A323" s="508" t="s">
        <v>100</v>
      </c>
      <c r="B323" s="509"/>
      <c r="C323" s="509"/>
      <c r="D323" s="509"/>
      <c r="E323" s="510"/>
      <c r="F323" s="511" t="s">
        <v>89</v>
      </c>
      <c r="G323" s="512"/>
      <c r="H323" s="513"/>
      <c r="I323" s="506"/>
      <c r="J323" s="507"/>
      <c r="K323" s="544"/>
      <c r="L323" s="545"/>
    </row>
    <row r="324" spans="1:12" ht="18" thickBot="1" x14ac:dyDescent="0.35">
      <c r="A324" s="516" t="s">
        <v>101</v>
      </c>
      <c r="B324" s="517"/>
      <c r="C324" s="517"/>
      <c r="D324" s="517"/>
      <c r="E324" s="518"/>
      <c r="F324" s="519" t="s">
        <v>90</v>
      </c>
      <c r="G324" s="520"/>
      <c r="H324" s="521"/>
      <c r="I324" s="993"/>
      <c r="J324" s="574"/>
      <c r="K324" s="544"/>
      <c r="L324" s="545"/>
    </row>
    <row r="325" spans="1:12" ht="18" thickBot="1" x14ac:dyDescent="0.35">
      <c r="A325" s="488" t="s">
        <v>102</v>
      </c>
      <c r="B325" s="489"/>
      <c r="C325" s="489"/>
      <c r="D325" s="489"/>
      <c r="E325" s="490"/>
      <c r="F325" s="593" t="s">
        <v>76</v>
      </c>
      <c r="G325" s="492"/>
      <c r="H325" s="493"/>
      <c r="I325" s="991"/>
      <c r="J325" s="992"/>
      <c r="K325" s="546"/>
      <c r="L325" s="547"/>
    </row>
    <row r="326" spans="1:12" ht="18" thickBot="1" x14ac:dyDescent="0.35">
      <c r="A326" s="555" t="s">
        <v>109</v>
      </c>
      <c r="B326" s="556"/>
      <c r="C326" s="556"/>
      <c r="D326" s="556"/>
      <c r="E326" s="556"/>
      <c r="F326" s="556"/>
      <c r="G326" s="556"/>
      <c r="H326" s="556"/>
      <c r="I326" s="556"/>
      <c r="J326" s="556"/>
      <c r="K326" s="556"/>
      <c r="L326" s="557"/>
    </row>
    <row r="327" spans="1:12" ht="18" thickBot="1" x14ac:dyDescent="0.35">
      <c r="A327" s="527" t="s">
        <v>71</v>
      </c>
      <c r="B327" s="528"/>
      <c r="C327" s="528"/>
      <c r="D327" s="528"/>
      <c r="E327" s="529"/>
      <c r="F327" s="527" t="s">
        <v>108</v>
      </c>
      <c r="G327" s="528"/>
      <c r="H327" s="529"/>
      <c r="I327" s="530" t="s">
        <v>73</v>
      </c>
      <c r="J327" s="531"/>
      <c r="K327" s="558" t="s">
        <v>74</v>
      </c>
      <c r="L327" s="559"/>
    </row>
    <row r="328" spans="1:12" x14ac:dyDescent="0.3">
      <c r="A328" s="568" t="s">
        <v>98</v>
      </c>
      <c r="B328" s="569"/>
      <c r="C328" s="569"/>
      <c r="D328" s="569"/>
      <c r="E328" s="570"/>
      <c r="F328" s="537" t="s">
        <v>87</v>
      </c>
      <c r="G328" s="538"/>
      <c r="H328" s="571"/>
      <c r="I328" s="572"/>
      <c r="J328" s="541"/>
      <c r="K328" s="548"/>
      <c r="L328" s="543"/>
    </row>
    <row r="329" spans="1:12" x14ac:dyDescent="0.3">
      <c r="A329" s="550" t="s">
        <v>94</v>
      </c>
      <c r="B329" s="551"/>
      <c r="C329" s="551"/>
      <c r="D329" s="551"/>
      <c r="E329" s="552"/>
      <c r="F329" s="511" t="s">
        <v>88</v>
      </c>
      <c r="G329" s="512"/>
      <c r="H329" s="553"/>
      <c r="I329" s="554"/>
      <c r="J329" s="507"/>
      <c r="K329" s="549"/>
      <c r="L329" s="545"/>
    </row>
    <row r="330" spans="1:12" x14ac:dyDescent="0.3">
      <c r="A330" s="550" t="s">
        <v>95</v>
      </c>
      <c r="B330" s="551"/>
      <c r="C330" s="551"/>
      <c r="D330" s="551"/>
      <c r="E330" s="552"/>
      <c r="F330" s="511" t="s">
        <v>89</v>
      </c>
      <c r="G330" s="512"/>
      <c r="H330" s="553"/>
      <c r="I330" s="554"/>
      <c r="J330" s="507"/>
      <c r="K330" s="549"/>
      <c r="L330" s="545"/>
    </row>
    <row r="331" spans="1:12" ht="18" thickBot="1" x14ac:dyDescent="0.35">
      <c r="A331" s="560" t="s">
        <v>96</v>
      </c>
      <c r="B331" s="561"/>
      <c r="C331" s="561"/>
      <c r="D331" s="561"/>
      <c r="E331" s="562"/>
      <c r="F331" s="519" t="s">
        <v>90</v>
      </c>
      <c r="G331" s="520"/>
      <c r="H331" s="563"/>
      <c r="I331" s="573"/>
      <c r="J331" s="574"/>
      <c r="K331" s="549"/>
      <c r="L331" s="545"/>
    </row>
    <row r="332" spans="1:12" ht="18" thickBot="1" x14ac:dyDescent="0.35">
      <c r="A332" s="564" t="s">
        <v>97</v>
      </c>
      <c r="B332" s="565"/>
      <c r="C332" s="565"/>
      <c r="D332" s="565"/>
      <c r="E332" s="566"/>
      <c r="F332" s="593" t="s">
        <v>76</v>
      </c>
      <c r="G332" s="492"/>
      <c r="H332" s="493"/>
      <c r="I332" s="575"/>
      <c r="J332" s="576"/>
      <c r="K332" s="546"/>
      <c r="L332" s="547"/>
    </row>
    <row r="333" spans="1:12" ht="18" thickBot="1" x14ac:dyDescent="0.35">
      <c r="A333" s="524" t="s">
        <v>79</v>
      </c>
      <c r="B333" s="525"/>
      <c r="C333" s="525"/>
      <c r="D333" s="525"/>
      <c r="E333" s="526"/>
      <c r="F333" s="527" t="s">
        <v>108</v>
      </c>
      <c r="G333" s="528"/>
      <c r="H333" s="529"/>
      <c r="I333" s="530" t="s">
        <v>73</v>
      </c>
      <c r="J333" s="531"/>
      <c r="K333" s="532" t="s">
        <v>74</v>
      </c>
      <c r="L333" s="533"/>
    </row>
    <row r="334" spans="1:12" x14ac:dyDescent="0.3">
      <c r="A334" s="534" t="s">
        <v>98</v>
      </c>
      <c r="B334" s="535"/>
      <c r="C334" s="535"/>
      <c r="D334" s="535"/>
      <c r="E334" s="536"/>
      <c r="F334" s="537" t="s">
        <v>87</v>
      </c>
      <c r="G334" s="538"/>
      <c r="H334" s="539"/>
      <c r="I334" s="540"/>
      <c r="J334" s="541"/>
      <c r="K334" s="542"/>
      <c r="L334" s="543"/>
    </row>
    <row r="335" spans="1:12" x14ac:dyDescent="0.3">
      <c r="A335" s="508" t="s">
        <v>99</v>
      </c>
      <c r="B335" s="509"/>
      <c r="C335" s="509"/>
      <c r="D335" s="509"/>
      <c r="E335" s="510"/>
      <c r="F335" s="511" t="s">
        <v>88</v>
      </c>
      <c r="G335" s="512"/>
      <c r="H335" s="513"/>
      <c r="I335" s="506"/>
      <c r="J335" s="507"/>
      <c r="K335" s="544"/>
      <c r="L335" s="545"/>
    </row>
    <row r="336" spans="1:12" x14ac:dyDescent="0.3">
      <c r="A336" s="508" t="s">
        <v>100</v>
      </c>
      <c r="B336" s="509"/>
      <c r="C336" s="509"/>
      <c r="D336" s="509"/>
      <c r="E336" s="510"/>
      <c r="F336" s="511" t="s">
        <v>89</v>
      </c>
      <c r="G336" s="512"/>
      <c r="H336" s="513"/>
      <c r="I336" s="514"/>
      <c r="J336" s="515"/>
      <c r="K336" s="544"/>
      <c r="L336" s="545"/>
    </row>
    <row r="337" spans="1:12" ht="18" thickBot="1" x14ac:dyDescent="0.35">
      <c r="A337" s="516" t="s">
        <v>101</v>
      </c>
      <c r="B337" s="517"/>
      <c r="C337" s="517"/>
      <c r="D337" s="517"/>
      <c r="E337" s="518"/>
      <c r="F337" s="519" t="s">
        <v>90</v>
      </c>
      <c r="G337" s="520"/>
      <c r="H337" s="521"/>
      <c r="I337" s="993"/>
      <c r="J337" s="574"/>
      <c r="K337" s="544"/>
      <c r="L337" s="545"/>
    </row>
    <row r="338" spans="1:12" ht="18" thickBot="1" x14ac:dyDescent="0.35">
      <c r="A338" s="488" t="s">
        <v>102</v>
      </c>
      <c r="B338" s="489"/>
      <c r="C338" s="489"/>
      <c r="D338" s="489"/>
      <c r="E338" s="490"/>
      <c r="F338" s="593" t="s">
        <v>76</v>
      </c>
      <c r="G338" s="492"/>
      <c r="H338" s="493"/>
      <c r="I338" s="991"/>
      <c r="J338" s="992"/>
      <c r="K338" s="546"/>
      <c r="L338" s="547"/>
    </row>
    <row r="339" spans="1:12" ht="18" thickBot="1" x14ac:dyDescent="0.35">
      <c r="A339" s="485"/>
      <c r="B339" s="486"/>
      <c r="C339" s="486"/>
      <c r="D339" s="486"/>
      <c r="E339" s="486"/>
      <c r="F339" s="486"/>
      <c r="G339" s="486"/>
      <c r="H339" s="486"/>
      <c r="I339" s="486"/>
      <c r="J339" s="486"/>
      <c r="K339" s="486"/>
      <c r="L339" s="487"/>
    </row>
    <row r="340" spans="1:12" ht="40.5" customHeight="1" thickBot="1" x14ac:dyDescent="0.35">
      <c r="A340" s="499" t="s">
        <v>129</v>
      </c>
      <c r="B340" s="500"/>
      <c r="C340" s="500"/>
      <c r="D340" s="500"/>
      <c r="E340" s="501"/>
      <c r="F340" s="502" t="s">
        <v>110</v>
      </c>
      <c r="G340" s="502"/>
      <c r="H340" s="503"/>
      <c r="I340" s="504">
        <f>+K265+K271+K277+K283+K289+K295+K302+K308+K315+K321+K328+K334</f>
        <v>0</v>
      </c>
      <c r="J340" s="504"/>
      <c r="K340" s="504"/>
      <c r="L340" s="505"/>
    </row>
    <row r="341" spans="1:12" ht="18" thickBot="1" x14ac:dyDescent="0.35">
      <c r="A341" s="496"/>
      <c r="B341" s="497"/>
      <c r="C341" s="497"/>
      <c r="D341" s="497"/>
      <c r="E341" s="497"/>
      <c r="F341" s="497"/>
      <c r="G341" s="497"/>
      <c r="H341" s="497"/>
      <c r="I341" s="497"/>
      <c r="J341" s="497"/>
      <c r="K341" s="497"/>
      <c r="L341" s="498"/>
    </row>
    <row r="342" spans="1:12" ht="18" thickBot="1" x14ac:dyDescent="0.35">
      <c r="A342" s="485"/>
      <c r="B342" s="486"/>
      <c r="C342" s="486"/>
      <c r="D342" s="486"/>
      <c r="E342" s="486"/>
      <c r="F342" s="486"/>
      <c r="G342" s="486"/>
      <c r="H342" s="486"/>
      <c r="I342" s="486"/>
      <c r="J342" s="486"/>
      <c r="K342" s="486"/>
      <c r="L342" s="487"/>
    </row>
  </sheetData>
  <mergeCells count="698">
    <mergeCell ref="A5:L5"/>
    <mergeCell ref="A6:L7"/>
    <mergeCell ref="A8:L8"/>
    <mergeCell ref="A9:L9"/>
    <mergeCell ref="A10:L10"/>
    <mergeCell ref="A11:F11"/>
    <mergeCell ref="G11:L11"/>
    <mergeCell ref="A1:L1"/>
    <mergeCell ref="A2:L2"/>
    <mergeCell ref="A3:E3"/>
    <mergeCell ref="F3:L3"/>
    <mergeCell ref="A4:L4"/>
    <mergeCell ref="A19:L19"/>
    <mergeCell ref="A20:L20"/>
    <mergeCell ref="A21:L21"/>
    <mergeCell ref="A22:L22"/>
    <mergeCell ref="A23:L23"/>
    <mergeCell ref="A24:L24"/>
    <mergeCell ref="A12:F12"/>
    <mergeCell ref="G12:L12"/>
    <mergeCell ref="A13:F13"/>
    <mergeCell ref="G13:L13"/>
    <mergeCell ref="B14:L14"/>
    <mergeCell ref="A15:F18"/>
    <mergeCell ref="G15:L18"/>
    <mergeCell ref="A43:L43"/>
    <mergeCell ref="A44:L44"/>
    <mergeCell ref="A46:E46"/>
    <mergeCell ref="F46:L46"/>
    <mergeCell ref="A47:E47"/>
    <mergeCell ref="F47:L47"/>
    <mergeCell ref="A25:L25"/>
    <mergeCell ref="A27:L27"/>
    <mergeCell ref="A29:J29"/>
    <mergeCell ref="K29:L29"/>
    <mergeCell ref="A30:L41"/>
    <mergeCell ref="A42:L42"/>
    <mergeCell ref="A51:E51"/>
    <mergeCell ref="F51:L51"/>
    <mergeCell ref="A52:E52"/>
    <mergeCell ref="F52:L52"/>
    <mergeCell ref="A53:E53"/>
    <mergeCell ref="F53:L53"/>
    <mergeCell ref="A48:E48"/>
    <mergeCell ref="F48:L48"/>
    <mergeCell ref="A49:E49"/>
    <mergeCell ref="F49:L49"/>
    <mergeCell ref="A50:E50"/>
    <mergeCell ref="F50:L50"/>
    <mergeCell ref="A57:E57"/>
    <mergeCell ref="F57:L57"/>
    <mergeCell ref="A58:E58"/>
    <mergeCell ref="F58:L58"/>
    <mergeCell ref="A59:E59"/>
    <mergeCell ref="F59:L59"/>
    <mergeCell ref="A54:E54"/>
    <mergeCell ref="F54:L54"/>
    <mergeCell ref="A55:E55"/>
    <mergeCell ref="F55:L55"/>
    <mergeCell ref="A56:E56"/>
    <mergeCell ref="F56:L56"/>
    <mergeCell ref="A63:E63"/>
    <mergeCell ref="F63:L63"/>
    <mergeCell ref="A64:E64"/>
    <mergeCell ref="F64:L64"/>
    <mergeCell ref="A65:E65"/>
    <mergeCell ref="F65:L65"/>
    <mergeCell ref="A60:E60"/>
    <mergeCell ref="F60:L60"/>
    <mergeCell ref="A61:E61"/>
    <mergeCell ref="F61:L61"/>
    <mergeCell ref="A62:E62"/>
    <mergeCell ref="F62:L62"/>
    <mergeCell ref="A69:E69"/>
    <mergeCell ref="F69:L69"/>
    <mergeCell ref="A70:E70"/>
    <mergeCell ref="F70:L70"/>
    <mergeCell ref="A71:E71"/>
    <mergeCell ref="F71:L71"/>
    <mergeCell ref="A66:E66"/>
    <mergeCell ref="F66:L66"/>
    <mergeCell ref="A67:E67"/>
    <mergeCell ref="F67:L67"/>
    <mergeCell ref="A68:E68"/>
    <mergeCell ref="F68:L68"/>
    <mergeCell ref="A75:E75"/>
    <mergeCell ref="F75:L75"/>
    <mergeCell ref="A76:E76"/>
    <mergeCell ref="F76:L76"/>
    <mergeCell ref="A77:E77"/>
    <mergeCell ref="F77:L77"/>
    <mergeCell ref="A72:E72"/>
    <mergeCell ref="F72:L72"/>
    <mergeCell ref="A73:E73"/>
    <mergeCell ref="F73:L73"/>
    <mergeCell ref="A74:E74"/>
    <mergeCell ref="F74:L74"/>
    <mergeCell ref="A81:E81"/>
    <mergeCell ref="F81:L81"/>
    <mergeCell ref="A82:E82"/>
    <mergeCell ref="F82:L82"/>
    <mergeCell ref="A83:E83"/>
    <mergeCell ref="F83:L83"/>
    <mergeCell ref="A78:E78"/>
    <mergeCell ref="F78:L78"/>
    <mergeCell ref="A79:E79"/>
    <mergeCell ref="F79:L79"/>
    <mergeCell ref="A80:E80"/>
    <mergeCell ref="F80:L80"/>
    <mergeCell ref="A87:E87"/>
    <mergeCell ref="F87:L87"/>
    <mergeCell ref="A88:E88"/>
    <mergeCell ref="F88:L88"/>
    <mergeCell ref="A89:E89"/>
    <mergeCell ref="F89:L89"/>
    <mergeCell ref="A84:E84"/>
    <mergeCell ref="F84:L84"/>
    <mergeCell ref="A85:E85"/>
    <mergeCell ref="F85:L85"/>
    <mergeCell ref="A86:E86"/>
    <mergeCell ref="F86:L86"/>
    <mergeCell ref="A93:E93"/>
    <mergeCell ref="F93:L93"/>
    <mergeCell ref="A94:E94"/>
    <mergeCell ref="F94:L94"/>
    <mergeCell ref="A95:E95"/>
    <mergeCell ref="F95:L95"/>
    <mergeCell ref="A90:E90"/>
    <mergeCell ref="F90:L90"/>
    <mergeCell ref="A91:E91"/>
    <mergeCell ref="F91:L91"/>
    <mergeCell ref="A92:E92"/>
    <mergeCell ref="F92:L92"/>
    <mergeCell ref="A100:L100"/>
    <mergeCell ref="A101:L101"/>
    <mergeCell ref="A102:L102"/>
    <mergeCell ref="A104:F104"/>
    <mergeCell ref="G104:I104"/>
    <mergeCell ref="J104:L104"/>
    <mergeCell ref="A96:E96"/>
    <mergeCell ref="F96:L96"/>
    <mergeCell ref="A97:E97"/>
    <mergeCell ref="F97:L97"/>
    <mergeCell ref="B98:L98"/>
    <mergeCell ref="A99:L99"/>
    <mergeCell ref="A107:F107"/>
    <mergeCell ref="G107:I107"/>
    <mergeCell ref="J107:L107"/>
    <mergeCell ref="A108:F108"/>
    <mergeCell ref="G108:I108"/>
    <mergeCell ref="J108:L108"/>
    <mergeCell ref="A105:F105"/>
    <mergeCell ref="G105:I105"/>
    <mergeCell ref="J105:L105"/>
    <mergeCell ref="A106:F106"/>
    <mergeCell ref="G106:I106"/>
    <mergeCell ref="J106:L106"/>
    <mergeCell ref="A113:L113"/>
    <mergeCell ref="A114:F114"/>
    <mergeCell ref="I114:K114"/>
    <mergeCell ref="A115:F115"/>
    <mergeCell ref="I115:K115"/>
    <mergeCell ref="A109:F109"/>
    <mergeCell ref="G109:I109"/>
    <mergeCell ref="J109:L109"/>
    <mergeCell ref="A110:L110"/>
    <mergeCell ref="A111:L111"/>
    <mergeCell ref="A112:L112"/>
    <mergeCell ref="A119:L119"/>
    <mergeCell ref="A120:J120"/>
    <mergeCell ref="K120:L120"/>
    <mergeCell ref="A121:L121"/>
    <mergeCell ref="A122:L122"/>
    <mergeCell ref="A123:D123"/>
    <mergeCell ref="E123:G123"/>
    <mergeCell ref="I123:K123"/>
    <mergeCell ref="A116:L116"/>
    <mergeCell ref="A117:J117"/>
    <mergeCell ref="K117:L117"/>
    <mergeCell ref="A118:L118"/>
    <mergeCell ref="I126:K126"/>
    <mergeCell ref="A129:D129"/>
    <mergeCell ref="E129:G129"/>
    <mergeCell ref="I127:K127"/>
    <mergeCell ref="A126:D126"/>
    <mergeCell ref="E126:G126"/>
    <mergeCell ref="I124:K124"/>
    <mergeCell ref="A127:D127"/>
    <mergeCell ref="E127:G127"/>
    <mergeCell ref="I125:K125"/>
    <mergeCell ref="A124:D124"/>
    <mergeCell ref="A125:D125"/>
    <mergeCell ref="E124:G124"/>
    <mergeCell ref="E125:G125"/>
    <mergeCell ref="I130:K130"/>
    <mergeCell ref="A133:D133"/>
    <mergeCell ref="E133:G133"/>
    <mergeCell ref="I131:K131"/>
    <mergeCell ref="A130:D130"/>
    <mergeCell ref="E130:G130"/>
    <mergeCell ref="I128:K128"/>
    <mergeCell ref="A131:D131"/>
    <mergeCell ref="E131:G131"/>
    <mergeCell ref="I129:K129"/>
    <mergeCell ref="A128:D128"/>
    <mergeCell ref="E128:G128"/>
    <mergeCell ref="A134:L134"/>
    <mergeCell ref="A135:J135"/>
    <mergeCell ref="K135:L135"/>
    <mergeCell ref="A136:L136"/>
    <mergeCell ref="A137:L137"/>
    <mergeCell ref="A138:J138"/>
    <mergeCell ref="K138:L138"/>
    <mergeCell ref="I132:K132"/>
    <mergeCell ref="I133:K133"/>
    <mergeCell ref="A132:D132"/>
    <mergeCell ref="E132:G132"/>
    <mergeCell ref="A143:D143"/>
    <mergeCell ref="E143:G143"/>
    <mergeCell ref="I143:K143"/>
    <mergeCell ref="A144:L144"/>
    <mergeCell ref="A145:J145"/>
    <mergeCell ref="K145:L145"/>
    <mergeCell ref="A139:L139"/>
    <mergeCell ref="A140:L140"/>
    <mergeCell ref="A141:D141"/>
    <mergeCell ref="E141:G141"/>
    <mergeCell ref="I141:K141"/>
    <mergeCell ref="A142:D142"/>
    <mergeCell ref="E142:G142"/>
    <mergeCell ref="I142:K142"/>
    <mergeCell ref="A151:D151"/>
    <mergeCell ref="E151:G151"/>
    <mergeCell ref="I151:K151"/>
    <mergeCell ref="A152:D152"/>
    <mergeCell ref="E152:G152"/>
    <mergeCell ref="I152:K152"/>
    <mergeCell ref="A146:L146"/>
    <mergeCell ref="A147:L147"/>
    <mergeCell ref="A148:J148"/>
    <mergeCell ref="K148:L148"/>
    <mergeCell ref="A149:L149"/>
    <mergeCell ref="A150:L150"/>
    <mergeCell ref="A156:L156"/>
    <mergeCell ref="A157:L157"/>
    <mergeCell ref="A158:J158"/>
    <mergeCell ref="K158:L158"/>
    <mergeCell ref="A159:L159"/>
    <mergeCell ref="A160:L160"/>
    <mergeCell ref="A153:D153"/>
    <mergeCell ref="E153:G153"/>
    <mergeCell ref="I153:K153"/>
    <mergeCell ref="A154:L154"/>
    <mergeCell ref="A155:J155"/>
    <mergeCell ref="K155:L155"/>
    <mergeCell ref="A165:L165"/>
    <mergeCell ref="A166:J166"/>
    <mergeCell ref="K166:L166"/>
    <mergeCell ref="A167:L167"/>
    <mergeCell ref="A168:L168"/>
    <mergeCell ref="A169:J169"/>
    <mergeCell ref="K169:L169"/>
    <mergeCell ref="A162:E162"/>
    <mergeCell ref="A163:D163"/>
    <mergeCell ref="E163:G163"/>
    <mergeCell ref="I163:K163"/>
    <mergeCell ref="A164:D164"/>
    <mergeCell ref="E164:G164"/>
    <mergeCell ref="I164:K164"/>
    <mergeCell ref="A171:L171"/>
    <mergeCell ref="A172:F172"/>
    <mergeCell ref="G172:H172"/>
    <mergeCell ref="I172:J172"/>
    <mergeCell ref="K172:L172"/>
    <mergeCell ref="A173:F173"/>
    <mergeCell ref="G173:H173"/>
    <mergeCell ref="I173:J173"/>
    <mergeCell ref="K173:L185"/>
    <mergeCell ref="A174:F175"/>
    <mergeCell ref="A180:F185"/>
    <mergeCell ref="G180:H185"/>
    <mergeCell ref="I180:J180"/>
    <mergeCell ref="I181:J181"/>
    <mergeCell ref="I182:J182"/>
    <mergeCell ref="I183:J183"/>
    <mergeCell ref="I184:J184"/>
    <mergeCell ref="I185:J185"/>
    <mergeCell ref="G174:H175"/>
    <mergeCell ref="I174:J174"/>
    <mergeCell ref="I175:J175"/>
    <mergeCell ref="A176:F179"/>
    <mergeCell ref="G176:H179"/>
    <mergeCell ref="I176:J176"/>
    <mergeCell ref="I177:J177"/>
    <mergeCell ref="I178:J178"/>
    <mergeCell ref="I179:J179"/>
    <mergeCell ref="A190:L190"/>
    <mergeCell ref="A191:L191"/>
    <mergeCell ref="A192:L192"/>
    <mergeCell ref="A193:L193"/>
    <mergeCell ref="A194:I194"/>
    <mergeCell ref="J194:K194"/>
    <mergeCell ref="A186:J186"/>
    <mergeCell ref="K186:L186"/>
    <mergeCell ref="A187:L187"/>
    <mergeCell ref="A188:L188"/>
    <mergeCell ref="A189:J189"/>
    <mergeCell ref="K189:L189"/>
    <mergeCell ref="J199:K199"/>
    <mergeCell ref="A200:K200"/>
    <mergeCell ref="A201:I201"/>
    <mergeCell ref="J201:K201"/>
    <mergeCell ref="A202:I202"/>
    <mergeCell ref="J202:K202"/>
    <mergeCell ref="A195:I195"/>
    <mergeCell ref="J195:K195"/>
    <mergeCell ref="L195:L234"/>
    <mergeCell ref="A196:I196"/>
    <mergeCell ref="J196:K196"/>
    <mergeCell ref="A197:I197"/>
    <mergeCell ref="J197:K197"/>
    <mergeCell ref="A198:I198"/>
    <mergeCell ref="J198:K198"/>
    <mergeCell ref="A199:I199"/>
    <mergeCell ref="A206:K206"/>
    <mergeCell ref="A207:I207"/>
    <mergeCell ref="J207:K207"/>
    <mergeCell ref="A208:I208"/>
    <mergeCell ref="J208:K208"/>
    <mergeCell ref="A209:I209"/>
    <mergeCell ref="J209:K209"/>
    <mergeCell ref="A203:I203"/>
    <mergeCell ref="J203:K203"/>
    <mergeCell ref="A204:I204"/>
    <mergeCell ref="J204:K204"/>
    <mergeCell ref="A205:I205"/>
    <mergeCell ref="J205:K205"/>
    <mergeCell ref="A213:K213"/>
    <mergeCell ref="A214:I214"/>
    <mergeCell ref="J214:K214"/>
    <mergeCell ref="A215:I215"/>
    <mergeCell ref="J215:K215"/>
    <mergeCell ref="A216:I216"/>
    <mergeCell ref="J216:K216"/>
    <mergeCell ref="A210:I210"/>
    <mergeCell ref="J210:K210"/>
    <mergeCell ref="A211:I211"/>
    <mergeCell ref="J211:K211"/>
    <mergeCell ref="A212:I212"/>
    <mergeCell ref="J212:K212"/>
    <mergeCell ref="A220:I220"/>
    <mergeCell ref="J220:K220"/>
    <mergeCell ref="A221:K221"/>
    <mergeCell ref="A222:I222"/>
    <mergeCell ref="J222:K222"/>
    <mergeCell ref="A223:I223"/>
    <mergeCell ref="J223:K223"/>
    <mergeCell ref="A217:I217"/>
    <mergeCell ref="J217:K217"/>
    <mergeCell ref="A218:I218"/>
    <mergeCell ref="J218:K218"/>
    <mergeCell ref="A219:I219"/>
    <mergeCell ref="J219:K219"/>
    <mergeCell ref="A227:K227"/>
    <mergeCell ref="A228:I228"/>
    <mergeCell ref="J228:K228"/>
    <mergeCell ref="A229:I229"/>
    <mergeCell ref="J229:K229"/>
    <mergeCell ref="A230:I230"/>
    <mergeCell ref="J230:K230"/>
    <mergeCell ref="A224:I224"/>
    <mergeCell ref="J224:K224"/>
    <mergeCell ref="A225:I225"/>
    <mergeCell ref="J225:K225"/>
    <mergeCell ref="A226:I226"/>
    <mergeCell ref="J226:K226"/>
    <mergeCell ref="A235:K235"/>
    <mergeCell ref="A236:L236"/>
    <mergeCell ref="A237:L237"/>
    <mergeCell ref="A238:F238"/>
    <mergeCell ref="G238:H238"/>
    <mergeCell ref="I238:J238"/>
    <mergeCell ref="K238:L238"/>
    <mergeCell ref="A231:I231"/>
    <mergeCell ref="J231:K231"/>
    <mergeCell ref="A232:I232"/>
    <mergeCell ref="J232:K232"/>
    <mergeCell ref="A233:K233"/>
    <mergeCell ref="A234:I234"/>
    <mergeCell ref="J234:K234"/>
    <mergeCell ref="A243:J243"/>
    <mergeCell ref="K243:L243"/>
    <mergeCell ref="A244:L244"/>
    <mergeCell ref="A245:L245"/>
    <mergeCell ref="A246:F246"/>
    <mergeCell ref="G246:H246"/>
    <mergeCell ref="I246:J246"/>
    <mergeCell ref="K246:L246"/>
    <mergeCell ref="A239:F239"/>
    <mergeCell ref="G239:H239"/>
    <mergeCell ref="I239:J242"/>
    <mergeCell ref="K239:L242"/>
    <mergeCell ref="A240:F240"/>
    <mergeCell ref="G240:H240"/>
    <mergeCell ref="A241:F241"/>
    <mergeCell ref="G241:H241"/>
    <mergeCell ref="A242:F242"/>
    <mergeCell ref="G242:H242"/>
    <mergeCell ref="A255:L255"/>
    <mergeCell ref="A251:J251"/>
    <mergeCell ref="K251:L251"/>
    <mergeCell ref="A252:L252"/>
    <mergeCell ref="A253:L253"/>
    <mergeCell ref="A254:J254"/>
    <mergeCell ref="K254:L254"/>
    <mergeCell ref="A247:F247"/>
    <mergeCell ref="G247:H247"/>
    <mergeCell ref="I247:J250"/>
    <mergeCell ref="K247:L250"/>
    <mergeCell ref="A248:F248"/>
    <mergeCell ref="G248:H248"/>
    <mergeCell ref="A249:F249"/>
    <mergeCell ref="G249:H249"/>
    <mergeCell ref="A250:F250"/>
    <mergeCell ref="G250:H250"/>
    <mergeCell ref="A256:L256"/>
    <mergeCell ref="A257:L257"/>
    <mergeCell ref="A258:D258"/>
    <mergeCell ref="E258:G258"/>
    <mergeCell ref="H258:L262"/>
    <mergeCell ref="A259:D259"/>
    <mergeCell ref="E259:G259"/>
    <mergeCell ref="A260:D260"/>
    <mergeCell ref="E260:G260"/>
    <mergeCell ref="A261:D261"/>
    <mergeCell ref="K265:L269"/>
    <mergeCell ref="A266:E266"/>
    <mergeCell ref="F266:H266"/>
    <mergeCell ref="I266:J266"/>
    <mergeCell ref="A267:E267"/>
    <mergeCell ref="F267:H267"/>
    <mergeCell ref="I267:J267"/>
    <mergeCell ref="E261:G261"/>
    <mergeCell ref="A262:D262"/>
    <mergeCell ref="E262:G262"/>
    <mergeCell ref="A263:L263"/>
    <mergeCell ref="A264:E264"/>
    <mergeCell ref="F264:H264"/>
    <mergeCell ref="I264:J264"/>
    <mergeCell ref="K264:L264"/>
    <mergeCell ref="A268:E268"/>
    <mergeCell ref="F268:H268"/>
    <mergeCell ref="I268:J268"/>
    <mergeCell ref="A269:E269"/>
    <mergeCell ref="F269:H269"/>
    <mergeCell ref="I269:J269"/>
    <mergeCell ref="A265:E265"/>
    <mergeCell ref="F265:H265"/>
    <mergeCell ref="I265:J265"/>
    <mergeCell ref="K270:L270"/>
    <mergeCell ref="A271:E271"/>
    <mergeCell ref="F271:H271"/>
    <mergeCell ref="I271:J271"/>
    <mergeCell ref="K271:L275"/>
    <mergeCell ref="A272:E272"/>
    <mergeCell ref="F272:H272"/>
    <mergeCell ref="A275:E275"/>
    <mergeCell ref="F275:H275"/>
    <mergeCell ref="I275:J275"/>
    <mergeCell ref="I272:J272"/>
    <mergeCell ref="A273:E273"/>
    <mergeCell ref="F273:H273"/>
    <mergeCell ref="I273:J273"/>
    <mergeCell ref="A274:E274"/>
    <mergeCell ref="F274:H274"/>
    <mergeCell ref="I274:J274"/>
    <mergeCell ref="A270:E270"/>
    <mergeCell ref="F270:H270"/>
    <mergeCell ref="I270:J270"/>
    <mergeCell ref="I279:J279"/>
    <mergeCell ref="A280:E280"/>
    <mergeCell ref="F280:H280"/>
    <mergeCell ref="I280:J280"/>
    <mergeCell ref="A281:E281"/>
    <mergeCell ref="F281:H281"/>
    <mergeCell ref="I281:J281"/>
    <mergeCell ref="K276:L276"/>
    <mergeCell ref="A277:E277"/>
    <mergeCell ref="F277:H277"/>
    <mergeCell ref="I277:J277"/>
    <mergeCell ref="K277:L281"/>
    <mergeCell ref="A278:E278"/>
    <mergeCell ref="F278:H278"/>
    <mergeCell ref="I278:J278"/>
    <mergeCell ref="A279:E279"/>
    <mergeCell ref="F279:H279"/>
    <mergeCell ref="A276:E276"/>
    <mergeCell ref="F276:H276"/>
    <mergeCell ref="I276:J276"/>
    <mergeCell ref="K282:L282"/>
    <mergeCell ref="A283:E283"/>
    <mergeCell ref="F283:H283"/>
    <mergeCell ref="I283:J283"/>
    <mergeCell ref="K283:L287"/>
    <mergeCell ref="A284:E284"/>
    <mergeCell ref="F284:H284"/>
    <mergeCell ref="A287:E287"/>
    <mergeCell ref="F287:H287"/>
    <mergeCell ref="I287:J287"/>
    <mergeCell ref="I284:J284"/>
    <mergeCell ref="A285:E285"/>
    <mergeCell ref="F285:H285"/>
    <mergeCell ref="I285:J285"/>
    <mergeCell ref="A286:E286"/>
    <mergeCell ref="F286:H286"/>
    <mergeCell ref="I286:J286"/>
    <mergeCell ref="A282:E282"/>
    <mergeCell ref="F282:H282"/>
    <mergeCell ref="I282:J282"/>
    <mergeCell ref="I291:J291"/>
    <mergeCell ref="A292:E292"/>
    <mergeCell ref="F292:H292"/>
    <mergeCell ref="I292:J292"/>
    <mergeCell ref="A293:E293"/>
    <mergeCell ref="F293:H293"/>
    <mergeCell ref="I293:J293"/>
    <mergeCell ref="K288:L288"/>
    <mergeCell ref="A289:E289"/>
    <mergeCell ref="F289:H289"/>
    <mergeCell ref="I289:J289"/>
    <mergeCell ref="K289:L293"/>
    <mergeCell ref="A290:E290"/>
    <mergeCell ref="F290:H290"/>
    <mergeCell ref="I290:J290"/>
    <mergeCell ref="A291:E291"/>
    <mergeCell ref="F291:H291"/>
    <mergeCell ref="A288:E288"/>
    <mergeCell ref="F288:H288"/>
    <mergeCell ref="I288:J288"/>
    <mergeCell ref="A294:E294"/>
    <mergeCell ref="F294:H294"/>
    <mergeCell ref="I294:J294"/>
    <mergeCell ref="K294:L294"/>
    <mergeCell ref="A295:E295"/>
    <mergeCell ref="F295:H295"/>
    <mergeCell ref="I295:J295"/>
    <mergeCell ref="K295:L299"/>
    <mergeCell ref="A296:E296"/>
    <mergeCell ref="F296:H296"/>
    <mergeCell ref="A299:E299"/>
    <mergeCell ref="F299:H299"/>
    <mergeCell ref="I299:J299"/>
    <mergeCell ref="A300:L300"/>
    <mergeCell ref="A301:E301"/>
    <mergeCell ref="F301:H301"/>
    <mergeCell ref="I301:J301"/>
    <mergeCell ref="K301:L301"/>
    <mergeCell ref="I296:J296"/>
    <mergeCell ref="A297:E297"/>
    <mergeCell ref="F297:H297"/>
    <mergeCell ref="I297:J297"/>
    <mergeCell ref="A298:E298"/>
    <mergeCell ref="F298:H298"/>
    <mergeCell ref="I298:J298"/>
    <mergeCell ref="A302:E302"/>
    <mergeCell ref="F302:H302"/>
    <mergeCell ref="I302:J302"/>
    <mergeCell ref="K302:L306"/>
    <mergeCell ref="A303:E303"/>
    <mergeCell ref="F303:H303"/>
    <mergeCell ref="I303:J303"/>
    <mergeCell ref="A304:E304"/>
    <mergeCell ref="F304:H304"/>
    <mergeCell ref="I304:J304"/>
    <mergeCell ref="K307:L307"/>
    <mergeCell ref="A308:E308"/>
    <mergeCell ref="F308:H308"/>
    <mergeCell ref="I308:J308"/>
    <mergeCell ref="K308:L312"/>
    <mergeCell ref="A309:E309"/>
    <mergeCell ref="F309:H309"/>
    <mergeCell ref="A305:E305"/>
    <mergeCell ref="F305:H305"/>
    <mergeCell ref="I305:J305"/>
    <mergeCell ref="A306:E306"/>
    <mergeCell ref="F306:H306"/>
    <mergeCell ref="I306:J306"/>
    <mergeCell ref="I309:J309"/>
    <mergeCell ref="A310:E310"/>
    <mergeCell ref="F310:H310"/>
    <mergeCell ref="I310:J310"/>
    <mergeCell ref="A311:E311"/>
    <mergeCell ref="F311:H311"/>
    <mergeCell ref="I311:J311"/>
    <mergeCell ref="A307:E307"/>
    <mergeCell ref="F307:H307"/>
    <mergeCell ref="I307:J307"/>
    <mergeCell ref="K315:L319"/>
    <mergeCell ref="A316:E316"/>
    <mergeCell ref="F316:H316"/>
    <mergeCell ref="I316:J316"/>
    <mergeCell ref="A317:E317"/>
    <mergeCell ref="F317:H317"/>
    <mergeCell ref="I317:J317"/>
    <mergeCell ref="A312:E312"/>
    <mergeCell ref="F312:H312"/>
    <mergeCell ref="I312:J312"/>
    <mergeCell ref="A313:L313"/>
    <mergeCell ref="A314:E314"/>
    <mergeCell ref="F314:H314"/>
    <mergeCell ref="I314:J314"/>
    <mergeCell ref="K314:L314"/>
    <mergeCell ref="A318:E318"/>
    <mergeCell ref="F318:H318"/>
    <mergeCell ref="I318:J318"/>
    <mergeCell ref="A319:E319"/>
    <mergeCell ref="F319:H319"/>
    <mergeCell ref="I319:J319"/>
    <mergeCell ref="A315:E315"/>
    <mergeCell ref="F315:H315"/>
    <mergeCell ref="I315:J315"/>
    <mergeCell ref="A320:E320"/>
    <mergeCell ref="F320:H320"/>
    <mergeCell ref="I320:J320"/>
    <mergeCell ref="K320:L320"/>
    <mergeCell ref="A321:E321"/>
    <mergeCell ref="F321:H321"/>
    <mergeCell ref="I321:J321"/>
    <mergeCell ref="K321:L325"/>
    <mergeCell ref="A322:E322"/>
    <mergeCell ref="F322:H322"/>
    <mergeCell ref="A325:E325"/>
    <mergeCell ref="F325:H325"/>
    <mergeCell ref="I325:J325"/>
    <mergeCell ref="A326:L326"/>
    <mergeCell ref="A327:E327"/>
    <mergeCell ref="F327:H327"/>
    <mergeCell ref="I327:J327"/>
    <mergeCell ref="K327:L327"/>
    <mergeCell ref="I322:J322"/>
    <mergeCell ref="A323:E323"/>
    <mergeCell ref="F323:H323"/>
    <mergeCell ref="I323:J323"/>
    <mergeCell ref="A324:E324"/>
    <mergeCell ref="F324:H324"/>
    <mergeCell ref="I324:J324"/>
    <mergeCell ref="A328:E328"/>
    <mergeCell ref="F328:H328"/>
    <mergeCell ref="I328:J328"/>
    <mergeCell ref="K328:L332"/>
    <mergeCell ref="A329:E329"/>
    <mergeCell ref="F329:H329"/>
    <mergeCell ref="I329:J329"/>
    <mergeCell ref="A330:E330"/>
    <mergeCell ref="F330:H330"/>
    <mergeCell ref="I330:J330"/>
    <mergeCell ref="K333:L333"/>
    <mergeCell ref="A334:E334"/>
    <mergeCell ref="F334:H334"/>
    <mergeCell ref="I334:J334"/>
    <mergeCell ref="K334:L338"/>
    <mergeCell ref="A335:E335"/>
    <mergeCell ref="F335:H335"/>
    <mergeCell ref="A331:E331"/>
    <mergeCell ref="F331:H331"/>
    <mergeCell ref="I331:J331"/>
    <mergeCell ref="A332:E332"/>
    <mergeCell ref="F332:H332"/>
    <mergeCell ref="I332:J332"/>
    <mergeCell ref="I335:J335"/>
    <mergeCell ref="A336:E336"/>
    <mergeCell ref="F336:H336"/>
    <mergeCell ref="I336:J336"/>
    <mergeCell ref="A337:E337"/>
    <mergeCell ref="F337:H337"/>
    <mergeCell ref="I337:J337"/>
    <mergeCell ref="A333:E333"/>
    <mergeCell ref="F333:H333"/>
    <mergeCell ref="I333:J333"/>
    <mergeCell ref="A342:L342"/>
    <mergeCell ref="A341:L341"/>
    <mergeCell ref="A338:E338"/>
    <mergeCell ref="F338:H338"/>
    <mergeCell ref="I338:J338"/>
    <mergeCell ref="A339:L339"/>
    <mergeCell ref="A340:E340"/>
    <mergeCell ref="F340:H340"/>
    <mergeCell ref="I340:L340"/>
    <mergeCell ref="N139:V139"/>
    <mergeCell ref="N161:V161"/>
    <mergeCell ref="N3:P3"/>
    <mergeCell ref="N112:V112"/>
    <mergeCell ref="N121:V121"/>
    <mergeCell ref="N171:V171"/>
    <mergeCell ref="N149:V149"/>
    <mergeCell ref="N193:V193"/>
    <mergeCell ref="N237:V237"/>
    <mergeCell ref="N245:V24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2060"/>
  </sheetPr>
  <dimension ref="A1:W285"/>
  <sheetViews>
    <sheetView topLeftCell="A164" zoomScale="89" zoomScaleNormal="89" workbookViewId="0">
      <selection activeCell="A187" sqref="A187:J187"/>
    </sheetView>
  </sheetViews>
  <sheetFormatPr baseColWidth="10" defaultColWidth="9.140625" defaultRowHeight="17.25" x14ac:dyDescent="0.3"/>
  <cols>
    <col min="1" max="1" width="16.140625" style="4" customWidth="1"/>
    <col min="2" max="2" width="17.28515625" style="4" customWidth="1"/>
    <col min="3" max="3" width="10.85546875" style="4" customWidth="1"/>
    <col min="4" max="4" width="11.7109375" style="4" customWidth="1"/>
    <col min="5" max="5" width="14.28515625" style="4" customWidth="1"/>
    <col min="6" max="6" width="16.42578125" style="4" customWidth="1"/>
    <col min="7" max="7" width="25.140625" style="4" customWidth="1"/>
    <col min="8" max="8" width="15.5703125" style="4" customWidth="1"/>
    <col min="9" max="9" width="16.85546875" style="4" customWidth="1"/>
    <col min="10" max="10" width="17" style="4" customWidth="1"/>
    <col min="11" max="11" width="14.28515625" style="4" customWidth="1"/>
    <col min="12" max="12" width="19.85546875" style="4" customWidth="1"/>
    <col min="13" max="13" width="9.140625" style="4"/>
    <col min="14" max="22" width="22.85546875" style="4" customWidth="1"/>
    <col min="23" max="16384" width="9.140625" style="4"/>
  </cols>
  <sheetData>
    <row r="1" spans="1:18" x14ac:dyDescent="0.3">
      <c r="A1" s="982" t="s">
        <v>194</v>
      </c>
      <c r="B1" s="983"/>
      <c r="C1" s="983"/>
      <c r="D1" s="983"/>
      <c r="E1" s="983"/>
      <c r="F1" s="983"/>
      <c r="G1" s="983"/>
      <c r="H1" s="983"/>
      <c r="I1" s="983"/>
      <c r="J1" s="983"/>
      <c r="K1" s="983"/>
      <c r="L1" s="984"/>
    </row>
    <row r="2" spans="1:18" ht="18" thickBot="1" x14ac:dyDescent="0.35">
      <c r="A2" s="985" t="s">
        <v>1060</v>
      </c>
      <c r="B2" s="986"/>
      <c r="C2" s="986"/>
      <c r="D2" s="986"/>
      <c r="E2" s="986"/>
      <c r="F2" s="986"/>
      <c r="G2" s="986"/>
      <c r="H2" s="986"/>
      <c r="I2" s="986"/>
      <c r="J2" s="986"/>
      <c r="K2" s="986"/>
      <c r="L2" s="987"/>
    </row>
    <row r="3" spans="1:18" ht="18" thickBot="1" x14ac:dyDescent="0.35">
      <c r="A3" s="977" t="s">
        <v>196</v>
      </c>
      <c r="B3" s="977"/>
      <c r="C3" s="977"/>
      <c r="D3" s="977"/>
      <c r="E3" s="977"/>
      <c r="F3" s="624"/>
      <c r="G3" s="624"/>
      <c r="H3" s="624"/>
      <c r="I3" s="624"/>
      <c r="J3" s="624"/>
      <c r="K3" s="624"/>
      <c r="L3" s="625"/>
    </row>
    <row r="4" spans="1:18" ht="18" thickBot="1" x14ac:dyDescent="0.35">
      <c r="A4" s="988" t="s">
        <v>197</v>
      </c>
      <c r="B4" s="989"/>
      <c r="C4" s="989"/>
      <c r="D4" s="989"/>
      <c r="E4" s="989"/>
      <c r="F4" s="989"/>
      <c r="G4" s="989"/>
      <c r="H4" s="989"/>
      <c r="I4" s="989"/>
      <c r="J4" s="989"/>
      <c r="K4" s="989"/>
      <c r="L4" s="990"/>
    </row>
    <row r="5" spans="1:18" ht="18" thickBot="1" x14ac:dyDescent="0.35">
      <c r="A5" s="442" t="s">
        <v>397</v>
      </c>
      <c r="B5" s="443"/>
      <c r="C5" s="443"/>
      <c r="D5" s="443"/>
      <c r="E5" s="443"/>
      <c r="F5" s="443"/>
      <c r="G5" s="443"/>
      <c r="H5" s="443"/>
      <c r="I5" s="443"/>
      <c r="J5" s="443"/>
      <c r="K5" s="443"/>
      <c r="L5" s="444"/>
    </row>
    <row r="6" spans="1:18" x14ac:dyDescent="0.3">
      <c r="A6" s="971" t="s">
        <v>676</v>
      </c>
      <c r="B6" s="972"/>
      <c r="C6" s="972"/>
      <c r="D6" s="972"/>
      <c r="E6" s="972"/>
      <c r="F6" s="972"/>
      <c r="G6" s="972"/>
      <c r="H6" s="972"/>
      <c r="I6" s="972"/>
      <c r="J6" s="972"/>
      <c r="K6" s="972"/>
      <c r="L6" s="973"/>
    </row>
    <row r="7" spans="1:18" ht="18" thickBot="1" x14ac:dyDescent="0.35">
      <c r="A7" s="974"/>
      <c r="B7" s="975"/>
      <c r="C7" s="975"/>
      <c r="D7" s="975"/>
      <c r="E7" s="975"/>
      <c r="F7" s="975"/>
      <c r="G7" s="975"/>
      <c r="H7" s="975"/>
      <c r="I7" s="975"/>
      <c r="J7" s="975"/>
      <c r="K7" s="975"/>
      <c r="L7" s="976"/>
    </row>
    <row r="8" spans="1:18" ht="18" thickBot="1" x14ac:dyDescent="0.35">
      <c r="A8" s="847"/>
      <c r="B8" s="847"/>
      <c r="C8" s="847"/>
      <c r="D8" s="847"/>
      <c r="E8" s="847"/>
      <c r="F8" s="847"/>
      <c r="G8" s="847"/>
      <c r="H8" s="847"/>
      <c r="I8" s="847"/>
      <c r="J8" s="847"/>
      <c r="K8" s="847"/>
      <c r="L8" s="848"/>
    </row>
    <row r="9" spans="1:18" ht="18" thickBot="1" x14ac:dyDescent="0.35">
      <c r="A9" s="442" t="s">
        <v>398</v>
      </c>
      <c r="B9" s="443"/>
      <c r="C9" s="443"/>
      <c r="D9" s="443"/>
      <c r="E9" s="443"/>
      <c r="F9" s="443"/>
      <c r="G9" s="443"/>
      <c r="H9" s="443"/>
      <c r="I9" s="443"/>
      <c r="J9" s="443"/>
      <c r="K9" s="443"/>
      <c r="L9" s="444"/>
    </row>
    <row r="10" spans="1:18" ht="18" thickBot="1" x14ac:dyDescent="0.35">
      <c r="A10" s="977"/>
      <c r="B10" s="977"/>
      <c r="C10" s="977"/>
      <c r="D10" s="977"/>
      <c r="E10" s="977"/>
      <c r="F10" s="977"/>
      <c r="G10" s="977"/>
      <c r="H10" s="977"/>
      <c r="I10" s="977"/>
      <c r="J10" s="977"/>
      <c r="K10" s="977"/>
      <c r="L10" s="978"/>
    </row>
    <row r="11" spans="1:18" ht="18" thickBot="1" x14ac:dyDescent="0.35">
      <c r="A11" s="979" t="s">
        <v>199</v>
      </c>
      <c r="B11" s="980"/>
      <c r="C11" s="980"/>
      <c r="D11" s="980"/>
      <c r="E11" s="980"/>
      <c r="F11" s="981"/>
      <c r="G11" s="877" t="str">
        <f>A1</f>
        <v>FONDO DE DESARROLLO LOCAL DE SUBA</v>
      </c>
      <c r="H11" s="877"/>
      <c r="I11" s="877"/>
      <c r="J11" s="877"/>
      <c r="K11" s="877"/>
      <c r="L11" s="878"/>
    </row>
    <row r="12" spans="1:18" ht="18" thickBot="1" x14ac:dyDescent="0.35">
      <c r="A12" s="954" t="s">
        <v>200</v>
      </c>
      <c r="B12" s="955"/>
      <c r="C12" s="955"/>
      <c r="D12" s="955"/>
      <c r="E12" s="955"/>
      <c r="F12" s="956"/>
      <c r="G12" s="957" t="str">
        <f>G11</f>
        <v>FONDO DE DESARROLLO LOCAL DE SUBA</v>
      </c>
      <c r="H12" s="957"/>
      <c r="I12" s="957"/>
      <c r="J12" s="957"/>
      <c r="K12" s="957"/>
      <c r="L12" s="958"/>
    </row>
    <row r="13" spans="1:18" ht="18" thickBot="1" x14ac:dyDescent="0.35">
      <c r="A13" s="954" t="s">
        <v>201</v>
      </c>
      <c r="B13" s="955"/>
      <c r="C13" s="955"/>
      <c r="D13" s="955"/>
      <c r="E13" s="955"/>
      <c r="F13" s="956"/>
      <c r="G13" s="957" t="str">
        <f>G11</f>
        <v>FONDO DE DESARROLLO LOCAL DE SUBA</v>
      </c>
      <c r="H13" s="957"/>
      <c r="I13" s="957"/>
      <c r="J13" s="957"/>
      <c r="K13" s="957"/>
      <c r="L13" s="958"/>
      <c r="N13" s="458" t="s">
        <v>1084</v>
      </c>
      <c r="O13" s="459"/>
      <c r="P13" s="1854"/>
    </row>
    <row r="14" spans="1:18" ht="26.25" thickBot="1" x14ac:dyDescent="0.35">
      <c r="A14" s="21"/>
      <c r="B14" s="933"/>
      <c r="C14" s="933"/>
      <c r="D14" s="933"/>
      <c r="E14" s="933"/>
      <c r="F14" s="933"/>
      <c r="G14" s="933"/>
      <c r="H14" s="933"/>
      <c r="I14" s="933"/>
      <c r="J14" s="933"/>
      <c r="K14" s="933"/>
      <c r="L14" s="934"/>
      <c r="N14" s="162" t="s">
        <v>496</v>
      </c>
      <c r="O14" s="163" t="s">
        <v>1085</v>
      </c>
      <c r="P14" s="163" t="s">
        <v>1086</v>
      </c>
      <c r="R14" s="24"/>
    </row>
    <row r="15" spans="1:18" s="77" customFormat="1" ht="33" customHeight="1" x14ac:dyDescent="0.3">
      <c r="A15" s="1116" t="s">
        <v>202</v>
      </c>
      <c r="B15" s="1117"/>
      <c r="C15" s="1117"/>
      <c r="D15" s="1117"/>
      <c r="E15" s="1117"/>
      <c r="F15" s="1118"/>
      <c r="G15" s="1125" t="s">
        <v>205</v>
      </c>
      <c r="H15" s="1126"/>
      <c r="I15" s="1126"/>
      <c r="J15" s="1126"/>
      <c r="K15" s="1126"/>
      <c r="L15" s="1127"/>
      <c r="N15" s="168" t="s">
        <v>1087</v>
      </c>
      <c r="O15" s="169"/>
      <c r="P15" s="169"/>
      <c r="R15" s="4"/>
    </row>
    <row r="16" spans="1:18" s="77" customFormat="1" ht="144" customHeight="1" x14ac:dyDescent="0.3">
      <c r="A16" s="1119"/>
      <c r="B16" s="1120"/>
      <c r="C16" s="1120"/>
      <c r="D16" s="1120"/>
      <c r="E16" s="1120"/>
      <c r="F16" s="1121"/>
      <c r="G16" s="1094" t="s">
        <v>564</v>
      </c>
      <c r="H16" s="1095"/>
      <c r="I16" s="1095"/>
      <c r="J16" s="1095"/>
      <c r="K16" s="1095"/>
      <c r="L16" s="1096"/>
      <c r="N16" s="168" t="s">
        <v>1087</v>
      </c>
      <c r="O16" s="169"/>
      <c r="P16" s="169"/>
      <c r="R16" s="4"/>
    </row>
    <row r="17" spans="1:18" s="77" customFormat="1" ht="47.25" customHeight="1" thickBot="1" x14ac:dyDescent="0.35">
      <c r="A17" s="1122"/>
      <c r="B17" s="1123"/>
      <c r="C17" s="1123"/>
      <c r="D17" s="1123"/>
      <c r="E17" s="1123"/>
      <c r="F17" s="1124"/>
      <c r="G17" s="1101" t="s">
        <v>565</v>
      </c>
      <c r="H17" s="1102"/>
      <c r="I17" s="1102"/>
      <c r="J17" s="1102"/>
      <c r="K17" s="1102"/>
      <c r="L17" s="1103"/>
      <c r="N17" s="168" t="s">
        <v>1087</v>
      </c>
      <c r="O17" s="169"/>
      <c r="P17" s="169"/>
      <c r="R17" s="4"/>
    </row>
    <row r="18" spans="1:18" s="77" customFormat="1" ht="15" customHeight="1" thickBot="1" x14ac:dyDescent="0.35">
      <c r="A18" s="78"/>
      <c r="B18" s="78"/>
      <c r="C18" s="79"/>
      <c r="D18" s="79"/>
      <c r="E18" s="80"/>
      <c r="N18" s="465"/>
      <c r="O18" s="466"/>
      <c r="P18" s="467"/>
      <c r="R18" s="4"/>
    </row>
    <row r="19" spans="1:18" s="77" customFormat="1" ht="15" customHeight="1" thickBot="1" x14ac:dyDescent="0.35">
      <c r="A19" s="1128" t="s">
        <v>566</v>
      </c>
      <c r="B19" s="1129"/>
      <c r="C19" s="1129"/>
      <c r="D19" s="1129"/>
      <c r="E19" s="1129"/>
      <c r="F19" s="1129"/>
      <c r="G19" s="1129"/>
      <c r="H19" s="1129"/>
      <c r="I19" s="1129"/>
      <c r="J19" s="1129"/>
      <c r="K19" s="1129"/>
      <c r="L19" s="1130"/>
      <c r="N19" s="468"/>
      <c r="O19" s="1855"/>
      <c r="P19" s="470"/>
      <c r="R19" s="4"/>
    </row>
    <row r="20" spans="1:18" s="77" customFormat="1" ht="15" customHeight="1" thickBot="1" x14ac:dyDescent="0.35">
      <c r="A20" s="78"/>
      <c r="B20" s="78"/>
      <c r="C20" s="79"/>
      <c r="D20" s="79"/>
      <c r="E20" s="80"/>
      <c r="N20" s="468"/>
      <c r="O20" s="1855"/>
      <c r="P20" s="470"/>
      <c r="R20" s="4"/>
    </row>
    <row r="21" spans="1:18" s="77" customFormat="1" ht="15" customHeight="1" thickBot="1" x14ac:dyDescent="0.35">
      <c r="A21" s="1131" t="s">
        <v>534</v>
      </c>
      <c r="B21" s="1132"/>
      <c r="C21" s="1132"/>
      <c r="D21" s="1132"/>
      <c r="E21" s="1132"/>
      <c r="F21" s="1132"/>
      <c r="G21" s="1132"/>
      <c r="H21" s="1132"/>
      <c r="I21" s="1132"/>
      <c r="J21" s="1132"/>
      <c r="K21" s="1132"/>
      <c r="L21" s="1133"/>
      <c r="N21" s="468"/>
      <c r="O21" s="1855"/>
      <c r="P21" s="470"/>
      <c r="R21" s="4"/>
    </row>
    <row r="22" spans="1:18" s="77" customFormat="1" ht="15" customHeight="1" thickBot="1" x14ac:dyDescent="0.35">
      <c r="A22" s="81"/>
      <c r="B22" s="81"/>
      <c r="C22" s="81"/>
      <c r="D22" s="81"/>
      <c r="E22" s="81"/>
      <c r="N22" s="468"/>
      <c r="O22" s="1855"/>
      <c r="P22" s="470"/>
      <c r="R22" s="4"/>
    </row>
    <row r="23" spans="1:18" s="77" customFormat="1" ht="15" customHeight="1" thickBot="1" x14ac:dyDescent="0.35">
      <c r="A23" s="1128" t="s">
        <v>567</v>
      </c>
      <c r="B23" s="1129"/>
      <c r="C23" s="1129"/>
      <c r="D23" s="1129"/>
      <c r="E23" s="1129"/>
      <c r="F23" s="1129"/>
      <c r="G23" s="1129"/>
      <c r="H23" s="1129"/>
      <c r="I23" s="1129"/>
      <c r="J23" s="1129"/>
      <c r="K23" s="1129"/>
      <c r="L23" s="1130"/>
      <c r="N23" s="468"/>
      <c r="O23" s="1855"/>
      <c r="P23" s="470"/>
      <c r="R23" s="4"/>
    </row>
    <row r="24" spans="1:18" s="77" customFormat="1" ht="15" customHeight="1" thickBot="1" x14ac:dyDescent="0.35">
      <c r="A24" s="1125" t="s">
        <v>568</v>
      </c>
      <c r="B24" s="1126"/>
      <c r="C24" s="1126"/>
      <c r="D24" s="1126"/>
      <c r="E24" s="1126"/>
      <c r="F24" s="1126"/>
      <c r="G24" s="1126"/>
      <c r="H24" s="1126"/>
      <c r="I24" s="1126"/>
      <c r="J24" s="1126"/>
      <c r="K24" s="1126"/>
      <c r="L24" s="1127"/>
      <c r="N24" s="471"/>
      <c r="O24" s="472"/>
      <c r="P24" s="473"/>
      <c r="R24" s="4"/>
    </row>
    <row r="25" spans="1:18" s="77" customFormat="1" ht="15" customHeight="1" x14ac:dyDescent="0.3">
      <c r="A25" s="1094"/>
      <c r="B25" s="1095"/>
      <c r="C25" s="1095"/>
      <c r="D25" s="1095"/>
      <c r="E25" s="1095"/>
      <c r="F25" s="1095"/>
      <c r="G25" s="1095"/>
      <c r="H25" s="1095"/>
      <c r="I25" s="1095"/>
      <c r="J25" s="1095"/>
      <c r="K25" s="1095"/>
      <c r="L25" s="1096"/>
      <c r="N25" s="179" t="s">
        <v>1087</v>
      </c>
      <c r="O25" s="1874"/>
      <c r="P25" s="1874"/>
      <c r="R25" s="4"/>
    </row>
    <row r="26" spans="1:18" s="77" customFormat="1" ht="70.5" customHeight="1" thickBot="1" x14ac:dyDescent="0.35">
      <c r="A26" s="1101"/>
      <c r="B26" s="1102"/>
      <c r="C26" s="1102"/>
      <c r="D26" s="1102"/>
      <c r="E26" s="1102"/>
      <c r="F26" s="1102"/>
      <c r="G26" s="1102"/>
      <c r="H26" s="1102"/>
      <c r="I26" s="1102"/>
      <c r="J26" s="1102"/>
      <c r="K26" s="1102"/>
      <c r="L26" s="1103"/>
      <c r="N26" s="179" t="s">
        <v>1087</v>
      </c>
      <c r="O26" s="1856"/>
      <c r="P26" s="1856"/>
      <c r="R26" s="4"/>
    </row>
    <row r="27" spans="1:18" s="77" customFormat="1" ht="39" customHeight="1" x14ac:dyDescent="0.3">
      <c r="A27" s="1094" t="s">
        <v>569</v>
      </c>
      <c r="B27" s="1095"/>
      <c r="C27" s="1095"/>
      <c r="D27" s="1095"/>
      <c r="E27" s="1095"/>
      <c r="F27" s="1095"/>
      <c r="G27" s="1095"/>
      <c r="H27" s="1095"/>
      <c r="I27" s="1095"/>
      <c r="J27" s="1095"/>
      <c r="K27" s="1095"/>
      <c r="L27" s="1096"/>
      <c r="N27" s="179" t="s">
        <v>1087</v>
      </c>
      <c r="O27" s="1856"/>
      <c r="P27" s="1856"/>
      <c r="R27" s="4"/>
    </row>
    <row r="28" spans="1:18" s="77" customFormat="1" ht="36.75" customHeight="1" x14ac:dyDescent="0.3">
      <c r="A28" s="1094"/>
      <c r="B28" s="1095"/>
      <c r="C28" s="1095"/>
      <c r="D28" s="1095"/>
      <c r="E28" s="1095"/>
      <c r="F28" s="1095"/>
      <c r="G28" s="1095"/>
      <c r="H28" s="1095"/>
      <c r="I28" s="1095"/>
      <c r="J28" s="1095"/>
      <c r="K28" s="1095"/>
      <c r="L28" s="1096"/>
      <c r="N28" s="179" t="s">
        <v>1087</v>
      </c>
      <c r="O28" s="1856"/>
      <c r="P28" s="1856"/>
      <c r="R28" s="4"/>
    </row>
    <row r="29" spans="1:18" s="77" customFormat="1" ht="16.5" customHeight="1" thickBot="1" x14ac:dyDescent="0.35">
      <c r="A29" s="1101"/>
      <c r="B29" s="1102"/>
      <c r="C29" s="1102"/>
      <c r="D29" s="1102"/>
      <c r="E29" s="1102"/>
      <c r="F29" s="1102"/>
      <c r="G29" s="1102"/>
      <c r="H29" s="1102"/>
      <c r="I29" s="1102"/>
      <c r="J29" s="1102"/>
      <c r="K29" s="1102"/>
      <c r="L29" s="1103"/>
      <c r="N29" s="179" t="s">
        <v>1087</v>
      </c>
      <c r="O29" s="1856"/>
      <c r="P29" s="1856"/>
      <c r="R29" s="4"/>
    </row>
    <row r="30" spans="1:18" s="77" customFormat="1" ht="15" customHeight="1" thickBot="1" x14ac:dyDescent="0.35">
      <c r="A30" s="1176" t="s">
        <v>1062</v>
      </c>
      <c r="B30" s="1177"/>
      <c r="C30" s="1177"/>
      <c r="D30" s="1177"/>
      <c r="E30" s="1177"/>
      <c r="F30" s="1177"/>
      <c r="G30" s="1177"/>
      <c r="H30" s="1177"/>
      <c r="I30" s="1177"/>
      <c r="J30" s="1177"/>
      <c r="K30" s="1177"/>
      <c r="L30" s="1178"/>
      <c r="N30" s="179" t="s">
        <v>1087</v>
      </c>
      <c r="O30" s="1856"/>
      <c r="P30" s="1856"/>
      <c r="R30" s="4"/>
    </row>
    <row r="31" spans="1:18" s="77" customFormat="1" ht="15" customHeight="1" thickBot="1" x14ac:dyDescent="0.35">
      <c r="A31" s="78"/>
      <c r="B31" s="82"/>
      <c r="C31" s="79"/>
      <c r="D31" s="79"/>
      <c r="E31" s="80"/>
      <c r="N31" s="478"/>
      <c r="O31" s="479"/>
      <c r="P31" s="480"/>
      <c r="R31" s="4"/>
    </row>
    <row r="32" spans="1:18" s="77" customFormat="1" ht="15" customHeight="1" thickBot="1" x14ac:dyDescent="0.35">
      <c r="A32" s="1128" t="s">
        <v>402</v>
      </c>
      <c r="B32" s="1129"/>
      <c r="C32" s="1129"/>
      <c r="D32" s="1129"/>
      <c r="E32" s="1129"/>
      <c r="F32" s="1129"/>
      <c r="G32" s="1129"/>
      <c r="H32" s="1129"/>
      <c r="I32" s="1129"/>
      <c r="J32" s="1129"/>
      <c r="K32" s="1129"/>
      <c r="L32" s="1130"/>
      <c r="N32" s="481"/>
      <c r="O32" s="1859"/>
      <c r="P32" s="482"/>
      <c r="R32" s="4"/>
    </row>
    <row r="33" spans="1:18" s="77" customFormat="1" ht="15" customHeight="1" thickBot="1" x14ac:dyDescent="0.35">
      <c r="A33" s="83"/>
      <c r="B33" s="83"/>
      <c r="C33" s="79"/>
      <c r="D33" s="79"/>
      <c r="E33" s="80"/>
      <c r="N33" s="481"/>
      <c r="O33" s="1859"/>
      <c r="P33" s="482"/>
      <c r="R33" s="4"/>
    </row>
    <row r="34" spans="1:18" s="77" customFormat="1" ht="33" customHeight="1" thickBot="1" x14ac:dyDescent="0.35">
      <c r="A34" s="1081" t="s">
        <v>216</v>
      </c>
      <c r="B34" s="1082"/>
      <c r="C34" s="1082"/>
      <c r="D34" s="1082"/>
      <c r="E34" s="1082"/>
      <c r="F34" s="1082"/>
      <c r="G34" s="1082"/>
      <c r="H34" s="1082"/>
      <c r="I34" s="1082"/>
      <c r="J34" s="1082"/>
      <c r="K34" s="1082"/>
      <c r="L34" s="89" t="s">
        <v>539</v>
      </c>
      <c r="N34" s="483"/>
      <c r="O34" s="484"/>
      <c r="P34" s="1860"/>
      <c r="R34" s="4"/>
    </row>
    <row r="35" spans="1:18" s="77" customFormat="1" ht="105.75" customHeight="1" thickBot="1" x14ac:dyDescent="0.35">
      <c r="A35" s="1125" t="s">
        <v>570</v>
      </c>
      <c r="B35" s="1126"/>
      <c r="C35" s="1126"/>
      <c r="D35" s="1126"/>
      <c r="E35" s="1126"/>
      <c r="F35" s="1126"/>
      <c r="G35" s="1126"/>
      <c r="H35" s="1126"/>
      <c r="I35" s="1126"/>
      <c r="J35" s="1126"/>
      <c r="K35" s="1127"/>
      <c r="L35" s="84" t="s">
        <v>219</v>
      </c>
      <c r="N35" s="179" t="s">
        <v>1087</v>
      </c>
      <c r="O35" s="1856"/>
      <c r="P35" s="1856"/>
      <c r="R35" s="4"/>
    </row>
    <row r="36" spans="1:18" s="77" customFormat="1" ht="105.75" customHeight="1" thickBot="1" x14ac:dyDescent="0.35">
      <c r="A36" s="1100" t="s">
        <v>571</v>
      </c>
      <c r="B36" s="1076"/>
      <c r="C36" s="1076"/>
      <c r="D36" s="1076"/>
      <c r="E36" s="1076"/>
      <c r="F36" s="1076"/>
      <c r="G36" s="1076"/>
      <c r="H36" s="1076"/>
      <c r="I36" s="1076"/>
      <c r="J36" s="1076"/>
      <c r="K36" s="1077"/>
      <c r="L36" s="85" t="s">
        <v>219</v>
      </c>
      <c r="N36" s="179" t="s">
        <v>1087</v>
      </c>
      <c r="O36" s="1856"/>
      <c r="P36" s="1856"/>
      <c r="R36" s="4"/>
    </row>
    <row r="37" spans="1:18" s="77" customFormat="1" ht="19.5" customHeight="1" thickBot="1" x14ac:dyDescent="0.35">
      <c r="A37" s="1097" t="s">
        <v>572</v>
      </c>
      <c r="B37" s="1098"/>
      <c r="C37" s="1098"/>
      <c r="D37" s="1098"/>
      <c r="E37" s="1098"/>
      <c r="F37" s="1098"/>
      <c r="G37" s="1098"/>
      <c r="H37" s="1098"/>
      <c r="I37" s="1098"/>
      <c r="J37" s="1098"/>
      <c r="K37" s="1099"/>
      <c r="L37" s="85" t="s">
        <v>219</v>
      </c>
      <c r="N37" s="179" t="s">
        <v>1087</v>
      </c>
      <c r="O37" s="1856"/>
      <c r="P37" s="1856"/>
      <c r="R37" s="4"/>
    </row>
    <row r="38" spans="1:18" s="77" customFormat="1" ht="15" customHeight="1" thickBot="1" x14ac:dyDescent="0.35">
      <c r="A38" s="1097" t="s">
        <v>573</v>
      </c>
      <c r="B38" s="1098"/>
      <c r="C38" s="1098"/>
      <c r="D38" s="1098"/>
      <c r="E38" s="1098"/>
      <c r="F38" s="1098"/>
      <c r="G38" s="1098"/>
      <c r="H38" s="1098"/>
      <c r="I38" s="1098"/>
      <c r="J38" s="1098"/>
      <c r="K38" s="1099"/>
      <c r="L38" s="85" t="s">
        <v>219</v>
      </c>
      <c r="N38" s="179" t="s">
        <v>1087</v>
      </c>
      <c r="O38" s="1856"/>
      <c r="P38" s="1856"/>
      <c r="R38" s="4"/>
    </row>
    <row r="39" spans="1:18" s="77" customFormat="1" ht="22.5" customHeight="1" thickBot="1" x14ac:dyDescent="0.35">
      <c r="A39" s="1113" t="s">
        <v>574</v>
      </c>
      <c r="B39" s="1114"/>
      <c r="C39" s="1114"/>
      <c r="D39" s="1114"/>
      <c r="E39" s="1114"/>
      <c r="F39" s="1114"/>
      <c r="G39" s="1114"/>
      <c r="H39" s="1114"/>
      <c r="I39" s="1114"/>
      <c r="J39" s="1114"/>
      <c r="K39" s="1115"/>
      <c r="L39" s="85" t="s">
        <v>219</v>
      </c>
      <c r="N39" s="179" t="s">
        <v>1087</v>
      </c>
      <c r="O39" s="1856"/>
      <c r="P39" s="1856"/>
      <c r="R39" s="4"/>
    </row>
    <row r="40" spans="1:18" s="77" customFormat="1" ht="15" customHeight="1" thickBot="1" x14ac:dyDescent="0.35">
      <c r="A40" s="1097" t="s">
        <v>575</v>
      </c>
      <c r="B40" s="1098"/>
      <c r="C40" s="1098"/>
      <c r="D40" s="1098"/>
      <c r="E40" s="1098"/>
      <c r="F40" s="1098"/>
      <c r="G40" s="1098"/>
      <c r="H40" s="1098"/>
      <c r="I40" s="1098"/>
      <c r="J40" s="1098"/>
      <c r="K40" s="1099"/>
      <c r="L40" s="85" t="s">
        <v>219</v>
      </c>
      <c r="N40" s="179" t="s">
        <v>1087</v>
      </c>
      <c r="O40" s="1856"/>
      <c r="P40" s="1856"/>
      <c r="R40" s="4"/>
    </row>
    <row r="41" spans="1:18" s="77" customFormat="1" ht="15" customHeight="1" thickBot="1" x14ac:dyDescent="0.35">
      <c r="A41" s="1113" t="s">
        <v>576</v>
      </c>
      <c r="B41" s="1114"/>
      <c r="C41" s="1114"/>
      <c r="D41" s="1114"/>
      <c r="E41" s="1114"/>
      <c r="F41" s="1114"/>
      <c r="G41" s="1114"/>
      <c r="H41" s="1114"/>
      <c r="I41" s="1114"/>
      <c r="J41" s="1114"/>
      <c r="K41" s="1115"/>
      <c r="L41" s="85" t="s">
        <v>219</v>
      </c>
      <c r="N41" s="179" t="s">
        <v>1087</v>
      </c>
      <c r="O41" s="1856"/>
      <c r="P41" s="1856"/>
      <c r="R41" s="4"/>
    </row>
    <row r="42" spans="1:18" s="77" customFormat="1" ht="15" customHeight="1" thickBot="1" x14ac:dyDescent="0.35">
      <c r="A42" s="1097" t="s">
        <v>577</v>
      </c>
      <c r="B42" s="1098"/>
      <c r="C42" s="1098"/>
      <c r="D42" s="1098"/>
      <c r="E42" s="1098"/>
      <c r="F42" s="1098"/>
      <c r="G42" s="1098"/>
      <c r="H42" s="1098"/>
      <c r="I42" s="1098"/>
      <c r="J42" s="1098"/>
      <c r="K42" s="1099"/>
      <c r="L42" s="85" t="s">
        <v>219</v>
      </c>
      <c r="N42" s="179" t="s">
        <v>1087</v>
      </c>
      <c r="O42" s="1856"/>
      <c r="P42" s="1856"/>
      <c r="R42" s="4"/>
    </row>
    <row r="43" spans="1:18" s="77" customFormat="1" ht="15" customHeight="1" thickBot="1" x14ac:dyDescent="0.35">
      <c r="A43" s="1113" t="s">
        <v>578</v>
      </c>
      <c r="B43" s="1114"/>
      <c r="C43" s="1114"/>
      <c r="D43" s="1114"/>
      <c r="E43" s="1114"/>
      <c r="F43" s="1114"/>
      <c r="G43" s="1114"/>
      <c r="H43" s="1114"/>
      <c r="I43" s="1114"/>
      <c r="J43" s="1114"/>
      <c r="K43" s="1115"/>
      <c r="L43" s="85" t="s">
        <v>579</v>
      </c>
      <c r="N43" s="179" t="s">
        <v>1087</v>
      </c>
      <c r="O43" s="1856"/>
      <c r="P43" s="1856"/>
      <c r="R43" s="4"/>
    </row>
    <row r="44" spans="1:18" s="77" customFormat="1" ht="15" customHeight="1" thickBot="1" x14ac:dyDescent="0.35">
      <c r="A44" s="1097" t="s">
        <v>580</v>
      </c>
      <c r="B44" s="1098"/>
      <c r="C44" s="1098"/>
      <c r="D44" s="1098"/>
      <c r="E44" s="1098"/>
      <c r="F44" s="1098"/>
      <c r="G44" s="1098"/>
      <c r="H44" s="1098"/>
      <c r="I44" s="1098"/>
      <c r="J44" s="1098"/>
      <c r="K44" s="1099"/>
      <c r="L44" s="85" t="s">
        <v>579</v>
      </c>
      <c r="N44" s="179" t="s">
        <v>1087</v>
      </c>
      <c r="O44" s="1856"/>
      <c r="P44" s="1856"/>
      <c r="R44" s="4"/>
    </row>
    <row r="45" spans="1:18" s="77" customFormat="1" ht="43.5" customHeight="1" thickBot="1" x14ac:dyDescent="0.35">
      <c r="A45" s="1094" t="s">
        <v>1074</v>
      </c>
      <c r="B45" s="1095"/>
      <c r="C45" s="1095"/>
      <c r="D45" s="1095"/>
      <c r="E45" s="1095"/>
      <c r="F45" s="1095"/>
      <c r="G45" s="1095"/>
      <c r="H45" s="1095"/>
      <c r="I45" s="1095"/>
      <c r="J45" s="1095"/>
      <c r="K45" s="1096"/>
      <c r="L45" s="86" t="s">
        <v>581</v>
      </c>
      <c r="N45" s="179" t="s">
        <v>1087</v>
      </c>
      <c r="O45" s="1856"/>
      <c r="P45" s="1856"/>
      <c r="R45" s="4"/>
    </row>
    <row r="46" spans="1:18" s="77" customFormat="1" ht="15" customHeight="1" thickBot="1" x14ac:dyDescent="0.35">
      <c r="A46" s="1097" t="s">
        <v>1196</v>
      </c>
      <c r="B46" s="1098"/>
      <c r="C46" s="1098"/>
      <c r="D46" s="1098"/>
      <c r="E46" s="1098"/>
      <c r="F46" s="1098"/>
      <c r="G46" s="1098"/>
      <c r="H46" s="1098"/>
      <c r="I46" s="1098"/>
      <c r="J46" s="1098"/>
      <c r="K46" s="1099"/>
      <c r="L46" s="87" t="s">
        <v>579</v>
      </c>
      <c r="N46" s="179" t="s">
        <v>1087</v>
      </c>
      <c r="O46" s="1856"/>
      <c r="P46" s="1856"/>
      <c r="R46" s="4"/>
    </row>
    <row r="47" spans="1:18" s="77" customFormat="1" ht="28.5" customHeight="1" thickBot="1" x14ac:dyDescent="0.35">
      <c r="A47" s="1094" t="s">
        <v>582</v>
      </c>
      <c r="B47" s="1095"/>
      <c r="C47" s="1095"/>
      <c r="D47" s="1095"/>
      <c r="E47" s="1095"/>
      <c r="F47" s="1095"/>
      <c r="G47" s="1095"/>
      <c r="H47" s="1095"/>
      <c r="I47" s="1095"/>
      <c r="J47" s="1095"/>
      <c r="K47" s="1096"/>
      <c r="L47" s="87" t="s">
        <v>219</v>
      </c>
      <c r="N47" s="179" t="s">
        <v>1087</v>
      </c>
      <c r="O47" s="1856"/>
      <c r="P47" s="1856"/>
      <c r="R47" s="4"/>
    </row>
    <row r="48" spans="1:18" s="77" customFormat="1" ht="15" customHeight="1" thickBot="1" x14ac:dyDescent="0.35">
      <c r="A48" s="1100" t="s">
        <v>583</v>
      </c>
      <c r="B48" s="1076"/>
      <c r="C48" s="1076"/>
      <c r="D48" s="1076"/>
      <c r="E48" s="1076"/>
      <c r="F48" s="1076"/>
      <c r="G48" s="1076"/>
      <c r="H48" s="1076"/>
      <c r="I48" s="1076"/>
      <c r="J48" s="1076"/>
      <c r="K48" s="1077"/>
      <c r="L48" s="87" t="s">
        <v>579</v>
      </c>
      <c r="N48" s="179" t="s">
        <v>1087</v>
      </c>
      <c r="O48" s="1856"/>
      <c r="P48" s="1856"/>
      <c r="R48" s="4"/>
    </row>
    <row r="49" spans="1:18" s="77" customFormat="1" ht="15" customHeight="1" thickBot="1" x14ac:dyDescent="0.35">
      <c r="A49" s="1101" t="s">
        <v>584</v>
      </c>
      <c r="B49" s="1102"/>
      <c r="C49" s="1102"/>
      <c r="D49" s="1102"/>
      <c r="E49" s="1102"/>
      <c r="F49" s="1102"/>
      <c r="G49" s="1102"/>
      <c r="H49" s="1102"/>
      <c r="I49" s="1102"/>
      <c r="J49" s="1102"/>
      <c r="K49" s="1103"/>
      <c r="L49" s="88" t="s">
        <v>219</v>
      </c>
      <c r="N49" s="179" t="s">
        <v>1087</v>
      </c>
      <c r="O49" s="1856"/>
      <c r="P49" s="1856"/>
      <c r="R49" s="4"/>
    </row>
    <row r="50" spans="1:18" s="77" customFormat="1" ht="15" customHeight="1" thickBot="1" x14ac:dyDescent="0.35">
      <c r="A50" s="78"/>
      <c r="B50" s="78"/>
      <c r="C50" s="79"/>
      <c r="D50" s="79"/>
      <c r="E50" s="80"/>
      <c r="N50" s="179" t="s">
        <v>1087</v>
      </c>
      <c r="O50" s="1856"/>
      <c r="P50" s="1856"/>
      <c r="R50" s="4"/>
    </row>
    <row r="51" spans="1:18" s="77" customFormat="1" ht="15" customHeight="1" thickBot="1" x14ac:dyDescent="0.35">
      <c r="A51" s="1128" t="s">
        <v>404</v>
      </c>
      <c r="B51" s="1129"/>
      <c r="C51" s="1129"/>
      <c r="D51" s="1129"/>
      <c r="E51" s="1129"/>
      <c r="F51" s="1129"/>
      <c r="G51" s="1129"/>
      <c r="H51" s="1129"/>
      <c r="I51" s="1129"/>
      <c r="J51" s="1129"/>
      <c r="K51" s="1129"/>
      <c r="L51" s="1130"/>
      <c r="N51" s="227"/>
      <c r="O51" s="228"/>
      <c r="P51" s="229"/>
      <c r="R51" s="4"/>
    </row>
    <row r="52" spans="1:18" s="77" customFormat="1" ht="15" customHeight="1" thickBot="1" x14ac:dyDescent="0.35">
      <c r="A52" s="83"/>
      <c r="B52" s="83"/>
      <c r="C52" s="79"/>
      <c r="D52" s="79"/>
      <c r="E52" s="80"/>
      <c r="N52" s="230"/>
      <c r="O52" s="1876"/>
      <c r="P52" s="232"/>
      <c r="R52" s="4"/>
    </row>
    <row r="53" spans="1:18" s="77" customFormat="1" ht="44.25" customHeight="1" thickBot="1" x14ac:dyDescent="0.35">
      <c r="A53" s="1134" t="s">
        <v>216</v>
      </c>
      <c r="B53" s="1135"/>
      <c r="C53" s="1136" t="s">
        <v>226</v>
      </c>
      <c r="D53" s="1137"/>
      <c r="E53" s="1137"/>
      <c r="F53" s="1137"/>
      <c r="G53" s="1137"/>
      <c r="H53" s="1137"/>
      <c r="I53" s="1137"/>
      <c r="J53" s="1137"/>
      <c r="K53" s="1137"/>
      <c r="L53" s="1138"/>
      <c r="N53" s="230"/>
      <c r="O53" s="1876"/>
      <c r="P53" s="232"/>
      <c r="R53" s="4"/>
    </row>
    <row r="54" spans="1:18" s="77" customFormat="1" ht="44.25" customHeight="1" thickBot="1" x14ac:dyDescent="0.35">
      <c r="A54" s="2113" t="s">
        <v>227</v>
      </c>
      <c r="B54" s="2114"/>
      <c r="C54" s="1104" t="s">
        <v>585</v>
      </c>
      <c r="D54" s="1105"/>
      <c r="E54" s="1105"/>
      <c r="F54" s="1105"/>
      <c r="G54" s="1105"/>
      <c r="H54" s="1105"/>
      <c r="I54" s="1105"/>
      <c r="J54" s="1105"/>
      <c r="K54" s="1105"/>
      <c r="L54" s="1106"/>
      <c r="N54" s="233" t="s">
        <v>1087</v>
      </c>
      <c r="O54" s="234"/>
      <c r="P54" s="234"/>
      <c r="R54" s="4"/>
    </row>
    <row r="55" spans="1:18" s="77" customFormat="1" ht="90" customHeight="1" x14ac:dyDescent="0.3">
      <c r="A55" s="2113" t="s">
        <v>586</v>
      </c>
      <c r="B55" s="2114"/>
      <c r="C55" s="1104" t="s">
        <v>587</v>
      </c>
      <c r="D55" s="1105"/>
      <c r="E55" s="1105"/>
      <c r="F55" s="1105"/>
      <c r="G55" s="1105"/>
      <c r="H55" s="1105"/>
      <c r="I55" s="1105"/>
      <c r="J55" s="1105"/>
      <c r="K55" s="1105"/>
      <c r="L55" s="1106"/>
      <c r="N55" s="179" t="s">
        <v>1087</v>
      </c>
      <c r="O55" s="1874"/>
      <c r="P55" s="1874"/>
      <c r="R55" s="4"/>
    </row>
    <row r="56" spans="1:18" s="77" customFormat="1" ht="93" customHeight="1" x14ac:dyDescent="0.3">
      <c r="A56" s="2113" t="s">
        <v>588</v>
      </c>
      <c r="B56" s="2114"/>
      <c r="C56" s="1104" t="s">
        <v>589</v>
      </c>
      <c r="D56" s="1105"/>
      <c r="E56" s="1105"/>
      <c r="F56" s="1105"/>
      <c r="G56" s="1105"/>
      <c r="H56" s="1105"/>
      <c r="I56" s="1105"/>
      <c r="J56" s="1105"/>
      <c r="K56" s="1105"/>
      <c r="L56" s="1106"/>
      <c r="N56" s="179" t="s">
        <v>1087</v>
      </c>
      <c r="O56" s="1856"/>
      <c r="P56" s="1856"/>
      <c r="R56" s="4"/>
    </row>
    <row r="57" spans="1:18" s="77" customFormat="1" ht="78" customHeight="1" x14ac:dyDescent="0.3">
      <c r="A57" s="2113" t="s">
        <v>590</v>
      </c>
      <c r="B57" s="2114"/>
      <c r="C57" s="1104" t="s">
        <v>591</v>
      </c>
      <c r="D57" s="1105"/>
      <c r="E57" s="1105"/>
      <c r="F57" s="1105"/>
      <c r="G57" s="1105"/>
      <c r="H57" s="1105"/>
      <c r="I57" s="1105"/>
      <c r="J57" s="1105"/>
      <c r="K57" s="1105"/>
      <c r="L57" s="1106"/>
      <c r="N57" s="179" t="s">
        <v>1087</v>
      </c>
      <c r="O57" s="1856"/>
      <c r="P57" s="1856"/>
      <c r="R57" s="4"/>
    </row>
    <row r="58" spans="1:18" s="77" customFormat="1" ht="78" customHeight="1" x14ac:dyDescent="0.3">
      <c r="A58" s="2113" t="s">
        <v>592</v>
      </c>
      <c r="B58" s="2114"/>
      <c r="C58" s="1104" t="s">
        <v>593</v>
      </c>
      <c r="D58" s="1105"/>
      <c r="E58" s="1105"/>
      <c r="F58" s="1105"/>
      <c r="G58" s="1105"/>
      <c r="H58" s="1105"/>
      <c r="I58" s="1105"/>
      <c r="J58" s="1105"/>
      <c r="K58" s="1105"/>
      <c r="L58" s="1106"/>
      <c r="N58" s="179" t="s">
        <v>1087</v>
      </c>
      <c r="O58" s="1856"/>
      <c r="P58" s="1856"/>
      <c r="R58" s="4"/>
    </row>
    <row r="59" spans="1:18" s="77" customFormat="1" ht="74.25" customHeight="1" x14ac:dyDescent="0.3">
      <c r="A59" s="2113" t="s">
        <v>235</v>
      </c>
      <c r="B59" s="2114"/>
      <c r="C59" s="1104" t="s">
        <v>594</v>
      </c>
      <c r="D59" s="1105"/>
      <c r="E59" s="1105"/>
      <c r="F59" s="1105"/>
      <c r="G59" s="1105"/>
      <c r="H59" s="1105"/>
      <c r="I59" s="1105"/>
      <c r="J59" s="1105"/>
      <c r="K59" s="1105"/>
      <c r="L59" s="1106"/>
      <c r="N59" s="179" t="s">
        <v>1087</v>
      </c>
      <c r="O59" s="1856"/>
      <c r="P59" s="1856"/>
      <c r="R59" s="4"/>
    </row>
    <row r="60" spans="1:18" s="77" customFormat="1" ht="70.5" customHeight="1" x14ac:dyDescent="0.3">
      <c r="A60" s="2113" t="s">
        <v>236</v>
      </c>
      <c r="B60" s="2114"/>
      <c r="C60" s="1104" t="s">
        <v>595</v>
      </c>
      <c r="D60" s="1105"/>
      <c r="E60" s="1105"/>
      <c r="F60" s="1105"/>
      <c r="G60" s="1105"/>
      <c r="H60" s="1105"/>
      <c r="I60" s="1105"/>
      <c r="J60" s="1105"/>
      <c r="K60" s="1105"/>
      <c r="L60" s="1106"/>
      <c r="N60" s="179" t="s">
        <v>1087</v>
      </c>
      <c r="O60" s="1856"/>
      <c r="P60" s="1856"/>
      <c r="R60" s="4"/>
    </row>
    <row r="61" spans="1:18" s="77" customFormat="1" ht="61.5" customHeight="1" x14ac:dyDescent="0.3">
      <c r="A61" s="2113" t="s">
        <v>596</v>
      </c>
      <c r="B61" s="2114"/>
      <c r="C61" s="1104" t="s">
        <v>597</v>
      </c>
      <c r="D61" s="1105"/>
      <c r="E61" s="1105"/>
      <c r="F61" s="1105"/>
      <c r="G61" s="1105"/>
      <c r="H61" s="1105"/>
      <c r="I61" s="1105"/>
      <c r="J61" s="1105"/>
      <c r="K61" s="1105"/>
      <c r="L61" s="1106"/>
      <c r="N61" s="179" t="s">
        <v>1087</v>
      </c>
      <c r="O61" s="1856"/>
      <c r="P61" s="1856"/>
      <c r="R61" s="4"/>
    </row>
    <row r="62" spans="1:18" s="77" customFormat="1" ht="65.25" customHeight="1" x14ac:dyDescent="0.3">
      <c r="A62" s="2113" t="s">
        <v>598</v>
      </c>
      <c r="B62" s="2114"/>
      <c r="C62" s="1104" t="s">
        <v>599</v>
      </c>
      <c r="D62" s="1105"/>
      <c r="E62" s="1105"/>
      <c r="F62" s="1105"/>
      <c r="G62" s="1105"/>
      <c r="H62" s="1105"/>
      <c r="I62" s="1105"/>
      <c r="J62" s="1105"/>
      <c r="K62" s="1105"/>
      <c r="L62" s="1106"/>
      <c r="N62" s="179" t="s">
        <v>1087</v>
      </c>
      <c r="O62" s="1856"/>
      <c r="P62" s="1856"/>
      <c r="R62" s="4"/>
    </row>
    <row r="63" spans="1:18" s="77" customFormat="1" ht="60.75" customHeight="1" x14ac:dyDescent="0.3">
      <c r="A63" s="2113" t="s">
        <v>600</v>
      </c>
      <c r="B63" s="2114"/>
      <c r="C63" s="1104" t="s">
        <v>601</v>
      </c>
      <c r="D63" s="1105"/>
      <c r="E63" s="1105"/>
      <c r="F63" s="1105"/>
      <c r="G63" s="1105"/>
      <c r="H63" s="1105"/>
      <c r="I63" s="1105"/>
      <c r="J63" s="1105"/>
      <c r="K63" s="1105"/>
      <c r="L63" s="1106"/>
      <c r="N63" s="179" t="s">
        <v>1087</v>
      </c>
      <c r="O63" s="1856"/>
      <c r="P63" s="1856"/>
      <c r="R63" s="4"/>
    </row>
    <row r="64" spans="1:18" s="77" customFormat="1" ht="78.75" customHeight="1" x14ac:dyDescent="0.3">
      <c r="A64" s="2113" t="s">
        <v>246</v>
      </c>
      <c r="B64" s="2114"/>
      <c r="C64" s="1104" t="s">
        <v>247</v>
      </c>
      <c r="D64" s="1105"/>
      <c r="E64" s="1105"/>
      <c r="F64" s="1105"/>
      <c r="G64" s="1105"/>
      <c r="H64" s="1105"/>
      <c r="I64" s="1105"/>
      <c r="J64" s="1105"/>
      <c r="K64" s="1105"/>
      <c r="L64" s="1106"/>
      <c r="N64" s="179" t="s">
        <v>1087</v>
      </c>
      <c r="O64" s="1856"/>
      <c r="P64" s="1856"/>
      <c r="R64" s="4"/>
    </row>
    <row r="65" spans="1:18" s="77" customFormat="1" ht="63" customHeight="1" thickBot="1" x14ac:dyDescent="0.35">
      <c r="A65" s="2113" t="s">
        <v>602</v>
      </c>
      <c r="B65" s="2114"/>
      <c r="C65" s="1104" t="s">
        <v>603</v>
      </c>
      <c r="D65" s="1105"/>
      <c r="E65" s="1105"/>
      <c r="F65" s="1105"/>
      <c r="G65" s="1105"/>
      <c r="H65" s="1105"/>
      <c r="I65" s="1105"/>
      <c r="J65" s="1105"/>
      <c r="K65" s="1105"/>
      <c r="L65" s="1106"/>
      <c r="N65" s="179" t="s">
        <v>1087</v>
      </c>
      <c r="O65" s="1856"/>
      <c r="P65" s="1856"/>
      <c r="R65" s="4"/>
    </row>
    <row r="66" spans="1:18" s="77" customFormat="1" ht="59.25" customHeight="1" x14ac:dyDescent="0.3">
      <c r="A66" s="2113" t="s">
        <v>254</v>
      </c>
      <c r="B66" s="2114"/>
      <c r="C66" s="1104" t="s">
        <v>255</v>
      </c>
      <c r="D66" s="1105"/>
      <c r="E66" s="1105"/>
      <c r="F66" s="1105"/>
      <c r="G66" s="1105"/>
      <c r="H66" s="1105"/>
      <c r="I66" s="1105"/>
      <c r="J66" s="1105"/>
      <c r="K66" s="1105"/>
      <c r="L66" s="1106"/>
      <c r="N66" s="185" t="s">
        <v>1087</v>
      </c>
      <c r="O66" s="186"/>
      <c r="P66" s="186"/>
      <c r="R66" s="4"/>
    </row>
    <row r="67" spans="1:18" s="77" customFormat="1" ht="59.25" customHeight="1" x14ac:dyDescent="0.3">
      <c r="A67" s="2113" t="s">
        <v>256</v>
      </c>
      <c r="B67" s="2114"/>
      <c r="C67" s="1104" t="s">
        <v>257</v>
      </c>
      <c r="D67" s="1105"/>
      <c r="E67" s="1105"/>
      <c r="F67" s="1105"/>
      <c r="G67" s="1105"/>
      <c r="H67" s="1105"/>
      <c r="I67" s="1105"/>
      <c r="J67" s="1105"/>
      <c r="K67" s="1105"/>
      <c r="L67" s="1106"/>
      <c r="N67" s="179" t="s">
        <v>1087</v>
      </c>
      <c r="O67" s="1856"/>
      <c r="P67" s="1856"/>
      <c r="R67" s="4"/>
    </row>
    <row r="68" spans="1:18" s="77" customFormat="1" ht="59.25" customHeight="1" x14ac:dyDescent="0.3">
      <c r="A68" s="2113" t="s">
        <v>264</v>
      </c>
      <c r="B68" s="2114"/>
      <c r="C68" s="1104" t="s">
        <v>604</v>
      </c>
      <c r="D68" s="1105"/>
      <c r="E68" s="1105"/>
      <c r="F68" s="1105"/>
      <c r="G68" s="1105"/>
      <c r="H68" s="1105"/>
      <c r="I68" s="1105"/>
      <c r="J68" s="1105"/>
      <c r="K68" s="1105"/>
      <c r="L68" s="1106"/>
      <c r="N68" s="179" t="s">
        <v>1087</v>
      </c>
      <c r="O68" s="1856"/>
      <c r="P68" s="1856"/>
      <c r="R68" s="4"/>
    </row>
    <row r="69" spans="1:18" s="77" customFormat="1" ht="59.25" customHeight="1" x14ac:dyDescent="0.3">
      <c r="A69" s="2113" t="s">
        <v>266</v>
      </c>
      <c r="B69" s="2114"/>
      <c r="C69" s="1104" t="s">
        <v>452</v>
      </c>
      <c r="D69" s="1105"/>
      <c r="E69" s="1105"/>
      <c r="F69" s="1105"/>
      <c r="G69" s="1105"/>
      <c r="H69" s="1105"/>
      <c r="I69" s="1105"/>
      <c r="J69" s="1105"/>
      <c r="K69" s="1105"/>
      <c r="L69" s="1106"/>
      <c r="N69" s="179" t="s">
        <v>1087</v>
      </c>
      <c r="O69" s="1856"/>
      <c r="P69" s="1856"/>
      <c r="R69" s="4"/>
    </row>
    <row r="70" spans="1:18" s="77" customFormat="1" ht="59.25" customHeight="1" x14ac:dyDescent="0.3">
      <c r="A70" s="2113" t="s">
        <v>268</v>
      </c>
      <c r="B70" s="2114"/>
      <c r="C70" s="1104" t="s">
        <v>269</v>
      </c>
      <c r="D70" s="1105"/>
      <c r="E70" s="1105"/>
      <c r="F70" s="1105"/>
      <c r="G70" s="1105"/>
      <c r="H70" s="1105"/>
      <c r="I70" s="1105"/>
      <c r="J70" s="1105"/>
      <c r="K70" s="1105"/>
      <c r="L70" s="1106"/>
      <c r="N70" s="179" t="s">
        <v>1087</v>
      </c>
      <c r="O70" s="1856"/>
      <c r="P70" s="1856"/>
      <c r="R70" s="4"/>
    </row>
    <row r="71" spans="1:18" s="77" customFormat="1" ht="59.25" customHeight="1" x14ac:dyDescent="0.3">
      <c r="A71" s="2113" t="s">
        <v>605</v>
      </c>
      <c r="B71" s="2114"/>
      <c r="C71" s="1104" t="s">
        <v>606</v>
      </c>
      <c r="D71" s="1105"/>
      <c r="E71" s="1105"/>
      <c r="F71" s="1105"/>
      <c r="G71" s="1105"/>
      <c r="H71" s="1105"/>
      <c r="I71" s="1105"/>
      <c r="J71" s="1105"/>
      <c r="K71" s="1105"/>
      <c r="L71" s="1106"/>
      <c r="N71" s="179" t="s">
        <v>1087</v>
      </c>
      <c r="O71" s="1856"/>
      <c r="P71" s="1856"/>
      <c r="R71" s="4"/>
    </row>
    <row r="72" spans="1:18" s="77" customFormat="1" ht="59.25" customHeight="1" x14ac:dyDescent="0.3">
      <c r="A72" s="2113" t="s">
        <v>607</v>
      </c>
      <c r="B72" s="2114"/>
      <c r="C72" s="1104" t="s">
        <v>608</v>
      </c>
      <c r="D72" s="1105"/>
      <c r="E72" s="1105"/>
      <c r="F72" s="1105"/>
      <c r="G72" s="1105"/>
      <c r="H72" s="1105"/>
      <c r="I72" s="1105"/>
      <c r="J72" s="1105"/>
      <c r="K72" s="1105"/>
      <c r="L72" s="1106"/>
      <c r="N72" s="179" t="s">
        <v>1087</v>
      </c>
      <c r="O72" s="1856"/>
      <c r="P72" s="1856"/>
      <c r="R72" s="4"/>
    </row>
    <row r="73" spans="1:18" s="77" customFormat="1" ht="59.25" customHeight="1" x14ac:dyDescent="0.3">
      <c r="A73" s="2113" t="s">
        <v>276</v>
      </c>
      <c r="B73" s="2114"/>
      <c r="C73" s="1104" t="s">
        <v>277</v>
      </c>
      <c r="D73" s="1105"/>
      <c r="E73" s="1105"/>
      <c r="F73" s="1105"/>
      <c r="G73" s="1105"/>
      <c r="H73" s="1105"/>
      <c r="I73" s="1105"/>
      <c r="J73" s="1105"/>
      <c r="K73" s="1105"/>
      <c r="L73" s="1106"/>
      <c r="N73" s="179" t="s">
        <v>1087</v>
      </c>
      <c r="O73" s="1856"/>
      <c r="P73" s="1856"/>
      <c r="R73" s="4"/>
    </row>
    <row r="74" spans="1:18" s="77" customFormat="1" ht="59.25" customHeight="1" x14ac:dyDescent="0.3">
      <c r="A74" s="2113" t="s">
        <v>278</v>
      </c>
      <c r="B74" s="2114"/>
      <c r="C74" s="1104" t="s">
        <v>455</v>
      </c>
      <c r="D74" s="1105"/>
      <c r="E74" s="1105"/>
      <c r="F74" s="1105"/>
      <c r="G74" s="1105"/>
      <c r="H74" s="1105"/>
      <c r="I74" s="1105"/>
      <c r="J74" s="1105"/>
      <c r="K74" s="1105"/>
      <c r="L74" s="1106"/>
      <c r="N74" s="179" t="s">
        <v>1087</v>
      </c>
      <c r="O74" s="1856"/>
      <c r="P74" s="1856"/>
      <c r="R74" s="4"/>
    </row>
    <row r="75" spans="1:18" s="77" customFormat="1" ht="59.25" customHeight="1" x14ac:dyDescent="0.3">
      <c r="A75" s="2113" t="s">
        <v>609</v>
      </c>
      <c r="B75" s="2114"/>
      <c r="C75" s="1104" t="s">
        <v>610</v>
      </c>
      <c r="D75" s="1105"/>
      <c r="E75" s="1105"/>
      <c r="F75" s="1105"/>
      <c r="G75" s="1105"/>
      <c r="H75" s="1105"/>
      <c r="I75" s="1105"/>
      <c r="J75" s="1105"/>
      <c r="K75" s="1105"/>
      <c r="L75" s="1106"/>
      <c r="N75" s="179" t="s">
        <v>1087</v>
      </c>
      <c r="O75" s="1856"/>
      <c r="P75" s="1856"/>
      <c r="R75" s="4"/>
    </row>
    <row r="76" spans="1:18" s="77" customFormat="1" ht="59.25" customHeight="1" x14ac:dyDescent="0.3">
      <c r="A76" s="2113" t="s">
        <v>611</v>
      </c>
      <c r="B76" s="2114"/>
      <c r="C76" s="1104" t="s">
        <v>1075</v>
      </c>
      <c r="D76" s="1105"/>
      <c r="E76" s="1105"/>
      <c r="F76" s="1105"/>
      <c r="G76" s="1105"/>
      <c r="H76" s="1105"/>
      <c r="I76" s="1105"/>
      <c r="J76" s="1105"/>
      <c r="K76" s="1105"/>
      <c r="L76" s="1106"/>
      <c r="N76" s="179" t="s">
        <v>1087</v>
      </c>
      <c r="O76" s="1856"/>
      <c r="P76" s="1856"/>
      <c r="R76" s="4"/>
    </row>
    <row r="77" spans="1:18" s="77" customFormat="1" ht="59.25" customHeight="1" x14ac:dyDescent="0.3">
      <c r="A77" s="2113" t="s">
        <v>317</v>
      </c>
      <c r="B77" s="2114"/>
      <c r="C77" s="1104" t="s">
        <v>612</v>
      </c>
      <c r="D77" s="1105"/>
      <c r="E77" s="1105"/>
      <c r="F77" s="1105"/>
      <c r="G77" s="1105"/>
      <c r="H77" s="1105"/>
      <c r="I77" s="1105"/>
      <c r="J77" s="1105"/>
      <c r="K77" s="1105"/>
      <c r="L77" s="1106"/>
      <c r="N77" s="179" t="s">
        <v>1087</v>
      </c>
      <c r="O77" s="1856"/>
      <c r="P77" s="1856"/>
      <c r="R77" s="4"/>
    </row>
    <row r="78" spans="1:18" s="77" customFormat="1" ht="59.25" customHeight="1" x14ac:dyDescent="0.3">
      <c r="A78" s="2113" t="s">
        <v>613</v>
      </c>
      <c r="B78" s="2114"/>
      <c r="C78" s="1104" t="s">
        <v>614</v>
      </c>
      <c r="D78" s="1105"/>
      <c r="E78" s="1105"/>
      <c r="F78" s="1105"/>
      <c r="G78" s="1105"/>
      <c r="H78" s="1105"/>
      <c r="I78" s="1105"/>
      <c r="J78" s="1105"/>
      <c r="K78" s="1105"/>
      <c r="L78" s="1106"/>
      <c r="N78" s="179" t="s">
        <v>1087</v>
      </c>
      <c r="O78" s="1856"/>
      <c r="P78" s="1856"/>
      <c r="R78" s="4"/>
    </row>
    <row r="79" spans="1:18" s="77" customFormat="1" ht="59.25" customHeight="1" x14ac:dyDescent="0.3">
      <c r="A79" s="2113" t="s">
        <v>615</v>
      </c>
      <c r="B79" s="2114"/>
      <c r="C79" s="1104" t="s">
        <v>616</v>
      </c>
      <c r="D79" s="1105"/>
      <c r="E79" s="1105"/>
      <c r="F79" s="1105"/>
      <c r="G79" s="1105"/>
      <c r="H79" s="1105"/>
      <c r="I79" s="1105"/>
      <c r="J79" s="1105"/>
      <c r="K79" s="1105"/>
      <c r="L79" s="1106"/>
      <c r="N79" s="179" t="s">
        <v>1087</v>
      </c>
      <c r="O79" s="1856"/>
      <c r="P79" s="1856"/>
      <c r="R79" s="4"/>
    </row>
    <row r="80" spans="1:18" s="77" customFormat="1" ht="44.25" customHeight="1" x14ac:dyDescent="0.3">
      <c r="A80" s="2113" t="s">
        <v>325</v>
      </c>
      <c r="B80" s="2114"/>
      <c r="C80" s="1104" t="s">
        <v>617</v>
      </c>
      <c r="D80" s="1105"/>
      <c r="E80" s="1105"/>
      <c r="F80" s="1105"/>
      <c r="G80" s="1105"/>
      <c r="H80" s="1105"/>
      <c r="I80" s="1105"/>
      <c r="J80" s="1105"/>
      <c r="K80" s="1105"/>
      <c r="L80" s="1106"/>
      <c r="N80" s="179" t="s">
        <v>1087</v>
      </c>
      <c r="O80" s="1856"/>
      <c r="P80" s="1856"/>
      <c r="R80" s="4"/>
    </row>
    <row r="81" spans="1:18" s="77" customFormat="1" ht="51.75" customHeight="1" x14ac:dyDescent="0.3">
      <c r="A81" s="2113" t="s">
        <v>618</v>
      </c>
      <c r="B81" s="2114"/>
      <c r="C81" s="1104" t="s">
        <v>619</v>
      </c>
      <c r="D81" s="1105"/>
      <c r="E81" s="1105"/>
      <c r="F81" s="1105"/>
      <c r="G81" s="1105"/>
      <c r="H81" s="1105"/>
      <c r="I81" s="1105"/>
      <c r="J81" s="1105"/>
      <c r="K81" s="1105"/>
      <c r="L81" s="1106"/>
      <c r="N81" s="179" t="s">
        <v>1087</v>
      </c>
      <c r="O81" s="1856"/>
      <c r="P81" s="1856"/>
      <c r="R81" s="4"/>
    </row>
    <row r="82" spans="1:18" s="77" customFormat="1" ht="51.75" customHeight="1" x14ac:dyDescent="0.3">
      <c r="A82" s="2113" t="s">
        <v>620</v>
      </c>
      <c r="B82" s="2114"/>
      <c r="C82" s="1104" t="s">
        <v>621</v>
      </c>
      <c r="D82" s="1105"/>
      <c r="E82" s="1105"/>
      <c r="F82" s="1105"/>
      <c r="G82" s="1105"/>
      <c r="H82" s="1105"/>
      <c r="I82" s="1105"/>
      <c r="J82" s="1105"/>
      <c r="K82" s="1105"/>
      <c r="L82" s="1106"/>
      <c r="N82" s="179" t="s">
        <v>1087</v>
      </c>
      <c r="O82" s="1856"/>
      <c r="P82" s="1856"/>
      <c r="R82" s="4"/>
    </row>
    <row r="83" spans="1:18" s="77" customFormat="1" ht="51.75" customHeight="1" x14ac:dyDescent="0.3">
      <c r="A83" s="2113" t="s">
        <v>622</v>
      </c>
      <c r="B83" s="2114"/>
      <c r="C83" s="1104" t="s">
        <v>623</v>
      </c>
      <c r="D83" s="1105"/>
      <c r="E83" s="1105"/>
      <c r="F83" s="1105"/>
      <c r="G83" s="1105"/>
      <c r="H83" s="1105"/>
      <c r="I83" s="1105"/>
      <c r="J83" s="1105"/>
      <c r="K83" s="1105"/>
      <c r="L83" s="1106"/>
      <c r="N83" s="179" t="s">
        <v>1087</v>
      </c>
      <c r="O83" s="1856"/>
      <c r="P83" s="1856"/>
      <c r="R83" s="4"/>
    </row>
    <row r="84" spans="1:18" s="77" customFormat="1" ht="51.75" customHeight="1" x14ac:dyDescent="0.3">
      <c r="A84" s="2113" t="s">
        <v>342</v>
      </c>
      <c r="B84" s="2114"/>
      <c r="C84" s="1104" t="s">
        <v>343</v>
      </c>
      <c r="D84" s="1105"/>
      <c r="E84" s="1105"/>
      <c r="F84" s="1105"/>
      <c r="G84" s="1105"/>
      <c r="H84" s="1105"/>
      <c r="I84" s="1105"/>
      <c r="J84" s="1105"/>
      <c r="K84" s="1105"/>
      <c r="L84" s="1106"/>
      <c r="N84" s="179" t="s">
        <v>1087</v>
      </c>
      <c r="O84" s="1856"/>
      <c r="P84" s="1856"/>
      <c r="R84" s="4"/>
    </row>
    <row r="85" spans="1:18" s="77" customFormat="1" ht="51.75" customHeight="1" x14ac:dyDescent="0.3">
      <c r="A85" s="2113" t="s">
        <v>624</v>
      </c>
      <c r="B85" s="2114"/>
      <c r="C85" s="1104" t="s">
        <v>625</v>
      </c>
      <c r="D85" s="1105"/>
      <c r="E85" s="1105"/>
      <c r="F85" s="1105"/>
      <c r="G85" s="1105"/>
      <c r="H85" s="1105"/>
      <c r="I85" s="1105"/>
      <c r="J85" s="1105"/>
      <c r="K85" s="1105"/>
      <c r="L85" s="1106"/>
      <c r="N85" s="179" t="s">
        <v>1087</v>
      </c>
      <c r="O85" s="1856"/>
      <c r="P85" s="1856"/>
      <c r="R85" s="4"/>
    </row>
    <row r="86" spans="1:18" s="77" customFormat="1" ht="51.75" customHeight="1" x14ac:dyDescent="0.3">
      <c r="A86" s="2113" t="s">
        <v>346</v>
      </c>
      <c r="B86" s="2114"/>
      <c r="C86" s="1104" t="s">
        <v>626</v>
      </c>
      <c r="D86" s="1105"/>
      <c r="E86" s="1105"/>
      <c r="F86" s="1105"/>
      <c r="G86" s="1105"/>
      <c r="H86" s="1105"/>
      <c r="I86" s="1105"/>
      <c r="J86" s="1105"/>
      <c r="K86" s="1105"/>
      <c r="L86" s="1106"/>
      <c r="N86" s="179" t="s">
        <v>1087</v>
      </c>
      <c r="O86" s="1856"/>
      <c r="P86" s="1856"/>
      <c r="R86" s="4"/>
    </row>
    <row r="87" spans="1:18" s="77" customFormat="1" ht="51.75" customHeight="1" x14ac:dyDescent="0.3">
      <c r="A87" s="2113" t="s">
        <v>627</v>
      </c>
      <c r="B87" s="2114"/>
      <c r="C87" s="1104" t="s">
        <v>628</v>
      </c>
      <c r="D87" s="1105"/>
      <c r="E87" s="1105"/>
      <c r="F87" s="1105"/>
      <c r="G87" s="1105"/>
      <c r="H87" s="1105"/>
      <c r="I87" s="1105"/>
      <c r="J87" s="1105"/>
      <c r="K87" s="1105"/>
      <c r="L87" s="1106"/>
      <c r="N87" s="179" t="s">
        <v>1087</v>
      </c>
      <c r="O87" s="1856"/>
      <c r="P87" s="1856"/>
      <c r="R87" s="4"/>
    </row>
    <row r="88" spans="1:18" s="77" customFormat="1" ht="108.75" customHeight="1" x14ac:dyDescent="0.3">
      <c r="A88" s="2113" t="s">
        <v>367</v>
      </c>
      <c r="B88" s="2114"/>
      <c r="C88" s="1104" t="s">
        <v>629</v>
      </c>
      <c r="D88" s="1105"/>
      <c r="E88" s="1105"/>
      <c r="F88" s="1105"/>
      <c r="G88" s="1105"/>
      <c r="H88" s="1105"/>
      <c r="I88" s="1105"/>
      <c r="J88" s="1105"/>
      <c r="K88" s="1105"/>
      <c r="L88" s="1106"/>
      <c r="N88" s="179" t="s">
        <v>1087</v>
      </c>
      <c r="O88" s="1856"/>
      <c r="P88" s="1856"/>
      <c r="R88" s="4"/>
    </row>
    <row r="89" spans="1:18" s="77" customFormat="1" ht="80.25" customHeight="1" x14ac:dyDescent="0.3">
      <c r="A89" s="2113" t="s">
        <v>630</v>
      </c>
      <c r="B89" s="2114"/>
      <c r="C89" s="1104" t="s">
        <v>631</v>
      </c>
      <c r="D89" s="1105"/>
      <c r="E89" s="1105"/>
      <c r="F89" s="1105"/>
      <c r="G89" s="1105"/>
      <c r="H89" s="1105"/>
      <c r="I89" s="1105"/>
      <c r="J89" s="1105"/>
      <c r="K89" s="1105"/>
      <c r="L89" s="1106"/>
      <c r="N89" s="179" t="s">
        <v>1087</v>
      </c>
      <c r="O89" s="1856"/>
      <c r="P89" s="1856"/>
      <c r="R89" s="4"/>
    </row>
    <row r="90" spans="1:18" s="77" customFormat="1" ht="56.25" customHeight="1" x14ac:dyDescent="0.3">
      <c r="A90" s="2113" t="s">
        <v>632</v>
      </c>
      <c r="B90" s="2114"/>
      <c r="C90" s="1104" t="s">
        <v>633</v>
      </c>
      <c r="D90" s="1105"/>
      <c r="E90" s="1105"/>
      <c r="F90" s="1105"/>
      <c r="G90" s="1105"/>
      <c r="H90" s="1105"/>
      <c r="I90" s="1105"/>
      <c r="J90" s="1105"/>
      <c r="K90" s="1105"/>
      <c r="L90" s="1106"/>
      <c r="N90" s="179" t="s">
        <v>1087</v>
      </c>
      <c r="O90" s="1856"/>
      <c r="P90" s="1856"/>
      <c r="R90" s="4"/>
    </row>
    <row r="91" spans="1:18" s="77" customFormat="1" ht="56.25" customHeight="1" x14ac:dyDescent="0.3">
      <c r="A91" s="2113" t="s">
        <v>536</v>
      </c>
      <c r="B91" s="2114"/>
      <c r="C91" s="1104" t="s">
        <v>537</v>
      </c>
      <c r="D91" s="1105"/>
      <c r="E91" s="1105"/>
      <c r="F91" s="1105"/>
      <c r="G91" s="1105"/>
      <c r="H91" s="1105"/>
      <c r="I91" s="1105"/>
      <c r="J91" s="1105"/>
      <c r="K91" s="1105"/>
      <c r="L91" s="1106"/>
      <c r="N91" s="179" t="s">
        <v>1087</v>
      </c>
      <c r="O91" s="1856"/>
      <c r="P91" s="1856"/>
      <c r="R91" s="4"/>
    </row>
    <row r="92" spans="1:18" s="77" customFormat="1" ht="56.25" customHeight="1" x14ac:dyDescent="0.3">
      <c r="A92" s="2113" t="s">
        <v>238</v>
      </c>
      <c r="B92" s="2114"/>
      <c r="C92" s="1104" t="s">
        <v>634</v>
      </c>
      <c r="D92" s="1105"/>
      <c r="E92" s="1105"/>
      <c r="F92" s="1105"/>
      <c r="G92" s="1105"/>
      <c r="H92" s="1105"/>
      <c r="I92" s="1105"/>
      <c r="J92" s="1105"/>
      <c r="K92" s="1105"/>
      <c r="L92" s="1106"/>
      <c r="N92" s="179" t="s">
        <v>1087</v>
      </c>
      <c r="O92" s="1856"/>
      <c r="P92" s="1856"/>
      <c r="R92" s="4"/>
    </row>
    <row r="93" spans="1:18" s="77" customFormat="1" ht="56.25" customHeight="1" x14ac:dyDescent="0.3">
      <c r="A93" s="2113" t="s">
        <v>635</v>
      </c>
      <c r="B93" s="2114"/>
      <c r="C93" s="1104" t="s">
        <v>636</v>
      </c>
      <c r="D93" s="1105"/>
      <c r="E93" s="1105"/>
      <c r="F93" s="1105"/>
      <c r="G93" s="1105"/>
      <c r="H93" s="1105"/>
      <c r="I93" s="1105"/>
      <c r="J93" s="1105"/>
      <c r="K93" s="1105"/>
      <c r="L93" s="1106"/>
      <c r="N93" s="179" t="s">
        <v>1087</v>
      </c>
      <c r="O93" s="1856"/>
      <c r="P93" s="1856"/>
      <c r="R93" s="4"/>
    </row>
    <row r="94" spans="1:18" s="77" customFormat="1" ht="56.25" customHeight="1" x14ac:dyDescent="0.3">
      <c r="A94" s="2113" t="s">
        <v>637</v>
      </c>
      <c r="B94" s="2114"/>
      <c r="C94" s="1104" t="s">
        <v>638</v>
      </c>
      <c r="D94" s="1105"/>
      <c r="E94" s="1105"/>
      <c r="F94" s="1105"/>
      <c r="G94" s="1105"/>
      <c r="H94" s="1105"/>
      <c r="I94" s="1105"/>
      <c r="J94" s="1105"/>
      <c r="K94" s="1105"/>
      <c r="L94" s="1106"/>
      <c r="N94" s="179" t="s">
        <v>1087</v>
      </c>
      <c r="O94" s="1856"/>
      <c r="P94" s="1856"/>
      <c r="R94" s="4"/>
    </row>
    <row r="95" spans="1:18" s="77" customFormat="1" ht="55.5" customHeight="1" x14ac:dyDescent="0.3">
      <c r="A95" s="2113" t="s">
        <v>639</v>
      </c>
      <c r="B95" s="2114"/>
      <c r="C95" s="1104" t="s">
        <v>640</v>
      </c>
      <c r="D95" s="1105"/>
      <c r="E95" s="1105"/>
      <c r="F95" s="1105"/>
      <c r="G95" s="1105"/>
      <c r="H95" s="1105"/>
      <c r="I95" s="1105"/>
      <c r="J95" s="1105"/>
      <c r="K95" s="1105"/>
      <c r="L95" s="1106"/>
      <c r="N95" s="179" t="s">
        <v>1087</v>
      </c>
      <c r="O95" s="1856"/>
      <c r="P95" s="1856"/>
      <c r="R95" s="4"/>
    </row>
    <row r="96" spans="1:18" s="77" customFormat="1" ht="54.75" customHeight="1" x14ac:dyDescent="0.3">
      <c r="A96" s="2113" t="s">
        <v>641</v>
      </c>
      <c r="B96" s="2114"/>
      <c r="C96" s="1104" t="s">
        <v>642</v>
      </c>
      <c r="D96" s="1105"/>
      <c r="E96" s="1105"/>
      <c r="F96" s="1105"/>
      <c r="G96" s="1105"/>
      <c r="H96" s="1105"/>
      <c r="I96" s="1105"/>
      <c r="J96" s="1105"/>
      <c r="K96" s="1105"/>
      <c r="L96" s="1106"/>
      <c r="N96" s="179" t="s">
        <v>1087</v>
      </c>
      <c r="O96" s="1856"/>
      <c r="P96" s="1856"/>
      <c r="R96" s="4"/>
    </row>
    <row r="97" spans="1:22" s="77" customFormat="1" ht="101.25" customHeight="1" thickBot="1" x14ac:dyDescent="0.35">
      <c r="A97" s="2113" t="s">
        <v>643</v>
      </c>
      <c r="B97" s="2114"/>
      <c r="C97" s="1107" t="s">
        <v>644</v>
      </c>
      <c r="D97" s="1108"/>
      <c r="E97" s="1108"/>
      <c r="F97" s="1108"/>
      <c r="G97" s="1108"/>
      <c r="H97" s="1108"/>
      <c r="I97" s="1108"/>
      <c r="J97" s="1108"/>
      <c r="K97" s="1108"/>
      <c r="L97" s="1109"/>
      <c r="N97" s="168" t="s">
        <v>1087</v>
      </c>
      <c r="O97" s="240"/>
      <c r="P97" s="240"/>
      <c r="R97" s="4"/>
    </row>
    <row r="98" spans="1:22" s="77" customFormat="1" ht="60" customHeight="1" thickBot="1" x14ac:dyDescent="0.35">
      <c r="A98" s="2113" t="s">
        <v>645</v>
      </c>
      <c r="B98" s="2114"/>
      <c r="C98" s="1110" t="s">
        <v>1056</v>
      </c>
      <c r="D98" s="1111"/>
      <c r="E98" s="1111"/>
      <c r="F98" s="1111"/>
      <c r="G98" s="1111"/>
      <c r="H98" s="1111"/>
      <c r="I98" s="1111"/>
      <c r="J98" s="1111"/>
      <c r="K98" s="1111"/>
      <c r="L98" s="1112"/>
      <c r="N98" s="233" t="s">
        <v>1087</v>
      </c>
      <c r="O98" s="234"/>
      <c r="P98" s="234"/>
      <c r="R98" s="4"/>
    </row>
    <row r="99" spans="1:22" s="77" customFormat="1" ht="15" customHeight="1" thickBot="1" x14ac:dyDescent="0.25">
      <c r="A99" s="72"/>
      <c r="B99" s="73"/>
      <c r="C99" s="73"/>
      <c r="D99" s="73"/>
      <c r="E99" s="72"/>
    </row>
    <row r="100" spans="1:22" ht="18" thickBot="1" x14ac:dyDescent="0.35">
      <c r="A100" s="849" t="s">
        <v>51</v>
      </c>
      <c r="B100" s="850"/>
      <c r="C100" s="850"/>
      <c r="D100" s="850"/>
      <c r="E100" s="850"/>
      <c r="F100" s="850"/>
      <c r="G100" s="850"/>
      <c r="H100" s="850"/>
      <c r="I100" s="850"/>
      <c r="J100" s="850"/>
      <c r="K100" s="850"/>
      <c r="L100" s="851"/>
    </row>
    <row r="101" spans="1:22" ht="18" thickBot="1" x14ac:dyDescent="0.35">
      <c r="A101" s="852" t="s">
        <v>44</v>
      </c>
      <c r="B101" s="853"/>
      <c r="C101" s="853"/>
      <c r="D101" s="853"/>
      <c r="E101" s="853"/>
      <c r="F101" s="853"/>
      <c r="G101" s="853"/>
      <c r="H101" s="853"/>
      <c r="I101" s="853"/>
      <c r="J101" s="853"/>
      <c r="K101" s="853"/>
      <c r="L101" s="854"/>
    </row>
    <row r="102" spans="1:22" ht="18" thickBot="1" x14ac:dyDescent="0.35">
      <c r="A102" s="855" t="s">
        <v>141</v>
      </c>
      <c r="B102" s="856"/>
      <c r="C102" s="856"/>
      <c r="D102" s="856"/>
      <c r="E102" s="856"/>
      <c r="F102" s="856"/>
      <c r="G102" s="856"/>
      <c r="H102" s="856"/>
      <c r="I102" s="856"/>
      <c r="J102" s="856"/>
      <c r="K102" s="856"/>
      <c r="L102" s="857"/>
      <c r="N102" s="1861" t="s">
        <v>1089</v>
      </c>
      <c r="O102" s="1862"/>
      <c r="P102" s="1862"/>
      <c r="Q102" s="1862"/>
      <c r="R102" s="1862"/>
      <c r="S102" s="1862"/>
      <c r="T102" s="1862"/>
      <c r="U102" s="1862"/>
      <c r="V102" s="1863"/>
    </row>
    <row r="103" spans="1:22" ht="33.75" thickBot="1" x14ac:dyDescent="0.35">
      <c r="A103" s="858" t="s">
        <v>216</v>
      </c>
      <c r="B103" s="859"/>
      <c r="C103" s="859"/>
      <c r="D103" s="859"/>
      <c r="E103" s="859"/>
      <c r="F103" s="860"/>
      <c r="G103" s="51" t="s">
        <v>406</v>
      </c>
      <c r="H103" s="52" t="s">
        <v>84</v>
      </c>
      <c r="I103" s="1017" t="s">
        <v>217</v>
      </c>
      <c r="J103" s="1018"/>
      <c r="K103" s="1019"/>
      <c r="L103" s="53" t="s">
        <v>38</v>
      </c>
      <c r="N103" s="1864" t="s">
        <v>1094</v>
      </c>
      <c r="O103" s="1865" t="s">
        <v>518</v>
      </c>
      <c r="P103" s="1865" t="s">
        <v>1095</v>
      </c>
      <c r="Q103" s="1865" t="s">
        <v>518</v>
      </c>
      <c r="R103" s="1866" t="s">
        <v>1096</v>
      </c>
      <c r="S103" s="1865" t="s">
        <v>518</v>
      </c>
      <c r="T103" s="1866" t="s">
        <v>1097</v>
      </c>
      <c r="U103" s="1865" t="s">
        <v>518</v>
      </c>
      <c r="V103" s="1867" t="s">
        <v>1098</v>
      </c>
    </row>
    <row r="104" spans="1:22" ht="39" thickBot="1" x14ac:dyDescent="0.35">
      <c r="A104" s="1163" t="s">
        <v>674</v>
      </c>
      <c r="B104" s="1021"/>
      <c r="C104" s="1021"/>
      <c r="D104" s="1021"/>
      <c r="E104" s="1021"/>
      <c r="F104" s="1022"/>
      <c r="G104" s="74" t="s">
        <v>581</v>
      </c>
      <c r="H104" s="32">
        <v>4</v>
      </c>
      <c r="I104" s="623"/>
      <c r="J104" s="624"/>
      <c r="K104" s="625"/>
      <c r="L104" s="34"/>
      <c r="N104" s="274">
        <v>76</v>
      </c>
      <c r="O104" s="204">
        <v>4</v>
      </c>
      <c r="P104" s="204"/>
      <c r="Q104" s="204"/>
      <c r="R104" s="206">
        <v>41000</v>
      </c>
      <c r="S104" s="204">
        <v>4</v>
      </c>
      <c r="T104" s="206"/>
      <c r="U104" s="204"/>
      <c r="V104" s="204">
        <v>4</v>
      </c>
    </row>
    <row r="105" spans="1:22" ht="15" customHeight="1" thickBot="1" x14ac:dyDescent="0.35">
      <c r="A105" s="485"/>
      <c r="B105" s="486"/>
      <c r="C105" s="486"/>
      <c r="D105" s="486"/>
      <c r="E105" s="486"/>
      <c r="F105" s="486"/>
      <c r="G105" s="486"/>
      <c r="H105" s="486"/>
      <c r="I105" s="486"/>
      <c r="J105" s="486"/>
      <c r="K105" s="486"/>
      <c r="L105" s="487"/>
      <c r="V105" s="1877">
        <v>4</v>
      </c>
    </row>
    <row r="106" spans="1:22" ht="18" thickBot="1" x14ac:dyDescent="0.35">
      <c r="A106" s="691">
        <f>+H104</f>
        <v>4</v>
      </c>
      <c r="B106" s="692"/>
      <c r="C106" s="692"/>
      <c r="D106" s="692"/>
      <c r="E106" s="692"/>
      <c r="F106" s="692"/>
      <c r="G106" s="692"/>
      <c r="H106" s="692"/>
      <c r="I106" s="692"/>
      <c r="J106" s="693"/>
      <c r="K106" s="692">
        <f>+H104</f>
        <v>4</v>
      </c>
      <c r="L106" s="693"/>
    </row>
    <row r="107" spans="1:22" ht="18" thickBot="1" x14ac:dyDescent="0.35">
      <c r="A107" s="485"/>
      <c r="B107" s="486"/>
      <c r="C107" s="486"/>
      <c r="D107" s="486"/>
      <c r="E107" s="486"/>
      <c r="F107" s="486"/>
      <c r="G107" s="486"/>
      <c r="H107" s="486"/>
      <c r="I107" s="486"/>
      <c r="J107" s="486"/>
      <c r="K107" s="486"/>
      <c r="L107" s="487"/>
    </row>
    <row r="108" spans="1:22" ht="18" thickBot="1" x14ac:dyDescent="0.35">
      <c r="A108" s="485"/>
      <c r="B108" s="486"/>
      <c r="C108" s="486"/>
      <c r="D108" s="486"/>
      <c r="E108" s="486"/>
      <c r="F108" s="486"/>
      <c r="G108" s="486"/>
      <c r="H108" s="486"/>
      <c r="I108" s="486"/>
      <c r="J108" s="486"/>
      <c r="K108" s="486"/>
      <c r="L108" s="487"/>
    </row>
    <row r="109" spans="1:22" ht="18" thickBot="1" x14ac:dyDescent="0.35">
      <c r="A109" s="694" t="s">
        <v>143</v>
      </c>
      <c r="B109" s="695"/>
      <c r="C109" s="695"/>
      <c r="D109" s="695"/>
      <c r="E109" s="695"/>
      <c r="F109" s="695"/>
      <c r="G109" s="695"/>
      <c r="H109" s="695"/>
      <c r="I109" s="695"/>
      <c r="J109" s="696"/>
      <c r="K109" s="697">
        <f>+K106</f>
        <v>4</v>
      </c>
      <c r="L109" s="698"/>
    </row>
    <row r="110" spans="1:22" ht="18" thickBot="1" x14ac:dyDescent="0.35">
      <c r="A110" s="485"/>
      <c r="B110" s="486"/>
      <c r="C110" s="486"/>
      <c r="D110" s="486"/>
      <c r="E110" s="486"/>
      <c r="F110" s="486"/>
      <c r="G110" s="486"/>
      <c r="H110" s="486"/>
      <c r="I110" s="486"/>
      <c r="J110" s="486"/>
      <c r="K110" s="486"/>
      <c r="L110" s="487"/>
    </row>
    <row r="111" spans="1:22" ht="18" thickBot="1" x14ac:dyDescent="0.35">
      <c r="A111" s="834" t="s">
        <v>142</v>
      </c>
      <c r="B111" s="835"/>
      <c r="C111" s="835"/>
      <c r="D111" s="835"/>
      <c r="E111" s="835"/>
      <c r="F111" s="835"/>
      <c r="G111" s="835"/>
      <c r="H111" s="835"/>
      <c r="I111" s="835"/>
      <c r="J111" s="835"/>
      <c r="K111" s="835"/>
      <c r="L111" s="836"/>
      <c r="N111" s="1861" t="s">
        <v>1089</v>
      </c>
      <c r="O111" s="1862"/>
      <c r="P111" s="1862"/>
      <c r="Q111" s="1862"/>
      <c r="R111" s="1862"/>
      <c r="S111" s="1862"/>
      <c r="T111" s="1862"/>
      <c r="U111" s="1862"/>
      <c r="V111" s="1863"/>
    </row>
    <row r="112" spans="1:22" ht="27.75" thickBot="1" x14ac:dyDescent="0.35">
      <c r="A112" s="768" t="s">
        <v>225</v>
      </c>
      <c r="B112" s="769"/>
      <c r="C112" s="769"/>
      <c r="D112" s="770"/>
      <c r="E112" s="771" t="s">
        <v>407</v>
      </c>
      <c r="F112" s="772"/>
      <c r="G112" s="773"/>
      <c r="H112" s="41" t="s">
        <v>84</v>
      </c>
      <c r="I112" s="771" t="s">
        <v>407</v>
      </c>
      <c r="J112" s="772"/>
      <c r="K112" s="773"/>
      <c r="L112" s="42" t="s">
        <v>38</v>
      </c>
      <c r="N112" s="1864" t="s">
        <v>1094</v>
      </c>
      <c r="O112" s="1865" t="s">
        <v>518</v>
      </c>
      <c r="P112" s="1865" t="s">
        <v>1095</v>
      </c>
      <c r="Q112" s="1865" t="s">
        <v>518</v>
      </c>
      <c r="R112" s="1866" t="s">
        <v>1096</v>
      </c>
      <c r="S112" s="1865" t="s">
        <v>518</v>
      </c>
      <c r="T112" s="1866" t="s">
        <v>1097</v>
      </c>
      <c r="U112" s="1865" t="s">
        <v>518</v>
      </c>
      <c r="V112" s="1867" t="s">
        <v>1098</v>
      </c>
    </row>
    <row r="113" spans="1:22" ht="216.75" customHeight="1" thickBot="1" x14ac:dyDescent="0.35">
      <c r="A113" s="1078" t="s">
        <v>586</v>
      </c>
      <c r="B113" s="1079"/>
      <c r="C113" s="1079"/>
      <c r="D113" s="1080"/>
      <c r="E113" s="1085" t="s">
        <v>647</v>
      </c>
      <c r="F113" s="1085"/>
      <c r="G113" s="1085"/>
      <c r="H113" s="43">
        <v>0.4</v>
      </c>
      <c r="I113" s="792"/>
      <c r="J113" s="793"/>
      <c r="K113" s="794"/>
      <c r="L113" s="44">
        <v>0</v>
      </c>
      <c r="N113" s="279" t="s">
        <v>1245</v>
      </c>
      <c r="O113" s="1868">
        <v>0.4</v>
      </c>
      <c r="P113" s="1878">
        <v>0.3</v>
      </c>
      <c r="Q113" s="1868">
        <v>0.4</v>
      </c>
      <c r="R113" s="1869"/>
      <c r="S113" s="1868"/>
      <c r="T113" s="1869"/>
      <c r="U113" s="1868"/>
      <c r="V113" s="1868">
        <v>0.4</v>
      </c>
    </row>
    <row r="114" spans="1:22" ht="213" customHeight="1" thickBot="1" x14ac:dyDescent="0.35">
      <c r="A114" s="1078" t="s">
        <v>588</v>
      </c>
      <c r="B114" s="1079"/>
      <c r="C114" s="1079"/>
      <c r="D114" s="1080"/>
      <c r="E114" s="1085" t="s">
        <v>648</v>
      </c>
      <c r="F114" s="1085"/>
      <c r="G114" s="1085"/>
      <c r="H114" s="43">
        <v>0.4</v>
      </c>
      <c r="I114" s="780"/>
      <c r="J114" s="781"/>
      <c r="K114" s="782"/>
      <c r="L114" s="46">
        <v>0</v>
      </c>
      <c r="N114" s="274" t="s">
        <v>1245</v>
      </c>
      <c r="O114" s="204">
        <v>0.4</v>
      </c>
      <c r="P114" s="205">
        <v>0.3</v>
      </c>
      <c r="Q114" s="204">
        <v>0.4</v>
      </c>
      <c r="R114" s="206"/>
      <c r="S114" s="204"/>
      <c r="T114" s="206"/>
      <c r="U114" s="204"/>
      <c r="V114" s="204">
        <v>0.4</v>
      </c>
    </row>
    <row r="115" spans="1:22" ht="223.5" customHeight="1" thickBot="1" x14ac:dyDescent="0.35">
      <c r="A115" s="1078" t="s">
        <v>590</v>
      </c>
      <c r="B115" s="1079"/>
      <c r="C115" s="1079"/>
      <c r="D115" s="1080"/>
      <c r="E115" s="1084" t="s">
        <v>649</v>
      </c>
      <c r="F115" s="1085"/>
      <c r="G115" s="1085"/>
      <c r="H115" s="43">
        <v>0.4</v>
      </c>
      <c r="I115" s="822"/>
      <c r="J115" s="823"/>
      <c r="K115" s="824"/>
      <c r="L115" s="48">
        <v>0</v>
      </c>
      <c r="N115" s="274" t="s">
        <v>1245</v>
      </c>
      <c r="O115" s="204">
        <v>0.4</v>
      </c>
      <c r="P115" s="205"/>
      <c r="Q115" s="204"/>
      <c r="R115" s="206">
        <v>300000000</v>
      </c>
      <c r="S115" s="204">
        <v>0.4</v>
      </c>
      <c r="T115" s="206"/>
      <c r="U115" s="204"/>
      <c r="V115" s="204">
        <v>0.4</v>
      </c>
    </row>
    <row r="116" spans="1:22" ht="191.25" customHeight="1" thickBot="1" x14ac:dyDescent="0.35">
      <c r="A116" s="1078" t="s">
        <v>592</v>
      </c>
      <c r="B116" s="1079"/>
      <c r="C116" s="1079"/>
      <c r="D116" s="1080"/>
      <c r="E116" s="1084" t="s">
        <v>650</v>
      </c>
      <c r="F116" s="1085"/>
      <c r="G116" s="1085"/>
      <c r="H116" s="43">
        <v>0.4</v>
      </c>
      <c r="I116" s="780"/>
      <c r="J116" s="781"/>
      <c r="K116" s="782"/>
      <c r="L116" s="46">
        <v>0</v>
      </c>
      <c r="N116" s="274" t="s">
        <v>1245</v>
      </c>
      <c r="O116" s="204">
        <v>0.4</v>
      </c>
      <c r="P116" s="205" t="s">
        <v>40</v>
      </c>
      <c r="Q116" s="204" t="s">
        <v>40</v>
      </c>
      <c r="R116" s="206">
        <v>300000000</v>
      </c>
      <c r="S116" s="204">
        <v>0.4</v>
      </c>
      <c r="T116" s="206"/>
      <c r="U116" s="204"/>
      <c r="V116" s="204">
        <v>0.4</v>
      </c>
    </row>
    <row r="117" spans="1:22" ht="90" customHeight="1" thickBot="1" x14ac:dyDescent="0.35">
      <c r="A117" s="1078" t="s">
        <v>235</v>
      </c>
      <c r="B117" s="1079"/>
      <c r="C117" s="1079"/>
      <c r="D117" s="1080"/>
      <c r="E117" s="1084" t="s">
        <v>651</v>
      </c>
      <c r="F117" s="1085"/>
      <c r="G117" s="1085"/>
      <c r="H117" s="43">
        <v>0.4</v>
      </c>
      <c r="I117" s="822"/>
      <c r="J117" s="823"/>
      <c r="K117" s="824"/>
      <c r="L117" s="48">
        <v>0</v>
      </c>
      <c r="N117" s="274">
        <v>105</v>
      </c>
      <c r="O117" s="204">
        <v>0.4</v>
      </c>
      <c r="P117" s="205" t="s">
        <v>40</v>
      </c>
      <c r="Q117" s="204" t="s">
        <v>40</v>
      </c>
      <c r="R117" s="206"/>
      <c r="S117" s="204"/>
      <c r="T117" s="206"/>
      <c r="U117" s="204"/>
      <c r="V117" s="204">
        <v>0.4</v>
      </c>
    </row>
    <row r="118" spans="1:22" ht="122.25" customHeight="1" thickBot="1" x14ac:dyDescent="0.35">
      <c r="A118" s="1078" t="s">
        <v>652</v>
      </c>
      <c r="B118" s="1079"/>
      <c r="C118" s="1079"/>
      <c r="D118" s="1080"/>
      <c r="E118" s="1084" t="s">
        <v>653</v>
      </c>
      <c r="F118" s="1085"/>
      <c r="G118" s="1085"/>
      <c r="H118" s="43">
        <v>0.4</v>
      </c>
      <c r="I118" s="780"/>
      <c r="J118" s="781"/>
      <c r="K118" s="782"/>
      <c r="L118" s="46">
        <v>0</v>
      </c>
      <c r="N118" s="274"/>
      <c r="O118" s="204"/>
      <c r="P118" s="205">
        <v>0.7</v>
      </c>
      <c r="Q118" s="204">
        <v>0.4</v>
      </c>
      <c r="R118" s="206"/>
      <c r="S118" s="204"/>
      <c r="T118" s="206"/>
      <c r="U118" s="204"/>
      <c r="V118" s="204">
        <v>0.4</v>
      </c>
    </row>
    <row r="119" spans="1:22" ht="153" customHeight="1" thickBot="1" x14ac:dyDescent="0.35">
      <c r="A119" s="1078" t="s">
        <v>596</v>
      </c>
      <c r="B119" s="1079"/>
      <c r="C119" s="1079"/>
      <c r="D119" s="1080"/>
      <c r="E119" s="1084" t="s">
        <v>654</v>
      </c>
      <c r="F119" s="1085"/>
      <c r="G119" s="1085"/>
      <c r="H119" s="43">
        <v>0.4</v>
      </c>
      <c r="I119" s="822"/>
      <c r="J119" s="823"/>
      <c r="K119" s="824"/>
      <c r="L119" s="48">
        <v>0</v>
      </c>
      <c r="N119" s="274">
        <v>3</v>
      </c>
      <c r="O119" s="204">
        <v>0.4</v>
      </c>
      <c r="P119" s="205" t="s">
        <v>40</v>
      </c>
      <c r="Q119" s="204" t="s">
        <v>40</v>
      </c>
      <c r="R119" s="206"/>
      <c r="S119" s="204"/>
      <c r="T119" s="206"/>
      <c r="U119" s="204"/>
      <c r="V119" s="204">
        <v>0.4</v>
      </c>
    </row>
    <row r="120" spans="1:22" ht="131.25" customHeight="1" thickBot="1" x14ac:dyDescent="0.35">
      <c r="A120" s="1078" t="s">
        <v>602</v>
      </c>
      <c r="B120" s="1079"/>
      <c r="C120" s="1079"/>
      <c r="D120" s="1080"/>
      <c r="E120" s="1084" t="s">
        <v>655</v>
      </c>
      <c r="F120" s="1085"/>
      <c r="G120" s="1085"/>
      <c r="H120" s="43">
        <v>0.4</v>
      </c>
      <c r="I120" s="780"/>
      <c r="J120" s="781"/>
      <c r="K120" s="782"/>
      <c r="L120" s="46">
        <v>0</v>
      </c>
      <c r="N120" s="274">
        <v>90</v>
      </c>
      <c r="O120" s="204">
        <v>0.4</v>
      </c>
      <c r="P120" s="205">
        <v>0.25</v>
      </c>
      <c r="Q120" s="204">
        <v>0.4</v>
      </c>
      <c r="R120" s="206"/>
      <c r="S120" s="204"/>
      <c r="T120" s="206"/>
      <c r="U120" s="204"/>
      <c r="V120" s="204">
        <v>0.4</v>
      </c>
    </row>
    <row r="121" spans="1:22" ht="305.25" customHeight="1" thickBot="1" x14ac:dyDescent="0.35">
      <c r="A121" s="1078" t="s">
        <v>367</v>
      </c>
      <c r="B121" s="1079"/>
      <c r="C121" s="1079"/>
      <c r="D121" s="1080"/>
      <c r="E121" s="1084" t="s">
        <v>656</v>
      </c>
      <c r="F121" s="1085"/>
      <c r="G121" s="1085"/>
      <c r="H121" s="43">
        <v>0.4</v>
      </c>
      <c r="I121" s="822"/>
      <c r="J121" s="823"/>
      <c r="K121" s="824"/>
      <c r="L121" s="48">
        <v>0</v>
      </c>
      <c r="N121" s="274" t="s">
        <v>1110</v>
      </c>
      <c r="O121" s="204">
        <v>0.4</v>
      </c>
      <c r="P121" s="205" t="s">
        <v>40</v>
      </c>
      <c r="Q121" s="204" t="s">
        <v>40</v>
      </c>
      <c r="R121" s="206"/>
      <c r="S121" s="204"/>
      <c r="T121" s="206"/>
      <c r="U121" s="204"/>
      <c r="V121" s="204">
        <v>0.4</v>
      </c>
    </row>
    <row r="122" spans="1:22" ht="124.5" customHeight="1" thickBot="1" x14ac:dyDescent="0.35">
      <c r="A122" s="1078" t="s">
        <v>643</v>
      </c>
      <c r="B122" s="1079"/>
      <c r="C122" s="1079"/>
      <c r="D122" s="1080"/>
      <c r="E122" s="1084" t="s">
        <v>657</v>
      </c>
      <c r="F122" s="1085"/>
      <c r="G122" s="1983"/>
      <c r="H122" s="1984">
        <v>0.4</v>
      </c>
      <c r="I122" s="161"/>
      <c r="J122" s="161"/>
      <c r="K122" s="90"/>
      <c r="L122" s="46"/>
      <c r="N122" s="274"/>
      <c r="O122" s="204"/>
      <c r="P122" s="205" t="s">
        <v>40</v>
      </c>
      <c r="Q122" s="204" t="s">
        <v>40</v>
      </c>
      <c r="R122" s="206">
        <v>30000000</v>
      </c>
      <c r="S122" s="204">
        <v>0.4</v>
      </c>
      <c r="T122" s="206"/>
      <c r="U122" s="204"/>
      <c r="V122" s="204">
        <v>0.4</v>
      </c>
    </row>
    <row r="123" spans="1:22" ht="218.25" customHeight="1" thickBot="1" x14ac:dyDescent="0.35">
      <c r="A123" s="1078" t="s">
        <v>630</v>
      </c>
      <c r="B123" s="1079"/>
      <c r="C123" s="1079"/>
      <c r="D123" s="1080"/>
      <c r="E123" s="1086" t="s">
        <v>658</v>
      </c>
      <c r="F123" s="1086"/>
      <c r="G123" s="1086"/>
      <c r="H123" s="43">
        <v>0.4</v>
      </c>
      <c r="I123" s="1071"/>
      <c r="J123" s="1072"/>
      <c r="K123" s="1073"/>
      <c r="L123" s="46">
        <v>0</v>
      </c>
      <c r="N123" s="274"/>
      <c r="O123" s="204"/>
      <c r="P123" s="205">
        <v>1</v>
      </c>
      <c r="Q123" s="204">
        <v>0.4</v>
      </c>
      <c r="R123" s="206"/>
      <c r="S123" s="204"/>
      <c r="T123" s="206" t="s">
        <v>1112</v>
      </c>
      <c r="U123" s="204">
        <v>0.4</v>
      </c>
      <c r="V123" s="204">
        <v>0.4</v>
      </c>
    </row>
    <row r="124" spans="1:22" ht="23.25" customHeight="1" thickBot="1" x14ac:dyDescent="0.35">
      <c r="A124" s="485"/>
      <c r="B124" s="486"/>
      <c r="C124" s="486"/>
      <c r="D124" s="486"/>
      <c r="E124" s="486"/>
      <c r="F124" s="486"/>
      <c r="G124" s="486"/>
      <c r="H124" s="486"/>
      <c r="I124" s="486"/>
      <c r="J124" s="486"/>
      <c r="K124" s="486"/>
      <c r="L124" s="487"/>
      <c r="N124" s="242"/>
      <c r="O124" s="184"/>
      <c r="P124" s="241"/>
      <c r="Q124" s="241"/>
      <c r="V124" s="216">
        <f>SUM(V113:V123)-0.4</f>
        <v>3.9999999999999996</v>
      </c>
    </row>
    <row r="125" spans="1:22" ht="18" thickBot="1" x14ac:dyDescent="0.35">
      <c r="A125" s="691" t="s">
        <v>42</v>
      </c>
      <c r="B125" s="692"/>
      <c r="C125" s="692"/>
      <c r="D125" s="692"/>
      <c r="E125" s="692"/>
      <c r="F125" s="692"/>
      <c r="G125" s="692"/>
      <c r="H125" s="692"/>
      <c r="I125" s="692"/>
      <c r="J125" s="693"/>
      <c r="K125" s="692">
        <v>0</v>
      </c>
      <c r="L125" s="693"/>
    </row>
    <row r="126" spans="1:22" ht="18" thickBot="1" x14ac:dyDescent="0.35">
      <c r="A126" s="485"/>
      <c r="B126" s="486"/>
      <c r="C126" s="486"/>
      <c r="D126" s="486"/>
      <c r="E126" s="486"/>
      <c r="F126" s="486"/>
      <c r="G126" s="486"/>
      <c r="H126" s="486"/>
      <c r="I126" s="486"/>
      <c r="J126" s="486"/>
      <c r="K126" s="486"/>
      <c r="L126" s="487"/>
    </row>
    <row r="127" spans="1:22" ht="18" thickBot="1" x14ac:dyDescent="0.35">
      <c r="A127" s="485"/>
      <c r="B127" s="486"/>
      <c r="C127" s="486"/>
      <c r="D127" s="486"/>
      <c r="E127" s="486"/>
      <c r="F127" s="486"/>
      <c r="G127" s="486"/>
      <c r="H127" s="486"/>
      <c r="I127" s="486"/>
      <c r="J127" s="486"/>
      <c r="K127" s="486"/>
      <c r="L127" s="487"/>
    </row>
    <row r="128" spans="1:22" ht="18" thickBot="1" x14ac:dyDescent="0.35">
      <c r="A128" s="694" t="s">
        <v>144</v>
      </c>
      <c r="B128" s="695"/>
      <c r="C128" s="695"/>
      <c r="D128" s="695"/>
      <c r="E128" s="695"/>
      <c r="F128" s="695"/>
      <c r="G128" s="695"/>
      <c r="H128" s="695"/>
      <c r="I128" s="695"/>
      <c r="J128" s="696"/>
      <c r="K128" s="697"/>
      <c r="L128" s="698"/>
    </row>
    <row r="129" spans="1:22" ht="18" thickBot="1" x14ac:dyDescent="0.35">
      <c r="A129" s="485"/>
      <c r="B129" s="486"/>
      <c r="C129" s="486"/>
      <c r="D129" s="486"/>
      <c r="E129" s="486"/>
      <c r="F129" s="486"/>
      <c r="G129" s="486"/>
      <c r="H129" s="486"/>
      <c r="I129" s="486"/>
      <c r="J129" s="486"/>
      <c r="K129" s="486"/>
      <c r="L129" s="487"/>
    </row>
    <row r="130" spans="1:22" ht="18" thickBot="1" x14ac:dyDescent="0.35">
      <c r="A130" s="795" t="s">
        <v>1</v>
      </c>
      <c r="B130" s="796"/>
      <c r="C130" s="796"/>
      <c r="D130" s="796"/>
      <c r="E130" s="796"/>
      <c r="F130" s="796"/>
      <c r="G130" s="796"/>
      <c r="H130" s="796"/>
      <c r="I130" s="796"/>
      <c r="J130" s="796"/>
      <c r="K130" s="796"/>
      <c r="L130" s="797"/>
      <c r="N130" s="1861" t="s">
        <v>1089</v>
      </c>
      <c r="O130" s="1862"/>
      <c r="P130" s="1862"/>
      <c r="Q130" s="1862"/>
      <c r="R130" s="1862"/>
      <c r="S130" s="1862"/>
      <c r="T130" s="1862"/>
      <c r="U130" s="1862"/>
      <c r="V130" s="1863"/>
    </row>
    <row r="131" spans="1:22" ht="27.75" thickBot="1" x14ac:dyDescent="0.35">
      <c r="A131" s="999" t="s">
        <v>408</v>
      </c>
      <c r="B131" s="772"/>
      <c r="C131" s="772"/>
      <c r="D131" s="773"/>
      <c r="E131" s="772" t="s">
        <v>412</v>
      </c>
      <c r="F131" s="772"/>
      <c r="G131" s="773"/>
      <c r="H131" s="41" t="s">
        <v>84</v>
      </c>
      <c r="I131" s="771" t="s">
        <v>409</v>
      </c>
      <c r="J131" s="772"/>
      <c r="K131" s="773"/>
      <c r="L131" s="42" t="s">
        <v>38</v>
      </c>
      <c r="N131" s="1864" t="s">
        <v>1094</v>
      </c>
      <c r="O131" s="1865" t="s">
        <v>518</v>
      </c>
      <c r="P131" s="1865" t="s">
        <v>1095</v>
      </c>
      <c r="Q131" s="1865" t="s">
        <v>518</v>
      </c>
      <c r="R131" s="1866" t="s">
        <v>1096</v>
      </c>
      <c r="S131" s="1865" t="s">
        <v>518</v>
      </c>
      <c r="T131" s="1866" t="s">
        <v>1097</v>
      </c>
      <c r="U131" s="1865" t="s">
        <v>518</v>
      </c>
      <c r="V131" s="1867" t="s">
        <v>1098</v>
      </c>
    </row>
    <row r="132" spans="1:22" ht="18" customHeight="1" thickBot="1" x14ac:dyDescent="0.35">
      <c r="A132" s="1160" t="s">
        <v>659</v>
      </c>
      <c r="B132" s="1161"/>
      <c r="C132" s="1161"/>
      <c r="D132" s="1162"/>
      <c r="E132" s="1126" t="s">
        <v>660</v>
      </c>
      <c r="F132" s="1126"/>
      <c r="G132" s="1127"/>
      <c r="H132" s="43">
        <v>1</v>
      </c>
      <c r="I132" s="792"/>
      <c r="J132" s="793"/>
      <c r="K132" s="794"/>
      <c r="L132" s="44">
        <v>0</v>
      </c>
      <c r="N132" s="1879" t="s">
        <v>1099</v>
      </c>
      <c r="O132" s="1880"/>
      <c r="P132" s="1880"/>
      <c r="Q132" s="1880"/>
      <c r="R132" s="1881"/>
      <c r="S132" s="1881">
        <v>1</v>
      </c>
      <c r="T132" s="1881"/>
      <c r="U132" s="1881"/>
      <c r="V132" s="1882">
        <v>1</v>
      </c>
    </row>
    <row r="133" spans="1:22" ht="102.75" customHeight="1" thickBot="1" x14ac:dyDescent="0.35">
      <c r="A133" s="1078" t="s">
        <v>661</v>
      </c>
      <c r="B133" s="1079"/>
      <c r="C133" s="1079"/>
      <c r="D133" s="1080"/>
      <c r="E133" s="1076" t="s">
        <v>662</v>
      </c>
      <c r="F133" s="1076"/>
      <c r="G133" s="1077"/>
      <c r="H133" s="43">
        <v>1</v>
      </c>
      <c r="I133" s="1071"/>
      <c r="J133" s="1072"/>
      <c r="K133" s="1073"/>
      <c r="L133" s="44"/>
      <c r="N133" s="1879" t="s">
        <v>1099</v>
      </c>
      <c r="O133" s="1880"/>
      <c r="P133" s="1880"/>
      <c r="Q133" s="1880"/>
      <c r="R133" s="1881" t="s">
        <v>1246</v>
      </c>
      <c r="S133" s="1881">
        <v>1</v>
      </c>
      <c r="T133" s="1881"/>
      <c r="U133" s="1881"/>
      <c r="V133" s="1882">
        <v>1</v>
      </c>
    </row>
    <row r="134" spans="1:22" ht="75.75" customHeight="1" thickBot="1" x14ac:dyDescent="0.35">
      <c r="A134" s="1081" t="s">
        <v>663</v>
      </c>
      <c r="B134" s="1082"/>
      <c r="C134" s="1082"/>
      <c r="D134" s="1083"/>
      <c r="E134" s="1076" t="s">
        <v>664</v>
      </c>
      <c r="F134" s="1076"/>
      <c r="G134" s="1077"/>
      <c r="H134" s="43">
        <v>1</v>
      </c>
      <c r="I134" s="1071"/>
      <c r="J134" s="1072"/>
      <c r="K134" s="1073"/>
      <c r="L134" s="44"/>
      <c r="N134" s="1879" t="s">
        <v>1111</v>
      </c>
      <c r="O134" s="1880"/>
      <c r="P134" s="1880"/>
      <c r="Q134" s="1880"/>
      <c r="R134" s="1881" t="s">
        <v>40</v>
      </c>
      <c r="S134" s="1881">
        <v>0</v>
      </c>
      <c r="T134" s="1881"/>
      <c r="U134" s="1881"/>
      <c r="V134" s="1882">
        <v>0</v>
      </c>
    </row>
    <row r="135" spans="1:22" ht="69.75" customHeight="1" thickBot="1" x14ac:dyDescent="0.35">
      <c r="A135" s="1157" t="s">
        <v>665</v>
      </c>
      <c r="B135" s="1158"/>
      <c r="C135" s="1158"/>
      <c r="D135" s="1159"/>
      <c r="E135" s="1102" t="s">
        <v>666</v>
      </c>
      <c r="F135" s="1102"/>
      <c r="G135" s="1103"/>
      <c r="H135" s="45">
        <v>1</v>
      </c>
      <c r="I135" s="780"/>
      <c r="J135" s="781"/>
      <c r="K135" s="782"/>
      <c r="L135" s="46">
        <v>0</v>
      </c>
      <c r="N135" s="1883" t="s">
        <v>1099</v>
      </c>
      <c r="O135" s="1884">
        <v>1</v>
      </c>
      <c r="P135" s="1884"/>
      <c r="Q135" s="1884"/>
      <c r="R135" s="1885" t="s">
        <v>40</v>
      </c>
      <c r="S135" s="1885">
        <v>1</v>
      </c>
      <c r="T135" s="1885"/>
      <c r="U135" s="1885"/>
      <c r="V135" s="1886">
        <v>1</v>
      </c>
    </row>
    <row r="136" spans="1:22" ht="19.5" customHeight="1" thickBot="1" x14ac:dyDescent="0.35">
      <c r="A136" s="485"/>
      <c r="B136" s="486"/>
      <c r="C136" s="486"/>
      <c r="D136" s="486"/>
      <c r="E136" s="486"/>
      <c r="F136" s="486"/>
      <c r="G136" s="486"/>
      <c r="H136" s="486"/>
      <c r="I136" s="486"/>
      <c r="J136" s="486"/>
      <c r="K136" s="486"/>
      <c r="L136" s="487"/>
      <c r="N136" s="231"/>
      <c r="O136" s="231"/>
      <c r="P136" s="231"/>
      <c r="Q136" s="231"/>
      <c r="V136" s="243">
        <f>SUM(V132:V135)</f>
        <v>3</v>
      </c>
    </row>
    <row r="137" spans="1:22" ht="18" thickBot="1" x14ac:dyDescent="0.35">
      <c r="A137" s="691" t="s">
        <v>42</v>
      </c>
      <c r="B137" s="692"/>
      <c r="C137" s="692"/>
      <c r="D137" s="692"/>
      <c r="E137" s="692"/>
      <c r="F137" s="692"/>
      <c r="G137" s="692"/>
      <c r="H137" s="692"/>
      <c r="I137" s="692"/>
      <c r="J137" s="693"/>
      <c r="K137" s="692"/>
      <c r="L137" s="693"/>
    </row>
    <row r="138" spans="1:22" ht="18" thickBot="1" x14ac:dyDescent="0.35">
      <c r="A138" s="485"/>
      <c r="B138" s="486"/>
      <c r="C138" s="486"/>
      <c r="D138" s="486"/>
      <c r="E138" s="486"/>
      <c r="F138" s="486"/>
      <c r="G138" s="486"/>
      <c r="H138" s="486"/>
      <c r="I138" s="486"/>
      <c r="J138" s="486"/>
      <c r="K138" s="486"/>
      <c r="L138" s="487"/>
    </row>
    <row r="139" spans="1:22" ht="18" thickBot="1" x14ac:dyDescent="0.35">
      <c r="A139" s="485"/>
      <c r="B139" s="486"/>
      <c r="C139" s="486"/>
      <c r="D139" s="486"/>
      <c r="E139" s="486"/>
      <c r="F139" s="486"/>
      <c r="G139" s="486"/>
      <c r="H139" s="486"/>
      <c r="I139" s="486"/>
      <c r="J139" s="486"/>
      <c r="K139" s="486"/>
      <c r="L139" s="487"/>
    </row>
    <row r="140" spans="1:22" ht="18" thickBot="1" x14ac:dyDescent="0.35">
      <c r="A140" s="694" t="s">
        <v>140</v>
      </c>
      <c r="B140" s="695"/>
      <c r="C140" s="695"/>
      <c r="D140" s="695"/>
      <c r="E140" s="695"/>
      <c r="F140" s="695"/>
      <c r="G140" s="695"/>
      <c r="H140" s="695"/>
      <c r="I140" s="695"/>
      <c r="J140" s="696"/>
      <c r="K140" s="697"/>
      <c r="L140" s="698"/>
    </row>
    <row r="141" spans="1:22" ht="18" thickBot="1" x14ac:dyDescent="0.35">
      <c r="A141" s="485"/>
      <c r="B141" s="486"/>
      <c r="C141" s="486"/>
      <c r="D141" s="486"/>
      <c r="E141" s="486"/>
      <c r="F141" s="486"/>
      <c r="G141" s="486"/>
      <c r="H141" s="486"/>
      <c r="I141" s="486"/>
      <c r="J141" s="486"/>
      <c r="K141" s="486"/>
      <c r="L141" s="487"/>
    </row>
    <row r="142" spans="1:22" ht="18" thickBot="1" x14ac:dyDescent="0.35">
      <c r="A142" s="795" t="s">
        <v>138</v>
      </c>
      <c r="B142" s="796"/>
      <c r="C142" s="796"/>
      <c r="D142" s="796"/>
      <c r="E142" s="796"/>
      <c r="F142" s="796"/>
      <c r="G142" s="796"/>
      <c r="H142" s="796"/>
      <c r="I142" s="796"/>
      <c r="J142" s="796"/>
      <c r="K142" s="796"/>
      <c r="L142" s="797"/>
      <c r="N142" s="1861" t="s">
        <v>1089</v>
      </c>
      <c r="O142" s="1862"/>
      <c r="P142" s="1862"/>
      <c r="Q142" s="1862"/>
      <c r="R142" s="1862"/>
      <c r="S142" s="1862"/>
      <c r="T142" s="1862"/>
      <c r="U142" s="1862"/>
      <c r="V142" s="1863"/>
    </row>
    <row r="143" spans="1:22" ht="27.75" thickBot="1" x14ac:dyDescent="0.35">
      <c r="A143" s="999" t="s">
        <v>225</v>
      </c>
      <c r="B143" s="772"/>
      <c r="C143" s="772"/>
      <c r="D143" s="1087"/>
      <c r="E143" s="771" t="s">
        <v>411</v>
      </c>
      <c r="F143" s="772"/>
      <c r="G143" s="773"/>
      <c r="H143" s="41" t="s">
        <v>84</v>
      </c>
      <c r="I143" s="771" t="s">
        <v>407</v>
      </c>
      <c r="J143" s="772"/>
      <c r="K143" s="773"/>
      <c r="L143" s="42" t="s">
        <v>38</v>
      </c>
      <c r="N143" s="1864" t="s">
        <v>1094</v>
      </c>
      <c r="O143" s="1865" t="s">
        <v>518</v>
      </c>
      <c r="P143" s="1865" t="s">
        <v>1095</v>
      </c>
      <c r="Q143" s="1865" t="s">
        <v>518</v>
      </c>
      <c r="R143" s="1866" t="s">
        <v>1096</v>
      </c>
      <c r="S143" s="1865" t="s">
        <v>518</v>
      </c>
      <c r="T143" s="1866" t="s">
        <v>1097</v>
      </c>
      <c r="U143" s="1865" t="s">
        <v>518</v>
      </c>
      <c r="V143" s="1867" t="s">
        <v>1098</v>
      </c>
    </row>
    <row r="144" spans="1:22" ht="105" customHeight="1" thickBot="1" x14ac:dyDescent="0.35">
      <c r="A144" s="1088" t="s">
        <v>635</v>
      </c>
      <c r="B144" s="1089"/>
      <c r="C144" s="1089"/>
      <c r="D144" s="1090"/>
      <c r="E144" s="1091" t="s">
        <v>636</v>
      </c>
      <c r="F144" s="1092"/>
      <c r="G144" s="1093"/>
      <c r="H144" s="45">
        <v>0.5</v>
      </c>
      <c r="I144" s="792"/>
      <c r="J144" s="793"/>
      <c r="K144" s="794"/>
      <c r="L144" s="44">
        <v>0</v>
      </c>
      <c r="N144" s="1887"/>
      <c r="O144" s="1888"/>
      <c r="P144" s="1889"/>
      <c r="Q144" s="1889"/>
      <c r="R144" s="1881" t="s">
        <v>1099</v>
      </c>
      <c r="S144" s="1881">
        <v>0.5</v>
      </c>
      <c r="T144" s="1881"/>
      <c r="U144" s="1881"/>
      <c r="V144" s="1890">
        <v>0.5</v>
      </c>
    </row>
    <row r="145" spans="1:22" ht="111.75" customHeight="1" thickBot="1" x14ac:dyDescent="0.35">
      <c r="A145" s="1170" t="s">
        <v>667</v>
      </c>
      <c r="B145" s="1171"/>
      <c r="C145" s="1171"/>
      <c r="D145" s="1172"/>
      <c r="E145" s="1164" t="s">
        <v>668</v>
      </c>
      <c r="F145" s="1165"/>
      <c r="G145" s="1166"/>
      <c r="H145" s="45">
        <v>0.5</v>
      </c>
      <c r="I145" s="1071"/>
      <c r="J145" s="1072"/>
      <c r="K145" s="1073"/>
      <c r="L145" s="44"/>
      <c r="N145" s="1891"/>
      <c r="O145" s="1881"/>
      <c r="P145" s="1881"/>
      <c r="Q145" s="1881"/>
      <c r="R145" s="1881" t="s">
        <v>1099</v>
      </c>
      <c r="S145" s="1881">
        <v>0.5</v>
      </c>
      <c r="T145" s="1881"/>
      <c r="U145" s="1881"/>
      <c r="V145" s="1890">
        <v>0.5</v>
      </c>
    </row>
    <row r="146" spans="1:22" ht="77.25" customHeight="1" thickBot="1" x14ac:dyDescent="0.35">
      <c r="A146" s="1088" t="s">
        <v>556</v>
      </c>
      <c r="B146" s="1089"/>
      <c r="C146" s="1089"/>
      <c r="D146" s="1090"/>
      <c r="E146" s="1091" t="s">
        <v>557</v>
      </c>
      <c r="F146" s="1092"/>
      <c r="G146" s="1093"/>
      <c r="H146" s="45">
        <v>0.5</v>
      </c>
      <c r="I146" s="1071"/>
      <c r="J146" s="1072"/>
      <c r="K146" s="1073"/>
      <c r="L146" s="44"/>
      <c r="N146" s="1891"/>
      <c r="O146" s="1881"/>
      <c r="P146" s="1881"/>
      <c r="Q146" s="1881"/>
      <c r="R146" s="1881" t="s">
        <v>1099</v>
      </c>
      <c r="S146" s="1881">
        <v>0.5</v>
      </c>
      <c r="T146" s="1881"/>
      <c r="U146" s="1881"/>
      <c r="V146" s="1882">
        <v>0.5</v>
      </c>
    </row>
    <row r="147" spans="1:22" ht="112.5" customHeight="1" thickBot="1" x14ac:dyDescent="0.35">
      <c r="A147" s="1088" t="s">
        <v>669</v>
      </c>
      <c r="B147" s="1089"/>
      <c r="C147" s="1089"/>
      <c r="D147" s="1090"/>
      <c r="E147" s="1091" t="s">
        <v>670</v>
      </c>
      <c r="F147" s="1092"/>
      <c r="G147" s="1093"/>
      <c r="H147" s="45">
        <v>0.5</v>
      </c>
      <c r="I147" s="1071"/>
      <c r="J147" s="1072"/>
      <c r="K147" s="1073"/>
      <c r="L147" s="44"/>
      <c r="N147" s="1891"/>
      <c r="O147" s="1881"/>
      <c r="P147" s="1881"/>
      <c r="Q147" s="1881"/>
      <c r="R147" s="1881" t="s">
        <v>1111</v>
      </c>
      <c r="S147" s="1881">
        <v>0</v>
      </c>
      <c r="T147" s="1881"/>
      <c r="U147" s="1881"/>
      <c r="V147" s="1882">
        <v>0</v>
      </c>
    </row>
    <row r="148" spans="1:22" ht="115.5" customHeight="1" thickBot="1" x14ac:dyDescent="0.35">
      <c r="A148" s="1170" t="s">
        <v>671</v>
      </c>
      <c r="B148" s="1171"/>
      <c r="C148" s="1171"/>
      <c r="D148" s="1172"/>
      <c r="E148" s="1164" t="s">
        <v>672</v>
      </c>
      <c r="F148" s="1165"/>
      <c r="G148" s="1166"/>
      <c r="H148" s="45">
        <v>0.5</v>
      </c>
      <c r="I148" s="1071"/>
      <c r="J148" s="1072"/>
      <c r="K148" s="1073"/>
      <c r="L148" s="44"/>
      <c r="N148" s="1891"/>
      <c r="O148" s="1881"/>
      <c r="P148" s="1881"/>
      <c r="Q148" s="1881"/>
      <c r="R148" s="1881" t="s">
        <v>1099</v>
      </c>
      <c r="S148" s="1881">
        <v>0.5</v>
      </c>
      <c r="T148" s="1892"/>
      <c r="U148" s="1881"/>
      <c r="V148" s="1890">
        <v>0.5</v>
      </c>
    </row>
    <row r="149" spans="1:22" ht="146.25" customHeight="1" thickBot="1" x14ac:dyDescent="0.35">
      <c r="A149" s="1088" t="s">
        <v>637</v>
      </c>
      <c r="B149" s="1089"/>
      <c r="C149" s="1089"/>
      <c r="D149" s="1090"/>
      <c r="E149" s="1091" t="s">
        <v>638</v>
      </c>
      <c r="F149" s="1092"/>
      <c r="G149" s="1093"/>
      <c r="H149" s="45">
        <v>0.5</v>
      </c>
      <c r="I149" s="1071"/>
      <c r="J149" s="1072"/>
      <c r="K149" s="1073"/>
      <c r="L149" s="44"/>
      <c r="N149" s="1891"/>
      <c r="O149" s="1881"/>
      <c r="P149" s="1881"/>
      <c r="Q149" s="1881"/>
      <c r="R149" s="1881" t="s">
        <v>1099</v>
      </c>
      <c r="S149" s="1881">
        <v>0.5</v>
      </c>
      <c r="T149" s="1881"/>
      <c r="U149" s="1881"/>
      <c r="V149" s="1882">
        <v>0.5</v>
      </c>
    </row>
    <row r="150" spans="1:22" ht="128.25" customHeight="1" thickBot="1" x14ac:dyDescent="0.35">
      <c r="A150" s="1088" t="s">
        <v>645</v>
      </c>
      <c r="B150" s="1089"/>
      <c r="C150" s="1089"/>
      <c r="D150" s="1090"/>
      <c r="E150" s="1091" t="s">
        <v>646</v>
      </c>
      <c r="F150" s="1092"/>
      <c r="G150" s="1093"/>
      <c r="H150" s="45">
        <v>0.5</v>
      </c>
      <c r="I150" s="1071"/>
      <c r="J150" s="1072"/>
      <c r="K150" s="1073"/>
      <c r="L150" s="44"/>
      <c r="N150" s="1891"/>
      <c r="O150" s="1881"/>
      <c r="P150" s="1881"/>
      <c r="Q150" s="1881"/>
      <c r="R150" s="1881" t="s">
        <v>1099</v>
      </c>
      <c r="S150" s="1881">
        <v>0.5</v>
      </c>
      <c r="T150" s="1881"/>
      <c r="U150" s="1881"/>
      <c r="V150" s="1882">
        <v>0.5</v>
      </c>
    </row>
    <row r="151" spans="1:22" ht="126" customHeight="1" thickBot="1" x14ac:dyDescent="0.35">
      <c r="A151" s="1173" t="s">
        <v>443</v>
      </c>
      <c r="B151" s="1174"/>
      <c r="C151" s="1174"/>
      <c r="D151" s="1175"/>
      <c r="E151" s="1167" t="s">
        <v>673</v>
      </c>
      <c r="F151" s="1168"/>
      <c r="G151" s="1169"/>
      <c r="H151" s="45">
        <v>0.5</v>
      </c>
      <c r="I151" s="1071"/>
      <c r="J151" s="1072"/>
      <c r="K151" s="1073"/>
      <c r="L151" s="44"/>
      <c r="N151" s="1893"/>
      <c r="O151" s="1885"/>
      <c r="P151" s="1885"/>
      <c r="Q151" s="1885"/>
      <c r="R151" s="1885" t="s">
        <v>1111</v>
      </c>
      <c r="S151" s="1885">
        <v>0</v>
      </c>
      <c r="T151" s="1885"/>
      <c r="U151" s="1885"/>
      <c r="V151" s="1886">
        <v>0</v>
      </c>
    </row>
    <row r="152" spans="1:22" ht="18" customHeight="1" thickBot="1" x14ac:dyDescent="0.35">
      <c r="A152" s="485"/>
      <c r="B152" s="486"/>
      <c r="C152" s="486"/>
      <c r="D152" s="486"/>
      <c r="E152" s="486"/>
      <c r="F152" s="486"/>
      <c r="G152" s="486"/>
      <c r="H152" s="486"/>
      <c r="I152" s="486"/>
      <c r="J152" s="486"/>
      <c r="K152" s="486"/>
      <c r="L152" s="487"/>
      <c r="V152" s="243">
        <f>SUM(V144:V151)</f>
        <v>3</v>
      </c>
    </row>
    <row r="153" spans="1:22" ht="18" customHeight="1" thickBot="1" x14ac:dyDescent="0.35">
      <c r="A153" s="691" t="s">
        <v>42</v>
      </c>
      <c r="B153" s="692"/>
      <c r="C153" s="692"/>
      <c r="D153" s="692"/>
      <c r="E153" s="692"/>
      <c r="F153" s="692"/>
      <c r="G153" s="692"/>
      <c r="H153" s="692"/>
      <c r="I153" s="692"/>
      <c r="J153" s="693"/>
      <c r="K153" s="692"/>
      <c r="L153" s="693"/>
    </row>
    <row r="154" spans="1:22" ht="18" thickBot="1" x14ac:dyDescent="0.35">
      <c r="A154" s="485"/>
      <c r="B154" s="486"/>
      <c r="C154" s="486"/>
      <c r="D154" s="486"/>
      <c r="E154" s="486"/>
      <c r="F154" s="486"/>
      <c r="G154" s="486"/>
      <c r="H154" s="486"/>
      <c r="I154" s="486"/>
      <c r="J154" s="486"/>
      <c r="K154" s="486"/>
      <c r="L154" s="487"/>
    </row>
    <row r="155" spans="1:22" ht="18" thickBot="1" x14ac:dyDescent="0.35">
      <c r="A155" s="485"/>
      <c r="B155" s="486"/>
      <c r="C155" s="486"/>
      <c r="D155" s="486"/>
      <c r="E155" s="486"/>
      <c r="F155" s="486"/>
      <c r="G155" s="486"/>
      <c r="H155" s="486"/>
      <c r="I155" s="486"/>
      <c r="J155" s="486"/>
      <c r="K155" s="486"/>
      <c r="L155" s="487"/>
    </row>
    <row r="156" spans="1:22" ht="18" thickBot="1" x14ac:dyDescent="0.35">
      <c r="A156" s="694" t="s">
        <v>139</v>
      </c>
      <c r="B156" s="695"/>
      <c r="C156" s="695"/>
      <c r="D156" s="695"/>
      <c r="E156" s="695"/>
      <c r="F156" s="695"/>
      <c r="G156" s="695"/>
      <c r="H156" s="695"/>
      <c r="I156" s="695"/>
      <c r="J156" s="696"/>
      <c r="K156" s="697"/>
      <c r="L156" s="698"/>
    </row>
    <row r="157" spans="1:22" ht="18" thickBot="1" x14ac:dyDescent="0.35">
      <c r="A157" s="485"/>
      <c r="B157" s="486"/>
      <c r="C157" s="486"/>
      <c r="D157" s="486"/>
      <c r="E157" s="486"/>
      <c r="F157" s="486"/>
      <c r="G157" s="486"/>
      <c r="H157" s="486"/>
      <c r="I157" s="486"/>
      <c r="J157" s="486"/>
      <c r="K157" s="486"/>
      <c r="L157" s="487"/>
    </row>
    <row r="158" spans="1:22" ht="18" thickBot="1" x14ac:dyDescent="0.35">
      <c r="A158" s="741" t="s">
        <v>2</v>
      </c>
      <c r="B158" s="742"/>
      <c r="C158" s="742"/>
      <c r="D158" s="742"/>
      <c r="E158" s="742"/>
      <c r="F158" s="742"/>
      <c r="G158" s="742"/>
      <c r="H158" s="742"/>
      <c r="I158" s="742"/>
      <c r="J158" s="742"/>
      <c r="K158" s="742"/>
      <c r="L158" s="743"/>
    </row>
    <row r="159" spans="1:22" ht="18" thickBot="1" x14ac:dyDescent="0.35">
      <c r="A159" s="5"/>
      <c r="L159" s="6"/>
    </row>
    <row r="160" spans="1:22" ht="18" thickBot="1" x14ac:dyDescent="0.35">
      <c r="A160" s="626"/>
      <c r="B160" s="627"/>
      <c r="C160" s="627"/>
      <c r="D160" s="627"/>
      <c r="E160" s="627"/>
      <c r="L160" s="6"/>
      <c r="N160" s="1861" t="s">
        <v>1089</v>
      </c>
      <c r="O160" s="1862"/>
      <c r="P160" s="1862"/>
      <c r="Q160" s="1862"/>
      <c r="R160" s="1862"/>
      <c r="S160" s="1862"/>
      <c r="T160" s="1862"/>
      <c r="U160" s="1862"/>
      <c r="V160" s="1863"/>
    </row>
    <row r="161" spans="1:22" ht="27.75" thickBot="1" x14ac:dyDescent="0.35">
      <c r="A161" s="768" t="s">
        <v>216</v>
      </c>
      <c r="B161" s="769"/>
      <c r="C161" s="769"/>
      <c r="D161" s="770"/>
      <c r="E161" s="771" t="s">
        <v>418</v>
      </c>
      <c r="F161" s="772"/>
      <c r="G161" s="773"/>
      <c r="H161" s="41" t="s">
        <v>84</v>
      </c>
      <c r="I161" s="771" t="s">
        <v>419</v>
      </c>
      <c r="J161" s="772"/>
      <c r="K161" s="773"/>
      <c r="L161" s="42" t="s">
        <v>38</v>
      </c>
      <c r="N161" s="1864" t="s">
        <v>1094</v>
      </c>
      <c r="O161" s="1865" t="s">
        <v>518</v>
      </c>
      <c r="P161" s="1865" t="s">
        <v>1095</v>
      </c>
      <c r="Q161" s="1865" t="s">
        <v>518</v>
      </c>
      <c r="R161" s="1866" t="s">
        <v>1096</v>
      </c>
      <c r="S161" s="1865" t="s">
        <v>518</v>
      </c>
      <c r="T161" s="1866" t="s">
        <v>1097</v>
      </c>
      <c r="U161" s="1865" t="s">
        <v>518</v>
      </c>
      <c r="V161" s="1867" t="s">
        <v>1098</v>
      </c>
    </row>
    <row r="162" spans="1:22" ht="18" thickBot="1" x14ac:dyDescent="0.35">
      <c r="A162" s="774" t="s">
        <v>675</v>
      </c>
      <c r="B162" s="775"/>
      <c r="C162" s="775"/>
      <c r="D162" s="776"/>
      <c r="E162" s="777" t="s">
        <v>40</v>
      </c>
      <c r="F162" s="778"/>
      <c r="G162" s="779"/>
      <c r="H162" s="45">
        <v>5</v>
      </c>
      <c r="I162" s="780"/>
      <c r="J162" s="781"/>
      <c r="K162" s="782"/>
      <c r="L162" s="90">
        <v>5</v>
      </c>
      <c r="N162" s="274" t="s">
        <v>40</v>
      </c>
      <c r="O162" s="204" t="s">
        <v>40</v>
      </c>
      <c r="P162" s="204"/>
      <c r="Q162" s="204"/>
      <c r="R162" s="206" t="s">
        <v>40</v>
      </c>
      <c r="S162" s="204" t="s">
        <v>40</v>
      </c>
      <c r="T162" s="206"/>
      <c r="U162" s="204"/>
      <c r="V162" s="204">
        <v>5</v>
      </c>
    </row>
    <row r="163" spans="1:22" ht="20.25" customHeight="1" thickBot="1" x14ac:dyDescent="0.35">
      <c r="A163" s="485"/>
      <c r="B163" s="486"/>
      <c r="C163" s="486"/>
      <c r="D163" s="486"/>
      <c r="E163" s="486"/>
      <c r="F163" s="486"/>
      <c r="G163" s="486"/>
      <c r="H163" s="486"/>
      <c r="I163" s="486"/>
      <c r="J163" s="486"/>
      <c r="K163" s="486"/>
      <c r="L163" s="487"/>
      <c r="V163" s="1877">
        <v>5</v>
      </c>
    </row>
    <row r="164" spans="1:22" ht="18" thickBot="1" x14ac:dyDescent="0.35">
      <c r="A164" s="691" t="s">
        <v>42</v>
      </c>
      <c r="B164" s="692"/>
      <c r="C164" s="692"/>
      <c r="D164" s="692"/>
      <c r="E164" s="692"/>
      <c r="F164" s="692"/>
      <c r="G164" s="692"/>
      <c r="H164" s="692"/>
      <c r="I164" s="692"/>
      <c r="J164" s="693"/>
      <c r="K164" s="692">
        <v>5</v>
      </c>
      <c r="L164" s="693"/>
    </row>
    <row r="165" spans="1:22" ht="18" thickBot="1" x14ac:dyDescent="0.35">
      <c r="A165" s="485"/>
      <c r="B165" s="486"/>
      <c r="C165" s="486"/>
      <c r="D165" s="486"/>
      <c r="E165" s="486"/>
      <c r="F165" s="486"/>
      <c r="G165" s="486"/>
      <c r="H165" s="486"/>
      <c r="I165" s="486"/>
      <c r="J165" s="486"/>
      <c r="K165" s="486"/>
      <c r="L165" s="487"/>
    </row>
    <row r="166" spans="1:22" ht="18" thickBot="1" x14ac:dyDescent="0.35">
      <c r="A166" s="485"/>
      <c r="B166" s="486"/>
      <c r="C166" s="486"/>
      <c r="D166" s="486"/>
      <c r="E166" s="486"/>
      <c r="F166" s="486"/>
      <c r="G166" s="486"/>
      <c r="H166" s="486"/>
      <c r="I166" s="486"/>
      <c r="J166" s="486"/>
      <c r="K166" s="486"/>
      <c r="L166" s="487"/>
    </row>
    <row r="167" spans="1:22" ht="18" thickBot="1" x14ac:dyDescent="0.35">
      <c r="A167" s="694" t="s">
        <v>137</v>
      </c>
      <c r="B167" s="695"/>
      <c r="C167" s="695"/>
      <c r="D167" s="695"/>
      <c r="E167" s="695"/>
      <c r="F167" s="695"/>
      <c r="G167" s="695"/>
      <c r="H167" s="695"/>
      <c r="I167" s="695"/>
      <c r="J167" s="696"/>
      <c r="K167" s="697">
        <f>+K164</f>
        <v>5</v>
      </c>
      <c r="L167" s="698"/>
    </row>
    <row r="168" spans="1:22" ht="18" thickBot="1" x14ac:dyDescent="0.35">
      <c r="A168" s="1"/>
      <c r="B168" s="2"/>
      <c r="C168" s="2"/>
      <c r="D168" s="2"/>
      <c r="E168" s="2"/>
      <c r="F168" s="2"/>
      <c r="G168" s="2"/>
      <c r="H168" s="2"/>
      <c r="I168" s="2"/>
      <c r="J168" s="2"/>
      <c r="K168" s="2"/>
      <c r="L168" s="3"/>
    </row>
    <row r="169" spans="1:22" ht="18" thickBot="1" x14ac:dyDescent="0.35">
      <c r="A169" s="741" t="s">
        <v>136</v>
      </c>
      <c r="B169" s="742"/>
      <c r="C169" s="742"/>
      <c r="D169" s="742"/>
      <c r="E169" s="742"/>
      <c r="F169" s="742"/>
      <c r="G169" s="742"/>
      <c r="H169" s="742"/>
      <c r="I169" s="742"/>
      <c r="J169" s="742"/>
      <c r="K169" s="742"/>
      <c r="L169" s="743"/>
      <c r="N169" s="1861" t="s">
        <v>1089</v>
      </c>
      <c r="O169" s="1862"/>
      <c r="P169" s="1862"/>
      <c r="Q169" s="1862"/>
      <c r="R169" s="1862"/>
      <c r="S169" s="1862"/>
      <c r="T169" s="1862"/>
      <c r="U169" s="1862"/>
      <c r="V169" s="1863"/>
    </row>
    <row r="170" spans="1:22" ht="27.75" thickBot="1" x14ac:dyDescent="0.35">
      <c r="A170" s="703" t="s">
        <v>182</v>
      </c>
      <c r="B170" s="704"/>
      <c r="C170" s="704"/>
      <c r="D170" s="704"/>
      <c r="E170" s="704"/>
      <c r="F170" s="705"/>
      <c r="G170" s="706" t="s">
        <v>84</v>
      </c>
      <c r="H170" s="707"/>
      <c r="I170" s="706" t="s">
        <v>187</v>
      </c>
      <c r="J170" s="707"/>
      <c r="K170" s="706" t="s">
        <v>38</v>
      </c>
      <c r="L170" s="707"/>
      <c r="N170" s="1864" t="s">
        <v>1094</v>
      </c>
      <c r="O170" s="1865" t="s">
        <v>518</v>
      </c>
      <c r="P170" s="1865" t="s">
        <v>1095</v>
      </c>
      <c r="Q170" s="1865" t="s">
        <v>518</v>
      </c>
      <c r="R170" s="1866" t="s">
        <v>1096</v>
      </c>
      <c r="S170" s="1865" t="s">
        <v>518</v>
      </c>
      <c r="T170" s="1866" t="s">
        <v>1097</v>
      </c>
      <c r="U170" s="1865" t="s">
        <v>518</v>
      </c>
      <c r="V170" s="1867" t="s">
        <v>1098</v>
      </c>
    </row>
    <row r="171" spans="1:22" ht="18" thickBot="1" x14ac:dyDescent="0.35">
      <c r="A171" s="744" t="s">
        <v>183</v>
      </c>
      <c r="B171" s="745"/>
      <c r="C171" s="745"/>
      <c r="D171" s="745"/>
      <c r="E171" s="745"/>
      <c r="F171" s="746"/>
      <c r="G171" s="747">
        <v>4</v>
      </c>
      <c r="H171" s="748"/>
      <c r="I171" s="623"/>
      <c r="J171" s="625"/>
      <c r="K171" s="579"/>
      <c r="L171" s="580"/>
      <c r="N171" s="1891"/>
      <c r="O171" s="1881"/>
      <c r="P171" s="1881"/>
      <c r="Q171" s="1894">
        <v>4</v>
      </c>
      <c r="R171" s="1881"/>
      <c r="S171" s="1881"/>
      <c r="T171" s="1881"/>
      <c r="U171" s="1881"/>
      <c r="V171" s="1895">
        <v>4</v>
      </c>
    </row>
    <row r="172" spans="1:22" x14ac:dyDescent="0.3">
      <c r="A172" s="749" t="s">
        <v>184</v>
      </c>
      <c r="B172" s="750"/>
      <c r="C172" s="750"/>
      <c r="D172" s="750"/>
      <c r="E172" s="750"/>
      <c r="F172" s="751"/>
      <c r="G172" s="758">
        <v>2</v>
      </c>
      <c r="H172" s="653"/>
      <c r="I172" s="764" t="s">
        <v>188</v>
      </c>
      <c r="J172" s="765"/>
      <c r="K172" s="577"/>
      <c r="L172" s="578"/>
      <c r="N172" s="1891"/>
      <c r="O172" s="1881"/>
      <c r="P172" s="1881"/>
      <c r="Q172" s="1894"/>
      <c r="R172" s="1881"/>
      <c r="S172" s="1881"/>
      <c r="T172" s="1881"/>
      <c r="U172" s="1881"/>
      <c r="V172" s="1895"/>
    </row>
    <row r="173" spans="1:22" ht="18" thickBot="1" x14ac:dyDescent="0.35">
      <c r="A173" s="752"/>
      <c r="B173" s="753"/>
      <c r="C173" s="753"/>
      <c r="D173" s="753"/>
      <c r="E173" s="753"/>
      <c r="F173" s="754"/>
      <c r="G173" s="760"/>
      <c r="H173" s="763"/>
      <c r="I173" s="766" t="s">
        <v>189</v>
      </c>
      <c r="J173" s="767"/>
      <c r="K173" s="577"/>
      <c r="L173" s="578"/>
      <c r="N173" s="1891"/>
      <c r="O173" s="1881"/>
      <c r="P173" s="1881"/>
      <c r="Q173" s="1894"/>
      <c r="R173" s="1881"/>
      <c r="S173" s="1881"/>
      <c r="T173" s="1881"/>
      <c r="U173" s="1881"/>
      <c r="V173" s="1895"/>
    </row>
    <row r="174" spans="1:22" x14ac:dyDescent="0.3">
      <c r="A174" s="749" t="s">
        <v>185</v>
      </c>
      <c r="B174" s="750"/>
      <c r="C174" s="750"/>
      <c r="D174" s="750"/>
      <c r="E174" s="750"/>
      <c r="F174" s="751"/>
      <c r="G174" s="758">
        <v>1</v>
      </c>
      <c r="H174" s="652"/>
      <c r="I174" s="645" t="s">
        <v>188</v>
      </c>
      <c r="J174" s="647"/>
      <c r="K174" s="659"/>
      <c r="L174" s="578"/>
      <c r="N174" s="1891"/>
      <c r="O174" s="1881"/>
      <c r="P174" s="1881"/>
      <c r="Q174" s="1894"/>
      <c r="R174" s="1881"/>
      <c r="S174" s="1881"/>
      <c r="T174" s="1881"/>
      <c r="U174" s="1881"/>
      <c r="V174" s="1895"/>
    </row>
    <row r="175" spans="1:22" x14ac:dyDescent="0.3">
      <c r="A175" s="755"/>
      <c r="B175" s="756"/>
      <c r="C175" s="756"/>
      <c r="D175" s="756"/>
      <c r="E175" s="756"/>
      <c r="F175" s="757"/>
      <c r="G175" s="759"/>
      <c r="H175" s="654"/>
      <c r="I175" s="656" t="s">
        <v>189</v>
      </c>
      <c r="J175" s="658"/>
      <c r="K175" s="659"/>
      <c r="L175" s="578"/>
      <c r="N175" s="1891"/>
      <c r="O175" s="1881"/>
      <c r="P175" s="1881"/>
      <c r="Q175" s="1894"/>
      <c r="R175" s="1881"/>
      <c r="S175" s="1881"/>
      <c r="T175" s="1881"/>
      <c r="U175" s="1881"/>
      <c r="V175" s="1895"/>
    </row>
    <row r="176" spans="1:22" x14ac:dyDescent="0.3">
      <c r="A176" s="755"/>
      <c r="B176" s="756"/>
      <c r="C176" s="756"/>
      <c r="D176" s="756"/>
      <c r="E176" s="756"/>
      <c r="F176" s="757"/>
      <c r="G176" s="759"/>
      <c r="H176" s="654"/>
      <c r="I176" s="642" t="s">
        <v>190</v>
      </c>
      <c r="J176" s="644"/>
      <c r="K176" s="659"/>
      <c r="L176" s="578"/>
      <c r="N176" s="1891"/>
      <c r="O176" s="1881"/>
      <c r="P176" s="1881"/>
      <c r="Q176" s="1894"/>
      <c r="R176" s="1881"/>
      <c r="S176" s="1881"/>
      <c r="T176" s="1881"/>
      <c r="U176" s="1881"/>
      <c r="V176" s="1895"/>
    </row>
    <row r="177" spans="1:23" ht="18" thickBot="1" x14ac:dyDescent="0.35">
      <c r="A177" s="752"/>
      <c r="B177" s="753"/>
      <c r="C177" s="753"/>
      <c r="D177" s="753"/>
      <c r="E177" s="753"/>
      <c r="F177" s="754"/>
      <c r="G177" s="760"/>
      <c r="H177" s="761"/>
      <c r="I177" s="660" t="s">
        <v>191</v>
      </c>
      <c r="J177" s="662"/>
      <c r="K177" s="659"/>
      <c r="L177" s="578"/>
      <c r="N177" s="1891"/>
      <c r="O177" s="1881"/>
      <c r="P177" s="1881"/>
      <c r="Q177" s="1894"/>
      <c r="R177" s="1881"/>
      <c r="S177" s="1881"/>
      <c r="T177" s="1881"/>
      <c r="U177" s="1881"/>
      <c r="V177" s="1895"/>
    </row>
    <row r="178" spans="1:23" x14ac:dyDescent="0.3">
      <c r="A178" s="749" t="s">
        <v>186</v>
      </c>
      <c r="B178" s="750"/>
      <c r="C178" s="750"/>
      <c r="D178" s="750"/>
      <c r="E178" s="750"/>
      <c r="F178" s="751"/>
      <c r="G178" s="758">
        <v>0</v>
      </c>
      <c r="H178" s="652"/>
      <c r="I178" s="645" t="s">
        <v>188</v>
      </c>
      <c r="J178" s="647"/>
      <c r="K178" s="663"/>
      <c r="L178" s="664"/>
      <c r="N178" s="1891"/>
      <c r="O178" s="1881"/>
      <c r="P178" s="1881"/>
      <c r="Q178" s="1894"/>
      <c r="R178" s="1881"/>
      <c r="S178" s="1881"/>
      <c r="T178" s="1881"/>
      <c r="U178" s="1881"/>
      <c r="V178" s="1895"/>
    </row>
    <row r="179" spans="1:23" x14ac:dyDescent="0.3">
      <c r="A179" s="755"/>
      <c r="B179" s="756"/>
      <c r="C179" s="756"/>
      <c r="D179" s="756"/>
      <c r="E179" s="756"/>
      <c r="F179" s="757"/>
      <c r="G179" s="759"/>
      <c r="H179" s="654"/>
      <c r="I179" s="656" t="s">
        <v>189</v>
      </c>
      <c r="J179" s="658"/>
      <c r="K179" s="663"/>
      <c r="L179" s="664"/>
      <c r="N179" s="1891"/>
      <c r="O179" s="1881"/>
      <c r="P179" s="1881"/>
      <c r="Q179" s="1894"/>
      <c r="R179" s="1881"/>
      <c r="S179" s="1881"/>
      <c r="T179" s="1881"/>
      <c r="U179" s="1881"/>
      <c r="V179" s="1895"/>
    </row>
    <row r="180" spans="1:23" x14ac:dyDescent="0.3">
      <c r="A180" s="755"/>
      <c r="B180" s="756"/>
      <c r="C180" s="756"/>
      <c r="D180" s="756"/>
      <c r="E180" s="756"/>
      <c r="F180" s="757"/>
      <c r="G180" s="759"/>
      <c r="H180" s="654"/>
      <c r="I180" s="642" t="s">
        <v>190</v>
      </c>
      <c r="J180" s="644"/>
      <c r="K180" s="663"/>
      <c r="L180" s="664"/>
      <c r="N180" s="1891"/>
      <c r="O180" s="1881"/>
      <c r="P180" s="1881"/>
      <c r="Q180" s="1894"/>
      <c r="R180" s="1881"/>
      <c r="S180" s="1881"/>
      <c r="T180" s="1881"/>
      <c r="U180" s="1881"/>
      <c r="V180" s="1895"/>
    </row>
    <row r="181" spans="1:23" x14ac:dyDescent="0.3">
      <c r="A181" s="755"/>
      <c r="B181" s="756"/>
      <c r="C181" s="756"/>
      <c r="D181" s="756"/>
      <c r="E181" s="756"/>
      <c r="F181" s="757"/>
      <c r="G181" s="759"/>
      <c r="H181" s="654"/>
      <c r="I181" s="660" t="s">
        <v>191</v>
      </c>
      <c r="J181" s="662"/>
      <c r="K181" s="663"/>
      <c r="L181" s="664"/>
      <c r="N181" s="1891"/>
      <c r="O181" s="1881"/>
      <c r="P181" s="1881"/>
      <c r="Q181" s="1894"/>
      <c r="R181" s="1881"/>
      <c r="S181" s="1881"/>
      <c r="T181" s="1881"/>
      <c r="U181" s="1881"/>
      <c r="V181" s="1895"/>
    </row>
    <row r="182" spans="1:23" x14ac:dyDescent="0.3">
      <c r="A182" s="755"/>
      <c r="B182" s="756"/>
      <c r="C182" s="756"/>
      <c r="D182" s="756"/>
      <c r="E182" s="756"/>
      <c r="F182" s="757"/>
      <c r="G182" s="759"/>
      <c r="H182" s="654"/>
      <c r="I182" s="642" t="s">
        <v>192</v>
      </c>
      <c r="J182" s="644"/>
      <c r="K182" s="663"/>
      <c r="L182" s="664"/>
      <c r="N182" s="1891"/>
      <c r="O182" s="1881"/>
      <c r="P182" s="1881"/>
      <c r="Q182" s="1894"/>
      <c r="R182" s="1881"/>
      <c r="S182" s="1881"/>
      <c r="T182" s="1881"/>
      <c r="U182" s="1881"/>
      <c r="V182" s="1895"/>
    </row>
    <row r="183" spans="1:23" ht="18" thickBot="1" x14ac:dyDescent="0.35">
      <c r="A183" s="752"/>
      <c r="B183" s="753"/>
      <c r="C183" s="753"/>
      <c r="D183" s="753"/>
      <c r="E183" s="753"/>
      <c r="F183" s="754"/>
      <c r="G183" s="760"/>
      <c r="H183" s="761"/>
      <c r="I183" s="713" t="s">
        <v>193</v>
      </c>
      <c r="J183" s="762"/>
      <c r="K183" s="663"/>
      <c r="L183" s="664"/>
      <c r="N183" s="1893"/>
      <c r="O183" s="1885"/>
      <c r="P183" s="1885"/>
      <c r="Q183" s="1896"/>
      <c r="R183" s="1885"/>
      <c r="S183" s="1885"/>
      <c r="T183" s="1885"/>
      <c r="U183" s="1885"/>
      <c r="V183" s="1897"/>
    </row>
    <row r="184" spans="1:23" ht="18" thickBot="1" x14ac:dyDescent="0.35">
      <c r="A184" s="691" t="s">
        <v>42</v>
      </c>
      <c r="B184" s="692"/>
      <c r="C184" s="692"/>
      <c r="D184" s="692"/>
      <c r="E184" s="692"/>
      <c r="F184" s="692"/>
      <c r="G184" s="692"/>
      <c r="H184" s="692"/>
      <c r="I184" s="709"/>
      <c r="J184" s="710"/>
      <c r="K184" s="692">
        <f>+K171</f>
        <v>0</v>
      </c>
      <c r="L184" s="693"/>
      <c r="V184" s="1877">
        <v>4</v>
      </c>
    </row>
    <row r="185" spans="1:23" ht="18" thickBot="1" x14ac:dyDescent="0.35">
      <c r="A185" s="485"/>
      <c r="B185" s="486"/>
      <c r="C185" s="486"/>
      <c r="D185" s="486"/>
      <c r="E185" s="486"/>
      <c r="F185" s="486"/>
      <c r="G185" s="486"/>
      <c r="H185" s="486"/>
      <c r="I185" s="486"/>
      <c r="J185" s="486"/>
      <c r="K185" s="486"/>
      <c r="L185" s="487"/>
    </row>
    <row r="186" spans="1:23" ht="18" thickBot="1" x14ac:dyDescent="0.35">
      <c r="A186" s="485"/>
      <c r="B186" s="486"/>
      <c r="C186" s="486"/>
      <c r="D186" s="486"/>
      <c r="E186" s="486"/>
      <c r="F186" s="486"/>
      <c r="G186" s="486"/>
      <c r="H186" s="486"/>
      <c r="I186" s="486"/>
      <c r="J186" s="486"/>
      <c r="K186" s="486"/>
      <c r="L186" s="487"/>
    </row>
    <row r="187" spans="1:23" ht="18" thickBot="1" x14ac:dyDescent="0.35">
      <c r="A187" s="694" t="s">
        <v>135</v>
      </c>
      <c r="B187" s="695"/>
      <c r="C187" s="695"/>
      <c r="D187" s="695"/>
      <c r="E187" s="695"/>
      <c r="F187" s="695"/>
      <c r="G187" s="695"/>
      <c r="H187" s="695"/>
      <c r="I187" s="695"/>
      <c r="J187" s="696"/>
      <c r="K187" s="697"/>
      <c r="L187" s="698"/>
    </row>
    <row r="188" spans="1:23" ht="18" thickBot="1" x14ac:dyDescent="0.35">
      <c r="A188" s="485"/>
      <c r="B188" s="486"/>
      <c r="C188" s="486"/>
      <c r="D188" s="486"/>
      <c r="E188" s="486"/>
      <c r="F188" s="486"/>
      <c r="G188" s="486"/>
      <c r="H188" s="486"/>
      <c r="I188" s="486"/>
      <c r="J188" s="486"/>
      <c r="K188" s="486"/>
      <c r="L188" s="487"/>
    </row>
    <row r="189" spans="1:23" ht="18" thickBot="1" x14ac:dyDescent="0.35">
      <c r="A189" s="728" t="s">
        <v>3</v>
      </c>
      <c r="B189" s="729"/>
      <c r="C189" s="729"/>
      <c r="D189" s="729"/>
      <c r="E189" s="729"/>
      <c r="F189" s="729"/>
      <c r="G189" s="729"/>
      <c r="H189" s="729"/>
      <c r="I189" s="729"/>
      <c r="J189" s="729"/>
      <c r="K189" s="729"/>
      <c r="L189" s="730"/>
    </row>
    <row r="190" spans="1:23" ht="18" thickBot="1" x14ac:dyDescent="0.35">
      <c r="A190" s="731" t="s">
        <v>4</v>
      </c>
      <c r="B190" s="732"/>
      <c r="C190" s="732"/>
      <c r="D190" s="732"/>
      <c r="E190" s="732"/>
      <c r="F190" s="732"/>
      <c r="G190" s="732"/>
      <c r="H190" s="732"/>
      <c r="I190" s="732"/>
      <c r="J190" s="732"/>
      <c r="K190" s="732"/>
      <c r="L190" s="733"/>
    </row>
    <row r="191" spans="1:23" x14ac:dyDescent="0.3">
      <c r="A191" s="734" t="s">
        <v>43</v>
      </c>
      <c r="B191" s="735"/>
      <c r="C191" s="735"/>
      <c r="D191" s="735"/>
      <c r="E191" s="735"/>
      <c r="F191" s="735"/>
      <c r="G191" s="735"/>
      <c r="H191" s="735"/>
      <c r="I191" s="735"/>
      <c r="J191" s="735"/>
      <c r="K191" s="735"/>
      <c r="L191" s="736"/>
      <c r="N191" s="1861" t="s">
        <v>1089</v>
      </c>
      <c r="O191" s="1862"/>
      <c r="P191" s="1862"/>
      <c r="Q191" s="1862"/>
      <c r="R191" s="1862"/>
      <c r="S191" s="1862"/>
      <c r="T191" s="1862"/>
      <c r="U191" s="1862"/>
      <c r="V191" s="1863"/>
      <c r="W191" s="2099"/>
    </row>
    <row r="192" spans="1:23" ht="15" customHeight="1" thickBot="1" x14ac:dyDescent="0.35">
      <c r="A192" s="737" t="s">
        <v>8</v>
      </c>
      <c r="B192" s="738"/>
      <c r="C192" s="738"/>
      <c r="D192" s="738"/>
      <c r="E192" s="738"/>
      <c r="F192" s="738"/>
      <c r="G192" s="738"/>
      <c r="H192" s="738"/>
      <c r="I192" s="738"/>
      <c r="J192" s="739" t="s">
        <v>41</v>
      </c>
      <c r="K192" s="740"/>
      <c r="L192" s="14" t="s">
        <v>38</v>
      </c>
      <c r="N192" s="1864" t="s">
        <v>1094</v>
      </c>
      <c r="O192" s="1865" t="s">
        <v>518</v>
      </c>
      <c r="P192" s="1865" t="s">
        <v>1095</v>
      </c>
      <c r="Q192" s="1865" t="s">
        <v>518</v>
      </c>
      <c r="R192" s="1866" t="s">
        <v>1096</v>
      </c>
      <c r="S192" s="1865" t="s">
        <v>518</v>
      </c>
      <c r="T192" s="1866" t="s">
        <v>1097</v>
      </c>
      <c r="U192" s="1865" t="s">
        <v>518</v>
      </c>
      <c r="V192" s="1867" t="s">
        <v>1098</v>
      </c>
      <c r="W192" s="2099"/>
    </row>
    <row r="193" spans="1:23" ht="27.75" customHeight="1" x14ac:dyDescent="0.3">
      <c r="A193" s="645" t="s">
        <v>0</v>
      </c>
      <c r="B193" s="646"/>
      <c r="C193" s="646"/>
      <c r="D193" s="646"/>
      <c r="E193" s="646"/>
      <c r="F193" s="646"/>
      <c r="G193" s="646"/>
      <c r="H193" s="646"/>
      <c r="I193" s="646"/>
      <c r="J193" s="721"/>
      <c r="K193" s="722"/>
      <c r="L193" s="724"/>
      <c r="N193" s="1891" t="s">
        <v>40</v>
      </c>
      <c r="O193" s="1881" t="s">
        <v>40</v>
      </c>
      <c r="P193" s="1881"/>
      <c r="Q193" s="1881"/>
      <c r="R193" s="1881"/>
      <c r="S193" s="1881"/>
      <c r="T193" s="1881"/>
      <c r="U193" s="1881"/>
      <c r="V193" s="1882" t="s">
        <v>40</v>
      </c>
      <c r="W193" s="2099"/>
    </row>
    <row r="194" spans="1:23" x14ac:dyDescent="0.3">
      <c r="A194" s="642" t="s">
        <v>12</v>
      </c>
      <c r="B194" s="643"/>
      <c r="C194" s="643"/>
      <c r="D194" s="643"/>
      <c r="E194" s="643"/>
      <c r="F194" s="643"/>
      <c r="G194" s="643"/>
      <c r="H194" s="643"/>
      <c r="I194" s="643"/>
      <c r="J194" s="711"/>
      <c r="K194" s="712"/>
      <c r="L194" s="725"/>
      <c r="N194" s="1891"/>
      <c r="O194" s="1881"/>
      <c r="P194" s="1881"/>
      <c r="Q194" s="1881"/>
      <c r="R194" s="1881"/>
      <c r="S194" s="1881"/>
      <c r="T194" s="1881"/>
      <c r="U194" s="1881"/>
      <c r="V194" s="1882"/>
      <c r="W194" s="2099"/>
    </row>
    <row r="195" spans="1:23" x14ac:dyDescent="0.3">
      <c r="A195" s="642" t="s">
        <v>13</v>
      </c>
      <c r="B195" s="643"/>
      <c r="C195" s="643"/>
      <c r="D195" s="643"/>
      <c r="E195" s="643"/>
      <c r="F195" s="643"/>
      <c r="G195" s="643"/>
      <c r="H195" s="643"/>
      <c r="I195" s="643"/>
      <c r="J195" s="711"/>
      <c r="K195" s="712"/>
      <c r="L195" s="725"/>
      <c r="N195" s="1891"/>
      <c r="O195" s="1881"/>
      <c r="P195" s="1881"/>
      <c r="Q195" s="1881"/>
      <c r="R195" s="1881"/>
      <c r="S195" s="1881"/>
      <c r="T195" s="1881"/>
      <c r="U195" s="1881"/>
      <c r="V195" s="1882"/>
      <c r="W195" s="2099"/>
    </row>
    <row r="196" spans="1:23" x14ac:dyDescent="0.3">
      <c r="A196" s="656" t="s">
        <v>14</v>
      </c>
      <c r="B196" s="657"/>
      <c r="C196" s="657"/>
      <c r="D196" s="657"/>
      <c r="E196" s="657"/>
      <c r="F196" s="657"/>
      <c r="G196" s="657"/>
      <c r="H196" s="657"/>
      <c r="I196" s="727"/>
      <c r="J196" s="711"/>
      <c r="K196" s="712"/>
      <c r="L196" s="725"/>
      <c r="N196" s="1891"/>
      <c r="O196" s="1881"/>
      <c r="P196" s="1881"/>
      <c r="Q196" s="1881"/>
      <c r="R196" s="1881"/>
      <c r="S196" s="1881"/>
      <c r="T196" s="1881"/>
      <c r="U196" s="1881"/>
      <c r="V196" s="1882"/>
      <c r="W196" s="2099"/>
    </row>
    <row r="197" spans="1:23" ht="18" thickBot="1" x14ac:dyDescent="0.35">
      <c r="A197" s="713" t="s">
        <v>15</v>
      </c>
      <c r="B197" s="714"/>
      <c r="C197" s="714"/>
      <c r="D197" s="714"/>
      <c r="E197" s="714"/>
      <c r="F197" s="714"/>
      <c r="G197" s="714"/>
      <c r="H197" s="714"/>
      <c r="I197" s="714"/>
      <c r="J197" s="715"/>
      <c r="K197" s="716"/>
      <c r="L197" s="725"/>
      <c r="N197" s="1891"/>
      <c r="O197" s="1881"/>
      <c r="P197" s="1881"/>
      <c r="Q197" s="1881"/>
      <c r="R197" s="1881"/>
      <c r="S197" s="1881"/>
      <c r="T197" s="1881"/>
      <c r="U197" s="1881"/>
      <c r="V197" s="1882"/>
      <c r="W197" s="2099"/>
    </row>
    <row r="198" spans="1:23" ht="18" thickBot="1" x14ac:dyDescent="0.35">
      <c r="A198" s="717"/>
      <c r="B198" s="627"/>
      <c r="C198" s="627"/>
      <c r="D198" s="627"/>
      <c r="E198" s="627"/>
      <c r="F198" s="627"/>
      <c r="G198" s="627"/>
      <c r="H198" s="627"/>
      <c r="I198" s="627"/>
      <c r="J198" s="627"/>
      <c r="K198" s="627"/>
      <c r="L198" s="725"/>
      <c r="N198" s="1891"/>
      <c r="O198" s="1881"/>
      <c r="P198" s="1881"/>
      <c r="Q198" s="1881"/>
      <c r="R198" s="1881"/>
      <c r="S198" s="1881"/>
      <c r="T198" s="1881"/>
      <c r="U198" s="1881"/>
      <c r="V198" s="1882"/>
      <c r="W198" s="2099"/>
    </row>
    <row r="199" spans="1:23" x14ac:dyDescent="0.3">
      <c r="A199" s="645" t="s">
        <v>5</v>
      </c>
      <c r="B199" s="646"/>
      <c r="C199" s="646"/>
      <c r="D199" s="646"/>
      <c r="E199" s="646"/>
      <c r="F199" s="646"/>
      <c r="G199" s="646"/>
      <c r="H199" s="646"/>
      <c r="I199" s="646"/>
      <c r="J199" s="721"/>
      <c r="K199" s="722"/>
      <c r="L199" s="725"/>
      <c r="N199" s="1891"/>
      <c r="O199" s="1881"/>
      <c r="P199" s="1881"/>
      <c r="Q199" s="1881"/>
      <c r="R199" s="1881"/>
      <c r="S199" s="1881"/>
      <c r="T199" s="1881"/>
      <c r="U199" s="1881"/>
      <c r="V199" s="1882"/>
      <c r="W199" s="2099"/>
    </row>
    <row r="200" spans="1:23" x14ac:dyDescent="0.3">
      <c r="A200" s="642" t="s">
        <v>6</v>
      </c>
      <c r="B200" s="643"/>
      <c r="C200" s="643"/>
      <c r="D200" s="643"/>
      <c r="E200" s="643"/>
      <c r="F200" s="643"/>
      <c r="G200" s="643"/>
      <c r="H200" s="643"/>
      <c r="I200" s="643"/>
      <c r="J200" s="711">
        <v>5</v>
      </c>
      <c r="K200" s="712"/>
      <c r="L200" s="725"/>
      <c r="N200" s="1985">
        <v>5</v>
      </c>
      <c r="O200" s="1899">
        <v>2</v>
      </c>
      <c r="P200" s="1899"/>
      <c r="Q200" s="1899"/>
      <c r="R200" s="1898" t="s">
        <v>40</v>
      </c>
      <c r="S200" s="1899"/>
      <c r="T200" s="1899"/>
      <c r="U200" s="1899"/>
      <c r="V200" s="1900">
        <v>2</v>
      </c>
      <c r="W200" s="2099"/>
    </row>
    <row r="201" spans="1:23" x14ac:dyDescent="0.3">
      <c r="A201" s="642" t="s">
        <v>7</v>
      </c>
      <c r="B201" s="643"/>
      <c r="C201" s="643"/>
      <c r="D201" s="643"/>
      <c r="E201" s="643"/>
      <c r="F201" s="643"/>
      <c r="G201" s="643"/>
      <c r="H201" s="643"/>
      <c r="I201" s="643"/>
      <c r="J201" s="711"/>
      <c r="K201" s="712"/>
      <c r="L201" s="725"/>
      <c r="N201" s="1891"/>
      <c r="O201" s="1881"/>
      <c r="P201" s="1881"/>
      <c r="Q201" s="1881"/>
      <c r="R201" s="1881"/>
      <c r="S201" s="1881"/>
      <c r="T201" s="1881"/>
      <c r="U201" s="1881"/>
      <c r="V201" s="1882"/>
      <c r="W201" s="2099"/>
    </row>
    <row r="202" spans="1:23" x14ac:dyDescent="0.3">
      <c r="A202" s="642" t="s">
        <v>9</v>
      </c>
      <c r="B202" s="643"/>
      <c r="C202" s="643"/>
      <c r="D202" s="643"/>
      <c r="E202" s="643"/>
      <c r="F202" s="643"/>
      <c r="G202" s="643"/>
      <c r="H202" s="643"/>
      <c r="I202" s="643"/>
      <c r="J202" s="711"/>
      <c r="K202" s="712"/>
      <c r="L202" s="725"/>
      <c r="N202" s="1891"/>
      <c r="O202" s="1881"/>
      <c r="P202" s="1881"/>
      <c r="Q202" s="1881"/>
      <c r="R202" s="1881"/>
      <c r="S202" s="1881"/>
      <c r="T202" s="1881"/>
      <c r="U202" s="1881"/>
      <c r="V202" s="1882"/>
      <c r="W202" s="2099"/>
    </row>
    <row r="203" spans="1:23" ht="18" thickBot="1" x14ac:dyDescent="0.35">
      <c r="A203" s="713" t="s">
        <v>10</v>
      </c>
      <c r="B203" s="714"/>
      <c r="C203" s="714"/>
      <c r="D203" s="714"/>
      <c r="E203" s="714"/>
      <c r="F203" s="714"/>
      <c r="G203" s="714"/>
      <c r="H203" s="714"/>
      <c r="I203" s="714"/>
      <c r="J203" s="715"/>
      <c r="K203" s="716"/>
      <c r="L203" s="725"/>
      <c r="N203" s="1891"/>
      <c r="O203" s="1881"/>
      <c r="P203" s="1881"/>
      <c r="Q203" s="1881"/>
      <c r="R203" s="1881"/>
      <c r="S203" s="1881"/>
      <c r="T203" s="1881"/>
      <c r="U203" s="1881"/>
      <c r="V203" s="1882"/>
      <c r="W203" s="2099"/>
    </row>
    <row r="204" spans="1:23" ht="18" thickBot="1" x14ac:dyDescent="0.35">
      <c r="A204" s="717"/>
      <c r="B204" s="627"/>
      <c r="C204" s="627"/>
      <c r="D204" s="627"/>
      <c r="E204" s="627"/>
      <c r="F204" s="627"/>
      <c r="G204" s="627"/>
      <c r="H204" s="627"/>
      <c r="I204" s="627"/>
      <c r="J204" s="627"/>
      <c r="K204" s="627"/>
      <c r="L204" s="725"/>
      <c r="N204" s="1891"/>
      <c r="O204" s="1881"/>
      <c r="P204" s="1881"/>
      <c r="Q204" s="1881"/>
      <c r="R204" s="1881"/>
      <c r="S204" s="1881"/>
      <c r="T204" s="1881"/>
      <c r="U204" s="1881"/>
      <c r="V204" s="1882"/>
      <c r="W204" s="2099"/>
    </row>
    <row r="205" spans="1:23" x14ac:dyDescent="0.3">
      <c r="A205" s="645" t="s">
        <v>11</v>
      </c>
      <c r="B205" s="646"/>
      <c r="C205" s="646"/>
      <c r="D205" s="646"/>
      <c r="E205" s="646"/>
      <c r="F205" s="646"/>
      <c r="G205" s="646"/>
      <c r="H205" s="646"/>
      <c r="I205" s="646"/>
      <c r="J205" s="721"/>
      <c r="K205" s="722"/>
      <c r="L205" s="725"/>
      <c r="N205" s="1891"/>
      <c r="O205" s="1881"/>
      <c r="P205" s="1881"/>
      <c r="Q205" s="1881"/>
      <c r="R205" s="1881"/>
      <c r="S205" s="1881"/>
      <c r="T205" s="1881"/>
      <c r="U205" s="1881"/>
      <c r="V205" s="1882"/>
      <c r="W205" s="2099"/>
    </row>
    <row r="206" spans="1:23" x14ac:dyDescent="0.3">
      <c r="A206" s="642" t="s">
        <v>16</v>
      </c>
      <c r="B206" s="643"/>
      <c r="C206" s="643"/>
      <c r="D206" s="643"/>
      <c r="E206" s="643"/>
      <c r="F206" s="643"/>
      <c r="G206" s="643"/>
      <c r="H206" s="643"/>
      <c r="I206" s="643"/>
      <c r="J206" s="711"/>
      <c r="K206" s="712"/>
      <c r="L206" s="725"/>
      <c r="N206" s="1891"/>
      <c r="O206" s="1881"/>
      <c r="P206" s="1881"/>
      <c r="Q206" s="1881"/>
      <c r="R206" s="1881"/>
      <c r="S206" s="1881"/>
      <c r="T206" s="1881"/>
      <c r="U206" s="1881"/>
      <c r="V206" s="1882"/>
      <c r="W206" s="2099"/>
    </row>
    <row r="207" spans="1:23" ht="18" thickBot="1" x14ac:dyDescent="0.35">
      <c r="A207" s="713" t="s">
        <v>17</v>
      </c>
      <c r="B207" s="714"/>
      <c r="C207" s="714"/>
      <c r="D207" s="714"/>
      <c r="E207" s="714"/>
      <c r="F207" s="714"/>
      <c r="G207" s="714"/>
      <c r="H207" s="714"/>
      <c r="I207" s="714"/>
      <c r="J207" s="715"/>
      <c r="K207" s="716"/>
      <c r="L207" s="725"/>
      <c r="N207" s="1891"/>
      <c r="O207" s="1881"/>
      <c r="P207" s="1881"/>
      <c r="Q207" s="1881"/>
      <c r="R207" s="1881"/>
      <c r="S207" s="1881"/>
      <c r="T207" s="1881"/>
      <c r="U207" s="1881"/>
      <c r="V207" s="1882"/>
      <c r="W207" s="2099"/>
    </row>
    <row r="208" spans="1:23" ht="18" thickBot="1" x14ac:dyDescent="0.35">
      <c r="A208" s="723"/>
      <c r="B208" s="723"/>
      <c r="C208" s="723"/>
      <c r="D208" s="723"/>
      <c r="E208" s="723"/>
      <c r="F208" s="723"/>
      <c r="G208" s="723"/>
      <c r="H208" s="723"/>
      <c r="I208" s="723"/>
      <c r="J208" s="717"/>
      <c r="K208" s="627"/>
      <c r="L208" s="725"/>
      <c r="N208" s="1891"/>
      <c r="O208" s="1881"/>
      <c r="P208" s="1881"/>
      <c r="Q208" s="1881"/>
      <c r="R208" s="1881"/>
      <c r="S208" s="1881"/>
      <c r="T208" s="1881"/>
      <c r="U208" s="1881"/>
      <c r="V208" s="1882"/>
      <c r="W208" s="2099"/>
    </row>
    <row r="209" spans="1:23" x14ac:dyDescent="0.3">
      <c r="A209" s="645" t="s">
        <v>18</v>
      </c>
      <c r="B209" s="646"/>
      <c r="C209" s="646"/>
      <c r="D209" s="646"/>
      <c r="E209" s="646"/>
      <c r="F209" s="646"/>
      <c r="G209" s="646"/>
      <c r="H209" s="646"/>
      <c r="I209" s="646"/>
      <c r="J209" s="721"/>
      <c r="K209" s="722"/>
      <c r="L209" s="725"/>
      <c r="N209" s="1891"/>
      <c r="O209" s="1881"/>
      <c r="P209" s="1881"/>
      <c r="Q209" s="1881"/>
      <c r="R209" s="1881"/>
      <c r="S209" s="1881"/>
      <c r="T209" s="1881"/>
      <c r="U209" s="1881"/>
      <c r="V209" s="1882"/>
      <c r="W209" s="2099"/>
    </row>
    <row r="210" spans="1:23" ht="18" thickBot="1" x14ac:dyDescent="0.35">
      <c r="A210" s="713" t="s">
        <v>19</v>
      </c>
      <c r="B210" s="714"/>
      <c r="C210" s="714"/>
      <c r="D210" s="714"/>
      <c r="E210" s="714"/>
      <c r="F210" s="714"/>
      <c r="G210" s="714"/>
      <c r="H210" s="714"/>
      <c r="I210" s="714"/>
      <c r="J210" s="715"/>
      <c r="K210" s="716"/>
      <c r="L210" s="725"/>
      <c r="N210" s="1891"/>
      <c r="O210" s="1881"/>
      <c r="P210" s="1881"/>
      <c r="Q210" s="1881"/>
      <c r="R210" s="1881"/>
      <c r="S210" s="1881"/>
      <c r="T210" s="1881"/>
      <c r="U210" s="1881"/>
      <c r="V210" s="1882"/>
      <c r="W210" s="2099"/>
    </row>
    <row r="211" spans="1:23" ht="18" thickBot="1" x14ac:dyDescent="0.35">
      <c r="A211" s="717"/>
      <c r="B211" s="627"/>
      <c r="C211" s="627"/>
      <c r="D211" s="627"/>
      <c r="E211" s="627"/>
      <c r="F211" s="627"/>
      <c r="G211" s="627"/>
      <c r="H211" s="627"/>
      <c r="I211" s="627"/>
      <c r="J211" s="627"/>
      <c r="K211" s="627"/>
      <c r="L211" s="725"/>
      <c r="N211" s="1891"/>
      <c r="O211" s="1881"/>
      <c r="P211" s="1881"/>
      <c r="Q211" s="1881"/>
      <c r="R211" s="1881"/>
      <c r="S211" s="1881"/>
      <c r="T211" s="1881"/>
      <c r="U211" s="1881"/>
      <c r="V211" s="1882"/>
      <c r="W211" s="2099"/>
    </row>
    <row r="212" spans="1:23" x14ac:dyDescent="0.3">
      <c r="A212" s="645" t="s">
        <v>20</v>
      </c>
      <c r="B212" s="646"/>
      <c r="C212" s="646"/>
      <c r="D212" s="646"/>
      <c r="E212" s="646"/>
      <c r="F212" s="646"/>
      <c r="G212" s="646"/>
      <c r="H212" s="646"/>
      <c r="I212" s="646"/>
      <c r="J212" s="721"/>
      <c r="K212" s="722"/>
      <c r="L212" s="725"/>
      <c r="N212" s="1891"/>
      <c r="O212" s="1881"/>
      <c r="P212" s="1881"/>
      <c r="Q212" s="1881"/>
      <c r="R212" s="1881"/>
      <c r="S212" s="1881"/>
      <c r="T212" s="1881"/>
      <c r="U212" s="1881"/>
      <c r="V212" s="1882"/>
      <c r="W212" s="2099"/>
    </row>
    <row r="213" spans="1:23" x14ac:dyDescent="0.3">
      <c r="A213" s="642" t="s">
        <v>21</v>
      </c>
      <c r="B213" s="643"/>
      <c r="C213" s="643"/>
      <c r="D213" s="643"/>
      <c r="E213" s="643"/>
      <c r="F213" s="643"/>
      <c r="G213" s="643"/>
      <c r="H213" s="643"/>
      <c r="I213" s="643"/>
      <c r="J213" s="711"/>
      <c r="K213" s="712"/>
      <c r="L213" s="725"/>
      <c r="N213" s="1891"/>
      <c r="O213" s="1881"/>
      <c r="P213" s="1881"/>
      <c r="Q213" s="1881"/>
      <c r="R213" s="1881"/>
      <c r="S213" s="1881"/>
      <c r="T213" s="1881"/>
      <c r="U213" s="1881"/>
      <c r="V213" s="1882"/>
      <c r="W213" s="2099"/>
    </row>
    <row r="214" spans="1:23" x14ac:dyDescent="0.3">
      <c r="A214" s="642" t="s">
        <v>22</v>
      </c>
      <c r="B214" s="643"/>
      <c r="C214" s="643"/>
      <c r="D214" s="643"/>
      <c r="E214" s="643"/>
      <c r="F214" s="643"/>
      <c r="G214" s="643"/>
      <c r="H214" s="643"/>
      <c r="I214" s="643"/>
      <c r="J214" s="711"/>
      <c r="K214" s="712"/>
      <c r="L214" s="725"/>
      <c r="N214" s="1891"/>
      <c r="O214" s="1881"/>
      <c r="P214" s="1881"/>
      <c r="Q214" s="1881"/>
      <c r="R214" s="1881"/>
      <c r="S214" s="1881"/>
      <c r="T214" s="1881"/>
      <c r="U214" s="1881"/>
      <c r="V214" s="1882"/>
      <c r="W214" s="2099"/>
    </row>
    <row r="215" spans="1:23" x14ac:dyDescent="0.3">
      <c r="A215" s="642" t="s">
        <v>25</v>
      </c>
      <c r="B215" s="643"/>
      <c r="C215" s="643"/>
      <c r="D215" s="643"/>
      <c r="E215" s="643"/>
      <c r="F215" s="643"/>
      <c r="G215" s="643"/>
      <c r="H215" s="643"/>
      <c r="I215" s="643"/>
      <c r="J215" s="711"/>
      <c r="K215" s="712"/>
      <c r="L215" s="725"/>
      <c r="N215" s="1891"/>
      <c r="O215" s="1881"/>
      <c r="P215" s="1881"/>
      <c r="Q215" s="1881"/>
      <c r="R215" s="1881"/>
      <c r="S215" s="1881"/>
      <c r="T215" s="1881"/>
      <c r="U215" s="1881"/>
      <c r="V215" s="1882"/>
      <c r="W215" s="2099"/>
    </row>
    <row r="216" spans="1:23" x14ac:dyDescent="0.3">
      <c r="A216" s="642" t="s">
        <v>23</v>
      </c>
      <c r="B216" s="643"/>
      <c r="C216" s="643"/>
      <c r="D216" s="643"/>
      <c r="E216" s="643"/>
      <c r="F216" s="643"/>
      <c r="G216" s="643"/>
      <c r="H216" s="643"/>
      <c r="I216" s="643"/>
      <c r="J216" s="711"/>
      <c r="K216" s="712"/>
      <c r="L216" s="725"/>
      <c r="N216" s="1891"/>
      <c r="O216" s="1881"/>
      <c r="P216" s="1881"/>
      <c r="Q216" s="1881"/>
      <c r="R216" s="1881"/>
      <c r="S216" s="1881"/>
      <c r="T216" s="1881"/>
      <c r="U216" s="1881"/>
      <c r="V216" s="1882"/>
      <c r="W216" s="2099"/>
    </row>
    <row r="217" spans="1:23" x14ac:dyDescent="0.3">
      <c r="A217" s="642" t="s">
        <v>24</v>
      </c>
      <c r="B217" s="643"/>
      <c r="C217" s="643"/>
      <c r="D217" s="643"/>
      <c r="E217" s="643"/>
      <c r="F217" s="643"/>
      <c r="G217" s="643"/>
      <c r="H217" s="643"/>
      <c r="I217" s="643"/>
      <c r="J217" s="711"/>
      <c r="K217" s="712"/>
      <c r="L217" s="725"/>
      <c r="N217" s="1891"/>
      <c r="O217" s="1881"/>
      <c r="P217" s="1881"/>
      <c r="Q217" s="1881"/>
      <c r="R217" s="1881"/>
      <c r="S217" s="1881"/>
      <c r="T217" s="1881"/>
      <c r="U217" s="1881"/>
      <c r="V217" s="1882"/>
      <c r="W217" s="2099"/>
    </row>
    <row r="218" spans="1:23" ht="18" thickBot="1" x14ac:dyDescent="0.35">
      <c r="A218" s="713" t="s">
        <v>26</v>
      </c>
      <c r="B218" s="714"/>
      <c r="C218" s="714"/>
      <c r="D218" s="714"/>
      <c r="E218" s="714"/>
      <c r="F218" s="714"/>
      <c r="G218" s="714"/>
      <c r="H218" s="714"/>
      <c r="I218" s="714"/>
      <c r="J218" s="715"/>
      <c r="K218" s="716"/>
      <c r="L218" s="725"/>
      <c r="N218" s="1891"/>
      <c r="O218" s="1881"/>
      <c r="P218" s="1881"/>
      <c r="Q218" s="1881"/>
      <c r="R218" s="1881"/>
      <c r="S218" s="1881"/>
      <c r="T218" s="1881"/>
      <c r="U218" s="1881"/>
      <c r="V218" s="1882"/>
      <c r="W218" s="2099"/>
    </row>
    <row r="219" spans="1:23" ht="18" thickBot="1" x14ac:dyDescent="0.35">
      <c r="A219" s="717"/>
      <c r="B219" s="627"/>
      <c r="C219" s="627"/>
      <c r="D219" s="627"/>
      <c r="E219" s="627"/>
      <c r="F219" s="627"/>
      <c r="G219" s="627"/>
      <c r="H219" s="627"/>
      <c r="I219" s="627"/>
      <c r="J219" s="627"/>
      <c r="K219" s="627"/>
      <c r="L219" s="725"/>
      <c r="N219" s="1891"/>
      <c r="O219" s="1881"/>
      <c r="P219" s="1881"/>
      <c r="Q219" s="1881"/>
      <c r="R219" s="1881"/>
      <c r="S219" s="1881"/>
      <c r="T219" s="1881"/>
      <c r="U219" s="1881"/>
      <c r="V219" s="1882"/>
      <c r="W219" s="2099"/>
    </row>
    <row r="220" spans="1:23" x14ac:dyDescent="0.3">
      <c r="A220" s="645" t="s">
        <v>27</v>
      </c>
      <c r="B220" s="646"/>
      <c r="C220" s="646"/>
      <c r="D220" s="646"/>
      <c r="E220" s="646"/>
      <c r="F220" s="646"/>
      <c r="G220" s="646"/>
      <c r="H220" s="646"/>
      <c r="I220" s="646"/>
      <c r="J220" s="721"/>
      <c r="K220" s="722"/>
      <c r="L220" s="725"/>
      <c r="N220" s="1891"/>
      <c r="O220" s="1881"/>
      <c r="P220" s="1881"/>
      <c r="Q220" s="1881"/>
      <c r="R220" s="1881"/>
      <c r="S220" s="1881"/>
      <c r="T220" s="1881"/>
      <c r="U220" s="1881"/>
      <c r="V220" s="1882"/>
      <c r="W220" s="2099"/>
    </row>
    <row r="221" spans="1:23" x14ac:dyDescent="0.3">
      <c r="A221" s="642" t="s">
        <v>28</v>
      </c>
      <c r="B221" s="643"/>
      <c r="C221" s="643"/>
      <c r="D221" s="643"/>
      <c r="E221" s="643"/>
      <c r="F221" s="643"/>
      <c r="G221" s="643"/>
      <c r="H221" s="643"/>
      <c r="I221" s="643"/>
      <c r="J221" s="711"/>
      <c r="K221" s="712"/>
      <c r="L221" s="725"/>
      <c r="N221" s="1891"/>
      <c r="O221" s="1881"/>
      <c r="P221" s="1881"/>
      <c r="Q221" s="1881"/>
      <c r="R221" s="1881"/>
      <c r="S221" s="1881"/>
      <c r="T221" s="1881"/>
      <c r="U221" s="1881"/>
      <c r="V221" s="1882"/>
      <c r="W221" s="2099"/>
    </row>
    <row r="222" spans="1:23" x14ac:dyDescent="0.3">
      <c r="A222" s="642" t="s">
        <v>29</v>
      </c>
      <c r="B222" s="643"/>
      <c r="C222" s="643"/>
      <c r="D222" s="643"/>
      <c r="E222" s="643"/>
      <c r="F222" s="643"/>
      <c r="G222" s="643"/>
      <c r="H222" s="643"/>
      <c r="I222" s="643"/>
      <c r="J222" s="711"/>
      <c r="K222" s="712"/>
      <c r="L222" s="725"/>
      <c r="N222" s="1891"/>
      <c r="O222" s="1881"/>
      <c r="P222" s="1881"/>
      <c r="Q222" s="1881"/>
      <c r="R222" s="1881"/>
      <c r="S222" s="1881"/>
      <c r="T222" s="1881"/>
      <c r="U222" s="1881"/>
      <c r="V222" s="1882"/>
      <c r="W222" s="2099"/>
    </row>
    <row r="223" spans="1:23" x14ac:dyDescent="0.3">
      <c r="A223" s="642" t="s">
        <v>147</v>
      </c>
      <c r="B223" s="643"/>
      <c r="C223" s="643"/>
      <c r="D223" s="643"/>
      <c r="E223" s="643"/>
      <c r="F223" s="643"/>
      <c r="G223" s="643"/>
      <c r="H223" s="643"/>
      <c r="I223" s="643"/>
      <c r="J223" s="711"/>
      <c r="K223" s="712"/>
      <c r="L223" s="725"/>
      <c r="N223" s="1891"/>
      <c r="O223" s="1881"/>
      <c r="P223" s="1881"/>
      <c r="Q223" s="1881"/>
      <c r="R223" s="1881"/>
      <c r="S223" s="1881"/>
      <c r="T223" s="1881"/>
      <c r="U223" s="1881"/>
      <c r="V223" s="1882"/>
      <c r="W223" s="2099"/>
    </row>
    <row r="224" spans="1:23" ht="18" thickBot="1" x14ac:dyDescent="0.35">
      <c r="A224" s="713" t="s">
        <v>36</v>
      </c>
      <c r="B224" s="714"/>
      <c r="C224" s="714"/>
      <c r="D224" s="714"/>
      <c r="E224" s="714"/>
      <c r="F224" s="714"/>
      <c r="G224" s="714"/>
      <c r="H224" s="714"/>
      <c r="I224" s="714"/>
      <c r="J224" s="715"/>
      <c r="K224" s="716"/>
      <c r="L224" s="725"/>
      <c r="N224" s="1891"/>
      <c r="O224" s="1881"/>
      <c r="P224" s="1881"/>
      <c r="Q224" s="1881"/>
      <c r="R224" s="1881"/>
      <c r="S224" s="1881"/>
      <c r="T224" s="1881"/>
      <c r="U224" s="1881"/>
      <c r="V224" s="1882"/>
      <c r="W224" s="2099"/>
    </row>
    <row r="225" spans="1:23" ht="18" thickBot="1" x14ac:dyDescent="0.35">
      <c r="A225" s="717"/>
      <c r="B225" s="627"/>
      <c r="C225" s="627"/>
      <c r="D225" s="627"/>
      <c r="E225" s="627"/>
      <c r="F225" s="627"/>
      <c r="G225" s="627"/>
      <c r="H225" s="627"/>
      <c r="I225" s="627"/>
      <c r="J225" s="627"/>
      <c r="K225" s="627"/>
      <c r="L225" s="725"/>
      <c r="N225" s="1891"/>
      <c r="O225" s="1881"/>
      <c r="P225" s="1881"/>
      <c r="Q225" s="1881"/>
      <c r="R225" s="1881"/>
      <c r="S225" s="1881"/>
      <c r="T225" s="1881"/>
      <c r="U225" s="1881"/>
      <c r="V225" s="1882"/>
      <c r="W225" s="2099"/>
    </row>
    <row r="226" spans="1:23" x14ac:dyDescent="0.3">
      <c r="A226" s="645" t="s">
        <v>30</v>
      </c>
      <c r="B226" s="646"/>
      <c r="C226" s="646"/>
      <c r="D226" s="646"/>
      <c r="E226" s="646"/>
      <c r="F226" s="646"/>
      <c r="G226" s="646"/>
      <c r="H226" s="646"/>
      <c r="I226" s="646"/>
      <c r="J226" s="721"/>
      <c r="K226" s="722"/>
      <c r="L226" s="725"/>
      <c r="N226" s="1891"/>
      <c r="O226" s="1881"/>
      <c r="P226" s="1881"/>
      <c r="Q226" s="1881"/>
      <c r="R226" s="1881"/>
      <c r="S226" s="1881"/>
      <c r="T226" s="1881"/>
      <c r="U226" s="1881"/>
      <c r="V226" s="1882"/>
      <c r="W226" s="2099"/>
    </row>
    <row r="227" spans="1:23" x14ac:dyDescent="0.3">
      <c r="A227" s="642" t="s">
        <v>31</v>
      </c>
      <c r="B227" s="643"/>
      <c r="C227" s="643"/>
      <c r="D227" s="643"/>
      <c r="E227" s="643"/>
      <c r="F227" s="643"/>
      <c r="G227" s="643"/>
      <c r="H227" s="643"/>
      <c r="I227" s="643"/>
      <c r="J227" s="711"/>
      <c r="K227" s="712"/>
      <c r="L227" s="725"/>
      <c r="N227" s="1891"/>
      <c r="O227" s="1881"/>
      <c r="P227" s="1881"/>
      <c r="Q227" s="1881"/>
      <c r="R227" s="1881"/>
      <c r="S227" s="1881"/>
      <c r="T227" s="1881"/>
      <c r="U227" s="1881"/>
      <c r="V227" s="1882"/>
      <c r="W227" s="2099"/>
    </row>
    <row r="228" spans="1:23" x14ac:dyDescent="0.3">
      <c r="A228" s="642" t="s">
        <v>32</v>
      </c>
      <c r="B228" s="643"/>
      <c r="C228" s="643"/>
      <c r="D228" s="643"/>
      <c r="E228" s="643"/>
      <c r="F228" s="643"/>
      <c r="G228" s="643"/>
      <c r="H228" s="643"/>
      <c r="I228" s="643"/>
      <c r="J228" s="711"/>
      <c r="K228" s="712"/>
      <c r="L228" s="725"/>
      <c r="N228" s="1891"/>
      <c r="O228" s="1881"/>
      <c r="P228" s="1881"/>
      <c r="Q228" s="1881"/>
      <c r="R228" s="1881"/>
      <c r="S228" s="1881"/>
      <c r="T228" s="1881"/>
      <c r="U228" s="1881"/>
      <c r="V228" s="1882"/>
      <c r="W228" s="2099"/>
    </row>
    <row r="229" spans="1:23" x14ac:dyDescent="0.3">
      <c r="A229" s="642" t="s">
        <v>33</v>
      </c>
      <c r="B229" s="643"/>
      <c r="C229" s="643"/>
      <c r="D229" s="643"/>
      <c r="E229" s="643"/>
      <c r="F229" s="643"/>
      <c r="G229" s="643"/>
      <c r="H229" s="643"/>
      <c r="I229" s="643"/>
      <c r="J229" s="711"/>
      <c r="K229" s="712"/>
      <c r="L229" s="725"/>
      <c r="N229" s="1891"/>
      <c r="O229" s="1881"/>
      <c r="P229" s="1881"/>
      <c r="Q229" s="1881"/>
      <c r="R229" s="1881"/>
      <c r="S229" s="1881"/>
      <c r="T229" s="1881"/>
      <c r="U229" s="1881"/>
      <c r="V229" s="1882"/>
      <c r="W229" s="2099"/>
    </row>
    <row r="230" spans="1:23" ht="18" thickBot="1" x14ac:dyDescent="0.35">
      <c r="A230" s="713" t="s">
        <v>34</v>
      </c>
      <c r="B230" s="714"/>
      <c r="C230" s="714"/>
      <c r="D230" s="714"/>
      <c r="E230" s="714"/>
      <c r="F230" s="714"/>
      <c r="G230" s="714"/>
      <c r="H230" s="714"/>
      <c r="I230" s="714"/>
      <c r="J230" s="715"/>
      <c r="K230" s="716"/>
      <c r="L230" s="725"/>
      <c r="N230" s="1891"/>
      <c r="O230" s="1881"/>
      <c r="P230" s="1881"/>
      <c r="Q230" s="1881"/>
      <c r="R230" s="1881"/>
      <c r="S230" s="1881"/>
      <c r="T230" s="1881"/>
      <c r="U230" s="1881"/>
      <c r="V230" s="1882"/>
      <c r="W230" s="2099"/>
    </row>
    <row r="231" spans="1:23" ht="18" thickBot="1" x14ac:dyDescent="0.35">
      <c r="A231" s="717"/>
      <c r="B231" s="627"/>
      <c r="C231" s="627"/>
      <c r="D231" s="627"/>
      <c r="E231" s="627"/>
      <c r="F231" s="627"/>
      <c r="G231" s="627"/>
      <c r="H231" s="627"/>
      <c r="I231" s="627"/>
      <c r="J231" s="627"/>
      <c r="K231" s="627"/>
      <c r="L231" s="725"/>
      <c r="N231" s="1891"/>
      <c r="O231" s="1881"/>
      <c r="P231" s="1881"/>
      <c r="Q231" s="1881"/>
      <c r="R231" s="1881"/>
      <c r="S231" s="1881"/>
      <c r="T231" s="1881"/>
      <c r="U231" s="1881"/>
      <c r="V231" s="1882"/>
      <c r="W231" s="2099"/>
    </row>
    <row r="232" spans="1:23" ht="18" thickBot="1" x14ac:dyDescent="0.35">
      <c r="A232" s="718" t="s">
        <v>35</v>
      </c>
      <c r="B232" s="719"/>
      <c r="C232" s="719"/>
      <c r="D232" s="719"/>
      <c r="E232" s="719"/>
      <c r="F232" s="719"/>
      <c r="G232" s="719"/>
      <c r="H232" s="719"/>
      <c r="I232" s="719"/>
      <c r="J232" s="720"/>
      <c r="K232" s="486"/>
      <c r="L232" s="726"/>
      <c r="N232" s="1893"/>
      <c r="O232" s="1885"/>
      <c r="P232" s="1885"/>
      <c r="Q232" s="1885"/>
      <c r="R232" s="1885"/>
      <c r="S232" s="1885"/>
      <c r="T232" s="1885"/>
      <c r="U232" s="1885"/>
      <c r="V232" s="1886"/>
      <c r="W232" s="2099"/>
    </row>
    <row r="233" spans="1:23" ht="18" thickBot="1" x14ac:dyDescent="0.35">
      <c r="A233" s="708" t="s">
        <v>42</v>
      </c>
      <c r="B233" s="709"/>
      <c r="C233" s="709"/>
      <c r="D233" s="709"/>
      <c r="E233" s="709"/>
      <c r="F233" s="709"/>
      <c r="G233" s="709"/>
      <c r="H233" s="709"/>
      <c r="I233" s="709"/>
      <c r="J233" s="709"/>
      <c r="K233" s="710"/>
      <c r="L233" s="17">
        <f>+L193</f>
        <v>0</v>
      </c>
      <c r="V233" s="1986">
        <v>2</v>
      </c>
      <c r="W233" s="2099"/>
    </row>
    <row r="234" spans="1:23" ht="18" thickBot="1" x14ac:dyDescent="0.35">
      <c r="A234" s="629"/>
      <c r="B234" s="630"/>
      <c r="C234" s="630"/>
      <c r="D234" s="630"/>
      <c r="E234" s="630"/>
      <c r="F234" s="630"/>
      <c r="G234" s="630"/>
      <c r="H234" s="630"/>
      <c r="I234" s="630"/>
      <c r="J234" s="630"/>
      <c r="K234" s="630"/>
      <c r="L234" s="631"/>
      <c r="W234" s="2099"/>
    </row>
    <row r="235" spans="1:23" ht="18" thickBot="1" x14ac:dyDescent="0.35">
      <c r="A235" s="700" t="s">
        <v>37</v>
      </c>
      <c r="B235" s="701"/>
      <c r="C235" s="701"/>
      <c r="D235" s="701"/>
      <c r="E235" s="701"/>
      <c r="F235" s="701"/>
      <c r="G235" s="701"/>
      <c r="H235" s="701"/>
      <c r="I235" s="701"/>
      <c r="J235" s="701"/>
      <c r="K235" s="701"/>
      <c r="L235" s="702"/>
      <c r="N235" s="1861" t="s">
        <v>1089</v>
      </c>
      <c r="O235" s="1862"/>
      <c r="P235" s="1862"/>
      <c r="Q235" s="1862"/>
      <c r="R235" s="1862"/>
      <c r="S235" s="1862"/>
      <c r="T235" s="1862"/>
      <c r="U235" s="1862"/>
      <c r="V235" s="1863"/>
      <c r="W235" s="2099"/>
    </row>
    <row r="236" spans="1:23" ht="18" thickBot="1" x14ac:dyDescent="0.35">
      <c r="A236" s="703" t="s">
        <v>59</v>
      </c>
      <c r="B236" s="704"/>
      <c r="C236" s="704"/>
      <c r="D236" s="704"/>
      <c r="E236" s="704"/>
      <c r="F236" s="705"/>
      <c r="G236" s="706" t="s">
        <v>84</v>
      </c>
      <c r="H236" s="707"/>
      <c r="I236" s="706" t="s">
        <v>58</v>
      </c>
      <c r="J236" s="707"/>
      <c r="K236" s="706" t="s">
        <v>38</v>
      </c>
      <c r="L236" s="707"/>
      <c r="N236" s="1864" t="s">
        <v>1094</v>
      </c>
      <c r="O236" s="1865" t="s">
        <v>40</v>
      </c>
      <c r="P236" s="1865" t="s">
        <v>40</v>
      </c>
      <c r="Q236" s="1865" t="s">
        <v>40</v>
      </c>
      <c r="R236" s="1866" t="s">
        <v>40</v>
      </c>
      <c r="S236" s="1865" t="s">
        <v>40</v>
      </c>
      <c r="T236" s="1866" t="s">
        <v>40</v>
      </c>
      <c r="U236" s="1865" t="s">
        <v>518</v>
      </c>
      <c r="V236" s="1867" t="s">
        <v>1098</v>
      </c>
      <c r="W236" s="2099"/>
    </row>
    <row r="237" spans="1:23" ht="17.25" customHeight="1" x14ac:dyDescent="0.3">
      <c r="A237" s="645" t="s">
        <v>54</v>
      </c>
      <c r="B237" s="646"/>
      <c r="C237" s="646"/>
      <c r="D237" s="646"/>
      <c r="E237" s="646"/>
      <c r="F237" s="647"/>
      <c r="G237" s="682">
        <v>1</v>
      </c>
      <c r="H237" s="580"/>
      <c r="I237" s="579"/>
      <c r="J237" s="580"/>
      <c r="K237" s="579"/>
      <c r="L237" s="580"/>
      <c r="N237" s="279" t="s">
        <v>1106</v>
      </c>
      <c r="O237" s="1868"/>
      <c r="P237" s="1868"/>
      <c r="Q237" s="1868"/>
      <c r="R237" s="1869"/>
      <c r="S237" s="1868"/>
      <c r="T237" s="1869"/>
      <c r="U237" s="1868">
        <v>1</v>
      </c>
      <c r="V237" s="1868">
        <v>1</v>
      </c>
      <c r="W237" s="2099"/>
    </row>
    <row r="238" spans="1:23" ht="18" thickBot="1" x14ac:dyDescent="0.35">
      <c r="A238" s="656" t="s">
        <v>57</v>
      </c>
      <c r="B238" s="657"/>
      <c r="C238" s="657"/>
      <c r="D238" s="657"/>
      <c r="E238" s="657"/>
      <c r="F238" s="658"/>
      <c r="G238" s="659">
        <v>0.7</v>
      </c>
      <c r="H238" s="578"/>
      <c r="I238" s="577"/>
      <c r="J238" s="578"/>
      <c r="K238" s="577"/>
      <c r="L238" s="578"/>
      <c r="N238" s="274"/>
      <c r="O238" s="204"/>
      <c r="P238" s="205"/>
      <c r="Q238" s="204"/>
      <c r="R238" s="206"/>
      <c r="S238" s="204"/>
      <c r="T238" s="206"/>
      <c r="U238" s="204"/>
      <c r="V238" s="204"/>
      <c r="W238" s="2099"/>
    </row>
    <row r="239" spans="1:23" ht="18" thickBot="1" x14ac:dyDescent="0.35">
      <c r="A239" s="656" t="s">
        <v>56</v>
      </c>
      <c r="B239" s="657"/>
      <c r="C239" s="657"/>
      <c r="D239" s="657"/>
      <c r="E239" s="657"/>
      <c r="F239" s="658"/>
      <c r="G239" s="659">
        <v>0.3</v>
      </c>
      <c r="H239" s="578"/>
      <c r="I239" s="577"/>
      <c r="J239" s="578"/>
      <c r="K239" s="577"/>
      <c r="L239" s="578"/>
      <c r="N239" s="274"/>
      <c r="O239" s="204"/>
      <c r="P239" s="205"/>
      <c r="Q239" s="204"/>
      <c r="R239" s="206"/>
      <c r="S239" s="204"/>
      <c r="T239" s="206"/>
      <c r="U239" s="204"/>
      <c r="V239" s="204"/>
      <c r="W239" s="2099"/>
    </row>
    <row r="240" spans="1:23" ht="18" thickBot="1" x14ac:dyDescent="0.35">
      <c r="A240" s="660" t="s">
        <v>55</v>
      </c>
      <c r="B240" s="661"/>
      <c r="C240" s="661"/>
      <c r="D240" s="661"/>
      <c r="E240" s="661"/>
      <c r="F240" s="662"/>
      <c r="G240" s="663">
        <v>0</v>
      </c>
      <c r="H240" s="664"/>
      <c r="I240" s="699"/>
      <c r="J240" s="664"/>
      <c r="K240" s="699"/>
      <c r="L240" s="664"/>
      <c r="N240" s="274"/>
      <c r="O240" s="204"/>
      <c r="P240" s="205"/>
      <c r="Q240" s="204"/>
      <c r="R240" s="206"/>
      <c r="S240" s="204"/>
      <c r="T240" s="206"/>
      <c r="U240" s="204"/>
      <c r="V240" s="204"/>
      <c r="W240" s="2099"/>
    </row>
    <row r="241" spans="1:23" ht="18" thickBot="1" x14ac:dyDescent="0.35">
      <c r="A241" s="691" t="s">
        <v>42</v>
      </c>
      <c r="B241" s="692"/>
      <c r="C241" s="692"/>
      <c r="D241" s="692"/>
      <c r="E241" s="692"/>
      <c r="F241" s="692"/>
      <c r="G241" s="692"/>
      <c r="H241" s="692"/>
      <c r="I241" s="692"/>
      <c r="J241" s="693"/>
      <c r="K241" s="692">
        <f>+K237</f>
        <v>0</v>
      </c>
      <c r="L241" s="693"/>
      <c r="V241" s="223">
        <v>1</v>
      </c>
      <c r="W241" s="2099"/>
    </row>
    <row r="242" spans="1:23" ht="18" thickBot="1" x14ac:dyDescent="0.35">
      <c r="A242" s="485"/>
      <c r="B242" s="486"/>
      <c r="C242" s="486"/>
      <c r="D242" s="486"/>
      <c r="E242" s="486"/>
      <c r="F242" s="486"/>
      <c r="G242" s="486"/>
      <c r="H242" s="486"/>
      <c r="I242" s="486"/>
      <c r="J242" s="486"/>
      <c r="K242" s="486"/>
      <c r="L242" s="487"/>
      <c r="W242" s="2099"/>
    </row>
    <row r="243" spans="1:23" ht="18" thickBot="1" x14ac:dyDescent="0.35">
      <c r="A243" s="700" t="s">
        <v>39</v>
      </c>
      <c r="B243" s="701"/>
      <c r="C243" s="701"/>
      <c r="D243" s="701"/>
      <c r="E243" s="701"/>
      <c r="F243" s="701"/>
      <c r="G243" s="701"/>
      <c r="H243" s="701"/>
      <c r="I243" s="701"/>
      <c r="J243" s="701"/>
      <c r="K243" s="701"/>
      <c r="L243" s="702"/>
      <c r="N243" s="1861" t="s">
        <v>1089</v>
      </c>
      <c r="O243" s="1862"/>
      <c r="P243" s="1862"/>
      <c r="Q243" s="1862"/>
      <c r="R243" s="1862"/>
      <c r="S243" s="1862"/>
      <c r="T243" s="1862"/>
      <c r="U243" s="1862"/>
      <c r="V243" s="1863"/>
      <c r="W243" s="2099"/>
    </row>
    <row r="244" spans="1:23" ht="18" thickBot="1" x14ac:dyDescent="0.35">
      <c r="A244" s="703" t="s">
        <v>59</v>
      </c>
      <c r="B244" s="704"/>
      <c r="C244" s="704"/>
      <c r="D244" s="704"/>
      <c r="E244" s="704"/>
      <c r="F244" s="705"/>
      <c r="G244" s="706" t="s">
        <v>84</v>
      </c>
      <c r="H244" s="707"/>
      <c r="I244" s="706" t="s">
        <v>58</v>
      </c>
      <c r="J244" s="707"/>
      <c r="K244" s="706" t="s">
        <v>38</v>
      </c>
      <c r="L244" s="707"/>
      <c r="N244" s="1864" t="s">
        <v>1094</v>
      </c>
      <c r="O244" s="1865" t="s">
        <v>40</v>
      </c>
      <c r="P244" s="1865" t="s">
        <v>40</v>
      </c>
      <c r="Q244" s="1865" t="s">
        <v>40</v>
      </c>
      <c r="R244" s="1866" t="s">
        <v>40</v>
      </c>
      <c r="S244" s="1865" t="s">
        <v>40</v>
      </c>
      <c r="T244" s="1866" t="s">
        <v>40</v>
      </c>
      <c r="U244" s="1865" t="s">
        <v>518</v>
      </c>
      <c r="V244" s="1867" t="s">
        <v>1098</v>
      </c>
      <c r="W244" s="2099"/>
    </row>
    <row r="245" spans="1:23" ht="17.25" customHeight="1" x14ac:dyDescent="0.3">
      <c r="A245" s="645" t="s">
        <v>54</v>
      </c>
      <c r="B245" s="646"/>
      <c r="C245" s="646"/>
      <c r="D245" s="646"/>
      <c r="E245" s="646"/>
      <c r="F245" s="647"/>
      <c r="G245" s="682">
        <v>1</v>
      </c>
      <c r="H245" s="580"/>
      <c r="I245" s="579"/>
      <c r="J245" s="580"/>
      <c r="K245" s="579"/>
      <c r="L245" s="580"/>
      <c r="N245" s="279" t="s">
        <v>1106</v>
      </c>
      <c r="O245" s="1868"/>
      <c r="P245" s="1868"/>
      <c r="Q245" s="1868"/>
      <c r="R245" s="1869"/>
      <c r="S245" s="1868"/>
      <c r="T245" s="1869"/>
      <c r="U245" s="1868">
        <v>1</v>
      </c>
      <c r="V245" s="1868">
        <v>1</v>
      </c>
      <c r="W245" s="2099"/>
    </row>
    <row r="246" spans="1:23" ht="18" thickBot="1" x14ac:dyDescent="0.35">
      <c r="A246" s="656" t="s">
        <v>57</v>
      </c>
      <c r="B246" s="657"/>
      <c r="C246" s="657"/>
      <c r="D246" s="657"/>
      <c r="E246" s="657"/>
      <c r="F246" s="658"/>
      <c r="G246" s="659">
        <v>0.7</v>
      </c>
      <c r="H246" s="578"/>
      <c r="I246" s="577"/>
      <c r="J246" s="578"/>
      <c r="K246" s="577"/>
      <c r="L246" s="578"/>
      <c r="N246" s="274"/>
      <c r="O246" s="204"/>
      <c r="P246" s="205"/>
      <c r="Q246" s="204"/>
      <c r="R246" s="206"/>
      <c r="S246" s="204"/>
      <c r="T246" s="206"/>
      <c r="U246" s="204"/>
      <c r="V246" s="204"/>
      <c r="W246" s="2099"/>
    </row>
    <row r="247" spans="1:23" ht="18" thickBot="1" x14ac:dyDescent="0.35">
      <c r="A247" s="656" t="s">
        <v>56</v>
      </c>
      <c r="B247" s="657"/>
      <c r="C247" s="657"/>
      <c r="D247" s="657"/>
      <c r="E247" s="657"/>
      <c r="F247" s="658"/>
      <c r="G247" s="659">
        <v>0.3</v>
      </c>
      <c r="H247" s="578"/>
      <c r="I247" s="577"/>
      <c r="J247" s="578"/>
      <c r="K247" s="577"/>
      <c r="L247" s="578"/>
      <c r="N247" s="274"/>
      <c r="O247" s="204"/>
      <c r="P247" s="205"/>
      <c r="Q247" s="204"/>
      <c r="R247" s="206"/>
      <c r="S247" s="204"/>
      <c r="T247" s="206"/>
      <c r="U247" s="204"/>
      <c r="V247" s="204"/>
      <c r="W247" s="2099"/>
    </row>
    <row r="248" spans="1:23" ht="18" thickBot="1" x14ac:dyDescent="0.35">
      <c r="A248" s="660" t="s">
        <v>55</v>
      </c>
      <c r="B248" s="661"/>
      <c r="C248" s="661"/>
      <c r="D248" s="661"/>
      <c r="E248" s="661"/>
      <c r="F248" s="662"/>
      <c r="G248" s="663">
        <v>0</v>
      </c>
      <c r="H248" s="664"/>
      <c r="I248" s="699"/>
      <c r="J248" s="664"/>
      <c r="K248" s="699"/>
      <c r="L248" s="664"/>
      <c r="N248" s="274"/>
      <c r="O248" s="204"/>
      <c r="P248" s="205"/>
      <c r="Q248" s="204"/>
      <c r="R248" s="206"/>
      <c r="S248" s="204"/>
      <c r="T248" s="206"/>
      <c r="U248" s="204"/>
      <c r="V248" s="204"/>
      <c r="W248" s="2099"/>
    </row>
    <row r="249" spans="1:23" ht="18" thickBot="1" x14ac:dyDescent="0.35">
      <c r="A249" s="691" t="s">
        <v>42</v>
      </c>
      <c r="B249" s="692"/>
      <c r="C249" s="692"/>
      <c r="D249" s="692"/>
      <c r="E249" s="692"/>
      <c r="F249" s="692"/>
      <c r="G249" s="692"/>
      <c r="H249" s="692"/>
      <c r="I249" s="692"/>
      <c r="J249" s="693"/>
      <c r="K249" s="692">
        <f>+K245</f>
        <v>0</v>
      </c>
      <c r="L249" s="693"/>
      <c r="V249" s="223">
        <v>1</v>
      </c>
      <c r="W249" s="2099"/>
    </row>
    <row r="250" spans="1:23" ht="18" thickBot="1" x14ac:dyDescent="0.35">
      <c r="A250" s="485"/>
      <c r="B250" s="486"/>
      <c r="C250" s="486"/>
      <c r="D250" s="486"/>
      <c r="E250" s="486"/>
      <c r="F250" s="486"/>
      <c r="G250" s="486"/>
      <c r="H250" s="486"/>
      <c r="I250" s="486"/>
      <c r="J250" s="486"/>
      <c r="K250" s="486"/>
      <c r="L250" s="487"/>
    </row>
    <row r="251" spans="1:23" ht="18" thickBot="1" x14ac:dyDescent="0.35">
      <c r="A251" s="485"/>
      <c r="B251" s="486"/>
      <c r="C251" s="486"/>
      <c r="D251" s="486"/>
      <c r="E251" s="486"/>
      <c r="F251" s="486"/>
      <c r="G251" s="486"/>
      <c r="H251" s="486"/>
      <c r="I251" s="486"/>
      <c r="J251" s="486"/>
      <c r="K251" s="486"/>
      <c r="L251" s="487"/>
    </row>
    <row r="252" spans="1:23" ht="18" thickBot="1" x14ac:dyDescent="0.35">
      <c r="A252" s="694" t="s">
        <v>127</v>
      </c>
      <c r="B252" s="695"/>
      <c r="C252" s="695"/>
      <c r="D252" s="695"/>
      <c r="E252" s="695"/>
      <c r="F252" s="695"/>
      <c r="G252" s="695"/>
      <c r="H252" s="695"/>
      <c r="I252" s="695"/>
      <c r="J252" s="696"/>
      <c r="K252" s="697">
        <f>+L233+K241+K249</f>
        <v>0</v>
      </c>
      <c r="L252" s="698"/>
    </row>
    <row r="253" spans="1:23" ht="18" thickBot="1" x14ac:dyDescent="0.35">
      <c r="A253" s="485"/>
      <c r="B253" s="486"/>
      <c r="C253" s="486"/>
      <c r="D253" s="486"/>
      <c r="E253" s="486"/>
      <c r="F253" s="486"/>
      <c r="G253" s="486"/>
      <c r="H253" s="486"/>
      <c r="I253" s="486"/>
      <c r="J253" s="486"/>
      <c r="K253" s="486"/>
      <c r="L253" s="487"/>
    </row>
    <row r="254" spans="1:23" ht="18" thickBot="1" x14ac:dyDescent="0.35">
      <c r="A254" s="611" t="s">
        <v>66</v>
      </c>
      <c r="B254" s="612"/>
      <c r="C254" s="612"/>
      <c r="D254" s="612"/>
      <c r="E254" s="612"/>
      <c r="F254" s="612"/>
      <c r="G254" s="612"/>
      <c r="H254" s="612"/>
      <c r="I254" s="612"/>
      <c r="J254" s="612"/>
      <c r="K254" s="612"/>
      <c r="L254" s="613"/>
    </row>
    <row r="255" spans="1:23" ht="18" thickBot="1" x14ac:dyDescent="0.35">
      <c r="A255" s="614" t="s">
        <v>51</v>
      </c>
      <c r="B255" s="615"/>
      <c r="C255" s="615"/>
      <c r="D255" s="615"/>
      <c r="E255" s="615"/>
      <c r="F255" s="615"/>
      <c r="G255" s="615"/>
      <c r="H255" s="615"/>
      <c r="I255" s="615"/>
      <c r="J255" s="615"/>
      <c r="K255" s="615"/>
      <c r="L255" s="616"/>
    </row>
    <row r="256" spans="1:23" x14ac:dyDescent="0.3">
      <c r="A256" s="1151" t="s">
        <v>81</v>
      </c>
      <c r="B256" s="1152"/>
      <c r="C256" s="1152"/>
      <c r="D256" s="1152"/>
      <c r="E256" s="1152"/>
      <c r="F256" s="1152"/>
      <c r="G256" s="1152"/>
      <c r="H256" s="1152"/>
      <c r="I256" s="1152"/>
      <c r="J256" s="1152"/>
      <c r="K256" s="1152"/>
      <c r="L256" s="1153"/>
    </row>
    <row r="257" spans="1:12" ht="18" customHeight="1" thickBot="1" x14ac:dyDescent="0.35">
      <c r="A257" s="1154" t="s">
        <v>111</v>
      </c>
      <c r="B257" s="1155"/>
      <c r="C257" s="1155"/>
      <c r="D257" s="1155"/>
      <c r="E257" s="1155"/>
      <c r="F257" s="1155"/>
      <c r="G257" s="1155"/>
      <c r="H257" s="1155"/>
      <c r="I257" s="1155"/>
      <c r="J257" s="1155"/>
      <c r="K257" s="1155"/>
      <c r="L257" s="1156"/>
    </row>
    <row r="258" spans="1:12" ht="18" thickBot="1" x14ac:dyDescent="0.35">
      <c r="A258" s="1151" t="s">
        <v>83</v>
      </c>
      <c r="B258" s="1152"/>
      <c r="C258" s="1152"/>
      <c r="D258" s="1152"/>
      <c r="E258" s="1152"/>
      <c r="F258" s="1152"/>
      <c r="G258" s="1152"/>
      <c r="H258" s="1152"/>
      <c r="I258" s="1152"/>
      <c r="J258" s="1152"/>
      <c r="K258" s="1152"/>
      <c r="L258" s="1153"/>
    </row>
    <row r="259" spans="1:12" ht="18" thickBot="1" x14ac:dyDescent="0.35">
      <c r="A259" s="524" t="s">
        <v>67</v>
      </c>
      <c r="B259" s="525"/>
      <c r="C259" s="525"/>
      <c r="D259" s="525"/>
      <c r="E259" s="525"/>
      <c r="F259" s="525"/>
      <c r="G259" s="525"/>
      <c r="H259" s="525"/>
      <c r="I259" s="525"/>
      <c r="J259" s="525"/>
      <c r="K259" s="525"/>
      <c r="L259" s="526"/>
    </row>
    <row r="260" spans="1:12" ht="18" thickBot="1" x14ac:dyDescent="0.35">
      <c r="A260" s="1142" t="s">
        <v>488</v>
      </c>
      <c r="B260" s="1143"/>
      <c r="C260" s="1143"/>
      <c r="D260" s="1144"/>
      <c r="E260" s="620">
        <v>50</v>
      </c>
      <c r="F260" s="621"/>
      <c r="G260" s="622"/>
      <c r="H260" s="623"/>
      <c r="I260" s="624"/>
      <c r="J260" s="624"/>
      <c r="K260" s="624"/>
      <c r="L260" s="625"/>
    </row>
    <row r="261" spans="1:12" ht="37.5" customHeight="1" thickBot="1" x14ac:dyDescent="0.35">
      <c r="A261" s="1142" t="s">
        <v>489</v>
      </c>
      <c r="B261" s="1143"/>
      <c r="C261" s="1143"/>
      <c r="D261" s="1144"/>
      <c r="E261" s="599">
        <v>50</v>
      </c>
      <c r="F261" s="600"/>
      <c r="G261" s="601"/>
      <c r="H261" s="626"/>
      <c r="I261" s="627"/>
      <c r="J261" s="627"/>
      <c r="K261" s="627"/>
      <c r="L261" s="628"/>
    </row>
    <row r="262" spans="1:12" ht="33.75" customHeight="1" thickBot="1" x14ac:dyDescent="0.35">
      <c r="A262" s="1145" t="s">
        <v>85</v>
      </c>
      <c r="B262" s="1146"/>
      <c r="C262" s="1146"/>
      <c r="D262" s="1147"/>
      <c r="E262" s="1148">
        <v>50</v>
      </c>
      <c r="F262" s="1149"/>
      <c r="G262" s="1150"/>
      <c r="H262" s="629"/>
      <c r="I262" s="630"/>
      <c r="J262" s="630"/>
      <c r="K262" s="630"/>
      <c r="L262" s="631"/>
    </row>
    <row r="263" spans="1:12" ht="18" thickBot="1" x14ac:dyDescent="0.35">
      <c r="A263" s="614" t="s">
        <v>120</v>
      </c>
      <c r="B263" s="615"/>
      <c r="C263" s="615"/>
      <c r="D263" s="615"/>
      <c r="E263" s="615"/>
      <c r="F263" s="615"/>
      <c r="G263" s="615"/>
      <c r="H263" s="615"/>
      <c r="I263" s="615"/>
      <c r="J263" s="615"/>
      <c r="K263" s="615"/>
      <c r="L263" s="616"/>
    </row>
    <row r="264" spans="1:12" ht="18" thickBot="1" x14ac:dyDescent="0.35">
      <c r="A264" s="524" t="s">
        <v>112</v>
      </c>
      <c r="B264" s="525"/>
      <c r="C264" s="525"/>
      <c r="D264" s="525"/>
      <c r="E264" s="526"/>
      <c r="F264" s="527" t="s">
        <v>84</v>
      </c>
      <c r="G264" s="528"/>
      <c r="H264" s="529"/>
      <c r="I264" s="530" t="s">
        <v>114</v>
      </c>
      <c r="J264" s="531"/>
      <c r="K264" s="532" t="s">
        <v>74</v>
      </c>
      <c r="L264" s="533"/>
    </row>
    <row r="265" spans="1:12" x14ac:dyDescent="0.3">
      <c r="A265" s="534" t="s">
        <v>113</v>
      </c>
      <c r="B265" s="535"/>
      <c r="C265" s="535"/>
      <c r="D265" s="535"/>
      <c r="E265" s="536"/>
      <c r="F265" s="537" t="s">
        <v>82</v>
      </c>
      <c r="G265" s="538"/>
      <c r="H265" s="539"/>
      <c r="I265" s="540"/>
      <c r="J265" s="541"/>
      <c r="K265" s="542"/>
      <c r="L265" s="543"/>
    </row>
    <row r="266" spans="1:12" x14ac:dyDescent="0.3">
      <c r="A266" s="1139" t="s">
        <v>115</v>
      </c>
      <c r="B266" s="1140"/>
      <c r="C266" s="1140"/>
      <c r="D266" s="1140"/>
      <c r="E266" s="1141"/>
      <c r="F266" s="511" t="s">
        <v>88</v>
      </c>
      <c r="G266" s="512"/>
      <c r="H266" s="513"/>
      <c r="I266" s="506"/>
      <c r="J266" s="507"/>
      <c r="K266" s="544"/>
      <c r="L266" s="545"/>
    </row>
    <row r="267" spans="1:12" ht="40.5" customHeight="1" x14ac:dyDescent="0.3">
      <c r="A267" s="1139" t="s">
        <v>116</v>
      </c>
      <c r="B267" s="1140"/>
      <c r="C267" s="1140"/>
      <c r="D267" s="1140"/>
      <c r="E267" s="1141"/>
      <c r="F267" s="511" t="s">
        <v>80</v>
      </c>
      <c r="G267" s="512"/>
      <c r="H267" s="513"/>
      <c r="I267" s="514"/>
      <c r="J267" s="515"/>
      <c r="K267" s="544"/>
      <c r="L267" s="545"/>
    </row>
    <row r="268" spans="1:12" ht="32.25" customHeight="1" x14ac:dyDescent="0.3">
      <c r="A268" s="1139" t="s">
        <v>117</v>
      </c>
      <c r="B268" s="1140"/>
      <c r="C268" s="1140"/>
      <c r="D268" s="1140"/>
      <c r="E268" s="1141"/>
      <c r="F268" s="511" t="s">
        <v>118</v>
      </c>
      <c r="G268" s="512"/>
      <c r="H268" s="513"/>
      <c r="I268" s="514"/>
      <c r="J268" s="515"/>
      <c r="K268" s="544"/>
      <c r="L268" s="545"/>
    </row>
    <row r="269" spans="1:12" ht="36.75" customHeight="1" thickBot="1" x14ac:dyDescent="0.35">
      <c r="A269" s="1139" t="s">
        <v>126</v>
      </c>
      <c r="B269" s="1140"/>
      <c r="C269" s="1140"/>
      <c r="D269" s="1140"/>
      <c r="E269" s="1141"/>
      <c r="F269" s="519" t="s">
        <v>119</v>
      </c>
      <c r="G269" s="520"/>
      <c r="H269" s="521"/>
      <c r="I269" s="993"/>
      <c r="J269" s="574"/>
      <c r="K269" s="544"/>
      <c r="L269" s="545"/>
    </row>
    <row r="270" spans="1:12" ht="32.25" customHeight="1" thickBot="1" x14ac:dyDescent="0.35">
      <c r="A270" s="485"/>
      <c r="B270" s="486"/>
      <c r="C270" s="486"/>
      <c r="D270" s="486"/>
      <c r="E270" s="486"/>
      <c r="F270" s="486"/>
      <c r="G270" s="486"/>
      <c r="H270" s="486"/>
      <c r="I270" s="486"/>
      <c r="J270" s="486"/>
      <c r="K270" s="486"/>
      <c r="L270" s="487"/>
    </row>
    <row r="271" spans="1:12" ht="18" thickBot="1" x14ac:dyDescent="0.35">
      <c r="A271" s="496" t="s">
        <v>42</v>
      </c>
      <c r="B271" s="497"/>
      <c r="C271" s="497"/>
      <c r="D271" s="497"/>
      <c r="E271" s="498"/>
      <c r="F271" s="497" t="s">
        <v>110</v>
      </c>
      <c r="G271" s="497"/>
      <c r="H271" s="498"/>
      <c r="I271" s="486">
        <f>+K265</f>
        <v>0</v>
      </c>
      <c r="J271" s="486"/>
      <c r="K271" s="486"/>
      <c r="L271" s="487"/>
    </row>
    <row r="272" spans="1:12" ht="18" thickBot="1" x14ac:dyDescent="0.35">
      <c r="A272" s="485"/>
      <c r="B272" s="486"/>
      <c r="C272" s="486"/>
      <c r="D272" s="486"/>
      <c r="E272" s="486"/>
      <c r="F272" s="486"/>
      <c r="G272" s="486"/>
      <c r="H272" s="486"/>
      <c r="I272" s="486"/>
      <c r="J272" s="486"/>
      <c r="K272" s="486"/>
      <c r="L272" s="487"/>
    </row>
    <row r="273" spans="1:12" ht="18" thickBot="1" x14ac:dyDescent="0.35">
      <c r="A273" s="614" t="s">
        <v>122</v>
      </c>
      <c r="B273" s="615"/>
      <c r="C273" s="615"/>
      <c r="D273" s="615"/>
      <c r="E273" s="615"/>
      <c r="F273" s="615"/>
      <c r="G273" s="615"/>
      <c r="H273" s="615"/>
      <c r="I273" s="615"/>
      <c r="J273" s="615"/>
      <c r="K273" s="615"/>
      <c r="L273" s="616"/>
    </row>
    <row r="274" spans="1:12" ht="18" thickBot="1" x14ac:dyDescent="0.35">
      <c r="A274" s="524" t="s">
        <v>112</v>
      </c>
      <c r="B274" s="525"/>
      <c r="C274" s="525"/>
      <c r="D274" s="525"/>
      <c r="E274" s="526"/>
      <c r="F274" s="527" t="s">
        <v>84</v>
      </c>
      <c r="G274" s="528"/>
      <c r="H274" s="529"/>
      <c r="I274" s="530" t="s">
        <v>114</v>
      </c>
      <c r="J274" s="531"/>
      <c r="K274" s="532" t="s">
        <v>74</v>
      </c>
      <c r="L274" s="533"/>
    </row>
    <row r="275" spans="1:12" x14ac:dyDescent="0.3">
      <c r="A275" s="534" t="s">
        <v>113</v>
      </c>
      <c r="B275" s="535"/>
      <c r="C275" s="535"/>
      <c r="D275" s="535"/>
      <c r="E275" s="536"/>
      <c r="F275" s="537" t="s">
        <v>82</v>
      </c>
      <c r="G275" s="538"/>
      <c r="H275" s="539"/>
      <c r="I275" s="540"/>
      <c r="J275" s="541"/>
      <c r="K275" s="542"/>
      <c r="L275" s="543"/>
    </row>
    <row r="276" spans="1:12" x14ac:dyDescent="0.3">
      <c r="A276" s="1139" t="s">
        <v>121</v>
      </c>
      <c r="B276" s="1140"/>
      <c r="C276" s="1140"/>
      <c r="D276" s="1140"/>
      <c r="E276" s="1141"/>
      <c r="F276" s="511" t="s">
        <v>88</v>
      </c>
      <c r="G276" s="512"/>
      <c r="H276" s="513"/>
      <c r="I276" s="506"/>
      <c r="J276" s="507"/>
      <c r="K276" s="544"/>
      <c r="L276" s="545"/>
    </row>
    <row r="277" spans="1:12" ht="33.75" customHeight="1" x14ac:dyDescent="0.3">
      <c r="A277" s="1139" t="s">
        <v>123</v>
      </c>
      <c r="B277" s="1140"/>
      <c r="C277" s="1140"/>
      <c r="D277" s="1140"/>
      <c r="E277" s="1141"/>
      <c r="F277" s="511" t="s">
        <v>80</v>
      </c>
      <c r="G277" s="512"/>
      <c r="H277" s="513"/>
      <c r="I277" s="514"/>
      <c r="J277" s="515"/>
      <c r="K277" s="544"/>
      <c r="L277" s="545"/>
    </row>
    <row r="278" spans="1:12" ht="33" customHeight="1" x14ac:dyDescent="0.3">
      <c r="A278" s="1139" t="s">
        <v>124</v>
      </c>
      <c r="B278" s="1140"/>
      <c r="C278" s="1140"/>
      <c r="D278" s="1140"/>
      <c r="E278" s="1141"/>
      <c r="F278" s="511" t="s">
        <v>118</v>
      </c>
      <c r="G278" s="512"/>
      <c r="H278" s="513"/>
      <c r="I278" s="514"/>
      <c r="J278" s="515"/>
      <c r="K278" s="544"/>
      <c r="L278" s="545"/>
    </row>
    <row r="279" spans="1:12" ht="35.25" customHeight="1" thickBot="1" x14ac:dyDescent="0.35">
      <c r="A279" s="1139" t="s">
        <v>125</v>
      </c>
      <c r="B279" s="1140"/>
      <c r="C279" s="1140"/>
      <c r="D279" s="1140"/>
      <c r="E279" s="1141"/>
      <c r="F279" s="519" t="s">
        <v>119</v>
      </c>
      <c r="G279" s="520"/>
      <c r="H279" s="521"/>
      <c r="I279" s="993"/>
      <c r="J279" s="574"/>
      <c r="K279" s="544"/>
      <c r="L279" s="545"/>
    </row>
    <row r="280" spans="1:12" ht="34.5" customHeight="1" thickBot="1" x14ac:dyDescent="0.35">
      <c r="A280" s="485"/>
      <c r="B280" s="486"/>
      <c r="C280" s="486"/>
      <c r="D280" s="486"/>
      <c r="E280" s="486"/>
      <c r="F280" s="486"/>
      <c r="G280" s="486"/>
      <c r="H280" s="486"/>
      <c r="I280" s="486"/>
      <c r="J280" s="486"/>
      <c r="K280" s="486"/>
      <c r="L280" s="487"/>
    </row>
    <row r="281" spans="1:12" ht="18" thickBot="1" x14ac:dyDescent="0.35">
      <c r="A281" s="496" t="s">
        <v>42</v>
      </c>
      <c r="B281" s="497"/>
      <c r="C281" s="497"/>
      <c r="D281" s="497"/>
      <c r="E281" s="498"/>
      <c r="F281" s="497" t="s">
        <v>110</v>
      </c>
      <c r="G281" s="497"/>
      <c r="H281" s="498"/>
      <c r="I281" s="486">
        <f>+K275</f>
        <v>0</v>
      </c>
      <c r="J281" s="486"/>
      <c r="K281" s="486"/>
      <c r="L281" s="487"/>
    </row>
    <row r="282" spans="1:12" ht="18" thickBot="1" x14ac:dyDescent="0.35">
      <c r="A282" s="5"/>
      <c r="L282" s="6"/>
    </row>
    <row r="283" spans="1:12" ht="27" customHeight="1" thickBot="1" x14ac:dyDescent="0.35">
      <c r="A283" s="499" t="s">
        <v>130</v>
      </c>
      <c r="B283" s="500"/>
      <c r="C283" s="500"/>
      <c r="D283" s="500"/>
      <c r="E283" s="501"/>
      <c r="F283" s="502" t="s">
        <v>110</v>
      </c>
      <c r="G283" s="502"/>
      <c r="H283" s="503"/>
      <c r="I283" s="504">
        <f>+K265+K275</f>
        <v>0</v>
      </c>
      <c r="J283" s="504"/>
      <c r="K283" s="504"/>
      <c r="L283" s="505"/>
    </row>
    <row r="284" spans="1:12" ht="10.5" customHeight="1" thickBot="1" x14ac:dyDescent="0.35">
      <c r="A284" s="485"/>
      <c r="B284" s="486"/>
      <c r="C284" s="486"/>
      <c r="D284" s="486"/>
      <c r="E284" s="486"/>
      <c r="F284" s="486"/>
      <c r="G284" s="486"/>
      <c r="H284" s="486"/>
      <c r="I284" s="486"/>
      <c r="J284" s="486"/>
      <c r="K284" s="486"/>
      <c r="L284" s="487"/>
    </row>
    <row r="285" spans="1:12" ht="14.25" customHeight="1" thickBot="1" x14ac:dyDescent="0.35">
      <c r="A285" s="485"/>
      <c r="B285" s="486"/>
      <c r="C285" s="486"/>
      <c r="D285" s="486"/>
      <c r="E285" s="486"/>
      <c r="F285" s="486"/>
      <c r="G285" s="486"/>
      <c r="H285" s="486"/>
      <c r="I285" s="486"/>
      <c r="J285" s="486"/>
      <c r="K285" s="486"/>
      <c r="L285" s="487"/>
    </row>
  </sheetData>
  <mergeCells count="510">
    <mergeCell ref="A1:L1"/>
    <mergeCell ref="A2:L2"/>
    <mergeCell ref="A3:E3"/>
    <mergeCell ref="F3:L3"/>
    <mergeCell ref="A4:L4"/>
    <mergeCell ref="A5:L5"/>
    <mergeCell ref="A12:F12"/>
    <mergeCell ref="G12:L12"/>
    <mergeCell ref="A13:F13"/>
    <mergeCell ref="G13:L13"/>
    <mergeCell ref="B14:L14"/>
    <mergeCell ref="A6:L7"/>
    <mergeCell ref="A8:L8"/>
    <mergeCell ref="A9:L9"/>
    <mergeCell ref="A10:L10"/>
    <mergeCell ref="A11:F11"/>
    <mergeCell ref="G11:L11"/>
    <mergeCell ref="A100:L100"/>
    <mergeCell ref="A101:L101"/>
    <mergeCell ref="A41:K41"/>
    <mergeCell ref="A42:K42"/>
    <mergeCell ref="A43:K43"/>
    <mergeCell ref="A44:K44"/>
    <mergeCell ref="A35:K35"/>
    <mergeCell ref="A36:K36"/>
    <mergeCell ref="A37:K37"/>
    <mergeCell ref="A38:K38"/>
    <mergeCell ref="A30:L30"/>
    <mergeCell ref="A32:L32"/>
    <mergeCell ref="A34:K34"/>
    <mergeCell ref="A54:B54"/>
    <mergeCell ref="A55:B55"/>
    <mergeCell ref="A56:B56"/>
    <mergeCell ref="C54:L54"/>
    <mergeCell ref="E148:G148"/>
    <mergeCell ref="E151:G151"/>
    <mergeCell ref="E149:G149"/>
    <mergeCell ref="E150:G150"/>
    <mergeCell ref="A148:D148"/>
    <mergeCell ref="A149:D149"/>
    <mergeCell ref="A145:D145"/>
    <mergeCell ref="A146:D146"/>
    <mergeCell ref="A147:D147"/>
    <mergeCell ref="A150:D150"/>
    <mergeCell ref="A151:D151"/>
    <mergeCell ref="A102:L102"/>
    <mergeCell ref="A103:F103"/>
    <mergeCell ref="I103:K103"/>
    <mergeCell ref="A104:F104"/>
    <mergeCell ref="I104:K104"/>
    <mergeCell ref="A105:L105"/>
    <mergeCell ref="E145:G145"/>
    <mergeCell ref="E146:G146"/>
    <mergeCell ref="E147:G147"/>
    <mergeCell ref="A110:L110"/>
    <mergeCell ref="A111:L111"/>
    <mergeCell ref="A112:D112"/>
    <mergeCell ref="E112:G112"/>
    <mergeCell ref="I112:K112"/>
    <mergeCell ref="A113:D113"/>
    <mergeCell ref="I113:K113"/>
    <mergeCell ref="A106:J106"/>
    <mergeCell ref="K106:L106"/>
    <mergeCell ref="A107:L107"/>
    <mergeCell ref="A108:L108"/>
    <mergeCell ref="A109:J109"/>
    <mergeCell ref="K109:L109"/>
    <mergeCell ref="A118:D118"/>
    <mergeCell ref="I118:K118"/>
    <mergeCell ref="A119:D119"/>
    <mergeCell ref="I119:K119"/>
    <mergeCell ref="A116:D116"/>
    <mergeCell ref="I116:K116"/>
    <mergeCell ref="A117:D117"/>
    <mergeCell ref="I117:K117"/>
    <mergeCell ref="A114:D114"/>
    <mergeCell ref="I114:K114"/>
    <mergeCell ref="A115:D115"/>
    <mergeCell ref="I115:K115"/>
    <mergeCell ref="A123:D123"/>
    <mergeCell ref="I123:K123"/>
    <mergeCell ref="A124:L124"/>
    <mergeCell ref="A125:J125"/>
    <mergeCell ref="K125:L125"/>
    <mergeCell ref="A120:D120"/>
    <mergeCell ref="I120:K120"/>
    <mergeCell ref="A121:D121"/>
    <mergeCell ref="I121:K121"/>
    <mergeCell ref="A131:D131"/>
    <mergeCell ref="E131:G131"/>
    <mergeCell ref="I131:K131"/>
    <mergeCell ref="A132:D132"/>
    <mergeCell ref="E132:G132"/>
    <mergeCell ref="I132:K132"/>
    <mergeCell ref="A126:L126"/>
    <mergeCell ref="A127:L127"/>
    <mergeCell ref="A128:J128"/>
    <mergeCell ref="K128:L128"/>
    <mergeCell ref="A129:L129"/>
    <mergeCell ref="A130:L130"/>
    <mergeCell ref="A140:J140"/>
    <mergeCell ref="K140:L140"/>
    <mergeCell ref="A141:L141"/>
    <mergeCell ref="A142:L142"/>
    <mergeCell ref="A135:D135"/>
    <mergeCell ref="E135:G135"/>
    <mergeCell ref="I135:K135"/>
    <mergeCell ref="A136:L136"/>
    <mergeCell ref="A137:J137"/>
    <mergeCell ref="K137:L137"/>
    <mergeCell ref="A154:L154"/>
    <mergeCell ref="A155:L155"/>
    <mergeCell ref="A156:J156"/>
    <mergeCell ref="K156:L156"/>
    <mergeCell ref="A157:L157"/>
    <mergeCell ref="A158:L158"/>
    <mergeCell ref="A152:L152"/>
    <mergeCell ref="A153:J153"/>
    <mergeCell ref="K153:L153"/>
    <mergeCell ref="A163:L163"/>
    <mergeCell ref="A164:J164"/>
    <mergeCell ref="K164:L164"/>
    <mergeCell ref="A165:L165"/>
    <mergeCell ref="A166:L166"/>
    <mergeCell ref="A167:J167"/>
    <mergeCell ref="K167:L167"/>
    <mergeCell ref="A160:E160"/>
    <mergeCell ref="A161:D161"/>
    <mergeCell ref="E161:G161"/>
    <mergeCell ref="I161:K161"/>
    <mergeCell ref="A162:D162"/>
    <mergeCell ref="E162:G162"/>
    <mergeCell ref="I162:K162"/>
    <mergeCell ref="A169:L169"/>
    <mergeCell ref="A170:F170"/>
    <mergeCell ref="G170:H170"/>
    <mergeCell ref="I170:J170"/>
    <mergeCell ref="K170:L170"/>
    <mergeCell ref="A171:F171"/>
    <mergeCell ref="G171:H171"/>
    <mergeCell ref="I171:J171"/>
    <mergeCell ref="K171:L183"/>
    <mergeCell ref="A172:F173"/>
    <mergeCell ref="A178:F183"/>
    <mergeCell ref="G178:H183"/>
    <mergeCell ref="I178:J178"/>
    <mergeCell ref="I179:J179"/>
    <mergeCell ref="I180:J180"/>
    <mergeCell ref="I181:J181"/>
    <mergeCell ref="I182:J182"/>
    <mergeCell ref="I183:J183"/>
    <mergeCell ref="G172:H173"/>
    <mergeCell ref="I172:J172"/>
    <mergeCell ref="I173:J173"/>
    <mergeCell ref="A174:F177"/>
    <mergeCell ref="G174:H177"/>
    <mergeCell ref="I174:J174"/>
    <mergeCell ref="I175:J175"/>
    <mergeCell ref="I176:J176"/>
    <mergeCell ref="I177:J177"/>
    <mergeCell ref="A188:L188"/>
    <mergeCell ref="A189:L189"/>
    <mergeCell ref="A190:L190"/>
    <mergeCell ref="A191:L191"/>
    <mergeCell ref="A192:I192"/>
    <mergeCell ref="J192:K192"/>
    <mergeCell ref="A184:J184"/>
    <mergeCell ref="K184:L184"/>
    <mergeCell ref="A185:L185"/>
    <mergeCell ref="A186:L186"/>
    <mergeCell ref="A187:J187"/>
    <mergeCell ref="K187:L187"/>
    <mergeCell ref="J197:K197"/>
    <mergeCell ref="A198:K198"/>
    <mergeCell ref="A199:I199"/>
    <mergeCell ref="J199:K199"/>
    <mergeCell ref="A200:I200"/>
    <mergeCell ref="J200:K200"/>
    <mergeCell ref="A193:I193"/>
    <mergeCell ref="J193:K193"/>
    <mergeCell ref="L193:L232"/>
    <mergeCell ref="A194:I194"/>
    <mergeCell ref="J194:K194"/>
    <mergeCell ref="A195:I195"/>
    <mergeCell ref="J195:K195"/>
    <mergeCell ref="A196:I196"/>
    <mergeCell ref="J196:K196"/>
    <mergeCell ref="A197:I197"/>
    <mergeCell ref="A204:K204"/>
    <mergeCell ref="A205:I205"/>
    <mergeCell ref="J205:K205"/>
    <mergeCell ref="A206:I206"/>
    <mergeCell ref="J206:K206"/>
    <mergeCell ref="A207:I207"/>
    <mergeCell ref="J207:K207"/>
    <mergeCell ref="A201:I201"/>
    <mergeCell ref="J201:K201"/>
    <mergeCell ref="A202:I202"/>
    <mergeCell ref="J202:K202"/>
    <mergeCell ref="A203:I203"/>
    <mergeCell ref="J203:K203"/>
    <mergeCell ref="A211:K211"/>
    <mergeCell ref="A212:I212"/>
    <mergeCell ref="J212:K212"/>
    <mergeCell ref="A213:I213"/>
    <mergeCell ref="J213:K213"/>
    <mergeCell ref="A214:I214"/>
    <mergeCell ref="J214:K214"/>
    <mergeCell ref="A208:I208"/>
    <mergeCell ref="J208:K208"/>
    <mergeCell ref="A209:I209"/>
    <mergeCell ref="J209:K209"/>
    <mergeCell ref="A210:I210"/>
    <mergeCell ref="J210:K210"/>
    <mergeCell ref="A218:I218"/>
    <mergeCell ref="J218:K218"/>
    <mergeCell ref="A219:K219"/>
    <mergeCell ref="A220:I220"/>
    <mergeCell ref="J220:K220"/>
    <mergeCell ref="A221:I221"/>
    <mergeCell ref="J221:K221"/>
    <mergeCell ref="A215:I215"/>
    <mergeCell ref="J215:K215"/>
    <mergeCell ref="A216:I216"/>
    <mergeCell ref="J216:K216"/>
    <mergeCell ref="A217:I217"/>
    <mergeCell ref="J217:K217"/>
    <mergeCell ref="A225:K225"/>
    <mergeCell ref="A226:I226"/>
    <mergeCell ref="J226:K226"/>
    <mergeCell ref="A227:I227"/>
    <mergeCell ref="J227:K227"/>
    <mergeCell ref="A228:I228"/>
    <mergeCell ref="J228:K228"/>
    <mergeCell ref="A222:I222"/>
    <mergeCell ref="J222:K222"/>
    <mergeCell ref="A223:I223"/>
    <mergeCell ref="J223:K223"/>
    <mergeCell ref="A224:I224"/>
    <mergeCell ref="J224:K224"/>
    <mergeCell ref="A233:K233"/>
    <mergeCell ref="A234:L234"/>
    <mergeCell ref="A235:L235"/>
    <mergeCell ref="A236:F236"/>
    <mergeCell ref="G236:H236"/>
    <mergeCell ref="I236:J236"/>
    <mergeCell ref="K236:L236"/>
    <mergeCell ref="A229:I229"/>
    <mergeCell ref="J229:K229"/>
    <mergeCell ref="A230:I230"/>
    <mergeCell ref="J230:K230"/>
    <mergeCell ref="A231:K231"/>
    <mergeCell ref="A232:I232"/>
    <mergeCell ref="J232:K232"/>
    <mergeCell ref="A241:J241"/>
    <mergeCell ref="K241:L241"/>
    <mergeCell ref="A242:L242"/>
    <mergeCell ref="A243:L243"/>
    <mergeCell ref="A244:F244"/>
    <mergeCell ref="G244:H244"/>
    <mergeCell ref="I244:J244"/>
    <mergeCell ref="K244:L244"/>
    <mergeCell ref="A237:F237"/>
    <mergeCell ref="G237:H237"/>
    <mergeCell ref="I237:J240"/>
    <mergeCell ref="K237:L240"/>
    <mergeCell ref="A238:F238"/>
    <mergeCell ref="G238:H238"/>
    <mergeCell ref="A239:F239"/>
    <mergeCell ref="G239:H239"/>
    <mergeCell ref="A240:F240"/>
    <mergeCell ref="G240:H240"/>
    <mergeCell ref="A254:L254"/>
    <mergeCell ref="A253:L253"/>
    <mergeCell ref="A249:J249"/>
    <mergeCell ref="K249:L249"/>
    <mergeCell ref="A250:L250"/>
    <mergeCell ref="A251:L251"/>
    <mergeCell ref="A252:J252"/>
    <mergeCell ref="K252:L252"/>
    <mergeCell ref="A245:F245"/>
    <mergeCell ref="G245:H245"/>
    <mergeCell ref="I245:J248"/>
    <mergeCell ref="K245:L248"/>
    <mergeCell ref="A246:F246"/>
    <mergeCell ref="G246:H246"/>
    <mergeCell ref="A247:F247"/>
    <mergeCell ref="G247:H247"/>
    <mergeCell ref="A248:F248"/>
    <mergeCell ref="G248:H248"/>
    <mergeCell ref="A260:D260"/>
    <mergeCell ref="E260:G260"/>
    <mergeCell ref="H260:L262"/>
    <mergeCell ref="A261:D261"/>
    <mergeCell ref="E261:G261"/>
    <mergeCell ref="A262:D262"/>
    <mergeCell ref="E262:G262"/>
    <mergeCell ref="A255:L255"/>
    <mergeCell ref="A256:L256"/>
    <mergeCell ref="A257:L257"/>
    <mergeCell ref="A258:L258"/>
    <mergeCell ref="A259:L259"/>
    <mergeCell ref="A263:L263"/>
    <mergeCell ref="A264:E264"/>
    <mergeCell ref="F264:H264"/>
    <mergeCell ref="I264:J264"/>
    <mergeCell ref="K264:L264"/>
    <mergeCell ref="A265:E265"/>
    <mergeCell ref="F265:H265"/>
    <mergeCell ref="I265:J265"/>
    <mergeCell ref="K265:L269"/>
    <mergeCell ref="A266:E266"/>
    <mergeCell ref="A269:E269"/>
    <mergeCell ref="F269:H269"/>
    <mergeCell ref="I269:J269"/>
    <mergeCell ref="A270:L270"/>
    <mergeCell ref="A271:E271"/>
    <mergeCell ref="F271:H271"/>
    <mergeCell ref="I271:L271"/>
    <mergeCell ref="F266:H266"/>
    <mergeCell ref="I266:J266"/>
    <mergeCell ref="A267:E267"/>
    <mergeCell ref="F267:H267"/>
    <mergeCell ref="I267:J267"/>
    <mergeCell ref="A268:E268"/>
    <mergeCell ref="F268:H268"/>
    <mergeCell ref="I268:J268"/>
    <mergeCell ref="K275:L279"/>
    <mergeCell ref="A276:E276"/>
    <mergeCell ref="F276:H276"/>
    <mergeCell ref="I276:J276"/>
    <mergeCell ref="A277:E277"/>
    <mergeCell ref="F277:H277"/>
    <mergeCell ref="I277:J277"/>
    <mergeCell ref="A272:L272"/>
    <mergeCell ref="A273:L273"/>
    <mergeCell ref="A274:E274"/>
    <mergeCell ref="F274:H274"/>
    <mergeCell ref="I274:J274"/>
    <mergeCell ref="K274:L274"/>
    <mergeCell ref="A278:E278"/>
    <mergeCell ref="F278:H278"/>
    <mergeCell ref="I278:J278"/>
    <mergeCell ref="A279:E279"/>
    <mergeCell ref="F279:H279"/>
    <mergeCell ref="I279:J279"/>
    <mergeCell ref="A275:E275"/>
    <mergeCell ref="F275:H275"/>
    <mergeCell ref="I275:J275"/>
    <mergeCell ref="A285:L285"/>
    <mergeCell ref="A284:L284"/>
    <mergeCell ref="A280:L280"/>
    <mergeCell ref="A281:E281"/>
    <mergeCell ref="F281:H281"/>
    <mergeCell ref="I281:L281"/>
    <mergeCell ref="A283:E283"/>
    <mergeCell ref="F283:H283"/>
    <mergeCell ref="I283:L283"/>
    <mergeCell ref="C55:L55"/>
    <mergeCell ref="C56:L56"/>
    <mergeCell ref="A53:B53"/>
    <mergeCell ref="A51:L51"/>
    <mergeCell ref="C53:L53"/>
    <mergeCell ref="A60:B60"/>
    <mergeCell ref="A61:B61"/>
    <mergeCell ref="A62:B62"/>
    <mergeCell ref="C60:L60"/>
    <mergeCell ref="C61:L61"/>
    <mergeCell ref="C62:L62"/>
    <mergeCell ref="A57:B57"/>
    <mergeCell ref="A58:B58"/>
    <mergeCell ref="A59:B59"/>
    <mergeCell ref="C57:L57"/>
    <mergeCell ref="C58:L58"/>
    <mergeCell ref="C59:L59"/>
    <mergeCell ref="A66:B66"/>
    <mergeCell ref="A67:B67"/>
    <mergeCell ref="A68:B68"/>
    <mergeCell ref="C66:L66"/>
    <mergeCell ref="C67:L67"/>
    <mergeCell ref="C68:L68"/>
    <mergeCell ref="A63:B63"/>
    <mergeCell ref="A64:B64"/>
    <mergeCell ref="A65:B65"/>
    <mergeCell ref="C63:L63"/>
    <mergeCell ref="C64:L64"/>
    <mergeCell ref="C65:L65"/>
    <mergeCell ref="A72:B72"/>
    <mergeCell ref="A73:B73"/>
    <mergeCell ref="A74:B74"/>
    <mergeCell ref="C72:L72"/>
    <mergeCell ref="C73:L73"/>
    <mergeCell ref="C74:L74"/>
    <mergeCell ref="A69:B69"/>
    <mergeCell ref="A70:B70"/>
    <mergeCell ref="A71:B71"/>
    <mergeCell ref="C69:L69"/>
    <mergeCell ref="C70:L70"/>
    <mergeCell ref="C71:L71"/>
    <mergeCell ref="A78:B78"/>
    <mergeCell ref="A79:B79"/>
    <mergeCell ref="A80:B80"/>
    <mergeCell ref="C78:L78"/>
    <mergeCell ref="C79:L79"/>
    <mergeCell ref="C80:L80"/>
    <mergeCell ref="A75:B75"/>
    <mergeCell ref="A76:B76"/>
    <mergeCell ref="A77:B77"/>
    <mergeCell ref="C75:L75"/>
    <mergeCell ref="C76:L76"/>
    <mergeCell ref="C77:L77"/>
    <mergeCell ref="A84:B84"/>
    <mergeCell ref="A85:B85"/>
    <mergeCell ref="A86:B86"/>
    <mergeCell ref="C84:L84"/>
    <mergeCell ref="C85:L85"/>
    <mergeCell ref="C86:L86"/>
    <mergeCell ref="A81:B81"/>
    <mergeCell ref="A82:B82"/>
    <mergeCell ref="A83:B83"/>
    <mergeCell ref="C81:L81"/>
    <mergeCell ref="C82:L82"/>
    <mergeCell ref="C83:L83"/>
    <mergeCell ref="C94:L94"/>
    <mergeCell ref="C95:L95"/>
    <mergeCell ref="A90:B90"/>
    <mergeCell ref="A91:B91"/>
    <mergeCell ref="A92:B92"/>
    <mergeCell ref="C90:L90"/>
    <mergeCell ref="C91:L91"/>
    <mergeCell ref="C92:L92"/>
    <mergeCell ref="A87:B87"/>
    <mergeCell ref="A88:B88"/>
    <mergeCell ref="A89:B89"/>
    <mergeCell ref="C87:L87"/>
    <mergeCell ref="C88:L88"/>
    <mergeCell ref="C89:L89"/>
    <mergeCell ref="A39:K39"/>
    <mergeCell ref="A40:K40"/>
    <mergeCell ref="A15:F17"/>
    <mergeCell ref="G15:L15"/>
    <mergeCell ref="G16:L16"/>
    <mergeCell ref="G17:L17"/>
    <mergeCell ref="A19:L19"/>
    <mergeCell ref="A21:L21"/>
    <mergeCell ref="A23:L23"/>
    <mergeCell ref="A24:L26"/>
    <mergeCell ref="A27:L29"/>
    <mergeCell ref="A45:K45"/>
    <mergeCell ref="A46:K46"/>
    <mergeCell ref="A47:K47"/>
    <mergeCell ref="A48:K48"/>
    <mergeCell ref="A49:K49"/>
    <mergeCell ref="E118:G118"/>
    <mergeCell ref="E119:G119"/>
    <mergeCell ref="E120:G120"/>
    <mergeCell ref="E121:G121"/>
    <mergeCell ref="E113:G113"/>
    <mergeCell ref="E114:G114"/>
    <mergeCell ref="E115:G115"/>
    <mergeCell ref="E116:G116"/>
    <mergeCell ref="E117:G117"/>
    <mergeCell ref="A96:B96"/>
    <mergeCell ref="A97:B97"/>
    <mergeCell ref="A98:B98"/>
    <mergeCell ref="C96:L96"/>
    <mergeCell ref="C97:L97"/>
    <mergeCell ref="C98:L98"/>
    <mergeCell ref="A93:B93"/>
    <mergeCell ref="A94:B94"/>
    <mergeCell ref="A95:B95"/>
    <mergeCell ref="C93:L93"/>
    <mergeCell ref="I145:K145"/>
    <mergeCell ref="I146:K146"/>
    <mergeCell ref="I147:K147"/>
    <mergeCell ref="I148:K148"/>
    <mergeCell ref="I149:K149"/>
    <mergeCell ref="I150:K150"/>
    <mergeCell ref="I151:K151"/>
    <mergeCell ref="A122:D122"/>
    <mergeCell ref="E133:G133"/>
    <mergeCell ref="E134:G134"/>
    <mergeCell ref="A133:D133"/>
    <mergeCell ref="A134:D134"/>
    <mergeCell ref="I133:K133"/>
    <mergeCell ref="I134:K134"/>
    <mergeCell ref="E122:G122"/>
    <mergeCell ref="E123:G123"/>
    <mergeCell ref="A143:D143"/>
    <mergeCell ref="E143:G143"/>
    <mergeCell ref="I143:K143"/>
    <mergeCell ref="A144:D144"/>
    <mergeCell ref="E144:G144"/>
    <mergeCell ref="I144:K144"/>
    <mergeCell ref="A138:L138"/>
    <mergeCell ref="A139:L139"/>
    <mergeCell ref="N13:P13"/>
    <mergeCell ref="N18:P24"/>
    <mergeCell ref="N31:P34"/>
    <mergeCell ref="N102:V102"/>
    <mergeCell ref="N111:V111"/>
    <mergeCell ref="N130:V130"/>
    <mergeCell ref="N142:V142"/>
    <mergeCell ref="N160:V160"/>
    <mergeCell ref="N169:V169"/>
    <mergeCell ref="Q171:Q183"/>
    <mergeCell ref="V171:V183"/>
    <mergeCell ref="N191:V191"/>
    <mergeCell ref="N235:V235"/>
    <mergeCell ref="N243:V24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2060"/>
  </sheetPr>
  <dimension ref="A1:V129"/>
  <sheetViews>
    <sheetView topLeftCell="G87" zoomScale="82" zoomScaleNormal="82" workbookViewId="0">
      <selection activeCell="J97" sqref="J97:K97"/>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17" style="4" customWidth="1"/>
    <col min="8" max="8" width="15.5703125" style="4" customWidth="1"/>
    <col min="9" max="9" width="16.85546875" style="4" customWidth="1"/>
    <col min="10" max="10" width="17" style="4" customWidth="1"/>
    <col min="11" max="11" width="14.28515625" style="4" customWidth="1"/>
    <col min="12" max="12" width="19.85546875" style="4" customWidth="1"/>
    <col min="13" max="13" width="9.140625" style="4"/>
    <col min="14" max="22" width="22.85546875" style="4" customWidth="1"/>
    <col min="23"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689</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row>
    <row r="4" spans="1:16" ht="18" thickBot="1" x14ac:dyDescent="0.35">
      <c r="A4" s="988" t="s">
        <v>197</v>
      </c>
      <c r="B4" s="989"/>
      <c r="C4" s="989"/>
      <c r="D4" s="989"/>
      <c r="E4" s="989"/>
      <c r="F4" s="989"/>
      <c r="G4" s="989"/>
      <c r="H4" s="989"/>
      <c r="I4" s="989"/>
      <c r="J4" s="989"/>
      <c r="K4" s="989"/>
      <c r="L4" s="990"/>
    </row>
    <row r="5" spans="1:16" ht="18" thickBot="1" x14ac:dyDescent="0.35">
      <c r="A5" s="442" t="s">
        <v>397</v>
      </c>
      <c r="B5" s="443"/>
      <c r="C5" s="443"/>
      <c r="D5" s="443"/>
      <c r="E5" s="443"/>
      <c r="F5" s="443"/>
      <c r="G5" s="443"/>
      <c r="H5" s="443"/>
      <c r="I5" s="443"/>
      <c r="J5" s="443"/>
      <c r="K5" s="443"/>
      <c r="L5" s="444"/>
    </row>
    <row r="6" spans="1:16" x14ac:dyDescent="0.3">
      <c r="A6" s="971" t="s">
        <v>677</v>
      </c>
      <c r="B6" s="972"/>
      <c r="C6" s="972"/>
      <c r="D6" s="972"/>
      <c r="E6" s="972"/>
      <c r="F6" s="972"/>
      <c r="G6" s="972"/>
      <c r="H6" s="972"/>
      <c r="I6" s="972"/>
      <c r="J6" s="972"/>
      <c r="K6" s="972"/>
      <c r="L6" s="973"/>
    </row>
    <row r="7" spans="1:16" ht="18" thickBot="1" x14ac:dyDescent="0.35">
      <c r="A7" s="974"/>
      <c r="B7" s="975"/>
      <c r="C7" s="975"/>
      <c r="D7" s="975"/>
      <c r="E7" s="975"/>
      <c r="F7" s="975"/>
      <c r="G7" s="975"/>
      <c r="H7" s="975"/>
      <c r="I7" s="975"/>
      <c r="J7" s="975"/>
      <c r="K7" s="975"/>
      <c r="L7" s="976"/>
    </row>
    <row r="8" spans="1:16" ht="18" thickBot="1" x14ac:dyDescent="0.35">
      <c r="A8" s="847"/>
      <c r="B8" s="847"/>
      <c r="C8" s="847"/>
      <c r="D8" s="847"/>
      <c r="E8" s="847"/>
      <c r="F8" s="847"/>
      <c r="G8" s="847"/>
      <c r="H8" s="847"/>
      <c r="I8" s="847"/>
      <c r="J8" s="847"/>
      <c r="K8" s="847"/>
      <c r="L8" s="848"/>
    </row>
    <row r="9" spans="1:16" ht="18" thickBot="1" x14ac:dyDescent="0.35">
      <c r="A9" s="442" t="s">
        <v>398</v>
      </c>
      <c r="B9" s="443"/>
      <c r="C9" s="443"/>
      <c r="D9" s="443"/>
      <c r="E9" s="443"/>
      <c r="F9" s="443"/>
      <c r="G9" s="443"/>
      <c r="H9" s="443"/>
      <c r="I9" s="443"/>
      <c r="J9" s="443"/>
      <c r="K9" s="443"/>
      <c r="L9" s="444"/>
    </row>
    <row r="10" spans="1:16" ht="18" thickBot="1" x14ac:dyDescent="0.35">
      <c r="A10" s="977"/>
      <c r="B10" s="977"/>
      <c r="C10" s="977"/>
      <c r="D10" s="977"/>
      <c r="E10" s="977"/>
      <c r="F10" s="977"/>
      <c r="G10" s="977"/>
      <c r="H10" s="977"/>
      <c r="I10" s="977"/>
      <c r="J10" s="977"/>
      <c r="K10" s="977"/>
      <c r="L10" s="978"/>
    </row>
    <row r="11" spans="1:16" ht="18" thickBot="1" x14ac:dyDescent="0.35">
      <c r="A11" s="979" t="s">
        <v>199</v>
      </c>
      <c r="B11" s="980"/>
      <c r="C11" s="980"/>
      <c r="D11" s="980"/>
      <c r="E11" s="980"/>
      <c r="F11" s="981"/>
      <c r="G11" s="877" t="str">
        <f>A1</f>
        <v>FONDO DE DESARROLLO LOCAL DE SUBA</v>
      </c>
      <c r="H11" s="877"/>
      <c r="I11" s="877"/>
      <c r="J11" s="877"/>
      <c r="K11" s="877"/>
      <c r="L11" s="878"/>
    </row>
    <row r="12" spans="1:16" ht="18" thickBot="1" x14ac:dyDescent="0.35">
      <c r="A12" s="954" t="s">
        <v>200</v>
      </c>
      <c r="B12" s="955"/>
      <c r="C12" s="955"/>
      <c r="D12" s="955"/>
      <c r="E12" s="955"/>
      <c r="F12" s="956"/>
      <c r="G12" s="957" t="str">
        <f>G11</f>
        <v>FONDO DE DESARROLLO LOCAL DE SUBA</v>
      </c>
      <c r="H12" s="957"/>
      <c r="I12" s="957"/>
      <c r="J12" s="957"/>
      <c r="K12" s="957"/>
      <c r="L12" s="958"/>
    </row>
    <row r="13" spans="1:16" ht="18" thickBot="1" x14ac:dyDescent="0.35">
      <c r="A13" s="954" t="s">
        <v>201</v>
      </c>
      <c r="B13" s="955"/>
      <c r="C13" s="955"/>
      <c r="D13" s="955"/>
      <c r="E13" s="955"/>
      <c r="F13" s="956"/>
      <c r="G13" s="957" t="str">
        <f>G11</f>
        <v>FONDO DE DESARROLLO LOCAL DE SUBA</v>
      </c>
      <c r="H13" s="957"/>
      <c r="I13" s="957"/>
      <c r="J13" s="957"/>
      <c r="K13" s="957"/>
      <c r="L13" s="958"/>
    </row>
    <row r="14" spans="1:16" ht="18" thickBot="1" x14ac:dyDescent="0.35">
      <c r="A14" s="21"/>
      <c r="B14" s="933"/>
      <c r="C14" s="933"/>
      <c r="D14" s="933"/>
      <c r="E14" s="933"/>
      <c r="F14" s="933"/>
      <c r="G14" s="933"/>
      <c r="H14" s="933"/>
      <c r="I14" s="933"/>
      <c r="J14" s="933"/>
      <c r="K14" s="933"/>
      <c r="L14" s="934"/>
      <c r="N14" s="458" t="s">
        <v>1084</v>
      </c>
      <c r="O14" s="459"/>
      <c r="P14" s="459"/>
    </row>
    <row r="15" spans="1:16" s="77" customFormat="1" ht="33" customHeight="1" thickBot="1" x14ac:dyDescent="0.25">
      <c r="A15" s="1179" t="s">
        <v>567</v>
      </c>
      <c r="B15" s="1180"/>
      <c r="C15" s="1180"/>
      <c r="D15" s="1180"/>
      <c r="E15" s="1180"/>
      <c r="F15" s="1181"/>
      <c r="G15" s="1179" t="s">
        <v>202</v>
      </c>
      <c r="H15" s="1180"/>
      <c r="I15" s="1180"/>
      <c r="J15" s="1180"/>
      <c r="K15" s="1180"/>
      <c r="L15" s="1181"/>
      <c r="N15" s="162" t="s">
        <v>496</v>
      </c>
      <c r="O15" s="163" t="s">
        <v>1085</v>
      </c>
      <c r="P15" s="163" t="s">
        <v>1086</v>
      </c>
    </row>
    <row r="16" spans="1:16" s="77" customFormat="1" ht="63.75" customHeight="1" thickBot="1" x14ac:dyDescent="0.25">
      <c r="A16" s="1182" t="s">
        <v>678</v>
      </c>
      <c r="B16" s="1183"/>
      <c r="C16" s="1183"/>
      <c r="D16" s="1183"/>
      <c r="E16" s="1183"/>
      <c r="F16" s="1184"/>
      <c r="G16" s="1188" t="s">
        <v>682</v>
      </c>
      <c r="H16" s="1189"/>
      <c r="I16" s="1189"/>
      <c r="J16" s="1189"/>
      <c r="K16" s="1189"/>
      <c r="L16" s="1190"/>
      <c r="N16" s="233" t="s">
        <v>1087</v>
      </c>
      <c r="O16" s="234"/>
      <c r="P16" s="234"/>
    </row>
    <row r="17" spans="1:22" s="77" customFormat="1" ht="57.75" customHeight="1" thickBot="1" x14ac:dyDescent="0.25">
      <c r="A17" s="1185" t="s">
        <v>679</v>
      </c>
      <c r="B17" s="1186"/>
      <c r="C17" s="1186"/>
      <c r="D17" s="1186"/>
      <c r="E17" s="1186"/>
      <c r="F17" s="1187"/>
      <c r="G17" s="1191" t="s">
        <v>682</v>
      </c>
      <c r="H17" s="1192"/>
      <c r="I17" s="1192"/>
      <c r="J17" s="1192"/>
      <c r="K17" s="1192"/>
      <c r="L17" s="1193"/>
      <c r="N17" s="233" t="s">
        <v>1087</v>
      </c>
      <c r="O17" s="234"/>
      <c r="P17" s="234"/>
    </row>
    <row r="18" spans="1:22" s="77" customFormat="1" ht="63" customHeight="1" thickBot="1" x14ac:dyDescent="0.25">
      <c r="A18" s="1185" t="s">
        <v>680</v>
      </c>
      <c r="B18" s="1186"/>
      <c r="C18" s="1186"/>
      <c r="D18" s="1186"/>
      <c r="E18" s="1186"/>
      <c r="F18" s="1187"/>
      <c r="G18" s="1188" t="s">
        <v>682</v>
      </c>
      <c r="H18" s="1189"/>
      <c r="I18" s="1189"/>
      <c r="J18" s="1189"/>
      <c r="K18" s="1189"/>
      <c r="L18" s="1190"/>
      <c r="N18" s="233" t="s">
        <v>1087</v>
      </c>
      <c r="O18" s="234"/>
      <c r="P18" s="234"/>
    </row>
    <row r="19" spans="1:22" s="77" customFormat="1" ht="92.25" customHeight="1" thickBot="1" x14ac:dyDescent="0.25">
      <c r="A19" s="1185" t="s">
        <v>681</v>
      </c>
      <c r="B19" s="1186"/>
      <c r="C19" s="1186"/>
      <c r="D19" s="1186"/>
      <c r="E19" s="1186"/>
      <c r="F19" s="1187"/>
      <c r="G19" s="1191" t="s">
        <v>682</v>
      </c>
      <c r="H19" s="1192"/>
      <c r="I19" s="1192"/>
      <c r="J19" s="1192"/>
      <c r="K19" s="1192"/>
      <c r="L19" s="1193"/>
      <c r="N19" s="233" t="s">
        <v>1087</v>
      </c>
      <c r="O19" s="234"/>
      <c r="P19" s="234"/>
    </row>
    <row r="20" spans="1:22" s="77" customFormat="1" ht="15" customHeight="1" thickBot="1" x14ac:dyDescent="0.3">
      <c r="A20" s="78"/>
      <c r="B20" s="78"/>
      <c r="C20" s="79"/>
      <c r="D20" s="79"/>
      <c r="E20" s="80"/>
    </row>
    <row r="21" spans="1:22" s="77" customFormat="1" ht="15" customHeight="1" thickBot="1" x14ac:dyDescent="0.3">
      <c r="A21" s="1128" t="s">
        <v>566</v>
      </c>
      <c r="B21" s="1129"/>
      <c r="C21" s="1129"/>
      <c r="D21" s="1129"/>
      <c r="E21" s="1129"/>
      <c r="F21" s="1129"/>
      <c r="G21" s="1129"/>
      <c r="H21" s="1129"/>
      <c r="I21" s="1129"/>
      <c r="J21" s="1129"/>
      <c r="K21" s="1129"/>
      <c r="L21" s="1130"/>
    </row>
    <row r="22" spans="1:22" s="77" customFormat="1" ht="15" customHeight="1" thickBot="1" x14ac:dyDescent="0.3">
      <c r="A22" s="78"/>
      <c r="B22" s="78"/>
      <c r="C22" s="79"/>
      <c r="D22" s="79"/>
      <c r="E22" s="80"/>
    </row>
    <row r="23" spans="1:22" s="77" customFormat="1" ht="15" customHeight="1" thickBot="1" x14ac:dyDescent="0.25">
      <c r="A23" s="1131" t="s">
        <v>534</v>
      </c>
      <c r="B23" s="1132"/>
      <c r="C23" s="1132"/>
      <c r="D23" s="1132"/>
      <c r="E23" s="1132"/>
      <c r="F23" s="1132"/>
      <c r="G23" s="1132"/>
      <c r="H23" s="1132"/>
      <c r="I23" s="1132"/>
      <c r="J23" s="1132"/>
      <c r="K23" s="1132"/>
      <c r="L23" s="1133"/>
    </row>
    <row r="24" spans="1:22" s="77" customFormat="1" ht="15" customHeight="1" thickBot="1" x14ac:dyDescent="0.25">
      <c r="A24" s="81"/>
      <c r="B24" s="81"/>
      <c r="C24" s="81"/>
      <c r="D24" s="81"/>
      <c r="E24" s="81"/>
    </row>
    <row r="25" spans="1:22" ht="18" thickBot="1" x14ac:dyDescent="0.35">
      <c r="A25" s="852" t="s">
        <v>44</v>
      </c>
      <c r="B25" s="853"/>
      <c r="C25" s="853"/>
      <c r="D25" s="853"/>
      <c r="E25" s="853"/>
      <c r="F25" s="853"/>
      <c r="G25" s="853"/>
      <c r="H25" s="853"/>
      <c r="I25" s="853"/>
      <c r="J25" s="853"/>
      <c r="K25" s="853"/>
      <c r="L25" s="854"/>
    </row>
    <row r="26" spans="1:22" ht="18" thickBot="1" x14ac:dyDescent="0.35">
      <c r="A26" s="855" t="s">
        <v>141</v>
      </c>
      <c r="B26" s="856"/>
      <c r="C26" s="856"/>
      <c r="D26" s="856"/>
      <c r="E26" s="856"/>
      <c r="F26" s="856"/>
      <c r="G26" s="856"/>
      <c r="H26" s="856"/>
      <c r="I26" s="856"/>
      <c r="J26" s="856"/>
      <c r="K26" s="856"/>
      <c r="L26" s="857"/>
      <c r="N26" s="1861" t="s">
        <v>1089</v>
      </c>
      <c r="O26" s="1862"/>
      <c r="P26" s="1862"/>
      <c r="Q26" s="1862"/>
      <c r="R26" s="1862"/>
      <c r="S26" s="1862"/>
      <c r="T26" s="1862"/>
      <c r="U26" s="1862"/>
      <c r="V26" s="1863"/>
    </row>
    <row r="27" spans="1:22" ht="33.75" thickBot="1" x14ac:dyDescent="0.35">
      <c r="A27" s="858" t="s">
        <v>216</v>
      </c>
      <c r="B27" s="859"/>
      <c r="C27" s="859"/>
      <c r="D27" s="859"/>
      <c r="E27" s="859"/>
      <c r="F27" s="860"/>
      <c r="G27" s="51" t="s">
        <v>406</v>
      </c>
      <c r="H27" s="52" t="s">
        <v>84</v>
      </c>
      <c r="I27" s="1017" t="s">
        <v>217</v>
      </c>
      <c r="J27" s="1018"/>
      <c r="K27" s="1019"/>
      <c r="L27" s="53" t="s">
        <v>38</v>
      </c>
      <c r="N27" s="192" t="s">
        <v>1094</v>
      </c>
      <c r="O27" s="192" t="s">
        <v>518</v>
      </c>
      <c r="P27" s="192" t="s">
        <v>1095</v>
      </c>
      <c r="Q27" s="192" t="s">
        <v>518</v>
      </c>
      <c r="R27" s="193" t="s">
        <v>1096</v>
      </c>
      <c r="S27" s="192" t="s">
        <v>518</v>
      </c>
      <c r="T27" s="193" t="s">
        <v>1097</v>
      </c>
      <c r="U27" s="192" t="s">
        <v>518</v>
      </c>
      <c r="V27" s="192" t="s">
        <v>1098</v>
      </c>
    </row>
    <row r="28" spans="1:22" ht="18" thickBot="1" x14ac:dyDescent="0.35">
      <c r="A28" s="1163" t="s">
        <v>683</v>
      </c>
      <c r="B28" s="1021"/>
      <c r="C28" s="1021"/>
      <c r="D28" s="1021"/>
      <c r="E28" s="1021"/>
      <c r="F28" s="1022"/>
      <c r="G28" s="74" t="s">
        <v>40</v>
      </c>
      <c r="H28" s="32">
        <v>4</v>
      </c>
      <c r="I28" s="623"/>
      <c r="J28" s="624"/>
      <c r="K28" s="625"/>
      <c r="L28" s="34">
        <v>4</v>
      </c>
      <c r="N28" s="1901"/>
      <c r="O28" s="1902"/>
      <c r="P28" s="1902"/>
      <c r="Q28" s="1902"/>
      <c r="R28" s="1903"/>
      <c r="S28" s="1902"/>
      <c r="T28" s="1903"/>
      <c r="U28" s="1902"/>
      <c r="V28" s="1902">
        <v>4</v>
      </c>
    </row>
    <row r="29" spans="1:22" ht="15" customHeight="1" thickBot="1" x14ac:dyDescent="0.35">
      <c r="A29" s="485"/>
      <c r="B29" s="486"/>
      <c r="C29" s="486"/>
      <c r="D29" s="486"/>
      <c r="E29" s="486"/>
      <c r="F29" s="486"/>
      <c r="G29" s="486"/>
      <c r="H29" s="486"/>
      <c r="I29" s="486"/>
      <c r="J29" s="486"/>
      <c r="K29" s="486"/>
      <c r="L29" s="487"/>
      <c r="V29" s="1901">
        <v>4</v>
      </c>
    </row>
    <row r="30" spans="1:22" ht="18" thickBot="1" x14ac:dyDescent="0.35">
      <c r="A30" s="691" t="s">
        <v>42</v>
      </c>
      <c r="B30" s="692"/>
      <c r="C30" s="692"/>
      <c r="D30" s="692"/>
      <c r="E30" s="692"/>
      <c r="F30" s="692"/>
      <c r="G30" s="692"/>
      <c r="H30" s="692"/>
      <c r="I30" s="692"/>
      <c r="J30" s="693"/>
      <c r="K30" s="692">
        <v>4</v>
      </c>
      <c r="L30" s="693"/>
    </row>
    <row r="31" spans="1:22" ht="18" thickBot="1" x14ac:dyDescent="0.35">
      <c r="A31" s="485"/>
      <c r="B31" s="486"/>
      <c r="C31" s="486"/>
      <c r="D31" s="486"/>
      <c r="E31" s="486"/>
      <c r="F31" s="486"/>
      <c r="G31" s="486"/>
      <c r="H31" s="486"/>
      <c r="I31" s="486"/>
      <c r="J31" s="486"/>
      <c r="K31" s="486"/>
      <c r="L31" s="487"/>
    </row>
    <row r="32" spans="1:22" ht="18" thickBot="1" x14ac:dyDescent="0.35">
      <c r="A32" s="485"/>
      <c r="B32" s="486"/>
      <c r="C32" s="486"/>
      <c r="D32" s="486"/>
      <c r="E32" s="486"/>
      <c r="F32" s="486"/>
      <c r="G32" s="486"/>
      <c r="H32" s="486"/>
      <c r="I32" s="486"/>
      <c r="J32" s="486"/>
      <c r="K32" s="486"/>
      <c r="L32" s="487"/>
    </row>
    <row r="33" spans="1:22" ht="18" thickBot="1" x14ac:dyDescent="0.35">
      <c r="A33" s="694" t="s">
        <v>143</v>
      </c>
      <c r="B33" s="695"/>
      <c r="C33" s="695"/>
      <c r="D33" s="695"/>
      <c r="E33" s="695"/>
      <c r="F33" s="695"/>
      <c r="G33" s="695"/>
      <c r="H33" s="695"/>
      <c r="I33" s="695"/>
      <c r="J33" s="696"/>
      <c r="K33" s="697">
        <f>+K30</f>
        <v>4</v>
      </c>
      <c r="L33" s="698"/>
    </row>
    <row r="34" spans="1:22" ht="18" thickBot="1" x14ac:dyDescent="0.35">
      <c r="A34" s="485"/>
      <c r="B34" s="486"/>
      <c r="C34" s="486"/>
      <c r="D34" s="486"/>
      <c r="E34" s="486"/>
      <c r="F34" s="486"/>
      <c r="G34" s="486"/>
      <c r="H34" s="486"/>
      <c r="I34" s="486"/>
      <c r="J34" s="486"/>
      <c r="K34" s="486"/>
      <c r="L34" s="487"/>
    </row>
    <row r="35" spans="1:22" ht="18" thickBot="1" x14ac:dyDescent="0.35">
      <c r="A35" s="834" t="s">
        <v>142</v>
      </c>
      <c r="B35" s="835"/>
      <c r="C35" s="835"/>
      <c r="D35" s="835"/>
      <c r="E35" s="835"/>
      <c r="F35" s="835"/>
      <c r="G35" s="835"/>
      <c r="H35" s="835"/>
      <c r="I35" s="835"/>
      <c r="J35" s="835"/>
      <c r="K35" s="835"/>
      <c r="L35" s="836"/>
      <c r="N35" s="1861" t="s">
        <v>1089</v>
      </c>
      <c r="O35" s="1862"/>
      <c r="P35" s="1862"/>
      <c r="Q35" s="1862"/>
      <c r="R35" s="1862"/>
      <c r="S35" s="1862"/>
      <c r="T35" s="1862"/>
      <c r="U35" s="1862"/>
      <c r="V35" s="1863"/>
    </row>
    <row r="36" spans="1:22" ht="27.75" thickBot="1" x14ac:dyDescent="0.35">
      <c r="A36" s="768" t="s">
        <v>225</v>
      </c>
      <c r="B36" s="769"/>
      <c r="C36" s="769"/>
      <c r="D36" s="770"/>
      <c r="E36" s="771" t="s">
        <v>407</v>
      </c>
      <c r="F36" s="772"/>
      <c r="G36" s="773"/>
      <c r="H36" s="41" t="s">
        <v>84</v>
      </c>
      <c r="I36" s="771" t="s">
        <v>407</v>
      </c>
      <c r="J36" s="772"/>
      <c r="K36" s="773"/>
      <c r="L36" s="42" t="s">
        <v>38</v>
      </c>
      <c r="N36" s="192" t="s">
        <v>1094</v>
      </c>
      <c r="O36" s="192" t="s">
        <v>518</v>
      </c>
      <c r="P36" s="192" t="s">
        <v>1095</v>
      </c>
      <c r="Q36" s="192" t="s">
        <v>518</v>
      </c>
      <c r="R36" s="193" t="s">
        <v>1096</v>
      </c>
      <c r="S36" s="192" t="s">
        <v>518</v>
      </c>
      <c r="T36" s="193" t="s">
        <v>1097</v>
      </c>
      <c r="U36" s="192" t="s">
        <v>518</v>
      </c>
      <c r="V36" s="192" t="s">
        <v>1098</v>
      </c>
    </row>
    <row r="37" spans="1:22" ht="48" customHeight="1" thickBot="1" x14ac:dyDescent="0.35">
      <c r="A37" s="1074" t="s">
        <v>683</v>
      </c>
      <c r="B37" s="1075"/>
      <c r="C37" s="1075"/>
      <c r="D37" s="1075"/>
      <c r="E37" s="1075"/>
      <c r="F37" s="1075"/>
      <c r="G37" s="1194"/>
      <c r="H37" s="43">
        <v>4</v>
      </c>
      <c r="I37" s="792"/>
      <c r="J37" s="793"/>
      <c r="K37" s="794"/>
      <c r="L37" s="91">
        <v>4</v>
      </c>
      <c r="N37" s="1901"/>
      <c r="O37" s="1902"/>
      <c r="P37" s="1902"/>
      <c r="Q37" s="1902"/>
      <c r="R37" s="1903"/>
      <c r="S37" s="1902"/>
      <c r="T37" s="1903"/>
      <c r="U37" s="1902"/>
      <c r="V37" s="1902">
        <v>4</v>
      </c>
    </row>
    <row r="38" spans="1:22" ht="23.25" customHeight="1" thickBot="1" x14ac:dyDescent="0.35">
      <c r="A38" s="485"/>
      <c r="B38" s="486"/>
      <c r="C38" s="486"/>
      <c r="D38" s="486"/>
      <c r="E38" s="486"/>
      <c r="F38" s="486"/>
      <c r="G38" s="486"/>
      <c r="H38" s="486"/>
      <c r="I38" s="486"/>
      <c r="J38" s="486"/>
      <c r="K38" s="486"/>
      <c r="L38" s="487"/>
      <c r="V38" s="1901">
        <v>4</v>
      </c>
    </row>
    <row r="39" spans="1:22" ht="18" thickBot="1" x14ac:dyDescent="0.35">
      <c r="A39" s="691" t="s">
        <v>42</v>
      </c>
      <c r="B39" s="692"/>
      <c r="C39" s="692"/>
      <c r="D39" s="692"/>
      <c r="E39" s="692"/>
      <c r="F39" s="692"/>
      <c r="G39" s="692"/>
      <c r="H39" s="692"/>
      <c r="I39" s="692"/>
      <c r="J39" s="693"/>
      <c r="K39" s="692">
        <v>4</v>
      </c>
      <c r="L39" s="693"/>
    </row>
    <row r="40" spans="1:22" ht="18" thickBot="1" x14ac:dyDescent="0.35">
      <c r="A40" s="485"/>
      <c r="B40" s="486"/>
      <c r="C40" s="486"/>
      <c r="D40" s="486"/>
      <c r="E40" s="486"/>
      <c r="F40" s="486"/>
      <c r="G40" s="486"/>
      <c r="H40" s="486"/>
      <c r="I40" s="486"/>
      <c r="J40" s="486"/>
      <c r="K40" s="486"/>
      <c r="L40" s="487"/>
    </row>
    <row r="41" spans="1:22" ht="18" thickBot="1" x14ac:dyDescent="0.35">
      <c r="A41" s="485"/>
      <c r="B41" s="486"/>
      <c r="C41" s="486"/>
      <c r="D41" s="486"/>
      <c r="E41" s="486"/>
      <c r="F41" s="486"/>
      <c r="G41" s="486"/>
      <c r="H41" s="486"/>
      <c r="I41" s="486"/>
      <c r="J41" s="486"/>
      <c r="K41" s="486"/>
      <c r="L41" s="487"/>
    </row>
    <row r="42" spans="1:22" ht="18" thickBot="1" x14ac:dyDescent="0.35">
      <c r="A42" s="694" t="s">
        <v>144</v>
      </c>
      <c r="B42" s="695"/>
      <c r="C42" s="695"/>
      <c r="D42" s="695"/>
      <c r="E42" s="695"/>
      <c r="F42" s="695"/>
      <c r="G42" s="695"/>
      <c r="H42" s="695"/>
      <c r="I42" s="695"/>
      <c r="J42" s="696"/>
      <c r="K42" s="697"/>
      <c r="L42" s="698"/>
    </row>
    <row r="43" spans="1:22" ht="18" thickBot="1" x14ac:dyDescent="0.35">
      <c r="A43" s="485"/>
      <c r="B43" s="486"/>
      <c r="C43" s="486"/>
      <c r="D43" s="486"/>
      <c r="E43" s="486"/>
      <c r="F43" s="486"/>
      <c r="G43" s="486"/>
      <c r="H43" s="486"/>
      <c r="I43" s="486"/>
      <c r="J43" s="486"/>
      <c r="K43" s="486"/>
      <c r="L43" s="487"/>
    </row>
    <row r="44" spans="1:22" ht="18" thickBot="1" x14ac:dyDescent="0.35">
      <c r="A44" s="795" t="s">
        <v>1</v>
      </c>
      <c r="B44" s="796"/>
      <c r="C44" s="796"/>
      <c r="D44" s="796"/>
      <c r="E44" s="796"/>
      <c r="F44" s="796"/>
      <c r="G44" s="796"/>
      <c r="H44" s="796"/>
      <c r="I44" s="796"/>
      <c r="J44" s="796"/>
      <c r="K44" s="796"/>
      <c r="L44" s="797"/>
      <c r="N44" s="1861" t="s">
        <v>1089</v>
      </c>
      <c r="O44" s="1862"/>
      <c r="P44" s="1862"/>
      <c r="Q44" s="1862"/>
      <c r="R44" s="1862"/>
      <c r="S44" s="1862"/>
      <c r="T44" s="1862"/>
      <c r="U44" s="1862"/>
      <c r="V44" s="1863"/>
    </row>
    <row r="45" spans="1:22" ht="27.75" thickBot="1" x14ac:dyDescent="0.35">
      <c r="A45" s="999" t="s">
        <v>408</v>
      </c>
      <c r="B45" s="772"/>
      <c r="C45" s="772"/>
      <c r="D45" s="773"/>
      <c r="E45" s="772" t="s">
        <v>412</v>
      </c>
      <c r="F45" s="772"/>
      <c r="G45" s="773"/>
      <c r="H45" s="41" t="s">
        <v>84</v>
      </c>
      <c r="I45" s="771" t="s">
        <v>409</v>
      </c>
      <c r="J45" s="772"/>
      <c r="K45" s="773"/>
      <c r="L45" s="42" t="s">
        <v>38</v>
      </c>
      <c r="N45" s="1864" t="s">
        <v>1094</v>
      </c>
      <c r="O45" s="1865" t="s">
        <v>518</v>
      </c>
      <c r="P45" s="1865" t="s">
        <v>1095</v>
      </c>
      <c r="Q45" s="1865" t="s">
        <v>518</v>
      </c>
      <c r="R45" s="1866" t="s">
        <v>1096</v>
      </c>
      <c r="S45" s="1865" t="s">
        <v>518</v>
      </c>
      <c r="T45" s="1866" t="s">
        <v>1097</v>
      </c>
      <c r="U45" s="1865" t="s">
        <v>518</v>
      </c>
      <c r="V45" s="1867" t="s">
        <v>1098</v>
      </c>
    </row>
    <row r="46" spans="1:22" ht="18" customHeight="1" thickBot="1" x14ac:dyDescent="0.35">
      <c r="A46" s="1081" t="s">
        <v>684</v>
      </c>
      <c r="B46" s="1082"/>
      <c r="C46" s="1082"/>
      <c r="D46" s="1082"/>
      <c r="E46" s="1082"/>
      <c r="F46" s="1082"/>
      <c r="G46" s="1083"/>
      <c r="H46" s="43">
        <v>4</v>
      </c>
      <c r="I46" s="792"/>
      <c r="J46" s="793"/>
      <c r="K46" s="794"/>
      <c r="L46" s="91">
        <v>4</v>
      </c>
      <c r="N46" s="1901" t="s">
        <v>1114</v>
      </c>
      <c r="O46" s="1902"/>
      <c r="P46" s="1902"/>
      <c r="Q46" s="1902"/>
      <c r="R46" s="1903"/>
      <c r="S46" s="1902"/>
      <c r="T46" s="1903"/>
      <c r="U46" s="1902"/>
      <c r="V46" s="1902">
        <v>4</v>
      </c>
    </row>
    <row r="47" spans="1:22" ht="19.5" customHeight="1" thickBot="1" x14ac:dyDescent="0.35">
      <c r="A47" s="485"/>
      <c r="B47" s="486"/>
      <c r="C47" s="486"/>
      <c r="D47" s="486"/>
      <c r="E47" s="486"/>
      <c r="F47" s="486"/>
      <c r="G47" s="486"/>
      <c r="H47" s="486"/>
      <c r="I47" s="486"/>
      <c r="J47" s="486"/>
      <c r="K47" s="486"/>
      <c r="L47" s="487"/>
      <c r="V47" s="1901">
        <v>4</v>
      </c>
    </row>
    <row r="48" spans="1:22" ht="18" thickBot="1" x14ac:dyDescent="0.35">
      <c r="A48" s="691" t="s">
        <v>42</v>
      </c>
      <c r="B48" s="692"/>
      <c r="C48" s="692"/>
      <c r="D48" s="692"/>
      <c r="E48" s="692"/>
      <c r="F48" s="692"/>
      <c r="G48" s="692"/>
      <c r="H48" s="692"/>
      <c r="I48" s="692"/>
      <c r="J48" s="693"/>
      <c r="K48" s="692">
        <v>4</v>
      </c>
      <c r="L48" s="693"/>
    </row>
    <row r="49" spans="1:22" ht="18" thickBot="1" x14ac:dyDescent="0.35">
      <c r="A49" s="485"/>
      <c r="B49" s="486"/>
      <c r="C49" s="486"/>
      <c r="D49" s="486"/>
      <c r="E49" s="486"/>
      <c r="F49" s="486"/>
      <c r="G49" s="486"/>
      <c r="H49" s="486"/>
      <c r="I49" s="486"/>
      <c r="J49" s="486"/>
      <c r="K49" s="486"/>
      <c r="L49" s="487"/>
    </row>
    <row r="50" spans="1:22" ht="18" thickBot="1" x14ac:dyDescent="0.35">
      <c r="A50" s="485"/>
      <c r="B50" s="486"/>
      <c r="C50" s="486"/>
      <c r="D50" s="486"/>
      <c r="E50" s="486"/>
      <c r="F50" s="486"/>
      <c r="G50" s="486"/>
      <c r="H50" s="486"/>
      <c r="I50" s="486"/>
      <c r="J50" s="486"/>
      <c r="K50" s="486"/>
      <c r="L50" s="487"/>
    </row>
    <row r="51" spans="1:22" ht="18" thickBot="1" x14ac:dyDescent="0.35">
      <c r="A51" s="694" t="s">
        <v>140</v>
      </c>
      <c r="B51" s="695"/>
      <c r="C51" s="695"/>
      <c r="D51" s="695"/>
      <c r="E51" s="695"/>
      <c r="F51" s="695"/>
      <c r="G51" s="695"/>
      <c r="H51" s="695"/>
      <c r="I51" s="695"/>
      <c r="J51" s="696"/>
      <c r="K51" s="697"/>
      <c r="L51" s="698"/>
    </row>
    <row r="52" spans="1:22" ht="18" thickBot="1" x14ac:dyDescent="0.35">
      <c r="A52" s="485"/>
      <c r="B52" s="486"/>
      <c r="C52" s="486"/>
      <c r="D52" s="486"/>
      <c r="E52" s="486"/>
      <c r="F52" s="486"/>
      <c r="G52" s="486"/>
      <c r="H52" s="486"/>
      <c r="I52" s="486"/>
      <c r="J52" s="486"/>
      <c r="K52" s="486"/>
      <c r="L52" s="487"/>
    </row>
    <row r="53" spans="1:22" ht="18" thickBot="1" x14ac:dyDescent="0.35">
      <c r="A53" s="795" t="s">
        <v>138</v>
      </c>
      <c r="B53" s="796"/>
      <c r="C53" s="796"/>
      <c r="D53" s="796"/>
      <c r="E53" s="796"/>
      <c r="F53" s="796"/>
      <c r="G53" s="796"/>
      <c r="H53" s="796"/>
      <c r="I53" s="796"/>
      <c r="J53" s="796"/>
      <c r="K53" s="796"/>
      <c r="L53" s="797"/>
      <c r="N53" s="1861" t="s">
        <v>1089</v>
      </c>
      <c r="O53" s="1862"/>
      <c r="P53" s="1862"/>
      <c r="Q53" s="1862"/>
      <c r="R53" s="1862"/>
      <c r="S53" s="1862"/>
      <c r="T53" s="1862"/>
      <c r="U53" s="1862"/>
      <c r="V53" s="1863"/>
    </row>
    <row r="54" spans="1:22" ht="27.75" thickBot="1" x14ac:dyDescent="0.35">
      <c r="A54" s="999" t="s">
        <v>225</v>
      </c>
      <c r="B54" s="772"/>
      <c r="C54" s="772"/>
      <c r="D54" s="1087"/>
      <c r="E54" s="771" t="s">
        <v>411</v>
      </c>
      <c r="F54" s="772"/>
      <c r="G54" s="773"/>
      <c r="H54" s="41" t="s">
        <v>84</v>
      </c>
      <c r="I54" s="771" t="s">
        <v>407</v>
      </c>
      <c r="J54" s="772"/>
      <c r="K54" s="773"/>
      <c r="L54" s="42" t="s">
        <v>38</v>
      </c>
      <c r="N54" s="1864" t="s">
        <v>1094</v>
      </c>
      <c r="O54" s="1865" t="s">
        <v>518</v>
      </c>
      <c r="P54" s="1865" t="s">
        <v>1095</v>
      </c>
      <c r="Q54" s="1865" t="s">
        <v>518</v>
      </c>
      <c r="R54" s="1866" t="s">
        <v>1096</v>
      </c>
      <c r="S54" s="1865" t="s">
        <v>518</v>
      </c>
      <c r="T54" s="1866" t="s">
        <v>1097</v>
      </c>
      <c r="U54" s="1865" t="s">
        <v>518</v>
      </c>
      <c r="V54" s="1867" t="s">
        <v>1098</v>
      </c>
    </row>
    <row r="55" spans="1:22" ht="34.5" customHeight="1" thickBot="1" x14ac:dyDescent="0.35">
      <c r="A55" s="1088" t="s">
        <v>685</v>
      </c>
      <c r="B55" s="1089"/>
      <c r="C55" s="1089"/>
      <c r="D55" s="1089"/>
      <c r="E55" s="1089"/>
      <c r="F55" s="1089"/>
      <c r="G55" s="1090"/>
      <c r="H55" s="45">
        <v>4</v>
      </c>
      <c r="I55" s="792"/>
      <c r="J55" s="793"/>
      <c r="K55" s="794"/>
      <c r="L55" s="44">
        <v>4</v>
      </c>
      <c r="N55" s="1901"/>
      <c r="O55" s="1902"/>
      <c r="P55" s="1904">
        <v>0.5</v>
      </c>
      <c r="Q55" s="1902"/>
      <c r="R55" s="1903"/>
      <c r="S55" s="1902"/>
      <c r="T55" s="1903"/>
      <c r="U55" s="1902"/>
      <c r="V55" s="1902">
        <v>4</v>
      </c>
    </row>
    <row r="56" spans="1:22" ht="18" customHeight="1" thickBot="1" x14ac:dyDescent="0.35">
      <c r="A56" s="485"/>
      <c r="B56" s="486"/>
      <c r="C56" s="486"/>
      <c r="D56" s="486"/>
      <c r="E56" s="486"/>
      <c r="F56" s="486"/>
      <c r="G56" s="486"/>
      <c r="H56" s="486"/>
      <c r="I56" s="486"/>
      <c r="J56" s="486"/>
      <c r="K56" s="486"/>
      <c r="L56" s="487"/>
      <c r="V56" s="1901">
        <v>4</v>
      </c>
    </row>
    <row r="57" spans="1:22" ht="18" customHeight="1" thickBot="1" x14ac:dyDescent="0.35">
      <c r="A57" s="691" t="s">
        <v>42</v>
      </c>
      <c r="B57" s="692"/>
      <c r="C57" s="692"/>
      <c r="D57" s="692"/>
      <c r="E57" s="692"/>
      <c r="F57" s="692"/>
      <c r="G57" s="692"/>
      <c r="H57" s="692"/>
      <c r="I57" s="692"/>
      <c r="J57" s="693"/>
      <c r="K57" s="692">
        <v>4</v>
      </c>
      <c r="L57" s="693"/>
    </row>
    <row r="58" spans="1:22" ht="18" thickBot="1" x14ac:dyDescent="0.35">
      <c r="A58" s="485"/>
      <c r="B58" s="486"/>
      <c r="C58" s="486"/>
      <c r="D58" s="486"/>
      <c r="E58" s="486"/>
      <c r="F58" s="486"/>
      <c r="G58" s="486"/>
      <c r="H58" s="486"/>
      <c r="I58" s="486"/>
      <c r="J58" s="486"/>
      <c r="K58" s="486"/>
      <c r="L58" s="487"/>
    </row>
    <row r="59" spans="1:22" ht="18" thickBot="1" x14ac:dyDescent="0.35">
      <c r="A59" s="485"/>
      <c r="B59" s="486"/>
      <c r="C59" s="486"/>
      <c r="D59" s="486"/>
      <c r="E59" s="486"/>
      <c r="F59" s="486"/>
      <c r="G59" s="486"/>
      <c r="H59" s="486"/>
      <c r="I59" s="486"/>
      <c r="J59" s="486"/>
      <c r="K59" s="486"/>
      <c r="L59" s="487"/>
    </row>
    <row r="60" spans="1:22" ht="18" thickBot="1" x14ac:dyDescent="0.35">
      <c r="A60" s="694" t="s">
        <v>139</v>
      </c>
      <c r="B60" s="695"/>
      <c r="C60" s="695"/>
      <c r="D60" s="695"/>
      <c r="E60" s="695"/>
      <c r="F60" s="695"/>
      <c r="G60" s="695"/>
      <c r="H60" s="695"/>
      <c r="I60" s="695"/>
      <c r="J60" s="696"/>
      <c r="K60" s="697"/>
      <c r="L60" s="698"/>
    </row>
    <row r="61" spans="1:22" ht="18" thickBot="1" x14ac:dyDescent="0.35">
      <c r="A61" s="485"/>
      <c r="B61" s="486"/>
      <c r="C61" s="486"/>
      <c r="D61" s="486"/>
      <c r="E61" s="486"/>
      <c r="F61" s="486"/>
      <c r="G61" s="486"/>
      <c r="H61" s="486"/>
      <c r="I61" s="486"/>
      <c r="J61" s="486"/>
      <c r="K61" s="486"/>
      <c r="L61" s="487"/>
    </row>
    <row r="62" spans="1:22" ht="18" thickBot="1" x14ac:dyDescent="0.35">
      <c r="A62" s="741" t="s">
        <v>2</v>
      </c>
      <c r="B62" s="742"/>
      <c r="C62" s="742"/>
      <c r="D62" s="742"/>
      <c r="E62" s="742"/>
      <c r="F62" s="742"/>
      <c r="G62" s="742"/>
      <c r="H62" s="742"/>
      <c r="I62" s="742"/>
      <c r="J62" s="742"/>
      <c r="K62" s="742"/>
      <c r="L62" s="743"/>
    </row>
    <row r="63" spans="1:22" ht="18" thickBot="1" x14ac:dyDescent="0.35">
      <c r="A63" s="5"/>
      <c r="L63" s="6"/>
    </row>
    <row r="64" spans="1:22" ht="18" thickBot="1" x14ac:dyDescent="0.35">
      <c r="A64" s="626"/>
      <c r="B64" s="627"/>
      <c r="C64" s="627"/>
      <c r="D64" s="627"/>
      <c r="E64" s="627"/>
      <c r="L64" s="6"/>
      <c r="N64" s="1861" t="s">
        <v>1089</v>
      </c>
      <c r="O64" s="1862"/>
      <c r="P64" s="1862"/>
      <c r="Q64" s="1862"/>
      <c r="R64" s="1862"/>
      <c r="S64" s="1862"/>
      <c r="T64" s="1862"/>
      <c r="U64" s="1862"/>
      <c r="V64" s="1863"/>
    </row>
    <row r="65" spans="1:22" ht="27.75" thickBot="1" x14ac:dyDescent="0.35">
      <c r="A65" s="768" t="s">
        <v>216</v>
      </c>
      <c r="B65" s="769"/>
      <c r="C65" s="769"/>
      <c r="D65" s="770"/>
      <c r="E65" s="771" t="s">
        <v>418</v>
      </c>
      <c r="F65" s="772"/>
      <c r="G65" s="773"/>
      <c r="H65" s="41" t="s">
        <v>84</v>
      </c>
      <c r="I65" s="771" t="s">
        <v>419</v>
      </c>
      <c r="J65" s="772"/>
      <c r="K65" s="773"/>
      <c r="L65" s="42" t="s">
        <v>38</v>
      </c>
      <c r="N65" s="1864" t="s">
        <v>1094</v>
      </c>
      <c r="O65" s="1865" t="s">
        <v>518</v>
      </c>
      <c r="P65" s="1865" t="s">
        <v>1095</v>
      </c>
      <c r="Q65" s="1865" t="s">
        <v>518</v>
      </c>
      <c r="R65" s="1866" t="s">
        <v>1096</v>
      </c>
      <c r="S65" s="1865" t="s">
        <v>518</v>
      </c>
      <c r="T65" s="1866" t="s">
        <v>1097</v>
      </c>
      <c r="U65" s="1865" t="s">
        <v>518</v>
      </c>
      <c r="V65" s="1867" t="s">
        <v>1098</v>
      </c>
    </row>
    <row r="66" spans="1:22" ht="18" thickBot="1" x14ac:dyDescent="0.35">
      <c r="A66" s="774" t="s">
        <v>675</v>
      </c>
      <c r="B66" s="775"/>
      <c r="C66" s="775"/>
      <c r="D66" s="776"/>
      <c r="E66" s="777" t="s">
        <v>40</v>
      </c>
      <c r="F66" s="778"/>
      <c r="G66" s="779"/>
      <c r="H66" s="45">
        <v>5</v>
      </c>
      <c r="I66" s="780"/>
      <c r="J66" s="781"/>
      <c r="K66" s="782"/>
      <c r="L66" s="90">
        <v>4</v>
      </c>
      <c r="N66" s="1901" t="s">
        <v>1099</v>
      </c>
      <c r="O66" s="1902"/>
      <c r="P66" s="1902"/>
      <c r="Q66" s="1902"/>
      <c r="R66" s="1903"/>
      <c r="S66" s="1902"/>
      <c r="T66" s="1903"/>
      <c r="U66" s="1902"/>
      <c r="V66" s="1902">
        <v>5</v>
      </c>
    </row>
    <row r="67" spans="1:22" ht="20.25" customHeight="1" thickBot="1" x14ac:dyDescent="0.35">
      <c r="A67" s="485"/>
      <c r="B67" s="486"/>
      <c r="C67" s="486"/>
      <c r="D67" s="486"/>
      <c r="E67" s="486"/>
      <c r="F67" s="486"/>
      <c r="G67" s="486"/>
      <c r="H67" s="486"/>
      <c r="I67" s="486"/>
      <c r="J67" s="486"/>
      <c r="K67" s="486"/>
      <c r="L67" s="487"/>
      <c r="V67" s="1901">
        <v>5</v>
      </c>
    </row>
    <row r="68" spans="1:22" ht="18" thickBot="1" x14ac:dyDescent="0.35">
      <c r="A68" s="691" t="s">
        <v>42</v>
      </c>
      <c r="B68" s="692"/>
      <c r="C68" s="692"/>
      <c r="D68" s="692"/>
      <c r="E68" s="692"/>
      <c r="F68" s="692"/>
      <c r="G68" s="692"/>
      <c r="H68" s="692"/>
      <c r="I68" s="692"/>
      <c r="J68" s="693"/>
      <c r="K68" s="692">
        <f>+L66</f>
        <v>4</v>
      </c>
      <c r="L68" s="693"/>
    </row>
    <row r="69" spans="1:22" ht="18" thickBot="1" x14ac:dyDescent="0.35">
      <c r="A69" s="485"/>
      <c r="B69" s="486"/>
      <c r="C69" s="486"/>
      <c r="D69" s="486"/>
      <c r="E69" s="486"/>
      <c r="F69" s="486"/>
      <c r="G69" s="486"/>
      <c r="H69" s="486"/>
      <c r="I69" s="486"/>
      <c r="J69" s="486"/>
      <c r="K69" s="486"/>
      <c r="L69" s="487"/>
    </row>
    <row r="70" spans="1:22" ht="18" thickBot="1" x14ac:dyDescent="0.35">
      <c r="A70" s="485"/>
      <c r="B70" s="486"/>
      <c r="C70" s="486"/>
      <c r="D70" s="486"/>
      <c r="E70" s="486"/>
      <c r="F70" s="486"/>
      <c r="G70" s="486"/>
      <c r="H70" s="486"/>
      <c r="I70" s="486"/>
      <c r="J70" s="486"/>
      <c r="K70" s="486"/>
      <c r="L70" s="487"/>
    </row>
    <row r="71" spans="1:22" ht="18" thickBot="1" x14ac:dyDescent="0.35">
      <c r="A71" s="694" t="s">
        <v>137</v>
      </c>
      <c r="B71" s="695"/>
      <c r="C71" s="695"/>
      <c r="D71" s="695"/>
      <c r="E71" s="695"/>
      <c r="F71" s="695"/>
      <c r="G71" s="695"/>
      <c r="H71" s="695"/>
      <c r="I71" s="695"/>
      <c r="J71" s="696"/>
      <c r="K71" s="697">
        <f>+K68</f>
        <v>4</v>
      </c>
      <c r="L71" s="698"/>
    </row>
    <row r="72" spans="1:22" ht="18" thickBot="1" x14ac:dyDescent="0.35">
      <c r="A72" s="1"/>
      <c r="B72" s="2"/>
      <c r="C72" s="2"/>
      <c r="D72" s="2"/>
      <c r="E72" s="2"/>
      <c r="F72" s="2"/>
      <c r="G72" s="2"/>
      <c r="H72" s="2"/>
      <c r="I72" s="2"/>
      <c r="J72" s="2"/>
      <c r="K72" s="2"/>
      <c r="L72" s="3"/>
    </row>
    <row r="73" spans="1:22" ht="18" thickBot="1" x14ac:dyDescent="0.35">
      <c r="A73" s="741" t="s">
        <v>136</v>
      </c>
      <c r="B73" s="742"/>
      <c r="C73" s="742"/>
      <c r="D73" s="742"/>
      <c r="E73" s="742"/>
      <c r="F73" s="742"/>
      <c r="G73" s="742"/>
      <c r="H73" s="742"/>
      <c r="I73" s="742"/>
      <c r="J73" s="742"/>
      <c r="K73" s="742"/>
      <c r="L73" s="743"/>
      <c r="N73" s="1861" t="s">
        <v>1089</v>
      </c>
      <c r="O73" s="1862"/>
      <c r="P73" s="1862"/>
      <c r="Q73" s="1862"/>
      <c r="R73" s="1862"/>
      <c r="S73" s="1862"/>
      <c r="T73" s="1862"/>
      <c r="U73" s="1862"/>
      <c r="V73" s="1863"/>
    </row>
    <row r="74" spans="1:22" ht="27.75" thickBot="1" x14ac:dyDescent="0.35">
      <c r="A74" s="703" t="s">
        <v>182</v>
      </c>
      <c r="B74" s="704"/>
      <c r="C74" s="704"/>
      <c r="D74" s="704"/>
      <c r="E74" s="704"/>
      <c r="F74" s="705"/>
      <c r="G74" s="706" t="s">
        <v>84</v>
      </c>
      <c r="H74" s="707"/>
      <c r="I74" s="706" t="s">
        <v>187</v>
      </c>
      <c r="J74" s="707"/>
      <c r="K74" s="706" t="s">
        <v>38</v>
      </c>
      <c r="L74" s="707"/>
      <c r="N74" s="1864" t="s">
        <v>1094</v>
      </c>
      <c r="O74" s="1865" t="s">
        <v>518</v>
      </c>
      <c r="P74" s="1865" t="s">
        <v>1095</v>
      </c>
      <c r="Q74" s="1865" t="s">
        <v>518</v>
      </c>
      <c r="R74" s="1866" t="s">
        <v>1096</v>
      </c>
      <c r="S74" s="1865" t="s">
        <v>518</v>
      </c>
      <c r="T74" s="1866" t="s">
        <v>1097</v>
      </c>
      <c r="U74" s="1865" t="s">
        <v>518</v>
      </c>
      <c r="V74" s="1867" t="s">
        <v>1098</v>
      </c>
    </row>
    <row r="75" spans="1:22" ht="18" thickBot="1" x14ac:dyDescent="0.35">
      <c r="A75" s="744" t="s">
        <v>183</v>
      </c>
      <c r="B75" s="745"/>
      <c r="C75" s="745"/>
      <c r="D75" s="745"/>
      <c r="E75" s="745"/>
      <c r="F75" s="746"/>
      <c r="G75" s="747">
        <v>4</v>
      </c>
      <c r="H75" s="748"/>
      <c r="I75" s="623"/>
      <c r="J75" s="625"/>
      <c r="K75" s="579"/>
      <c r="L75" s="580"/>
      <c r="N75" s="1891"/>
      <c r="O75" s="1881"/>
      <c r="P75" s="1881"/>
      <c r="Q75" s="1894">
        <v>4</v>
      </c>
      <c r="R75" s="1881"/>
      <c r="S75" s="1881"/>
      <c r="T75" s="1881"/>
      <c r="U75" s="1881"/>
      <c r="V75" s="1895">
        <v>4</v>
      </c>
    </row>
    <row r="76" spans="1:22" x14ac:dyDescent="0.3">
      <c r="A76" s="749" t="s">
        <v>184</v>
      </c>
      <c r="B76" s="750"/>
      <c r="C76" s="750"/>
      <c r="D76" s="750"/>
      <c r="E76" s="750"/>
      <c r="F76" s="751"/>
      <c r="G76" s="758">
        <v>2</v>
      </c>
      <c r="H76" s="653"/>
      <c r="I76" s="764" t="s">
        <v>188</v>
      </c>
      <c r="J76" s="765"/>
      <c r="K76" s="577"/>
      <c r="L76" s="578"/>
      <c r="N76" s="1891"/>
      <c r="O76" s="1881"/>
      <c r="P76" s="1881"/>
      <c r="Q76" s="1894"/>
      <c r="R76" s="1881"/>
      <c r="S76" s="1881"/>
      <c r="T76" s="1881"/>
      <c r="U76" s="1881"/>
      <c r="V76" s="1895"/>
    </row>
    <row r="77" spans="1:22" ht="18" thickBot="1" x14ac:dyDescent="0.35">
      <c r="A77" s="752"/>
      <c r="B77" s="753"/>
      <c r="C77" s="753"/>
      <c r="D77" s="753"/>
      <c r="E77" s="753"/>
      <c r="F77" s="754"/>
      <c r="G77" s="760"/>
      <c r="H77" s="763"/>
      <c r="I77" s="766" t="s">
        <v>189</v>
      </c>
      <c r="J77" s="767"/>
      <c r="K77" s="577"/>
      <c r="L77" s="578"/>
      <c r="N77" s="1891"/>
      <c r="O77" s="1881"/>
      <c r="P77" s="1881"/>
      <c r="Q77" s="1894"/>
      <c r="R77" s="1881"/>
      <c r="S77" s="1881"/>
      <c r="T77" s="1881"/>
      <c r="U77" s="1881"/>
      <c r="V77" s="1895"/>
    </row>
    <row r="78" spans="1:22" x14ac:dyDescent="0.3">
      <c r="A78" s="749" t="s">
        <v>185</v>
      </c>
      <c r="B78" s="750"/>
      <c r="C78" s="750"/>
      <c r="D78" s="750"/>
      <c r="E78" s="750"/>
      <c r="F78" s="751"/>
      <c r="G78" s="758">
        <v>1</v>
      </c>
      <c r="H78" s="652"/>
      <c r="I78" s="645" t="s">
        <v>188</v>
      </c>
      <c r="J78" s="647"/>
      <c r="K78" s="659"/>
      <c r="L78" s="578"/>
      <c r="N78" s="1891"/>
      <c r="O78" s="1881"/>
      <c r="P78" s="1881"/>
      <c r="Q78" s="1894"/>
      <c r="R78" s="1881"/>
      <c r="S78" s="1881"/>
      <c r="T78" s="1881"/>
      <c r="U78" s="1881"/>
      <c r="V78" s="1895"/>
    </row>
    <row r="79" spans="1:22" x14ac:dyDescent="0.3">
      <c r="A79" s="755"/>
      <c r="B79" s="756"/>
      <c r="C79" s="756"/>
      <c r="D79" s="756"/>
      <c r="E79" s="756"/>
      <c r="F79" s="757"/>
      <c r="G79" s="759"/>
      <c r="H79" s="654"/>
      <c r="I79" s="656" t="s">
        <v>189</v>
      </c>
      <c r="J79" s="658"/>
      <c r="K79" s="659"/>
      <c r="L79" s="578"/>
      <c r="N79" s="1891"/>
      <c r="O79" s="1881"/>
      <c r="P79" s="1881"/>
      <c r="Q79" s="1894"/>
      <c r="R79" s="1881"/>
      <c r="S79" s="1881"/>
      <c r="T79" s="1881"/>
      <c r="U79" s="1881"/>
      <c r="V79" s="1895"/>
    </row>
    <row r="80" spans="1:22" x14ac:dyDescent="0.3">
      <c r="A80" s="755"/>
      <c r="B80" s="756"/>
      <c r="C80" s="756"/>
      <c r="D80" s="756"/>
      <c r="E80" s="756"/>
      <c r="F80" s="757"/>
      <c r="G80" s="759"/>
      <c r="H80" s="654"/>
      <c r="I80" s="642" t="s">
        <v>190</v>
      </c>
      <c r="J80" s="644"/>
      <c r="K80" s="659"/>
      <c r="L80" s="578"/>
      <c r="N80" s="1891"/>
      <c r="O80" s="1881"/>
      <c r="P80" s="1881"/>
      <c r="Q80" s="1894"/>
      <c r="R80" s="1881"/>
      <c r="S80" s="1881"/>
      <c r="T80" s="1881"/>
      <c r="U80" s="1881"/>
      <c r="V80" s="1895"/>
    </row>
    <row r="81" spans="1:22" ht="18" thickBot="1" x14ac:dyDescent="0.35">
      <c r="A81" s="752"/>
      <c r="B81" s="753"/>
      <c r="C81" s="753"/>
      <c r="D81" s="753"/>
      <c r="E81" s="753"/>
      <c r="F81" s="754"/>
      <c r="G81" s="760"/>
      <c r="H81" s="761"/>
      <c r="I81" s="660" t="s">
        <v>191</v>
      </c>
      <c r="J81" s="662"/>
      <c r="K81" s="659"/>
      <c r="L81" s="578"/>
      <c r="N81" s="1891"/>
      <c r="O81" s="1881"/>
      <c r="P81" s="1881"/>
      <c r="Q81" s="1894"/>
      <c r="R81" s="1881"/>
      <c r="S81" s="1881"/>
      <c r="T81" s="1881"/>
      <c r="U81" s="1881"/>
      <c r="V81" s="1895"/>
    </row>
    <row r="82" spans="1:22" x14ac:dyDescent="0.3">
      <c r="A82" s="749" t="s">
        <v>186</v>
      </c>
      <c r="B82" s="750"/>
      <c r="C82" s="750"/>
      <c r="D82" s="750"/>
      <c r="E82" s="750"/>
      <c r="F82" s="751"/>
      <c r="G82" s="758">
        <v>0</v>
      </c>
      <c r="H82" s="652"/>
      <c r="I82" s="645" t="s">
        <v>188</v>
      </c>
      <c r="J82" s="647"/>
      <c r="K82" s="663"/>
      <c r="L82" s="664"/>
      <c r="N82" s="1891"/>
      <c r="O82" s="1881"/>
      <c r="P82" s="1881"/>
      <c r="Q82" s="1894"/>
      <c r="R82" s="1881"/>
      <c r="S82" s="1881"/>
      <c r="T82" s="1881"/>
      <c r="U82" s="1881"/>
      <c r="V82" s="1895"/>
    </row>
    <row r="83" spans="1:22" x14ac:dyDescent="0.3">
      <c r="A83" s="755"/>
      <c r="B83" s="756"/>
      <c r="C83" s="756"/>
      <c r="D83" s="756"/>
      <c r="E83" s="756"/>
      <c r="F83" s="757"/>
      <c r="G83" s="759"/>
      <c r="H83" s="654"/>
      <c r="I83" s="656" t="s">
        <v>189</v>
      </c>
      <c r="J83" s="658"/>
      <c r="K83" s="663"/>
      <c r="L83" s="664"/>
      <c r="N83" s="1891"/>
      <c r="O83" s="1881"/>
      <c r="P83" s="1881"/>
      <c r="Q83" s="1894"/>
      <c r="R83" s="1881"/>
      <c r="S83" s="1881"/>
      <c r="T83" s="1881"/>
      <c r="U83" s="1881"/>
      <c r="V83" s="1895"/>
    </row>
    <row r="84" spans="1:22" x14ac:dyDescent="0.3">
      <c r="A84" s="755"/>
      <c r="B84" s="756"/>
      <c r="C84" s="756"/>
      <c r="D84" s="756"/>
      <c r="E84" s="756"/>
      <c r="F84" s="757"/>
      <c r="G84" s="759"/>
      <c r="H84" s="654"/>
      <c r="I84" s="642" t="s">
        <v>190</v>
      </c>
      <c r="J84" s="644"/>
      <c r="K84" s="663"/>
      <c r="L84" s="664"/>
      <c r="N84" s="1891"/>
      <c r="O84" s="1881"/>
      <c r="P84" s="1881"/>
      <c r="Q84" s="1894"/>
      <c r="R84" s="1881"/>
      <c r="S84" s="1881"/>
      <c r="T84" s="1881"/>
      <c r="U84" s="1881"/>
      <c r="V84" s="1895"/>
    </row>
    <row r="85" spans="1:22" x14ac:dyDescent="0.3">
      <c r="A85" s="755"/>
      <c r="B85" s="756"/>
      <c r="C85" s="756"/>
      <c r="D85" s="756"/>
      <c r="E85" s="756"/>
      <c r="F85" s="757"/>
      <c r="G85" s="759"/>
      <c r="H85" s="654"/>
      <c r="I85" s="660" t="s">
        <v>191</v>
      </c>
      <c r="J85" s="662"/>
      <c r="K85" s="663"/>
      <c r="L85" s="664"/>
      <c r="N85" s="1891"/>
      <c r="O85" s="1881"/>
      <c r="P85" s="1881"/>
      <c r="Q85" s="1894"/>
      <c r="R85" s="1881"/>
      <c r="S85" s="1881"/>
      <c r="T85" s="1881"/>
      <c r="U85" s="1881"/>
      <c r="V85" s="1895"/>
    </row>
    <row r="86" spans="1:22" x14ac:dyDescent="0.3">
      <c r="A86" s="755"/>
      <c r="B86" s="756"/>
      <c r="C86" s="756"/>
      <c r="D86" s="756"/>
      <c r="E86" s="756"/>
      <c r="F86" s="757"/>
      <c r="G86" s="759"/>
      <c r="H86" s="654"/>
      <c r="I86" s="642" t="s">
        <v>192</v>
      </c>
      <c r="J86" s="644"/>
      <c r="K86" s="663"/>
      <c r="L86" s="664"/>
      <c r="N86" s="1891"/>
      <c r="O86" s="1881"/>
      <c r="P86" s="1881"/>
      <c r="Q86" s="1894"/>
      <c r="R86" s="1881"/>
      <c r="S86" s="1881"/>
      <c r="T86" s="1881"/>
      <c r="U86" s="1881"/>
      <c r="V86" s="1895"/>
    </row>
    <row r="87" spans="1:22" ht="18" thickBot="1" x14ac:dyDescent="0.35">
      <c r="A87" s="752"/>
      <c r="B87" s="753"/>
      <c r="C87" s="753"/>
      <c r="D87" s="753"/>
      <c r="E87" s="753"/>
      <c r="F87" s="754"/>
      <c r="G87" s="760"/>
      <c r="H87" s="761"/>
      <c r="I87" s="713" t="s">
        <v>193</v>
      </c>
      <c r="J87" s="762"/>
      <c r="K87" s="663"/>
      <c r="L87" s="664"/>
      <c r="N87" s="1893"/>
      <c r="O87" s="1885"/>
      <c r="P87" s="1885"/>
      <c r="Q87" s="1896"/>
      <c r="R87" s="1885"/>
      <c r="S87" s="1885"/>
      <c r="T87" s="1885"/>
      <c r="U87" s="1885"/>
      <c r="V87" s="1897"/>
    </row>
    <row r="88" spans="1:22" ht="18" thickBot="1" x14ac:dyDescent="0.35">
      <c r="A88" s="691" t="s">
        <v>42</v>
      </c>
      <c r="B88" s="692"/>
      <c r="C88" s="692"/>
      <c r="D88" s="692"/>
      <c r="E88" s="692"/>
      <c r="F88" s="692"/>
      <c r="G88" s="692"/>
      <c r="H88" s="692"/>
      <c r="I88" s="709"/>
      <c r="J88" s="710"/>
      <c r="K88" s="692">
        <f>+K75</f>
        <v>0</v>
      </c>
      <c r="L88" s="693"/>
      <c r="V88" s="1877">
        <v>4</v>
      </c>
    </row>
    <row r="89" spans="1:22" ht="18" thickBot="1" x14ac:dyDescent="0.35">
      <c r="A89" s="485"/>
      <c r="B89" s="486"/>
      <c r="C89" s="486"/>
      <c r="D89" s="486"/>
      <c r="E89" s="486"/>
      <c r="F89" s="486"/>
      <c r="G89" s="486"/>
      <c r="H89" s="486"/>
      <c r="I89" s="486"/>
      <c r="J89" s="486"/>
      <c r="K89" s="486"/>
      <c r="L89" s="487"/>
    </row>
    <row r="90" spans="1:22" ht="18" thickBot="1" x14ac:dyDescent="0.35">
      <c r="A90" s="485"/>
      <c r="B90" s="486"/>
      <c r="C90" s="486"/>
      <c r="D90" s="486"/>
      <c r="E90" s="486"/>
      <c r="F90" s="486"/>
      <c r="G90" s="486"/>
      <c r="H90" s="486"/>
      <c r="I90" s="486"/>
      <c r="J90" s="486"/>
      <c r="K90" s="486"/>
      <c r="L90" s="487"/>
    </row>
    <row r="91" spans="1:22" ht="18" thickBot="1" x14ac:dyDescent="0.35">
      <c r="A91" s="694" t="s">
        <v>135</v>
      </c>
      <c r="B91" s="695"/>
      <c r="C91" s="695"/>
      <c r="D91" s="695"/>
      <c r="E91" s="695"/>
      <c r="F91" s="695"/>
      <c r="G91" s="695"/>
      <c r="H91" s="695"/>
      <c r="I91" s="695"/>
      <c r="J91" s="696"/>
      <c r="K91" s="697"/>
      <c r="L91" s="698"/>
    </row>
    <row r="92" spans="1:22" ht="18" thickBot="1" x14ac:dyDescent="0.35">
      <c r="A92" s="485"/>
      <c r="B92" s="486"/>
      <c r="C92" s="486"/>
      <c r="D92" s="486"/>
      <c r="E92" s="486"/>
      <c r="F92" s="486"/>
      <c r="G92" s="486"/>
      <c r="H92" s="486"/>
      <c r="I92" s="486"/>
      <c r="J92" s="486"/>
      <c r="K92" s="486"/>
      <c r="L92" s="487"/>
    </row>
    <row r="93" spans="1:22" ht="18" thickBot="1" x14ac:dyDescent="0.35">
      <c r="A93" s="728" t="s">
        <v>3</v>
      </c>
      <c r="B93" s="729"/>
      <c r="C93" s="729"/>
      <c r="D93" s="729"/>
      <c r="E93" s="729"/>
      <c r="F93" s="729"/>
      <c r="G93" s="729"/>
      <c r="H93" s="729"/>
      <c r="I93" s="729"/>
      <c r="J93" s="729"/>
      <c r="K93" s="729"/>
      <c r="L93" s="730"/>
    </row>
    <row r="94" spans="1:22" ht="18" thickBot="1" x14ac:dyDescent="0.35">
      <c r="A94" s="731" t="s">
        <v>4</v>
      </c>
      <c r="B94" s="732"/>
      <c r="C94" s="732"/>
      <c r="D94" s="732"/>
      <c r="E94" s="732"/>
      <c r="F94" s="732"/>
      <c r="G94" s="732"/>
      <c r="H94" s="732"/>
      <c r="I94" s="732"/>
      <c r="J94" s="732"/>
      <c r="K94" s="732"/>
      <c r="L94" s="733"/>
    </row>
    <row r="95" spans="1:22" x14ac:dyDescent="0.3">
      <c r="A95" s="734" t="s">
        <v>43</v>
      </c>
      <c r="B95" s="735"/>
      <c r="C95" s="735"/>
      <c r="D95" s="735"/>
      <c r="E95" s="735"/>
      <c r="F95" s="735"/>
      <c r="G95" s="735"/>
      <c r="H95" s="735"/>
      <c r="I95" s="735"/>
      <c r="J95" s="735"/>
      <c r="K95" s="735"/>
      <c r="L95" s="736"/>
      <c r="N95" s="1861" t="s">
        <v>1089</v>
      </c>
      <c r="O95" s="1862"/>
      <c r="P95" s="1862"/>
      <c r="Q95" s="1862"/>
      <c r="R95" s="1862"/>
      <c r="S95" s="1862"/>
      <c r="T95" s="1862"/>
      <c r="U95" s="1862"/>
      <c r="V95" s="1863"/>
    </row>
    <row r="96" spans="1:22" ht="15" customHeight="1" thickBot="1" x14ac:dyDescent="0.35">
      <c r="A96" s="737" t="s">
        <v>8</v>
      </c>
      <c r="B96" s="738"/>
      <c r="C96" s="738"/>
      <c r="D96" s="738"/>
      <c r="E96" s="738"/>
      <c r="F96" s="738"/>
      <c r="G96" s="738"/>
      <c r="H96" s="738"/>
      <c r="I96" s="738"/>
      <c r="J96" s="739" t="s">
        <v>41</v>
      </c>
      <c r="K96" s="740"/>
      <c r="L96" s="14" t="s">
        <v>38</v>
      </c>
      <c r="N96" s="1864" t="s">
        <v>1094</v>
      </c>
      <c r="O96" s="1865" t="s">
        <v>518</v>
      </c>
      <c r="P96" s="1865" t="s">
        <v>1095</v>
      </c>
      <c r="Q96" s="1865" t="s">
        <v>518</v>
      </c>
      <c r="R96" s="1866" t="s">
        <v>1096</v>
      </c>
      <c r="S96" s="1865" t="s">
        <v>518</v>
      </c>
      <c r="T96" s="1866" t="s">
        <v>1097</v>
      </c>
      <c r="U96" s="1865" t="s">
        <v>518</v>
      </c>
      <c r="V96" s="1867" t="s">
        <v>1098</v>
      </c>
    </row>
    <row r="97" spans="1:22" ht="27.75" customHeight="1" thickBot="1" x14ac:dyDescent="0.35">
      <c r="A97" s="645" t="s">
        <v>1115</v>
      </c>
      <c r="B97" s="646"/>
      <c r="C97" s="646"/>
      <c r="D97" s="646"/>
      <c r="E97" s="646"/>
      <c r="F97" s="646"/>
      <c r="G97" s="646"/>
      <c r="H97" s="646"/>
      <c r="I97" s="646"/>
      <c r="J97" s="721"/>
      <c r="K97" s="722"/>
      <c r="L97" s="34"/>
      <c r="N97" s="274">
        <v>1</v>
      </c>
      <c r="O97" s="204">
        <v>2</v>
      </c>
      <c r="P97" s="204"/>
      <c r="Q97" s="204"/>
      <c r="R97" s="206"/>
      <c r="S97" s="204"/>
      <c r="T97" s="206"/>
      <c r="U97" s="204">
        <v>2</v>
      </c>
      <c r="V97" s="204">
        <v>2</v>
      </c>
    </row>
    <row r="98" spans="1:22" ht="18" thickBot="1" x14ac:dyDescent="0.35">
      <c r="A98" s="708" t="s">
        <v>42</v>
      </c>
      <c r="B98" s="709"/>
      <c r="C98" s="709"/>
      <c r="D98" s="709"/>
      <c r="E98" s="709"/>
      <c r="F98" s="709"/>
      <c r="G98" s="709"/>
      <c r="H98" s="709"/>
      <c r="I98" s="709"/>
      <c r="J98" s="709"/>
      <c r="K98" s="710"/>
      <c r="L98" s="17">
        <f>+L97</f>
        <v>0</v>
      </c>
    </row>
    <row r="99" spans="1:22" ht="18" thickBot="1" x14ac:dyDescent="0.35">
      <c r="A99" s="629"/>
      <c r="B99" s="630"/>
      <c r="C99" s="630"/>
      <c r="D99" s="630"/>
      <c r="E99" s="630"/>
      <c r="F99" s="630"/>
      <c r="G99" s="630"/>
      <c r="H99" s="630"/>
      <c r="I99" s="630"/>
      <c r="J99" s="630"/>
      <c r="K99" s="630"/>
      <c r="L99" s="631"/>
    </row>
    <row r="100" spans="1:22" ht="18" thickBot="1" x14ac:dyDescent="0.35">
      <c r="A100" s="700" t="s">
        <v>37</v>
      </c>
      <c r="B100" s="701"/>
      <c r="C100" s="701"/>
      <c r="D100" s="701"/>
      <c r="E100" s="701"/>
      <c r="F100" s="701"/>
      <c r="G100" s="701"/>
      <c r="H100" s="701"/>
      <c r="I100" s="701"/>
      <c r="J100" s="701"/>
      <c r="K100" s="701"/>
      <c r="L100" s="702"/>
      <c r="N100" s="1861" t="s">
        <v>1089</v>
      </c>
      <c r="O100" s="1862"/>
      <c r="P100" s="1862"/>
      <c r="Q100" s="1862"/>
      <c r="R100" s="1862"/>
      <c r="S100" s="1862"/>
      <c r="T100" s="1862"/>
      <c r="U100" s="1862"/>
      <c r="V100" s="1863"/>
    </row>
    <row r="101" spans="1:22" ht="27.75" thickBot="1" x14ac:dyDescent="0.35">
      <c r="A101" s="703" t="s">
        <v>59</v>
      </c>
      <c r="B101" s="704"/>
      <c r="C101" s="704"/>
      <c r="D101" s="704"/>
      <c r="E101" s="704"/>
      <c r="F101" s="705"/>
      <c r="G101" s="706" t="s">
        <v>84</v>
      </c>
      <c r="H101" s="707"/>
      <c r="I101" s="706" t="s">
        <v>58</v>
      </c>
      <c r="J101" s="707"/>
      <c r="K101" s="706" t="s">
        <v>38</v>
      </c>
      <c r="L101" s="707"/>
      <c r="N101" s="1905" t="s">
        <v>1094</v>
      </c>
      <c r="O101" s="1906" t="s">
        <v>518</v>
      </c>
      <c r="P101" s="1906" t="s">
        <v>1095</v>
      </c>
      <c r="Q101" s="1906" t="s">
        <v>518</v>
      </c>
      <c r="R101" s="1907" t="s">
        <v>1096</v>
      </c>
      <c r="S101" s="1906" t="s">
        <v>518</v>
      </c>
      <c r="T101" s="1907" t="s">
        <v>1097</v>
      </c>
      <c r="U101" s="1906" t="s">
        <v>518</v>
      </c>
      <c r="V101" s="1908" t="s">
        <v>1098</v>
      </c>
    </row>
    <row r="102" spans="1:22" x14ac:dyDescent="0.3">
      <c r="A102" s="645" t="s">
        <v>54</v>
      </c>
      <c r="B102" s="646"/>
      <c r="C102" s="646"/>
      <c r="D102" s="646"/>
      <c r="E102" s="646"/>
      <c r="F102" s="647"/>
      <c r="G102" s="682">
        <v>1</v>
      </c>
      <c r="H102" s="580"/>
      <c r="I102" s="579"/>
      <c r="J102" s="580"/>
      <c r="K102" s="579"/>
      <c r="L102" s="580"/>
      <c r="N102" s="279" t="s">
        <v>1106</v>
      </c>
      <c r="O102" s="1868"/>
      <c r="P102" s="1868"/>
      <c r="Q102" s="1868"/>
      <c r="R102" s="1869"/>
      <c r="S102" s="1868"/>
      <c r="T102" s="1869"/>
      <c r="U102" s="1868">
        <v>1</v>
      </c>
      <c r="V102" s="1868">
        <v>1</v>
      </c>
    </row>
    <row r="103" spans="1:22" ht="18" thickBot="1" x14ac:dyDescent="0.35">
      <c r="A103" s="656" t="s">
        <v>57</v>
      </c>
      <c r="B103" s="657"/>
      <c r="C103" s="657"/>
      <c r="D103" s="657"/>
      <c r="E103" s="657"/>
      <c r="F103" s="658"/>
      <c r="G103" s="659">
        <v>0.7</v>
      </c>
      <c r="H103" s="578"/>
      <c r="I103" s="577"/>
      <c r="J103" s="578"/>
      <c r="K103" s="577"/>
      <c r="L103" s="578"/>
      <c r="N103" s="274"/>
      <c r="O103" s="204"/>
      <c r="P103" s="205"/>
      <c r="Q103" s="204"/>
      <c r="R103" s="206"/>
      <c r="S103" s="204"/>
      <c r="T103" s="206"/>
      <c r="U103" s="204"/>
      <c r="V103" s="204"/>
    </row>
    <row r="104" spans="1:22" ht="18" thickBot="1" x14ac:dyDescent="0.35">
      <c r="A104" s="656" t="s">
        <v>56</v>
      </c>
      <c r="B104" s="657"/>
      <c r="C104" s="657"/>
      <c r="D104" s="657"/>
      <c r="E104" s="657"/>
      <c r="F104" s="658"/>
      <c r="G104" s="659">
        <v>0.3</v>
      </c>
      <c r="H104" s="578"/>
      <c r="I104" s="577"/>
      <c r="J104" s="578"/>
      <c r="K104" s="577"/>
      <c r="L104" s="578"/>
      <c r="N104" s="274"/>
      <c r="O104" s="204"/>
      <c r="P104" s="205"/>
      <c r="Q104" s="204"/>
      <c r="R104" s="206"/>
      <c r="S104" s="204"/>
      <c r="T104" s="206"/>
      <c r="U104" s="204"/>
      <c r="V104" s="204"/>
    </row>
    <row r="105" spans="1:22" ht="18" thickBot="1" x14ac:dyDescent="0.35">
      <c r="A105" s="660" t="s">
        <v>55</v>
      </c>
      <c r="B105" s="661"/>
      <c r="C105" s="661"/>
      <c r="D105" s="661"/>
      <c r="E105" s="661"/>
      <c r="F105" s="662"/>
      <c r="G105" s="663">
        <v>0</v>
      </c>
      <c r="H105" s="664"/>
      <c r="I105" s="699"/>
      <c r="J105" s="664"/>
      <c r="K105" s="699"/>
      <c r="L105" s="664"/>
      <c r="N105" s="274"/>
      <c r="O105" s="204"/>
      <c r="P105" s="205"/>
      <c r="Q105" s="204"/>
      <c r="R105" s="206"/>
      <c r="S105" s="204"/>
      <c r="T105" s="206"/>
      <c r="U105" s="204"/>
      <c r="V105" s="204"/>
    </row>
    <row r="106" spans="1:22" ht="18" thickBot="1" x14ac:dyDescent="0.35">
      <c r="A106" s="691" t="s">
        <v>42</v>
      </c>
      <c r="B106" s="692"/>
      <c r="C106" s="692"/>
      <c r="D106" s="692"/>
      <c r="E106" s="692"/>
      <c r="F106" s="692"/>
      <c r="G106" s="692"/>
      <c r="H106" s="692"/>
      <c r="I106" s="692"/>
      <c r="J106" s="693"/>
      <c r="K106" s="692">
        <f>+K102</f>
        <v>0</v>
      </c>
      <c r="L106" s="693"/>
      <c r="V106" s="223">
        <v>1</v>
      </c>
    </row>
    <row r="107" spans="1:22" ht="18" thickBot="1" x14ac:dyDescent="0.35">
      <c r="A107" s="485"/>
      <c r="B107" s="486"/>
      <c r="C107" s="486"/>
      <c r="D107" s="486"/>
      <c r="E107" s="486"/>
      <c r="F107" s="486"/>
      <c r="G107" s="486"/>
      <c r="H107" s="486"/>
      <c r="I107" s="486"/>
      <c r="J107" s="486"/>
      <c r="K107" s="486"/>
      <c r="L107" s="487"/>
    </row>
    <row r="108" spans="1:22" ht="18" thickBot="1" x14ac:dyDescent="0.35">
      <c r="A108" s="700" t="s">
        <v>39</v>
      </c>
      <c r="B108" s="701"/>
      <c r="C108" s="701"/>
      <c r="D108" s="701"/>
      <c r="E108" s="701"/>
      <c r="F108" s="701"/>
      <c r="G108" s="701"/>
      <c r="H108" s="701"/>
      <c r="I108" s="701"/>
      <c r="J108" s="701"/>
      <c r="K108" s="701"/>
      <c r="L108" s="702"/>
      <c r="N108" s="1861" t="s">
        <v>1089</v>
      </c>
      <c r="O108" s="1862"/>
      <c r="P108" s="1862"/>
      <c r="Q108" s="1862"/>
      <c r="R108" s="1862"/>
      <c r="S108" s="1862"/>
      <c r="T108" s="1862"/>
      <c r="U108" s="1862"/>
      <c r="V108" s="1863"/>
    </row>
    <row r="109" spans="1:22" ht="18" thickBot="1" x14ac:dyDescent="0.35">
      <c r="A109" s="703" t="s">
        <v>59</v>
      </c>
      <c r="B109" s="704"/>
      <c r="C109" s="704"/>
      <c r="D109" s="704"/>
      <c r="E109" s="704"/>
      <c r="F109" s="705"/>
      <c r="G109" s="706" t="s">
        <v>84</v>
      </c>
      <c r="H109" s="707"/>
      <c r="I109" s="706" t="s">
        <v>58</v>
      </c>
      <c r="J109" s="707"/>
      <c r="K109" s="706" t="s">
        <v>38</v>
      </c>
      <c r="L109" s="707"/>
      <c r="N109" s="1864" t="s">
        <v>1094</v>
      </c>
      <c r="O109" s="1865" t="s">
        <v>40</v>
      </c>
      <c r="P109" s="1865" t="s">
        <v>40</v>
      </c>
      <c r="Q109" s="1865" t="s">
        <v>40</v>
      </c>
      <c r="R109" s="1866" t="s">
        <v>40</v>
      </c>
      <c r="S109" s="1865" t="s">
        <v>40</v>
      </c>
      <c r="T109" s="1866" t="s">
        <v>40</v>
      </c>
      <c r="U109" s="1865" t="s">
        <v>518</v>
      </c>
      <c r="V109" s="1867" t="s">
        <v>1098</v>
      </c>
    </row>
    <row r="110" spans="1:22" x14ac:dyDescent="0.3">
      <c r="A110" s="645" t="s">
        <v>54</v>
      </c>
      <c r="B110" s="646"/>
      <c r="C110" s="646"/>
      <c r="D110" s="646"/>
      <c r="E110" s="646"/>
      <c r="F110" s="647"/>
      <c r="G110" s="682">
        <v>1</v>
      </c>
      <c r="H110" s="580"/>
      <c r="I110" s="579"/>
      <c r="J110" s="580"/>
      <c r="K110" s="579"/>
      <c r="L110" s="580"/>
      <c r="N110" s="279" t="s">
        <v>1106</v>
      </c>
      <c r="O110" s="1868"/>
      <c r="P110" s="1868"/>
      <c r="Q110" s="1868"/>
      <c r="R110" s="1869"/>
      <c r="S110" s="1868"/>
      <c r="T110" s="1869"/>
      <c r="U110" s="1868">
        <v>1</v>
      </c>
      <c r="V110" s="1868">
        <v>1</v>
      </c>
    </row>
    <row r="111" spans="1:22" ht="18" thickBot="1" x14ac:dyDescent="0.35">
      <c r="A111" s="656" t="s">
        <v>57</v>
      </c>
      <c r="B111" s="657"/>
      <c r="C111" s="657"/>
      <c r="D111" s="657"/>
      <c r="E111" s="657"/>
      <c r="F111" s="658"/>
      <c r="G111" s="659">
        <v>0.7</v>
      </c>
      <c r="H111" s="578"/>
      <c r="I111" s="577"/>
      <c r="J111" s="578"/>
      <c r="K111" s="577"/>
      <c r="L111" s="578"/>
      <c r="N111" s="274"/>
      <c r="O111" s="204"/>
      <c r="P111" s="205"/>
      <c r="Q111" s="204"/>
      <c r="R111" s="206"/>
      <c r="S111" s="204"/>
      <c r="T111" s="206"/>
      <c r="U111" s="204"/>
      <c r="V111" s="204"/>
    </row>
    <row r="112" spans="1:22" ht="18" thickBot="1" x14ac:dyDescent="0.35">
      <c r="A112" s="656" t="s">
        <v>56</v>
      </c>
      <c r="B112" s="657"/>
      <c r="C112" s="657"/>
      <c r="D112" s="657"/>
      <c r="E112" s="657"/>
      <c r="F112" s="658"/>
      <c r="G112" s="659">
        <v>0.3</v>
      </c>
      <c r="H112" s="578"/>
      <c r="I112" s="577"/>
      <c r="J112" s="578"/>
      <c r="K112" s="577"/>
      <c r="L112" s="578"/>
      <c r="N112" s="274"/>
      <c r="O112" s="204"/>
      <c r="P112" s="205"/>
      <c r="Q112" s="204"/>
      <c r="R112" s="206"/>
      <c r="S112" s="204"/>
      <c r="T112" s="206"/>
      <c r="U112" s="204"/>
      <c r="V112" s="204"/>
    </row>
    <row r="113" spans="1:22" ht="18" thickBot="1" x14ac:dyDescent="0.35">
      <c r="A113" s="660" t="s">
        <v>55</v>
      </c>
      <c r="B113" s="661"/>
      <c r="C113" s="661"/>
      <c r="D113" s="661"/>
      <c r="E113" s="661"/>
      <c r="F113" s="662"/>
      <c r="G113" s="663">
        <v>0</v>
      </c>
      <c r="H113" s="664"/>
      <c r="I113" s="699"/>
      <c r="J113" s="664"/>
      <c r="K113" s="699"/>
      <c r="L113" s="664"/>
      <c r="N113" s="274"/>
      <c r="O113" s="204"/>
      <c r="P113" s="205"/>
      <c r="Q113" s="204"/>
      <c r="R113" s="206"/>
      <c r="S113" s="204"/>
      <c r="T113" s="206"/>
      <c r="U113" s="204"/>
      <c r="V113" s="204"/>
    </row>
    <row r="114" spans="1:22" ht="18" thickBot="1" x14ac:dyDescent="0.35">
      <c r="A114" s="691" t="s">
        <v>42</v>
      </c>
      <c r="B114" s="692"/>
      <c r="C114" s="692"/>
      <c r="D114" s="692"/>
      <c r="E114" s="692"/>
      <c r="F114" s="692"/>
      <c r="G114" s="692"/>
      <c r="H114" s="692"/>
      <c r="I114" s="692"/>
      <c r="J114" s="693"/>
      <c r="K114" s="692">
        <f>+K110</f>
        <v>0</v>
      </c>
      <c r="L114" s="693"/>
      <c r="V114" s="223">
        <v>1</v>
      </c>
    </row>
    <row r="115" spans="1:22" ht="18" thickBot="1" x14ac:dyDescent="0.35">
      <c r="A115" s="485"/>
      <c r="B115" s="486"/>
      <c r="C115" s="486"/>
      <c r="D115" s="486"/>
      <c r="E115" s="486"/>
      <c r="F115" s="486"/>
      <c r="G115" s="486"/>
      <c r="H115" s="486"/>
      <c r="I115" s="486"/>
      <c r="J115" s="486"/>
      <c r="K115" s="486"/>
      <c r="L115" s="487"/>
    </row>
    <row r="116" spans="1:22" ht="18" thickBot="1" x14ac:dyDescent="0.35">
      <c r="A116" s="485"/>
      <c r="B116" s="486"/>
      <c r="C116" s="486"/>
      <c r="D116" s="486"/>
      <c r="E116" s="486"/>
      <c r="F116" s="486"/>
      <c r="G116" s="486"/>
      <c r="H116" s="486"/>
      <c r="I116" s="486"/>
      <c r="J116" s="486"/>
      <c r="K116" s="486"/>
      <c r="L116" s="487"/>
    </row>
    <row r="117" spans="1:22" ht="18" thickBot="1" x14ac:dyDescent="0.35">
      <c r="A117" s="694" t="s">
        <v>127</v>
      </c>
      <c r="B117" s="695"/>
      <c r="C117" s="695"/>
      <c r="D117" s="695"/>
      <c r="E117" s="695"/>
      <c r="F117" s="695"/>
      <c r="G117" s="695"/>
      <c r="H117" s="695"/>
      <c r="I117" s="695"/>
      <c r="J117" s="696"/>
      <c r="K117" s="697">
        <f>+L98+K106+K114</f>
        <v>0</v>
      </c>
      <c r="L117" s="698"/>
    </row>
    <row r="118" spans="1:22" ht="18" thickBot="1" x14ac:dyDescent="0.35">
      <c r="A118" s="485"/>
      <c r="B118" s="486"/>
      <c r="C118" s="486"/>
      <c r="D118" s="486"/>
      <c r="E118" s="486"/>
      <c r="F118" s="486"/>
      <c r="G118" s="486"/>
      <c r="H118" s="486"/>
      <c r="I118" s="486"/>
      <c r="J118" s="486"/>
      <c r="K118" s="486"/>
      <c r="L118" s="487"/>
    </row>
    <row r="119" spans="1:22" ht="18" thickBot="1" x14ac:dyDescent="0.35">
      <c r="A119" s="611" t="s">
        <v>66</v>
      </c>
      <c r="B119" s="612"/>
      <c r="C119" s="612"/>
      <c r="D119" s="612"/>
      <c r="E119" s="612"/>
      <c r="F119" s="612"/>
      <c r="G119" s="612"/>
      <c r="H119" s="612"/>
      <c r="I119" s="612"/>
      <c r="J119" s="612"/>
      <c r="K119" s="612"/>
      <c r="L119" s="613"/>
    </row>
    <row r="120" spans="1:22" ht="18" thickBot="1" x14ac:dyDescent="0.35">
      <c r="A120" s="614" t="s">
        <v>52</v>
      </c>
      <c r="B120" s="615"/>
      <c r="C120" s="615"/>
      <c r="D120" s="615"/>
      <c r="E120" s="615"/>
      <c r="F120" s="615"/>
      <c r="G120" s="615"/>
      <c r="H120" s="615"/>
      <c r="I120" s="615"/>
      <c r="J120" s="615"/>
      <c r="K120" s="615"/>
      <c r="L120" s="616"/>
    </row>
    <row r="121" spans="1:22" x14ac:dyDescent="0.3">
      <c r="A121" s="1151" t="s">
        <v>687</v>
      </c>
      <c r="B121" s="1152"/>
      <c r="C121" s="1152"/>
      <c r="D121" s="1152"/>
      <c r="E121" s="1152"/>
      <c r="F121" s="1152"/>
      <c r="G121" s="1152"/>
      <c r="H121" s="1152"/>
      <c r="I121" s="1152"/>
      <c r="J121" s="1152"/>
      <c r="K121" s="1152"/>
      <c r="L121" s="1153"/>
    </row>
    <row r="122" spans="1:22" ht="18" customHeight="1" thickBot="1" x14ac:dyDescent="0.35">
      <c r="A122" s="1154" t="s">
        <v>111</v>
      </c>
      <c r="B122" s="1155"/>
      <c r="C122" s="1155"/>
      <c r="D122" s="1155"/>
      <c r="E122" s="1155"/>
      <c r="F122" s="1155"/>
      <c r="G122" s="1155"/>
      <c r="H122" s="1155"/>
      <c r="I122" s="1155"/>
      <c r="J122" s="1155"/>
      <c r="K122" s="1155"/>
      <c r="L122" s="1156"/>
    </row>
    <row r="123" spans="1:22" ht="18" thickBot="1" x14ac:dyDescent="0.35">
      <c r="A123" s="524" t="s">
        <v>686</v>
      </c>
      <c r="B123" s="525"/>
      <c r="C123" s="525"/>
      <c r="D123" s="525"/>
      <c r="E123" s="525"/>
      <c r="F123" s="525"/>
      <c r="G123" s="525"/>
      <c r="H123" s="525"/>
      <c r="I123" s="525"/>
      <c r="J123" s="525"/>
      <c r="K123" s="525"/>
      <c r="L123" s="526"/>
    </row>
    <row r="124" spans="1:22" ht="18" thickBot="1" x14ac:dyDescent="0.35">
      <c r="A124" s="1142" t="s">
        <v>488</v>
      </c>
      <c r="B124" s="1143"/>
      <c r="C124" s="1143"/>
      <c r="D124" s="1144"/>
      <c r="E124" s="620">
        <v>50</v>
      </c>
      <c r="F124" s="621"/>
      <c r="G124" s="622"/>
      <c r="H124" s="623"/>
      <c r="I124" s="624"/>
      <c r="J124" s="624"/>
      <c r="K124" s="624"/>
      <c r="L124" s="625"/>
    </row>
    <row r="125" spans="1:22" ht="18" thickBot="1" x14ac:dyDescent="0.35">
      <c r="A125" s="496" t="s">
        <v>42</v>
      </c>
      <c r="B125" s="497"/>
      <c r="C125" s="497"/>
      <c r="D125" s="497"/>
      <c r="E125" s="498"/>
      <c r="F125" s="497" t="s">
        <v>110</v>
      </c>
      <c r="G125" s="497"/>
      <c r="H125" s="498"/>
      <c r="I125" s="486">
        <v>50</v>
      </c>
      <c r="J125" s="486"/>
      <c r="K125" s="486"/>
      <c r="L125" s="487"/>
    </row>
    <row r="126" spans="1:22" ht="18" thickBot="1" x14ac:dyDescent="0.35">
      <c r="A126" s="5"/>
      <c r="L126" s="6"/>
    </row>
    <row r="127" spans="1:22" ht="27" customHeight="1" thickBot="1" x14ac:dyDescent="0.35">
      <c r="A127" s="499" t="s">
        <v>130</v>
      </c>
      <c r="B127" s="500"/>
      <c r="C127" s="500"/>
      <c r="D127" s="500"/>
      <c r="E127" s="501"/>
      <c r="F127" s="502" t="s">
        <v>110</v>
      </c>
      <c r="G127" s="502"/>
      <c r="H127" s="503"/>
      <c r="I127" s="504">
        <v>50</v>
      </c>
      <c r="J127" s="504"/>
      <c r="K127" s="504"/>
      <c r="L127" s="505"/>
    </row>
    <row r="128" spans="1:22" ht="10.5" customHeight="1" thickBot="1" x14ac:dyDescent="0.35">
      <c r="A128" s="485"/>
      <c r="B128" s="486"/>
      <c r="C128" s="486"/>
      <c r="D128" s="486"/>
      <c r="E128" s="486"/>
      <c r="F128" s="486"/>
      <c r="G128" s="486"/>
      <c r="H128" s="486"/>
      <c r="I128" s="486"/>
      <c r="J128" s="486"/>
      <c r="K128" s="486"/>
      <c r="L128" s="487"/>
    </row>
    <row r="129" spans="1:12" ht="14.25" customHeight="1" thickBot="1" x14ac:dyDescent="0.35">
      <c r="A129" s="485"/>
      <c r="B129" s="486"/>
      <c r="C129" s="486"/>
      <c r="D129" s="486"/>
      <c r="E129" s="486"/>
      <c r="F129" s="486"/>
      <c r="G129" s="486"/>
      <c r="H129" s="486"/>
      <c r="I129" s="486"/>
      <c r="J129" s="486"/>
      <c r="K129" s="486"/>
      <c r="L129" s="487"/>
    </row>
  </sheetData>
  <mergeCells count="211">
    <mergeCell ref="A1:L1"/>
    <mergeCell ref="A2:L2"/>
    <mergeCell ref="A3:E3"/>
    <mergeCell ref="F3:L3"/>
    <mergeCell ref="A4:L4"/>
    <mergeCell ref="A5:L5"/>
    <mergeCell ref="A12:F12"/>
    <mergeCell ref="G12:L12"/>
    <mergeCell ref="A13:F13"/>
    <mergeCell ref="G13:L13"/>
    <mergeCell ref="A41:L41"/>
    <mergeCell ref="B14:L14"/>
    <mergeCell ref="A6:L7"/>
    <mergeCell ref="A8:L8"/>
    <mergeCell ref="A9:L9"/>
    <mergeCell ref="A10:L10"/>
    <mergeCell ref="A11:F11"/>
    <mergeCell ref="G11:L11"/>
    <mergeCell ref="A31:L31"/>
    <mergeCell ref="A32:L32"/>
    <mergeCell ref="A29:L29"/>
    <mergeCell ref="A30:J30"/>
    <mergeCell ref="K30:L30"/>
    <mergeCell ref="A25:L25"/>
    <mergeCell ref="A26:L26"/>
    <mergeCell ref="A28:F28"/>
    <mergeCell ref="A21:L21"/>
    <mergeCell ref="A23:L23"/>
    <mergeCell ref="G15:L15"/>
    <mergeCell ref="G19:L19"/>
    <mergeCell ref="A19:F19"/>
    <mergeCell ref="A39:J39"/>
    <mergeCell ref="K39:L39"/>
    <mergeCell ref="A40:L40"/>
    <mergeCell ref="A38:L38"/>
    <mergeCell ref="A34:L34"/>
    <mergeCell ref="A35:L35"/>
    <mergeCell ref="A33:J33"/>
    <mergeCell ref="K33:L33"/>
    <mergeCell ref="A36:D36"/>
    <mergeCell ref="E36:G36"/>
    <mergeCell ref="A70:L70"/>
    <mergeCell ref="A71:J71"/>
    <mergeCell ref="K71:L71"/>
    <mergeCell ref="A67:L67"/>
    <mergeCell ref="A68:J68"/>
    <mergeCell ref="K68:L68"/>
    <mergeCell ref="A61:L61"/>
    <mergeCell ref="A60:J60"/>
    <mergeCell ref="K60:L60"/>
    <mergeCell ref="A62:L62"/>
    <mergeCell ref="A64:E64"/>
    <mergeCell ref="A65:D65"/>
    <mergeCell ref="E65:G65"/>
    <mergeCell ref="I65:K65"/>
    <mergeCell ref="A66:D66"/>
    <mergeCell ref="E66:G66"/>
    <mergeCell ref="I66:K66"/>
    <mergeCell ref="A100:L100"/>
    <mergeCell ref="A101:F101"/>
    <mergeCell ref="G101:H101"/>
    <mergeCell ref="A98:K98"/>
    <mergeCell ref="A99:L99"/>
    <mergeCell ref="A94:L94"/>
    <mergeCell ref="A95:L95"/>
    <mergeCell ref="A96:I96"/>
    <mergeCell ref="J96:K96"/>
    <mergeCell ref="A97:I97"/>
    <mergeCell ref="J97:K97"/>
    <mergeCell ref="I109:J109"/>
    <mergeCell ref="K109:L109"/>
    <mergeCell ref="A127:E127"/>
    <mergeCell ref="F127:H127"/>
    <mergeCell ref="A120:L120"/>
    <mergeCell ref="A121:L121"/>
    <mergeCell ref="A122:L122"/>
    <mergeCell ref="A118:L118"/>
    <mergeCell ref="A117:J117"/>
    <mergeCell ref="K117:L117"/>
    <mergeCell ref="A119:L119"/>
    <mergeCell ref="I127:L127"/>
    <mergeCell ref="A46:G46"/>
    <mergeCell ref="I36:K36"/>
    <mergeCell ref="I37:K37"/>
    <mergeCell ref="A37:G37"/>
    <mergeCell ref="A27:F27"/>
    <mergeCell ref="I27:K27"/>
    <mergeCell ref="I28:K28"/>
    <mergeCell ref="A55:G55"/>
    <mergeCell ref="A54:D54"/>
    <mergeCell ref="E54:G54"/>
    <mergeCell ref="I54:K54"/>
    <mergeCell ref="I55:K55"/>
    <mergeCell ref="A52:L52"/>
    <mergeCell ref="A53:L53"/>
    <mergeCell ref="A47:L47"/>
    <mergeCell ref="A50:L50"/>
    <mergeCell ref="A45:D45"/>
    <mergeCell ref="E45:G45"/>
    <mergeCell ref="I45:K45"/>
    <mergeCell ref="I46:K46"/>
    <mergeCell ref="A43:L43"/>
    <mergeCell ref="A44:L44"/>
    <mergeCell ref="A42:J42"/>
    <mergeCell ref="K42:L42"/>
    <mergeCell ref="A56:L56"/>
    <mergeCell ref="A48:J48"/>
    <mergeCell ref="K48:L48"/>
    <mergeCell ref="A49:L49"/>
    <mergeCell ref="A51:J51"/>
    <mergeCell ref="K51:L51"/>
    <mergeCell ref="A58:L58"/>
    <mergeCell ref="A57:J57"/>
    <mergeCell ref="K57:L57"/>
    <mergeCell ref="A59:L59"/>
    <mergeCell ref="A73:L73"/>
    <mergeCell ref="A74:F74"/>
    <mergeCell ref="G74:H74"/>
    <mergeCell ref="I74:J74"/>
    <mergeCell ref="K74:L74"/>
    <mergeCell ref="A75:F75"/>
    <mergeCell ref="G75:H75"/>
    <mergeCell ref="I75:J75"/>
    <mergeCell ref="K75:L87"/>
    <mergeCell ref="A76:F77"/>
    <mergeCell ref="I84:J84"/>
    <mergeCell ref="I85:J85"/>
    <mergeCell ref="I86:J86"/>
    <mergeCell ref="I87:J87"/>
    <mergeCell ref="I78:J78"/>
    <mergeCell ref="I79:J79"/>
    <mergeCell ref="I80:J80"/>
    <mergeCell ref="I81:J81"/>
    <mergeCell ref="I82:J82"/>
    <mergeCell ref="I83:J83"/>
    <mergeCell ref="I76:J76"/>
    <mergeCell ref="I77:J77"/>
    <mergeCell ref="A69:L69"/>
    <mergeCell ref="K88:L88"/>
    <mergeCell ref="A89:L89"/>
    <mergeCell ref="A90:L90"/>
    <mergeCell ref="A91:J91"/>
    <mergeCell ref="K91:L91"/>
    <mergeCell ref="A93:L93"/>
    <mergeCell ref="G76:H77"/>
    <mergeCell ref="A78:F81"/>
    <mergeCell ref="G78:H81"/>
    <mergeCell ref="A82:F87"/>
    <mergeCell ref="G82:H87"/>
    <mergeCell ref="A88:J88"/>
    <mergeCell ref="A92:L92"/>
    <mergeCell ref="K101:L101"/>
    <mergeCell ref="A102:F102"/>
    <mergeCell ref="G102:H102"/>
    <mergeCell ref="I102:J105"/>
    <mergeCell ref="K102:L105"/>
    <mergeCell ref="G103:H103"/>
    <mergeCell ref="A103:F103"/>
    <mergeCell ref="A128:L128"/>
    <mergeCell ref="A112:F112"/>
    <mergeCell ref="G112:H112"/>
    <mergeCell ref="A113:F113"/>
    <mergeCell ref="G113:H113"/>
    <mergeCell ref="A111:F111"/>
    <mergeCell ref="G111:H111"/>
    <mergeCell ref="A110:F110"/>
    <mergeCell ref="G110:H110"/>
    <mergeCell ref="A104:F104"/>
    <mergeCell ref="G104:H104"/>
    <mergeCell ref="A105:F105"/>
    <mergeCell ref="G105:H105"/>
    <mergeCell ref="A106:J106"/>
    <mergeCell ref="A108:L108"/>
    <mergeCell ref="A109:F109"/>
    <mergeCell ref="G109:H109"/>
    <mergeCell ref="A129:L129"/>
    <mergeCell ref="A15:F15"/>
    <mergeCell ref="A16:F16"/>
    <mergeCell ref="A17:F17"/>
    <mergeCell ref="G16:L16"/>
    <mergeCell ref="G17:L17"/>
    <mergeCell ref="A18:F18"/>
    <mergeCell ref="G18:L18"/>
    <mergeCell ref="A125:E125"/>
    <mergeCell ref="F125:H125"/>
    <mergeCell ref="I125:L125"/>
    <mergeCell ref="A123:L123"/>
    <mergeCell ref="A124:D124"/>
    <mergeCell ref="E124:G124"/>
    <mergeCell ref="H124:L124"/>
    <mergeCell ref="I110:J113"/>
    <mergeCell ref="K110:L113"/>
    <mergeCell ref="A114:J114"/>
    <mergeCell ref="K114:L114"/>
    <mergeCell ref="A115:L115"/>
    <mergeCell ref="A116:L116"/>
    <mergeCell ref="K106:L106"/>
    <mergeCell ref="A107:L107"/>
    <mergeCell ref="I101:J101"/>
    <mergeCell ref="N14:P14"/>
    <mergeCell ref="N26:V26"/>
    <mergeCell ref="N35:V35"/>
    <mergeCell ref="N44:V44"/>
    <mergeCell ref="N53:V53"/>
    <mergeCell ref="N64:V64"/>
    <mergeCell ref="N73:V73"/>
    <mergeCell ref="N95:V95"/>
    <mergeCell ref="N108:V108"/>
    <mergeCell ref="Q75:Q87"/>
    <mergeCell ref="V75:V87"/>
    <mergeCell ref="N100:V10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2060"/>
  </sheetPr>
  <dimension ref="A1:W257"/>
  <sheetViews>
    <sheetView topLeftCell="J198" zoomScale="86" zoomScaleNormal="86" workbookViewId="0">
      <selection activeCell="X151" sqref="X151"/>
    </sheetView>
  </sheetViews>
  <sheetFormatPr baseColWidth="10" defaultColWidth="9.140625" defaultRowHeight="17.25" x14ac:dyDescent="0.3"/>
  <cols>
    <col min="1" max="1" width="21" style="4" customWidth="1"/>
    <col min="2" max="2" width="46.28515625" style="4" customWidth="1"/>
    <col min="3" max="3" width="10.85546875" style="4" customWidth="1"/>
    <col min="4" max="4" width="11.7109375" style="4" customWidth="1"/>
    <col min="5" max="5" width="14.28515625" style="4" customWidth="1"/>
    <col min="6" max="6" width="13" style="4" customWidth="1"/>
    <col min="7" max="7" width="37.5703125" style="4" customWidth="1"/>
    <col min="8" max="8" width="15.5703125" style="4" customWidth="1"/>
    <col min="9" max="9" width="16.85546875" style="4" customWidth="1"/>
    <col min="10" max="10" width="17" style="4" customWidth="1"/>
    <col min="11" max="11" width="17.85546875" style="4" customWidth="1"/>
    <col min="12" max="12" width="18.140625" style="4" customWidth="1"/>
    <col min="13" max="13" width="9.140625" style="4"/>
    <col min="14" max="22" width="22.85546875" style="4" customWidth="1"/>
    <col min="23"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688</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row>
    <row r="4" spans="1:16" ht="18" thickBot="1" x14ac:dyDescent="0.35">
      <c r="A4" s="988" t="s">
        <v>197</v>
      </c>
      <c r="B4" s="989"/>
      <c r="C4" s="989"/>
      <c r="D4" s="989"/>
      <c r="E4" s="989"/>
      <c r="F4" s="989"/>
      <c r="G4" s="989"/>
      <c r="H4" s="989"/>
      <c r="I4" s="989"/>
      <c r="J4" s="989"/>
      <c r="K4" s="989"/>
      <c r="L4" s="990"/>
    </row>
    <row r="5" spans="1:16" ht="18" thickBot="1" x14ac:dyDescent="0.35">
      <c r="A5" s="442" t="s">
        <v>397</v>
      </c>
      <c r="B5" s="443"/>
      <c r="C5" s="443"/>
      <c r="D5" s="443"/>
      <c r="E5" s="443"/>
      <c r="F5" s="443"/>
      <c r="G5" s="443"/>
      <c r="H5" s="443"/>
      <c r="I5" s="443"/>
      <c r="J5" s="443"/>
      <c r="K5" s="443"/>
      <c r="L5" s="444"/>
    </row>
    <row r="6" spans="1:16" x14ac:dyDescent="0.3">
      <c r="A6" s="1270" t="s">
        <v>1078</v>
      </c>
      <c r="B6" s="1271"/>
      <c r="C6" s="1271"/>
      <c r="D6" s="1271"/>
      <c r="E6" s="1271"/>
      <c r="F6" s="1271"/>
      <c r="G6" s="1271"/>
      <c r="H6" s="1271"/>
      <c r="I6" s="1271"/>
      <c r="J6" s="1271"/>
      <c r="K6" s="1271"/>
      <c r="L6" s="1272"/>
    </row>
    <row r="7" spans="1:16" ht="15" customHeight="1" thickBot="1" x14ac:dyDescent="0.35">
      <c r="A7" s="1273"/>
      <c r="B7" s="1274"/>
      <c r="C7" s="1274"/>
      <c r="D7" s="1274"/>
      <c r="E7" s="1274"/>
      <c r="F7" s="1274"/>
      <c r="G7" s="1274"/>
      <c r="H7" s="1274"/>
      <c r="I7" s="1274"/>
      <c r="J7" s="1274"/>
      <c r="K7" s="1274"/>
      <c r="L7" s="1275"/>
    </row>
    <row r="8" spans="1:16" ht="18" thickBot="1" x14ac:dyDescent="0.35">
      <c r="A8" s="847"/>
      <c r="B8" s="847"/>
      <c r="C8" s="847"/>
      <c r="D8" s="847"/>
      <c r="E8" s="847"/>
      <c r="F8" s="847"/>
      <c r="G8" s="847"/>
      <c r="H8" s="847"/>
      <c r="I8" s="847"/>
      <c r="J8" s="847"/>
      <c r="K8" s="847"/>
      <c r="L8" s="848"/>
    </row>
    <row r="9" spans="1:16" ht="18" thickBot="1" x14ac:dyDescent="0.35">
      <c r="A9" s="442" t="s">
        <v>398</v>
      </c>
      <c r="B9" s="443"/>
      <c r="C9" s="443"/>
      <c r="D9" s="443"/>
      <c r="E9" s="443"/>
      <c r="F9" s="443"/>
      <c r="G9" s="443"/>
      <c r="H9" s="443"/>
      <c r="I9" s="443"/>
      <c r="J9" s="443"/>
      <c r="K9" s="443"/>
      <c r="L9" s="444"/>
    </row>
    <row r="10" spans="1:16" ht="18" thickBot="1" x14ac:dyDescent="0.35">
      <c r="A10" s="977"/>
      <c r="B10" s="977"/>
      <c r="C10" s="977"/>
      <c r="D10" s="977"/>
      <c r="E10" s="977"/>
      <c r="F10" s="977"/>
      <c r="G10" s="977"/>
      <c r="H10" s="977"/>
      <c r="I10" s="977"/>
      <c r="J10" s="977"/>
      <c r="K10" s="977"/>
      <c r="L10" s="978"/>
    </row>
    <row r="11" spans="1:16" ht="18" thickBot="1" x14ac:dyDescent="0.35">
      <c r="A11" s="979" t="s">
        <v>199</v>
      </c>
      <c r="B11" s="980"/>
      <c r="C11" s="980"/>
      <c r="D11" s="980"/>
      <c r="E11" s="980"/>
      <c r="F11" s="981"/>
      <c r="G11" s="877" t="str">
        <f>A1</f>
        <v>FONDO DE DESARROLLO LOCAL DE SUBA</v>
      </c>
      <c r="H11" s="877"/>
      <c r="I11" s="877"/>
      <c r="J11" s="877"/>
      <c r="K11" s="877"/>
      <c r="L11" s="878"/>
    </row>
    <row r="12" spans="1:16" ht="18" thickBot="1" x14ac:dyDescent="0.35">
      <c r="A12" s="954" t="s">
        <v>200</v>
      </c>
      <c r="B12" s="955"/>
      <c r="C12" s="955"/>
      <c r="D12" s="955"/>
      <c r="E12" s="955"/>
      <c r="F12" s="956"/>
      <c r="G12" s="957" t="str">
        <f>G11</f>
        <v>FONDO DE DESARROLLO LOCAL DE SUBA</v>
      </c>
      <c r="H12" s="957"/>
      <c r="I12" s="957"/>
      <c r="J12" s="957"/>
      <c r="K12" s="957"/>
      <c r="L12" s="958"/>
    </row>
    <row r="13" spans="1:16" ht="18" thickBot="1" x14ac:dyDescent="0.35">
      <c r="A13" s="954" t="s">
        <v>201</v>
      </c>
      <c r="B13" s="955"/>
      <c r="C13" s="955"/>
      <c r="D13" s="955"/>
      <c r="E13" s="955"/>
      <c r="F13" s="956"/>
      <c r="G13" s="957" t="str">
        <f>G11</f>
        <v>FONDO DE DESARROLLO LOCAL DE SUBA</v>
      </c>
      <c r="H13" s="957"/>
      <c r="I13" s="957"/>
      <c r="J13" s="957"/>
      <c r="K13" s="957"/>
      <c r="L13" s="958"/>
    </row>
    <row r="14" spans="1:16" ht="18" thickBot="1" x14ac:dyDescent="0.35">
      <c r="A14" s="21"/>
      <c r="B14" s="847"/>
      <c r="C14" s="847"/>
      <c r="D14" s="847"/>
      <c r="E14" s="847"/>
      <c r="F14" s="847"/>
      <c r="G14" s="933"/>
      <c r="H14" s="933"/>
      <c r="I14" s="933"/>
      <c r="J14" s="933"/>
      <c r="K14" s="933"/>
      <c r="L14" s="934"/>
    </row>
    <row r="15" spans="1:16" ht="18" thickBot="1" x14ac:dyDescent="0.35">
      <c r="A15" s="880"/>
      <c r="B15" s="880"/>
      <c r="C15" s="880"/>
      <c r="D15" s="880"/>
      <c r="E15" s="880"/>
      <c r="F15" s="880"/>
      <c r="G15" s="880"/>
      <c r="H15" s="880"/>
      <c r="I15" s="880"/>
      <c r="J15" s="880"/>
      <c r="K15" s="880"/>
      <c r="L15" s="881"/>
      <c r="N15" s="458" t="s">
        <v>1084</v>
      </c>
      <c r="O15" s="459"/>
      <c r="P15" s="1854"/>
    </row>
    <row r="16" spans="1:16" ht="26.25" thickBot="1" x14ac:dyDescent="0.35">
      <c r="A16" s="946" t="s">
        <v>763</v>
      </c>
      <c r="B16" s="947"/>
      <c r="C16" s="947"/>
      <c r="D16" s="947"/>
      <c r="E16" s="947"/>
      <c r="F16" s="947"/>
      <c r="G16" s="947"/>
      <c r="H16" s="947"/>
      <c r="I16" s="947"/>
      <c r="J16" s="947"/>
      <c r="K16" s="947"/>
      <c r="L16" s="948"/>
      <c r="N16" s="162" t="s">
        <v>496</v>
      </c>
      <c r="O16" s="163" t="s">
        <v>1085</v>
      </c>
      <c r="P16" s="163" t="s">
        <v>1086</v>
      </c>
    </row>
    <row r="17" spans="1:16" ht="17.25" customHeight="1" thickBot="1" x14ac:dyDescent="0.35">
      <c r="A17" s="94" t="s">
        <v>761</v>
      </c>
      <c r="B17" s="95">
        <v>100000000</v>
      </c>
      <c r="C17" s="96" t="s">
        <v>762</v>
      </c>
      <c r="D17" s="93"/>
      <c r="E17" s="1195"/>
      <c r="F17" s="1196"/>
      <c r="G17" s="1196"/>
      <c r="H17" s="1196"/>
      <c r="I17" s="1196"/>
      <c r="J17" s="1196"/>
      <c r="K17" s="1196"/>
      <c r="L17" s="1197"/>
      <c r="N17" s="233" t="s">
        <v>1087</v>
      </c>
      <c r="O17" s="234"/>
      <c r="P17" s="234"/>
    </row>
    <row r="18" spans="1:16" ht="18" thickBot="1" x14ac:dyDescent="0.35">
      <c r="A18" s="931"/>
      <c r="B18" s="931"/>
      <c r="C18" s="931"/>
      <c r="D18" s="931"/>
      <c r="E18" s="931"/>
      <c r="F18" s="931"/>
      <c r="G18" s="931"/>
      <c r="H18" s="931"/>
      <c r="I18" s="931"/>
      <c r="J18" s="931"/>
      <c r="K18" s="931"/>
      <c r="L18" s="932"/>
      <c r="N18" s="5"/>
      <c r="O18" s="1870"/>
      <c r="P18" s="6"/>
    </row>
    <row r="19" spans="1:16" ht="18" thickBot="1" x14ac:dyDescent="0.35">
      <c r="A19" s="442" t="s">
        <v>401</v>
      </c>
      <c r="B19" s="443"/>
      <c r="C19" s="443"/>
      <c r="D19" s="443"/>
      <c r="E19" s="443"/>
      <c r="F19" s="443"/>
      <c r="G19" s="443"/>
      <c r="H19" s="443"/>
      <c r="I19" s="443"/>
      <c r="J19" s="443"/>
      <c r="K19" s="443"/>
      <c r="L19" s="444"/>
      <c r="N19" s="5"/>
      <c r="O19" s="1870"/>
      <c r="P19" s="6"/>
    </row>
    <row r="20" spans="1:16" ht="18" thickBot="1" x14ac:dyDescent="0.35">
      <c r="A20" s="933"/>
      <c r="B20" s="933"/>
      <c r="C20" s="933"/>
      <c r="D20" s="933"/>
      <c r="E20" s="933"/>
      <c r="F20" s="933"/>
      <c r="G20" s="933"/>
      <c r="H20" s="933"/>
      <c r="I20" s="933"/>
      <c r="J20" s="933"/>
      <c r="K20" s="933"/>
      <c r="L20" s="934"/>
      <c r="N20" s="5"/>
      <c r="O20" s="1870"/>
      <c r="P20" s="6"/>
    </row>
    <row r="21" spans="1:16" ht="18" thickBot="1" x14ac:dyDescent="0.35">
      <c r="A21" s="1058" t="s">
        <v>1068</v>
      </c>
      <c r="B21" s="1059"/>
      <c r="C21" s="1059"/>
      <c r="D21" s="1059"/>
      <c r="E21" s="1059"/>
      <c r="F21" s="1059"/>
      <c r="G21" s="1059"/>
      <c r="H21" s="1059"/>
      <c r="I21" s="1059"/>
      <c r="J21" s="1059"/>
      <c r="K21" s="1059"/>
      <c r="L21" s="1060"/>
      <c r="N21" s="5"/>
      <c r="O21" s="1870"/>
      <c r="P21" s="6"/>
    </row>
    <row r="22" spans="1:16" ht="18" thickBot="1" x14ac:dyDescent="0.35">
      <c r="A22" s="25"/>
      <c r="B22" s="26"/>
      <c r="C22" s="26"/>
      <c r="D22" s="26"/>
      <c r="E22" s="26"/>
      <c r="F22" s="26"/>
      <c r="G22" s="26"/>
      <c r="H22" s="26"/>
      <c r="I22" s="26"/>
      <c r="J22" s="26"/>
      <c r="K22" s="26"/>
      <c r="L22" s="27"/>
      <c r="N22" s="5"/>
      <c r="O22" s="1870"/>
      <c r="P22" s="6"/>
    </row>
    <row r="23" spans="1:16" ht="18.75" thickBot="1" x14ac:dyDescent="0.35">
      <c r="A23" s="1210" t="s">
        <v>690</v>
      </c>
      <c r="B23" s="1211"/>
      <c r="C23" s="1211"/>
      <c r="D23" s="1211"/>
      <c r="E23" s="1211"/>
      <c r="F23" s="1211"/>
      <c r="G23" s="1211"/>
      <c r="H23" s="1211"/>
      <c r="I23" s="1211"/>
      <c r="J23" s="1211"/>
      <c r="K23" s="1211"/>
      <c r="L23" s="1212"/>
      <c r="N23" s="5"/>
      <c r="O23" s="1870"/>
      <c r="P23" s="6"/>
    </row>
    <row r="24" spans="1:16" ht="18" thickBot="1" x14ac:dyDescent="0.35">
      <c r="A24" s="1213" t="s">
        <v>691</v>
      </c>
      <c r="B24" s="1213"/>
      <c r="C24" s="1213"/>
      <c r="D24" s="1213"/>
      <c r="E24" s="1213"/>
      <c r="F24" s="1213"/>
      <c r="G24" s="1213"/>
      <c r="H24" s="1213"/>
      <c r="I24" s="1213"/>
      <c r="J24" s="1213"/>
      <c r="K24" s="1213"/>
      <c r="L24" s="1214"/>
      <c r="N24" s="233" t="s">
        <v>1087</v>
      </c>
      <c r="O24" s="234"/>
      <c r="P24" s="234"/>
    </row>
    <row r="25" spans="1:16" ht="13.5" customHeight="1" thickBot="1" x14ac:dyDescent="0.35">
      <c r="A25" s="1215"/>
      <c r="B25" s="1215"/>
      <c r="C25" s="1215"/>
      <c r="D25" s="1215"/>
      <c r="E25" s="1215"/>
      <c r="F25" s="1215"/>
      <c r="G25" s="1215"/>
      <c r="H25" s="1215"/>
      <c r="I25" s="1215"/>
      <c r="J25" s="1215"/>
      <c r="K25" s="1215"/>
      <c r="L25" s="1216"/>
      <c r="N25" s="5"/>
      <c r="O25" s="1870"/>
      <c r="P25" s="6"/>
    </row>
    <row r="26" spans="1:16" ht="18" hidden="1" thickBot="1" x14ac:dyDescent="0.35">
      <c r="A26" s="1217"/>
      <c r="B26" s="1217"/>
      <c r="C26" s="1217"/>
      <c r="D26" s="1217"/>
      <c r="E26" s="1217"/>
      <c r="F26" s="1217"/>
      <c r="G26" s="1217"/>
      <c r="H26" s="1217"/>
      <c r="I26" s="1217"/>
      <c r="J26" s="1217"/>
      <c r="K26" s="1217"/>
      <c r="L26" s="1218"/>
      <c r="N26" s="5"/>
      <c r="O26" s="1870"/>
      <c r="P26" s="6"/>
    </row>
    <row r="27" spans="1:16" ht="18.75" thickBot="1" x14ac:dyDescent="0.35">
      <c r="A27" s="1210" t="s">
        <v>402</v>
      </c>
      <c r="B27" s="1211"/>
      <c r="C27" s="1211"/>
      <c r="D27" s="1211"/>
      <c r="E27" s="1211"/>
      <c r="F27" s="1211"/>
      <c r="G27" s="1211"/>
      <c r="H27" s="1211"/>
      <c r="I27" s="1211"/>
      <c r="J27" s="1211"/>
      <c r="K27" s="1211"/>
      <c r="L27" s="1212"/>
      <c r="N27" s="5"/>
      <c r="O27" s="1870"/>
      <c r="P27" s="6"/>
    </row>
    <row r="28" spans="1:16" ht="44.25" customHeight="1" thickBot="1" x14ac:dyDescent="0.35">
      <c r="A28" s="1219" t="s">
        <v>692</v>
      </c>
      <c r="B28" s="1220"/>
      <c r="C28" s="1220"/>
      <c r="D28" s="1220"/>
      <c r="E28" s="1220"/>
      <c r="F28" s="1220"/>
      <c r="G28" s="1220"/>
      <c r="H28" s="1220"/>
      <c r="I28" s="1220"/>
      <c r="J28" s="1220"/>
      <c r="K28" s="1220"/>
      <c r="L28" s="1221"/>
      <c r="N28" s="233" t="s">
        <v>1087</v>
      </c>
      <c r="O28" s="234"/>
      <c r="P28" s="234"/>
    </row>
    <row r="29" spans="1:16" ht="27.75" customHeight="1" thickBot="1" x14ac:dyDescent="0.35">
      <c r="A29" s="1222" t="s">
        <v>693</v>
      </c>
      <c r="B29" s="1223"/>
      <c r="C29" s="1223"/>
      <c r="D29" s="1223"/>
      <c r="E29" s="1223"/>
      <c r="F29" s="1223"/>
      <c r="G29" s="1223"/>
      <c r="H29" s="1223"/>
      <c r="I29" s="1223"/>
      <c r="J29" s="1223"/>
      <c r="K29" s="1223"/>
      <c r="L29" s="1224"/>
      <c r="N29" s="233" t="s">
        <v>1087</v>
      </c>
      <c r="O29" s="234"/>
      <c r="P29" s="234"/>
    </row>
    <row r="30" spans="1:16" ht="19.5" customHeight="1" thickBot="1" x14ac:dyDescent="0.35">
      <c r="A30" s="1222" t="s">
        <v>694</v>
      </c>
      <c r="B30" s="1223"/>
      <c r="C30" s="1223"/>
      <c r="D30" s="1223"/>
      <c r="E30" s="1223"/>
      <c r="F30" s="1223"/>
      <c r="G30" s="1223"/>
      <c r="H30" s="1223"/>
      <c r="I30" s="1223"/>
      <c r="J30" s="1223"/>
      <c r="K30" s="1223"/>
      <c r="L30" s="1224"/>
      <c r="N30" s="233" t="s">
        <v>1087</v>
      </c>
      <c r="O30" s="234"/>
      <c r="P30" s="234"/>
    </row>
    <row r="31" spans="1:16" ht="19.5" customHeight="1" thickBot="1" x14ac:dyDescent="0.35">
      <c r="A31" s="1222" t="s">
        <v>695</v>
      </c>
      <c r="B31" s="1223"/>
      <c r="C31" s="1223"/>
      <c r="D31" s="1223"/>
      <c r="E31" s="1223"/>
      <c r="F31" s="1223"/>
      <c r="G31" s="1223"/>
      <c r="H31" s="1223"/>
      <c r="I31" s="1223"/>
      <c r="J31" s="1223"/>
      <c r="K31" s="1223"/>
      <c r="L31" s="1224"/>
      <c r="N31" s="233" t="s">
        <v>1087</v>
      </c>
      <c r="O31" s="234"/>
      <c r="P31" s="234"/>
    </row>
    <row r="32" spans="1:16" ht="28.9" customHeight="1" thickBot="1" x14ac:dyDescent="0.35">
      <c r="A32" s="1278" t="s">
        <v>1079</v>
      </c>
      <c r="B32" s="1279"/>
      <c r="C32" s="1279"/>
      <c r="D32" s="1279"/>
      <c r="E32" s="1279"/>
      <c r="F32" s="1279"/>
      <c r="G32" s="1279"/>
      <c r="H32" s="1279"/>
      <c r="I32" s="1279"/>
      <c r="J32" s="1279"/>
      <c r="K32" s="1279"/>
      <c r="L32" s="1280"/>
      <c r="N32" s="233" t="s">
        <v>1087</v>
      </c>
      <c r="O32" s="234"/>
      <c r="P32" s="234"/>
    </row>
    <row r="33" spans="1:16" ht="19.5" customHeight="1" thickBot="1" x14ac:dyDescent="0.35">
      <c r="A33" s="1222" t="s">
        <v>696</v>
      </c>
      <c r="B33" s="1223"/>
      <c r="C33" s="1223"/>
      <c r="D33" s="1223"/>
      <c r="E33" s="1223"/>
      <c r="F33" s="1223"/>
      <c r="G33" s="1223"/>
      <c r="H33" s="1223"/>
      <c r="I33" s="1223"/>
      <c r="J33" s="1223"/>
      <c r="K33" s="1223"/>
      <c r="L33" s="1224"/>
      <c r="N33" s="5"/>
      <c r="O33" s="1870"/>
      <c r="P33" s="6"/>
    </row>
    <row r="34" spans="1:16" ht="18.75" thickBot="1" x14ac:dyDescent="0.35">
      <c r="A34" s="1228" t="s">
        <v>404</v>
      </c>
      <c r="B34" s="1229"/>
      <c r="C34" s="1229"/>
      <c r="D34" s="1229"/>
      <c r="E34" s="1229"/>
      <c r="F34" s="1229"/>
      <c r="G34" s="1229"/>
      <c r="H34" s="1229"/>
      <c r="I34" s="1229"/>
      <c r="J34" s="1229"/>
      <c r="K34" s="1229"/>
      <c r="L34" s="1230"/>
      <c r="N34" s="5"/>
      <c r="O34" s="1870"/>
      <c r="P34" s="6"/>
    </row>
    <row r="35" spans="1:16" ht="18" customHeight="1" thickBot="1" x14ac:dyDescent="0.35">
      <c r="A35" s="1225" t="s">
        <v>225</v>
      </c>
      <c r="B35" s="1226"/>
      <c r="C35" s="1226"/>
      <c r="D35" s="1226"/>
      <c r="E35" s="1227"/>
      <c r="F35" s="1276" t="s">
        <v>226</v>
      </c>
      <c r="G35" s="1277"/>
      <c r="H35" s="1277"/>
      <c r="I35" s="1277"/>
      <c r="J35" s="1277"/>
      <c r="K35" s="1277"/>
      <c r="L35" s="1277"/>
      <c r="N35" s="5"/>
      <c r="O35" s="1870"/>
      <c r="P35" s="6"/>
    </row>
    <row r="36" spans="1:16" s="92" customFormat="1" ht="93" customHeight="1" thickBot="1" x14ac:dyDescent="0.3">
      <c r="A36" s="1204" t="s">
        <v>697</v>
      </c>
      <c r="B36" s="1205"/>
      <c r="C36" s="1205"/>
      <c r="D36" s="1205"/>
      <c r="E36" s="1206"/>
      <c r="F36" s="1202" t="s">
        <v>698</v>
      </c>
      <c r="G36" s="1203"/>
      <c r="H36" s="1203"/>
      <c r="I36" s="1203"/>
      <c r="J36" s="1203"/>
      <c r="K36" s="1203"/>
      <c r="L36" s="1203"/>
      <c r="N36" s="233" t="s">
        <v>1087</v>
      </c>
      <c r="O36" s="234"/>
      <c r="P36" s="234"/>
    </row>
    <row r="37" spans="1:16" s="92" customFormat="1" ht="93" customHeight="1" thickBot="1" x14ac:dyDescent="0.3">
      <c r="A37" s="1204" t="s">
        <v>699</v>
      </c>
      <c r="B37" s="1205"/>
      <c r="C37" s="1205"/>
      <c r="D37" s="1205"/>
      <c r="E37" s="1206"/>
      <c r="F37" s="1202" t="s">
        <v>700</v>
      </c>
      <c r="G37" s="1203"/>
      <c r="H37" s="1203"/>
      <c r="I37" s="1203"/>
      <c r="J37" s="1203"/>
      <c r="K37" s="1203"/>
      <c r="L37" s="1203"/>
      <c r="N37" s="233" t="s">
        <v>1087</v>
      </c>
      <c r="O37" s="234"/>
      <c r="P37" s="234"/>
    </row>
    <row r="38" spans="1:16" s="92" customFormat="1" ht="93" customHeight="1" thickBot="1" x14ac:dyDescent="0.3">
      <c r="A38" s="1204" t="s">
        <v>235</v>
      </c>
      <c r="B38" s="1205"/>
      <c r="C38" s="1205"/>
      <c r="D38" s="1205"/>
      <c r="E38" s="1206"/>
      <c r="F38" s="1202" t="s">
        <v>701</v>
      </c>
      <c r="G38" s="1203"/>
      <c r="H38" s="1203"/>
      <c r="I38" s="1203"/>
      <c r="J38" s="1203"/>
      <c r="K38" s="1203"/>
      <c r="L38" s="1203"/>
      <c r="N38" s="233" t="s">
        <v>1087</v>
      </c>
      <c r="O38" s="234"/>
      <c r="P38" s="234"/>
    </row>
    <row r="39" spans="1:16" s="92" customFormat="1" ht="93" customHeight="1" thickBot="1" x14ac:dyDescent="0.3">
      <c r="A39" s="1204" t="s">
        <v>236</v>
      </c>
      <c r="B39" s="1205"/>
      <c r="C39" s="1205"/>
      <c r="D39" s="1205"/>
      <c r="E39" s="1206"/>
      <c r="F39" s="1202" t="s">
        <v>702</v>
      </c>
      <c r="G39" s="1203"/>
      <c r="H39" s="1203"/>
      <c r="I39" s="1203"/>
      <c r="J39" s="1203"/>
      <c r="K39" s="1203"/>
      <c r="L39" s="1203"/>
      <c r="N39" s="233" t="s">
        <v>1087</v>
      </c>
      <c r="O39" s="234"/>
      <c r="P39" s="234"/>
    </row>
    <row r="40" spans="1:16" s="92" customFormat="1" ht="93" customHeight="1" thickBot="1" x14ac:dyDescent="0.3">
      <c r="A40" s="1204" t="s">
        <v>238</v>
      </c>
      <c r="B40" s="1205"/>
      <c r="C40" s="1205"/>
      <c r="D40" s="1205"/>
      <c r="E40" s="1206"/>
      <c r="F40" s="1202" t="s">
        <v>703</v>
      </c>
      <c r="G40" s="1203"/>
      <c r="H40" s="1203"/>
      <c r="I40" s="1203"/>
      <c r="J40" s="1203"/>
      <c r="K40" s="1203"/>
      <c r="L40" s="1203"/>
      <c r="N40" s="233" t="s">
        <v>1087</v>
      </c>
      <c r="O40" s="234"/>
      <c r="P40" s="234"/>
    </row>
    <row r="41" spans="1:16" s="92" customFormat="1" ht="93" customHeight="1" thickBot="1" x14ac:dyDescent="0.3">
      <c r="A41" s="1204" t="s">
        <v>246</v>
      </c>
      <c r="B41" s="1205"/>
      <c r="C41" s="1205"/>
      <c r="D41" s="1205"/>
      <c r="E41" s="1206"/>
      <c r="F41" s="1202" t="s">
        <v>247</v>
      </c>
      <c r="G41" s="1203"/>
      <c r="H41" s="1203"/>
      <c r="I41" s="1203"/>
      <c r="J41" s="1203"/>
      <c r="K41" s="1203"/>
      <c r="L41" s="1203"/>
      <c r="N41" s="233" t="s">
        <v>1087</v>
      </c>
      <c r="O41" s="234"/>
      <c r="P41" s="234"/>
    </row>
    <row r="42" spans="1:16" s="92" customFormat="1" ht="93" customHeight="1" thickBot="1" x14ac:dyDescent="0.3">
      <c r="A42" s="1204" t="s">
        <v>704</v>
      </c>
      <c r="B42" s="1205"/>
      <c r="C42" s="1205"/>
      <c r="D42" s="1205"/>
      <c r="E42" s="1206"/>
      <c r="F42" s="1202" t="s">
        <v>705</v>
      </c>
      <c r="G42" s="1203"/>
      <c r="H42" s="1203"/>
      <c r="I42" s="1203"/>
      <c r="J42" s="1203"/>
      <c r="K42" s="1203"/>
      <c r="L42" s="1203"/>
      <c r="N42" s="233" t="s">
        <v>1087</v>
      </c>
      <c r="O42" s="234"/>
      <c r="P42" s="234"/>
    </row>
    <row r="43" spans="1:16" s="92" customFormat="1" ht="93" customHeight="1" thickBot="1" x14ac:dyDescent="0.3">
      <c r="A43" s="1204" t="s">
        <v>254</v>
      </c>
      <c r="B43" s="1205"/>
      <c r="C43" s="1205"/>
      <c r="D43" s="1205"/>
      <c r="E43" s="1206"/>
      <c r="F43" s="1202" t="s">
        <v>255</v>
      </c>
      <c r="G43" s="1203"/>
      <c r="H43" s="1203"/>
      <c r="I43" s="1203"/>
      <c r="J43" s="1203"/>
      <c r="K43" s="1203"/>
      <c r="L43" s="1203"/>
      <c r="N43" s="233" t="s">
        <v>1087</v>
      </c>
      <c r="O43" s="234"/>
      <c r="P43" s="234"/>
    </row>
    <row r="44" spans="1:16" s="92" customFormat="1" ht="93" customHeight="1" thickBot="1" x14ac:dyDescent="0.3">
      <c r="A44" s="1204" t="s">
        <v>256</v>
      </c>
      <c r="B44" s="1205"/>
      <c r="C44" s="1205"/>
      <c r="D44" s="1205"/>
      <c r="E44" s="1206"/>
      <c r="F44" s="1202" t="s">
        <v>257</v>
      </c>
      <c r="G44" s="1203"/>
      <c r="H44" s="1203"/>
      <c r="I44" s="1203"/>
      <c r="J44" s="1203"/>
      <c r="K44" s="1203"/>
      <c r="L44" s="1203"/>
      <c r="N44" s="233" t="s">
        <v>1087</v>
      </c>
      <c r="O44" s="234"/>
      <c r="P44" s="234"/>
    </row>
    <row r="45" spans="1:16" s="92" customFormat="1" ht="93" customHeight="1" thickBot="1" x14ac:dyDescent="0.3">
      <c r="A45" s="1204" t="s">
        <v>706</v>
      </c>
      <c r="B45" s="1205"/>
      <c r="C45" s="1205"/>
      <c r="D45" s="1205"/>
      <c r="E45" s="1206"/>
      <c r="F45" s="1202" t="s">
        <v>707</v>
      </c>
      <c r="G45" s="1203"/>
      <c r="H45" s="1203"/>
      <c r="I45" s="1203"/>
      <c r="J45" s="1203"/>
      <c r="K45" s="1203"/>
      <c r="L45" s="1203"/>
      <c r="N45" s="233" t="s">
        <v>1087</v>
      </c>
      <c r="O45" s="234"/>
      <c r="P45" s="234"/>
    </row>
    <row r="46" spans="1:16" s="92" customFormat="1" ht="93" customHeight="1" thickBot="1" x14ac:dyDescent="0.3">
      <c r="A46" s="1204" t="s">
        <v>708</v>
      </c>
      <c r="B46" s="1205"/>
      <c r="C46" s="1205"/>
      <c r="D46" s="1205"/>
      <c r="E46" s="1206"/>
      <c r="F46" s="1202" t="s">
        <v>709</v>
      </c>
      <c r="G46" s="1203"/>
      <c r="H46" s="1203"/>
      <c r="I46" s="1203"/>
      <c r="J46" s="1203"/>
      <c r="K46" s="1203"/>
      <c r="L46" s="1203"/>
      <c r="N46" s="233" t="s">
        <v>1087</v>
      </c>
      <c r="O46" s="234"/>
      <c r="P46" s="234"/>
    </row>
    <row r="47" spans="1:16" s="92" customFormat="1" ht="93" customHeight="1" thickBot="1" x14ac:dyDescent="0.3">
      <c r="A47" s="1204" t="s">
        <v>262</v>
      </c>
      <c r="B47" s="1205"/>
      <c r="C47" s="1205"/>
      <c r="D47" s="1205"/>
      <c r="E47" s="1206"/>
      <c r="F47" s="1202" t="s">
        <v>263</v>
      </c>
      <c r="G47" s="1203"/>
      <c r="H47" s="1203"/>
      <c r="I47" s="1203"/>
      <c r="J47" s="1203"/>
      <c r="K47" s="1203"/>
      <c r="L47" s="1203"/>
      <c r="N47" s="233" t="s">
        <v>1087</v>
      </c>
      <c r="O47" s="234"/>
      <c r="P47" s="234"/>
    </row>
    <row r="48" spans="1:16" s="92" customFormat="1" ht="93" customHeight="1" thickBot="1" x14ac:dyDescent="0.3">
      <c r="A48" s="1204" t="s">
        <v>710</v>
      </c>
      <c r="B48" s="1205"/>
      <c r="C48" s="1205"/>
      <c r="D48" s="1205"/>
      <c r="E48" s="1206"/>
      <c r="F48" s="1202" t="s">
        <v>711</v>
      </c>
      <c r="G48" s="1203"/>
      <c r="H48" s="1203"/>
      <c r="I48" s="1203"/>
      <c r="J48" s="1203"/>
      <c r="K48" s="1203"/>
      <c r="L48" s="1203"/>
      <c r="N48" s="233" t="s">
        <v>1087</v>
      </c>
      <c r="O48" s="234"/>
      <c r="P48" s="234"/>
    </row>
    <row r="49" spans="1:16" s="92" customFormat="1" ht="93" customHeight="1" thickBot="1" x14ac:dyDescent="0.3">
      <c r="A49" s="1204" t="s">
        <v>266</v>
      </c>
      <c r="B49" s="1205"/>
      <c r="C49" s="1205"/>
      <c r="D49" s="1205"/>
      <c r="E49" s="1206"/>
      <c r="F49" s="1202" t="s">
        <v>452</v>
      </c>
      <c r="G49" s="1203"/>
      <c r="H49" s="1203"/>
      <c r="I49" s="1203"/>
      <c r="J49" s="1203"/>
      <c r="K49" s="1203"/>
      <c r="L49" s="1203"/>
      <c r="N49" s="233" t="s">
        <v>1087</v>
      </c>
      <c r="O49" s="234"/>
      <c r="P49" s="234"/>
    </row>
    <row r="50" spans="1:16" s="92" customFormat="1" ht="93" customHeight="1" thickBot="1" x14ac:dyDescent="0.3">
      <c r="A50" s="1204" t="s">
        <v>712</v>
      </c>
      <c r="B50" s="1205"/>
      <c r="C50" s="1205"/>
      <c r="D50" s="1205"/>
      <c r="E50" s="1206"/>
      <c r="F50" s="1202" t="s">
        <v>713</v>
      </c>
      <c r="G50" s="1203"/>
      <c r="H50" s="1203"/>
      <c r="I50" s="1203"/>
      <c r="J50" s="1203"/>
      <c r="K50" s="1203"/>
      <c r="L50" s="1203"/>
      <c r="N50" s="233" t="s">
        <v>1087</v>
      </c>
      <c r="O50" s="234"/>
      <c r="P50" s="234"/>
    </row>
    <row r="51" spans="1:16" s="92" customFormat="1" ht="93" customHeight="1" thickBot="1" x14ac:dyDescent="0.3">
      <c r="A51" s="1204" t="s">
        <v>276</v>
      </c>
      <c r="B51" s="1205"/>
      <c r="C51" s="1205"/>
      <c r="D51" s="1205"/>
      <c r="E51" s="1206"/>
      <c r="F51" s="1202" t="s">
        <v>277</v>
      </c>
      <c r="G51" s="1203"/>
      <c r="H51" s="1203"/>
      <c r="I51" s="1203"/>
      <c r="J51" s="1203"/>
      <c r="K51" s="1203"/>
      <c r="L51" s="1203"/>
      <c r="N51" s="233" t="s">
        <v>1087</v>
      </c>
      <c r="O51" s="234"/>
      <c r="P51" s="234"/>
    </row>
    <row r="52" spans="1:16" s="92" customFormat="1" ht="93" customHeight="1" thickBot="1" x14ac:dyDescent="0.3">
      <c r="A52" s="1204" t="s">
        <v>278</v>
      </c>
      <c r="B52" s="1205"/>
      <c r="C52" s="1205"/>
      <c r="D52" s="1205"/>
      <c r="E52" s="1206"/>
      <c r="F52" s="1202" t="s">
        <v>714</v>
      </c>
      <c r="G52" s="1203"/>
      <c r="H52" s="1203"/>
      <c r="I52" s="1203"/>
      <c r="J52" s="1203"/>
      <c r="K52" s="1203"/>
      <c r="L52" s="1203"/>
      <c r="N52" s="233" t="s">
        <v>1087</v>
      </c>
      <c r="O52" s="234"/>
      <c r="P52" s="234"/>
    </row>
    <row r="53" spans="1:16" s="92" customFormat="1" ht="93" customHeight="1" thickBot="1" x14ac:dyDescent="0.3">
      <c r="A53" s="1204" t="s">
        <v>715</v>
      </c>
      <c r="B53" s="1205"/>
      <c r="C53" s="1205"/>
      <c r="D53" s="1205"/>
      <c r="E53" s="1206"/>
      <c r="F53" s="1202" t="s">
        <v>716</v>
      </c>
      <c r="G53" s="1203"/>
      <c r="H53" s="1203"/>
      <c r="I53" s="1203"/>
      <c r="J53" s="1203"/>
      <c r="K53" s="1203"/>
      <c r="L53" s="1203"/>
      <c r="N53" s="233" t="s">
        <v>1087</v>
      </c>
      <c r="O53" s="234"/>
      <c r="P53" s="234"/>
    </row>
    <row r="54" spans="1:16" s="92" customFormat="1" ht="93" customHeight="1" thickBot="1" x14ac:dyDescent="0.3">
      <c r="A54" s="1204" t="s">
        <v>281</v>
      </c>
      <c r="B54" s="1205"/>
      <c r="C54" s="1205"/>
      <c r="D54" s="1205"/>
      <c r="E54" s="1206"/>
      <c r="F54" s="1202" t="s">
        <v>717</v>
      </c>
      <c r="G54" s="1203"/>
      <c r="H54" s="1203"/>
      <c r="I54" s="1203"/>
      <c r="J54" s="1203"/>
      <c r="K54" s="1203"/>
      <c r="L54" s="1203"/>
      <c r="N54" s="233" t="s">
        <v>1087</v>
      </c>
      <c r="O54" s="234"/>
      <c r="P54" s="234"/>
    </row>
    <row r="55" spans="1:16" s="92" customFormat="1" ht="93" customHeight="1" thickBot="1" x14ac:dyDescent="0.3">
      <c r="A55" s="1204" t="s">
        <v>718</v>
      </c>
      <c r="B55" s="1205"/>
      <c r="C55" s="1205"/>
      <c r="D55" s="1205"/>
      <c r="E55" s="1206"/>
      <c r="F55" s="1202" t="s">
        <v>719</v>
      </c>
      <c r="G55" s="1203"/>
      <c r="H55" s="1203"/>
      <c r="I55" s="1203"/>
      <c r="J55" s="1203"/>
      <c r="K55" s="1203"/>
      <c r="L55" s="1203"/>
      <c r="N55" s="233" t="s">
        <v>1087</v>
      </c>
      <c r="O55" s="234"/>
      <c r="P55" s="234"/>
    </row>
    <row r="56" spans="1:16" s="92" customFormat="1" ht="93" customHeight="1" thickBot="1" x14ac:dyDescent="0.3">
      <c r="A56" s="1204" t="s">
        <v>315</v>
      </c>
      <c r="B56" s="1205"/>
      <c r="C56" s="1205"/>
      <c r="D56" s="1205"/>
      <c r="E56" s="1206"/>
      <c r="F56" s="1202" t="s">
        <v>720</v>
      </c>
      <c r="G56" s="1203"/>
      <c r="H56" s="1203"/>
      <c r="I56" s="1203"/>
      <c r="J56" s="1203"/>
      <c r="K56" s="1203"/>
      <c r="L56" s="1203"/>
      <c r="N56" s="233" t="s">
        <v>1087</v>
      </c>
      <c r="O56" s="234"/>
      <c r="P56" s="234"/>
    </row>
    <row r="57" spans="1:16" s="92" customFormat="1" ht="93" customHeight="1" thickBot="1" x14ac:dyDescent="0.3">
      <c r="A57" s="1204" t="s">
        <v>721</v>
      </c>
      <c r="B57" s="1205"/>
      <c r="C57" s="1205"/>
      <c r="D57" s="1205"/>
      <c r="E57" s="1206"/>
      <c r="F57" s="1202" t="s">
        <v>722</v>
      </c>
      <c r="G57" s="1203"/>
      <c r="H57" s="1203"/>
      <c r="I57" s="1203"/>
      <c r="J57" s="1203"/>
      <c r="K57" s="1203"/>
      <c r="L57" s="1203"/>
      <c r="N57" s="233" t="s">
        <v>1087</v>
      </c>
      <c r="O57" s="234"/>
      <c r="P57" s="234"/>
    </row>
    <row r="58" spans="1:16" s="92" customFormat="1" ht="93" customHeight="1" thickBot="1" x14ac:dyDescent="0.3">
      <c r="A58" s="1204" t="s">
        <v>723</v>
      </c>
      <c r="B58" s="1205"/>
      <c r="C58" s="1205"/>
      <c r="D58" s="1205"/>
      <c r="E58" s="1206"/>
      <c r="F58" s="1202" t="s">
        <v>724</v>
      </c>
      <c r="G58" s="1203"/>
      <c r="H58" s="1203"/>
      <c r="I58" s="1203"/>
      <c r="J58" s="1203"/>
      <c r="K58" s="1203"/>
      <c r="L58" s="1203"/>
      <c r="N58" s="233" t="s">
        <v>1087</v>
      </c>
      <c r="O58" s="234"/>
      <c r="P58" s="234"/>
    </row>
    <row r="59" spans="1:16" s="92" customFormat="1" ht="93" customHeight="1" thickBot="1" x14ac:dyDescent="0.3">
      <c r="A59" s="1204" t="s">
        <v>325</v>
      </c>
      <c r="B59" s="1205"/>
      <c r="C59" s="1205"/>
      <c r="D59" s="1205"/>
      <c r="E59" s="1206"/>
      <c r="F59" s="1202" t="s">
        <v>326</v>
      </c>
      <c r="G59" s="1203"/>
      <c r="H59" s="1203"/>
      <c r="I59" s="1203"/>
      <c r="J59" s="1203"/>
      <c r="K59" s="1203"/>
      <c r="L59" s="1203"/>
      <c r="N59" s="233" t="s">
        <v>1087</v>
      </c>
      <c r="O59" s="234"/>
      <c r="P59" s="234"/>
    </row>
    <row r="60" spans="1:16" s="92" customFormat="1" ht="93" customHeight="1" thickBot="1" x14ac:dyDescent="0.3">
      <c r="A60" s="1204" t="s">
        <v>327</v>
      </c>
      <c r="B60" s="1205"/>
      <c r="C60" s="1205"/>
      <c r="D60" s="1205"/>
      <c r="E60" s="1206"/>
      <c r="F60" s="1202" t="s">
        <v>725</v>
      </c>
      <c r="G60" s="1203"/>
      <c r="H60" s="1203"/>
      <c r="I60" s="1203"/>
      <c r="J60" s="1203"/>
      <c r="K60" s="1203"/>
      <c r="L60" s="1203"/>
      <c r="N60" s="233" t="s">
        <v>1087</v>
      </c>
      <c r="O60" s="234"/>
      <c r="P60" s="234"/>
    </row>
    <row r="61" spans="1:16" s="92" customFormat="1" ht="93" customHeight="1" thickBot="1" x14ac:dyDescent="0.3">
      <c r="A61" s="1204" t="s">
        <v>342</v>
      </c>
      <c r="B61" s="1205"/>
      <c r="C61" s="1205"/>
      <c r="D61" s="1205"/>
      <c r="E61" s="1206"/>
      <c r="F61" s="1202" t="s">
        <v>343</v>
      </c>
      <c r="G61" s="1203"/>
      <c r="H61" s="1203"/>
      <c r="I61" s="1203"/>
      <c r="J61" s="1203"/>
      <c r="K61" s="1203"/>
      <c r="L61" s="1203"/>
      <c r="N61" s="233" t="s">
        <v>1087</v>
      </c>
      <c r="O61" s="234"/>
      <c r="P61" s="234"/>
    </row>
    <row r="62" spans="1:16" s="92" customFormat="1" ht="93" customHeight="1" thickBot="1" x14ac:dyDescent="0.3">
      <c r="A62" s="1204" t="s">
        <v>726</v>
      </c>
      <c r="B62" s="1205"/>
      <c r="C62" s="1205"/>
      <c r="D62" s="1205"/>
      <c r="E62" s="1206"/>
      <c r="F62" s="1202" t="s">
        <v>727</v>
      </c>
      <c r="G62" s="1203"/>
      <c r="H62" s="1203"/>
      <c r="I62" s="1203"/>
      <c r="J62" s="1203"/>
      <c r="K62" s="1203"/>
      <c r="L62" s="1203"/>
      <c r="N62" s="233" t="s">
        <v>1087</v>
      </c>
      <c r="O62" s="234"/>
      <c r="P62" s="234"/>
    </row>
    <row r="63" spans="1:16" s="92" customFormat="1" ht="93" customHeight="1" thickBot="1" x14ac:dyDescent="0.3">
      <c r="A63" s="1204" t="s">
        <v>728</v>
      </c>
      <c r="B63" s="1205"/>
      <c r="C63" s="1205"/>
      <c r="D63" s="1205"/>
      <c r="E63" s="1206"/>
      <c r="F63" s="1202" t="s">
        <v>729</v>
      </c>
      <c r="G63" s="1203"/>
      <c r="H63" s="1203"/>
      <c r="I63" s="1203"/>
      <c r="J63" s="1203"/>
      <c r="K63" s="1203"/>
      <c r="L63" s="1203"/>
      <c r="N63" s="233" t="s">
        <v>1087</v>
      </c>
      <c r="O63" s="234"/>
      <c r="P63" s="234"/>
    </row>
    <row r="64" spans="1:16" s="92" customFormat="1" ht="93" customHeight="1" thickBot="1" x14ac:dyDescent="0.3">
      <c r="A64" s="1204" t="s">
        <v>730</v>
      </c>
      <c r="B64" s="1205"/>
      <c r="C64" s="1205"/>
      <c r="D64" s="1205"/>
      <c r="E64" s="1206"/>
      <c r="F64" s="1202" t="s">
        <v>731</v>
      </c>
      <c r="G64" s="1203"/>
      <c r="H64" s="1203"/>
      <c r="I64" s="1203"/>
      <c r="J64" s="1203"/>
      <c r="K64" s="1203"/>
      <c r="L64" s="1203"/>
      <c r="N64" s="233" t="s">
        <v>1087</v>
      </c>
      <c r="O64" s="234"/>
      <c r="P64" s="234"/>
    </row>
    <row r="65" spans="1:22" s="92" customFormat="1" ht="93" customHeight="1" thickBot="1" x14ac:dyDescent="0.3">
      <c r="A65" s="1204" t="s">
        <v>732</v>
      </c>
      <c r="B65" s="1205"/>
      <c r="C65" s="1205"/>
      <c r="D65" s="1205"/>
      <c r="E65" s="1206"/>
      <c r="F65" s="1202" t="s">
        <v>733</v>
      </c>
      <c r="G65" s="1203"/>
      <c r="H65" s="1203"/>
      <c r="I65" s="1203"/>
      <c r="J65" s="1203"/>
      <c r="K65" s="1203"/>
      <c r="L65" s="1203"/>
      <c r="N65" s="233" t="s">
        <v>1087</v>
      </c>
      <c r="O65" s="234"/>
      <c r="P65" s="234"/>
    </row>
    <row r="66" spans="1:22" s="92" customFormat="1" ht="93" customHeight="1" thickBot="1" x14ac:dyDescent="0.3">
      <c r="A66" s="1204" t="s">
        <v>734</v>
      </c>
      <c r="B66" s="1205"/>
      <c r="C66" s="1205"/>
      <c r="D66" s="1205"/>
      <c r="E66" s="1206"/>
      <c r="F66" s="1202" t="s">
        <v>735</v>
      </c>
      <c r="G66" s="1203"/>
      <c r="H66" s="1203"/>
      <c r="I66" s="1203"/>
      <c r="J66" s="1203"/>
      <c r="K66" s="1203"/>
      <c r="L66" s="1203"/>
      <c r="N66" s="233" t="s">
        <v>1087</v>
      </c>
      <c r="O66" s="234"/>
      <c r="P66" s="234"/>
    </row>
    <row r="67" spans="1:22" s="92" customFormat="1" ht="93" customHeight="1" thickBot="1" x14ac:dyDescent="0.3">
      <c r="A67" s="1204" t="s">
        <v>367</v>
      </c>
      <c r="B67" s="1205"/>
      <c r="C67" s="1205"/>
      <c r="D67" s="1205"/>
      <c r="E67" s="1206"/>
      <c r="F67" s="1202" t="s">
        <v>736</v>
      </c>
      <c r="G67" s="1203"/>
      <c r="H67" s="1203"/>
      <c r="I67" s="1203"/>
      <c r="J67" s="1203"/>
      <c r="K67" s="1203"/>
      <c r="L67" s="1203"/>
      <c r="N67" s="233" t="s">
        <v>1087</v>
      </c>
      <c r="O67" s="234"/>
      <c r="P67" s="234"/>
    </row>
    <row r="68" spans="1:22" s="92" customFormat="1" ht="93" customHeight="1" thickBot="1" x14ac:dyDescent="0.3">
      <c r="A68" s="1204" t="s">
        <v>737</v>
      </c>
      <c r="B68" s="1205"/>
      <c r="C68" s="1205"/>
      <c r="D68" s="1205"/>
      <c r="E68" s="1206"/>
      <c r="F68" s="1202" t="s">
        <v>738</v>
      </c>
      <c r="G68" s="1203"/>
      <c r="H68" s="1203"/>
      <c r="I68" s="1203"/>
      <c r="J68" s="1203"/>
      <c r="K68" s="1203"/>
      <c r="L68" s="1203"/>
      <c r="N68" s="233" t="s">
        <v>1087</v>
      </c>
      <c r="O68" s="234"/>
      <c r="P68" s="234"/>
    </row>
    <row r="69" spans="1:22" s="92" customFormat="1" ht="93" customHeight="1" thickBot="1" x14ac:dyDescent="0.3">
      <c r="A69" s="1204" t="s">
        <v>536</v>
      </c>
      <c r="B69" s="1205"/>
      <c r="C69" s="1205"/>
      <c r="D69" s="1205"/>
      <c r="E69" s="1206"/>
      <c r="F69" s="1202" t="s">
        <v>537</v>
      </c>
      <c r="G69" s="1203"/>
      <c r="H69" s="1203"/>
      <c r="I69" s="1203"/>
      <c r="J69" s="1203"/>
      <c r="K69" s="1203"/>
      <c r="L69" s="1203"/>
      <c r="N69" s="233" t="s">
        <v>1087</v>
      </c>
      <c r="O69" s="234"/>
      <c r="P69" s="234"/>
    </row>
    <row r="70" spans="1:22" s="92" customFormat="1" ht="153" customHeight="1" thickBot="1" x14ac:dyDescent="0.3">
      <c r="A70" s="1207" t="s">
        <v>538</v>
      </c>
      <c r="B70" s="1208"/>
      <c r="C70" s="1208"/>
      <c r="D70" s="1208"/>
      <c r="E70" s="1209"/>
      <c r="F70" s="1202" t="s">
        <v>739</v>
      </c>
      <c r="G70" s="1203"/>
      <c r="H70" s="1203"/>
      <c r="I70" s="1203"/>
      <c r="J70" s="1203"/>
      <c r="K70" s="1203"/>
      <c r="L70" s="1203"/>
      <c r="N70" s="1909" t="s">
        <v>1087</v>
      </c>
      <c r="O70" s="1910"/>
      <c r="P70" s="1910"/>
    </row>
    <row r="71" spans="1:22" ht="18" thickBot="1" x14ac:dyDescent="0.35">
      <c r="A71" s="852" t="s">
        <v>44</v>
      </c>
      <c r="B71" s="853"/>
      <c r="C71" s="853"/>
      <c r="D71" s="853"/>
      <c r="E71" s="853"/>
      <c r="F71" s="853"/>
      <c r="G71" s="853"/>
      <c r="H71" s="853"/>
      <c r="I71" s="853"/>
      <c r="J71" s="853"/>
      <c r="K71" s="853"/>
      <c r="L71" s="854"/>
      <c r="N71" s="1861" t="s">
        <v>1089</v>
      </c>
      <c r="O71" s="1862"/>
      <c r="P71" s="1862"/>
      <c r="Q71" s="1862"/>
      <c r="R71" s="1862"/>
      <c r="S71" s="1862"/>
      <c r="T71" s="1862"/>
      <c r="U71" s="1862"/>
      <c r="V71" s="1863"/>
    </row>
    <row r="72" spans="1:22" ht="27.75" thickBot="1" x14ac:dyDescent="0.35">
      <c r="A72" s="855" t="s">
        <v>141</v>
      </c>
      <c r="B72" s="856"/>
      <c r="C72" s="856"/>
      <c r="D72" s="856"/>
      <c r="E72" s="856"/>
      <c r="F72" s="856"/>
      <c r="G72" s="856"/>
      <c r="H72" s="856"/>
      <c r="I72" s="856"/>
      <c r="J72" s="856"/>
      <c r="K72" s="856"/>
      <c r="L72" s="857"/>
      <c r="N72" s="1864" t="s">
        <v>1094</v>
      </c>
      <c r="O72" s="1865" t="s">
        <v>518</v>
      </c>
      <c r="P72" s="1865" t="s">
        <v>1095</v>
      </c>
      <c r="Q72" s="1865" t="s">
        <v>518</v>
      </c>
      <c r="R72" s="1866" t="s">
        <v>1096</v>
      </c>
      <c r="S72" s="1865" t="s">
        <v>518</v>
      </c>
      <c r="T72" s="1866" t="s">
        <v>1097</v>
      </c>
      <c r="U72" s="1865" t="s">
        <v>518</v>
      </c>
      <c r="V72" s="1867" t="s">
        <v>1098</v>
      </c>
    </row>
    <row r="73" spans="1:22" ht="29.25" thickBot="1" x14ac:dyDescent="0.35">
      <c r="A73" s="858" t="s">
        <v>216</v>
      </c>
      <c r="B73" s="859"/>
      <c r="C73" s="859"/>
      <c r="D73" s="859"/>
      <c r="E73" s="859"/>
      <c r="F73" s="860"/>
      <c r="G73" s="51" t="s">
        <v>406</v>
      </c>
      <c r="H73" s="52" t="s">
        <v>84</v>
      </c>
      <c r="I73" s="1017" t="s">
        <v>217</v>
      </c>
      <c r="J73" s="1018"/>
      <c r="K73" s="1019"/>
      <c r="L73" s="53" t="s">
        <v>38</v>
      </c>
      <c r="N73" s="279"/>
      <c r="O73" s="1868"/>
      <c r="P73" s="1868"/>
      <c r="Q73" s="1868"/>
      <c r="R73" s="1869"/>
      <c r="S73" s="1868"/>
      <c r="T73" s="1869"/>
      <c r="U73" s="1868"/>
      <c r="V73" s="1868"/>
    </row>
    <row r="74" spans="1:22" ht="19.5" customHeight="1" thickBot="1" x14ac:dyDescent="0.35">
      <c r="A74" s="1163" t="s">
        <v>683</v>
      </c>
      <c r="B74" s="1021"/>
      <c r="C74" s="1021"/>
      <c r="D74" s="1021"/>
      <c r="E74" s="1021"/>
      <c r="F74" s="1022"/>
      <c r="G74" s="74" t="s">
        <v>40</v>
      </c>
      <c r="H74" s="32">
        <v>4</v>
      </c>
      <c r="I74" s="623"/>
      <c r="J74" s="624"/>
      <c r="K74" s="625"/>
      <c r="L74" s="34">
        <v>4</v>
      </c>
      <c r="N74" s="274"/>
      <c r="O74" s="204"/>
      <c r="P74" s="205" t="s">
        <v>40</v>
      </c>
      <c r="Q74" s="204" t="s">
        <v>40</v>
      </c>
      <c r="R74" s="253" t="s">
        <v>40</v>
      </c>
      <c r="S74" s="204"/>
      <c r="T74" s="206"/>
      <c r="U74" s="204"/>
      <c r="V74" s="204">
        <v>4</v>
      </c>
    </row>
    <row r="75" spans="1:22" ht="18" thickBot="1" x14ac:dyDescent="0.35">
      <c r="A75" s="485"/>
      <c r="B75" s="486"/>
      <c r="C75" s="486"/>
      <c r="D75" s="486"/>
      <c r="E75" s="486"/>
      <c r="F75" s="486"/>
      <c r="G75" s="486"/>
      <c r="H75" s="486"/>
      <c r="I75" s="486"/>
      <c r="J75" s="486"/>
      <c r="K75" s="486"/>
      <c r="L75" s="487"/>
      <c r="V75" s="223">
        <v>4</v>
      </c>
    </row>
    <row r="76" spans="1:22" ht="18" thickBot="1" x14ac:dyDescent="0.35">
      <c r="A76" s="691" t="s">
        <v>42</v>
      </c>
      <c r="B76" s="692"/>
      <c r="C76" s="692"/>
      <c r="D76" s="692"/>
      <c r="E76" s="692"/>
      <c r="F76" s="692"/>
      <c r="G76" s="692"/>
      <c r="H76" s="692"/>
      <c r="I76" s="692"/>
      <c r="J76" s="693"/>
      <c r="K76" s="692">
        <v>4</v>
      </c>
      <c r="L76" s="693"/>
    </row>
    <row r="77" spans="1:22" ht="18" thickBot="1" x14ac:dyDescent="0.35">
      <c r="A77" s="485"/>
      <c r="B77" s="486"/>
      <c r="C77" s="486"/>
      <c r="D77" s="486"/>
      <c r="E77" s="486"/>
      <c r="F77" s="486"/>
      <c r="G77" s="486"/>
      <c r="H77" s="486"/>
      <c r="I77" s="486"/>
      <c r="J77" s="486"/>
      <c r="K77" s="486"/>
      <c r="L77" s="487"/>
    </row>
    <row r="78" spans="1:22" ht="18" thickBot="1" x14ac:dyDescent="0.35">
      <c r="A78" s="485"/>
      <c r="B78" s="486"/>
      <c r="C78" s="486"/>
      <c r="D78" s="486"/>
      <c r="E78" s="486"/>
      <c r="F78" s="486"/>
      <c r="G78" s="486"/>
      <c r="H78" s="486"/>
      <c r="I78" s="486"/>
      <c r="J78" s="486"/>
      <c r="K78" s="486"/>
      <c r="L78" s="487"/>
    </row>
    <row r="79" spans="1:22" ht="18" thickBot="1" x14ac:dyDescent="0.35">
      <c r="A79" s="694" t="s">
        <v>143</v>
      </c>
      <c r="B79" s="695"/>
      <c r="C79" s="695"/>
      <c r="D79" s="695"/>
      <c r="E79" s="695"/>
      <c r="F79" s="695"/>
      <c r="G79" s="695"/>
      <c r="H79" s="695"/>
      <c r="I79" s="695"/>
      <c r="J79" s="696"/>
      <c r="K79" s="697">
        <f>+K76</f>
        <v>4</v>
      </c>
      <c r="L79" s="698"/>
    </row>
    <row r="80" spans="1:22" ht="18" thickBot="1" x14ac:dyDescent="0.35">
      <c r="A80" s="485"/>
      <c r="B80" s="486"/>
      <c r="C80" s="486"/>
      <c r="D80" s="486"/>
      <c r="E80" s="486"/>
      <c r="F80" s="486"/>
      <c r="G80" s="486"/>
      <c r="H80" s="486"/>
      <c r="I80" s="486"/>
      <c r="J80" s="486"/>
      <c r="K80" s="486"/>
      <c r="L80" s="487"/>
      <c r="N80" s="1861" t="s">
        <v>1089</v>
      </c>
      <c r="O80" s="1862"/>
      <c r="P80" s="1862"/>
      <c r="Q80" s="1862"/>
      <c r="R80" s="1862"/>
      <c r="S80" s="1862"/>
      <c r="T80" s="1862"/>
      <c r="U80" s="1862"/>
      <c r="V80" s="1863"/>
    </row>
    <row r="81" spans="1:22" ht="27.75" thickBot="1" x14ac:dyDescent="0.35">
      <c r="A81" s="834" t="s">
        <v>142</v>
      </c>
      <c r="B81" s="835"/>
      <c r="C81" s="835"/>
      <c r="D81" s="835"/>
      <c r="E81" s="835"/>
      <c r="F81" s="835"/>
      <c r="G81" s="835"/>
      <c r="H81" s="835"/>
      <c r="I81" s="835"/>
      <c r="J81" s="835"/>
      <c r="K81" s="835"/>
      <c r="L81" s="836"/>
      <c r="N81" s="1864" t="s">
        <v>1094</v>
      </c>
      <c r="O81" s="1865" t="s">
        <v>518</v>
      </c>
      <c r="P81" s="1865" t="s">
        <v>1095</v>
      </c>
      <c r="Q81" s="1865" t="s">
        <v>518</v>
      </c>
      <c r="R81" s="1866" t="s">
        <v>1096</v>
      </c>
      <c r="S81" s="1865" t="s">
        <v>518</v>
      </c>
      <c r="T81" s="1866" t="s">
        <v>1097</v>
      </c>
      <c r="U81" s="1865" t="s">
        <v>518</v>
      </c>
      <c r="V81" s="1867" t="s">
        <v>1098</v>
      </c>
    </row>
    <row r="82" spans="1:22" ht="26.25" thickBot="1" x14ac:dyDescent="0.35">
      <c r="A82" s="999" t="s">
        <v>225</v>
      </c>
      <c r="B82" s="772"/>
      <c r="C82" s="772"/>
      <c r="D82" s="1087"/>
      <c r="E82" s="771" t="s">
        <v>407</v>
      </c>
      <c r="F82" s="772"/>
      <c r="G82" s="773"/>
      <c r="H82" s="41" t="s">
        <v>84</v>
      </c>
      <c r="I82" s="771" t="s">
        <v>407</v>
      </c>
      <c r="J82" s="772"/>
      <c r="K82" s="773"/>
      <c r="L82" s="42" t="s">
        <v>38</v>
      </c>
      <c r="N82" s="279"/>
      <c r="O82" s="1868"/>
      <c r="P82" s="1868"/>
      <c r="Q82" s="1868"/>
      <c r="R82" s="1869"/>
      <c r="S82" s="1868"/>
      <c r="T82" s="1869"/>
      <c r="U82" s="1868"/>
      <c r="V82" s="1868"/>
    </row>
    <row r="83" spans="1:22" ht="105.75" customHeight="1" thickBot="1" x14ac:dyDescent="0.35">
      <c r="A83" s="1264" t="s">
        <v>697</v>
      </c>
      <c r="B83" s="1265"/>
      <c r="C83" s="1265"/>
      <c r="D83" s="1266"/>
      <c r="E83" s="1267" t="s">
        <v>741</v>
      </c>
      <c r="F83" s="1268"/>
      <c r="G83" s="1269"/>
      <c r="H83" s="43">
        <v>0.27</v>
      </c>
      <c r="I83" s="792"/>
      <c r="J83" s="793"/>
      <c r="K83" s="794"/>
      <c r="L83" s="44">
        <v>0</v>
      </c>
      <c r="N83" s="274">
        <v>105</v>
      </c>
      <c r="O83" s="204">
        <v>0.27</v>
      </c>
      <c r="P83" s="205" t="s">
        <v>40</v>
      </c>
      <c r="Q83" s="204" t="s">
        <v>40</v>
      </c>
      <c r="R83" s="206"/>
      <c r="S83" s="204"/>
      <c r="T83" s="206"/>
      <c r="U83" s="204"/>
      <c r="V83" s="204">
        <v>0.27</v>
      </c>
    </row>
    <row r="84" spans="1:22" ht="105.75" customHeight="1" thickBot="1" x14ac:dyDescent="0.35">
      <c r="A84" s="1261" t="s">
        <v>699</v>
      </c>
      <c r="B84" s="1262"/>
      <c r="C84" s="1262"/>
      <c r="D84" s="1263"/>
      <c r="E84" s="1201" t="s">
        <v>742</v>
      </c>
      <c r="F84" s="1199"/>
      <c r="G84" s="1200"/>
      <c r="H84" s="43">
        <v>0.27</v>
      </c>
      <c r="I84" s="1071"/>
      <c r="J84" s="1072"/>
      <c r="K84" s="1073"/>
      <c r="L84" s="44"/>
      <c r="N84" s="274">
        <v>105</v>
      </c>
      <c r="O84" s="204">
        <v>0.27</v>
      </c>
      <c r="P84" s="205" t="s">
        <v>40</v>
      </c>
      <c r="Q84" s="204" t="s">
        <v>40</v>
      </c>
      <c r="R84" s="206"/>
      <c r="S84" s="204"/>
      <c r="T84" s="206"/>
      <c r="U84" s="204"/>
      <c r="V84" s="204">
        <v>0.27</v>
      </c>
    </row>
    <row r="85" spans="1:22" ht="105.75" customHeight="1" thickBot="1" x14ac:dyDescent="0.35">
      <c r="A85" s="1261" t="s">
        <v>235</v>
      </c>
      <c r="B85" s="1262"/>
      <c r="C85" s="1262"/>
      <c r="D85" s="1263"/>
      <c r="E85" s="1198" t="s">
        <v>743</v>
      </c>
      <c r="F85" s="1199"/>
      <c r="G85" s="1200"/>
      <c r="H85" s="43">
        <v>0.27</v>
      </c>
      <c r="I85" s="1071"/>
      <c r="J85" s="1072"/>
      <c r="K85" s="1073"/>
      <c r="L85" s="44"/>
      <c r="N85" s="274">
        <v>105</v>
      </c>
      <c r="O85" s="204">
        <v>0.27</v>
      </c>
      <c r="P85" s="205" t="s">
        <v>40</v>
      </c>
      <c r="Q85" s="204" t="s">
        <v>40</v>
      </c>
      <c r="R85" s="206"/>
      <c r="S85" s="204"/>
      <c r="T85" s="206"/>
      <c r="U85" s="204"/>
      <c r="V85" s="204">
        <v>0.27</v>
      </c>
    </row>
    <row r="86" spans="1:22" ht="105.75" customHeight="1" thickBot="1" x14ac:dyDescent="0.35">
      <c r="A86" s="1261" t="s">
        <v>652</v>
      </c>
      <c r="B86" s="1262"/>
      <c r="C86" s="1262"/>
      <c r="D86" s="1263"/>
      <c r="E86" s="1201" t="s">
        <v>744</v>
      </c>
      <c r="F86" s="1199"/>
      <c r="G86" s="1200"/>
      <c r="H86" s="43">
        <v>0.27</v>
      </c>
      <c r="I86" s="1071"/>
      <c r="J86" s="1072"/>
      <c r="K86" s="1073"/>
      <c r="L86" s="44"/>
      <c r="N86" s="274"/>
      <c r="O86" s="204"/>
      <c r="P86" s="205">
        <v>0.7</v>
      </c>
      <c r="Q86" s="204">
        <v>0.27</v>
      </c>
      <c r="R86" s="206"/>
      <c r="S86" s="204"/>
      <c r="T86" s="206"/>
      <c r="U86" s="204"/>
      <c r="V86" s="204">
        <v>0.27</v>
      </c>
    </row>
    <row r="87" spans="1:22" ht="105.75" customHeight="1" thickBot="1" x14ac:dyDescent="0.35">
      <c r="A87" s="1261" t="s">
        <v>706</v>
      </c>
      <c r="B87" s="1262"/>
      <c r="C87" s="1262"/>
      <c r="D87" s="1263"/>
      <c r="E87" s="1201" t="s">
        <v>745</v>
      </c>
      <c r="F87" s="1199"/>
      <c r="G87" s="1200"/>
      <c r="H87" s="43">
        <v>0.27</v>
      </c>
      <c r="I87" s="1071"/>
      <c r="J87" s="1072"/>
      <c r="K87" s="1073"/>
      <c r="L87" s="44"/>
      <c r="N87" s="274"/>
      <c r="O87" s="204"/>
      <c r="P87" s="205">
        <v>0.25</v>
      </c>
      <c r="Q87" s="204">
        <v>0.27</v>
      </c>
      <c r="R87" s="206"/>
      <c r="S87" s="204"/>
      <c r="T87" s="206"/>
      <c r="U87" s="204"/>
      <c r="V87" s="204">
        <v>0.27</v>
      </c>
    </row>
    <row r="88" spans="1:22" ht="105.75" customHeight="1" thickBot="1" x14ac:dyDescent="0.35">
      <c r="A88" s="1261" t="s">
        <v>715</v>
      </c>
      <c r="B88" s="1262"/>
      <c r="C88" s="1262"/>
      <c r="D88" s="1263"/>
      <c r="E88" s="1201" t="s">
        <v>746</v>
      </c>
      <c r="F88" s="1199"/>
      <c r="G88" s="1200"/>
      <c r="H88" s="43">
        <v>0.26600000000000001</v>
      </c>
      <c r="I88" s="1071"/>
      <c r="J88" s="1072"/>
      <c r="K88" s="1073"/>
      <c r="L88" s="44"/>
      <c r="N88" s="274">
        <v>45</v>
      </c>
      <c r="O88" s="204">
        <v>0</v>
      </c>
      <c r="P88" s="205" t="s">
        <v>40</v>
      </c>
      <c r="Q88" s="204" t="s">
        <v>40</v>
      </c>
      <c r="R88" s="206"/>
      <c r="S88" s="204"/>
      <c r="T88" s="206"/>
      <c r="U88" s="204"/>
      <c r="V88" s="204">
        <v>0</v>
      </c>
    </row>
    <row r="89" spans="1:22" ht="105.75" customHeight="1" thickBot="1" x14ac:dyDescent="0.35">
      <c r="A89" s="1261" t="s">
        <v>281</v>
      </c>
      <c r="B89" s="1262"/>
      <c r="C89" s="1262"/>
      <c r="D89" s="1263"/>
      <c r="E89" s="1198" t="s">
        <v>747</v>
      </c>
      <c r="F89" s="1199"/>
      <c r="G89" s="1200"/>
      <c r="H89" s="43">
        <v>0.26600000000000001</v>
      </c>
      <c r="I89" s="1071"/>
      <c r="J89" s="1072"/>
      <c r="K89" s="1073"/>
      <c r="L89" s="44"/>
      <c r="N89" s="274"/>
      <c r="O89" s="204"/>
      <c r="P89" s="205">
        <v>0.2</v>
      </c>
      <c r="Q89" s="204">
        <v>0.26600000000000001</v>
      </c>
      <c r="R89" s="206"/>
      <c r="S89" s="204"/>
      <c r="T89" s="206"/>
      <c r="U89" s="204"/>
      <c r="V89" s="204">
        <v>0.26600000000000001</v>
      </c>
    </row>
    <row r="90" spans="1:22" ht="152.25" customHeight="1" thickBot="1" x14ac:dyDescent="0.35">
      <c r="A90" s="1261" t="s">
        <v>718</v>
      </c>
      <c r="B90" s="1262"/>
      <c r="C90" s="1262"/>
      <c r="D90" s="1263"/>
      <c r="E90" s="1201" t="s">
        <v>748</v>
      </c>
      <c r="F90" s="1199"/>
      <c r="G90" s="1200"/>
      <c r="H90" s="43">
        <v>0.26600000000000001</v>
      </c>
      <c r="I90" s="1071"/>
      <c r="J90" s="1072"/>
      <c r="K90" s="1073"/>
      <c r="L90" s="44"/>
      <c r="N90" s="274"/>
      <c r="O90" s="204"/>
      <c r="P90" s="205" t="s">
        <v>40</v>
      </c>
      <c r="Q90" s="204" t="s">
        <v>40</v>
      </c>
      <c r="R90" s="206">
        <v>100000000</v>
      </c>
      <c r="S90" s="204">
        <v>0.26600000000000001</v>
      </c>
      <c r="T90" s="206"/>
      <c r="U90" s="204"/>
      <c r="V90" s="204">
        <v>0.26600000000000001</v>
      </c>
    </row>
    <row r="91" spans="1:22" ht="105.75" customHeight="1" thickBot="1" x14ac:dyDescent="0.35">
      <c r="A91" s="1261" t="s">
        <v>315</v>
      </c>
      <c r="B91" s="1262"/>
      <c r="C91" s="1262"/>
      <c r="D91" s="1263"/>
      <c r="E91" s="1198" t="s">
        <v>749</v>
      </c>
      <c r="F91" s="1199"/>
      <c r="G91" s="1200"/>
      <c r="H91" s="43">
        <v>0.26600000000000001</v>
      </c>
      <c r="I91" s="1071"/>
      <c r="J91" s="1072"/>
      <c r="K91" s="1073"/>
      <c r="L91" s="44"/>
      <c r="N91" s="274"/>
      <c r="O91" s="204"/>
      <c r="P91" s="205" t="s">
        <v>40</v>
      </c>
      <c r="Q91" s="204" t="s">
        <v>40</v>
      </c>
      <c r="R91" s="206">
        <v>100000000</v>
      </c>
      <c r="S91" s="204">
        <v>0.26600000000000001</v>
      </c>
      <c r="T91" s="206"/>
      <c r="U91" s="204"/>
      <c r="V91" s="204">
        <v>0.26600000000000001</v>
      </c>
    </row>
    <row r="92" spans="1:22" ht="105.75" customHeight="1" thickBot="1" x14ac:dyDescent="0.35">
      <c r="A92" s="1261" t="s">
        <v>721</v>
      </c>
      <c r="B92" s="1262"/>
      <c r="C92" s="1262"/>
      <c r="D92" s="1263"/>
      <c r="E92" s="1198" t="s">
        <v>750</v>
      </c>
      <c r="F92" s="1199"/>
      <c r="G92" s="1200"/>
      <c r="H92" s="43">
        <v>0.26600000000000001</v>
      </c>
      <c r="I92" s="1071"/>
      <c r="J92" s="1072"/>
      <c r="K92" s="1073"/>
      <c r="L92" s="44"/>
      <c r="N92" s="274"/>
      <c r="O92" s="204"/>
      <c r="P92" s="205">
        <v>0.15</v>
      </c>
      <c r="Q92" s="204">
        <v>0.26600000000000001</v>
      </c>
      <c r="R92" s="206"/>
      <c r="S92" s="204"/>
      <c r="T92" s="206"/>
      <c r="U92" s="204"/>
      <c r="V92" s="204">
        <v>0.26600000000000001</v>
      </c>
    </row>
    <row r="93" spans="1:22" ht="105.75" customHeight="1" thickBot="1" x14ac:dyDescent="0.35">
      <c r="A93" s="1261" t="s">
        <v>723</v>
      </c>
      <c r="B93" s="1262"/>
      <c r="C93" s="1262"/>
      <c r="D93" s="1263"/>
      <c r="E93" s="1198" t="s">
        <v>751</v>
      </c>
      <c r="F93" s="1199"/>
      <c r="G93" s="1200"/>
      <c r="H93" s="43">
        <v>0.26600000000000001</v>
      </c>
      <c r="I93" s="780"/>
      <c r="J93" s="781"/>
      <c r="K93" s="782"/>
      <c r="L93" s="46">
        <v>0</v>
      </c>
      <c r="N93" s="274">
        <v>105</v>
      </c>
      <c r="O93" s="204">
        <v>0.26600000000000001</v>
      </c>
      <c r="P93" s="205" t="s">
        <v>40</v>
      </c>
      <c r="Q93" s="204" t="s">
        <v>40</v>
      </c>
      <c r="R93" s="206"/>
      <c r="S93" s="204"/>
      <c r="T93" s="206"/>
      <c r="U93" s="204"/>
      <c r="V93" s="204">
        <v>0.26600000000000001</v>
      </c>
    </row>
    <row r="94" spans="1:22" ht="105.75" customHeight="1" thickBot="1" x14ac:dyDescent="0.35">
      <c r="A94" s="1261" t="s">
        <v>327</v>
      </c>
      <c r="B94" s="1262"/>
      <c r="C94" s="1262"/>
      <c r="D94" s="1263"/>
      <c r="E94" s="1198" t="s">
        <v>752</v>
      </c>
      <c r="F94" s="1199"/>
      <c r="G94" s="1200"/>
      <c r="H94" s="43">
        <v>0.26600000000000001</v>
      </c>
      <c r="I94" s="822"/>
      <c r="J94" s="823"/>
      <c r="K94" s="824"/>
      <c r="L94" s="48">
        <v>0</v>
      </c>
      <c r="N94" s="274">
        <v>105</v>
      </c>
      <c r="O94" s="204">
        <v>0.26600000000000001</v>
      </c>
      <c r="P94" s="205" t="s">
        <v>40</v>
      </c>
      <c r="Q94" s="204" t="s">
        <v>40</v>
      </c>
      <c r="R94" s="206"/>
      <c r="S94" s="204"/>
      <c r="T94" s="206"/>
      <c r="U94" s="204"/>
      <c r="V94" s="204">
        <v>0.26600000000000001</v>
      </c>
    </row>
    <row r="95" spans="1:22" ht="105.75" customHeight="1" thickBot="1" x14ac:dyDescent="0.35">
      <c r="A95" s="1261" t="s">
        <v>734</v>
      </c>
      <c r="B95" s="1262"/>
      <c r="C95" s="1262"/>
      <c r="D95" s="1263"/>
      <c r="E95" s="1198" t="s">
        <v>753</v>
      </c>
      <c r="F95" s="1199"/>
      <c r="G95" s="1200"/>
      <c r="H95" s="43">
        <v>0.26600000000000001</v>
      </c>
      <c r="I95" s="780"/>
      <c r="J95" s="781"/>
      <c r="K95" s="782"/>
      <c r="L95" s="46">
        <v>0</v>
      </c>
      <c r="N95" s="274" t="s">
        <v>1247</v>
      </c>
      <c r="O95" s="204">
        <v>0.26600000000000001</v>
      </c>
      <c r="P95" s="205" t="s">
        <v>40</v>
      </c>
      <c r="Q95" s="204" t="s">
        <v>40</v>
      </c>
      <c r="R95" s="206"/>
      <c r="S95" s="204"/>
      <c r="T95" s="206"/>
      <c r="U95" s="204"/>
      <c r="V95" s="204">
        <v>0.26600000000000001</v>
      </c>
    </row>
    <row r="96" spans="1:22" ht="136.5" customHeight="1" thickBot="1" x14ac:dyDescent="0.35">
      <c r="A96" s="1261" t="s">
        <v>754</v>
      </c>
      <c r="B96" s="1262"/>
      <c r="C96" s="1262"/>
      <c r="D96" s="1263"/>
      <c r="E96" s="1198" t="s">
        <v>755</v>
      </c>
      <c r="F96" s="1199"/>
      <c r="G96" s="1200"/>
      <c r="H96" s="43">
        <v>0.26700000000000002</v>
      </c>
      <c r="I96" s="822"/>
      <c r="J96" s="823"/>
      <c r="K96" s="824"/>
      <c r="L96" s="48">
        <v>0</v>
      </c>
      <c r="N96" s="274"/>
      <c r="O96" s="204"/>
      <c r="P96" s="205" t="s">
        <v>40</v>
      </c>
      <c r="Q96" s="204" t="s">
        <v>40</v>
      </c>
      <c r="R96" s="206">
        <v>50000000</v>
      </c>
      <c r="S96" s="204">
        <v>0.26700000000000002</v>
      </c>
      <c r="T96" s="206"/>
      <c r="U96" s="204"/>
      <c r="V96" s="204">
        <v>0.26700000000000002</v>
      </c>
    </row>
    <row r="97" spans="1:22" ht="105.75" customHeight="1" thickBot="1" x14ac:dyDescent="0.35">
      <c r="A97" s="1255" t="s">
        <v>367</v>
      </c>
      <c r="B97" s="1256"/>
      <c r="C97" s="1256"/>
      <c r="D97" s="1257"/>
      <c r="E97" s="1258" t="s">
        <v>756</v>
      </c>
      <c r="F97" s="1259"/>
      <c r="G97" s="1260"/>
      <c r="H97" s="43">
        <v>0.26600000000000001</v>
      </c>
      <c r="I97" s="780"/>
      <c r="J97" s="781"/>
      <c r="K97" s="782"/>
      <c r="L97" s="46">
        <v>0</v>
      </c>
      <c r="N97" s="274">
        <v>120</v>
      </c>
      <c r="O97" s="204">
        <v>0.26600000000000001</v>
      </c>
      <c r="P97" s="205" t="s">
        <v>40</v>
      </c>
      <c r="Q97" s="204" t="s">
        <v>40</v>
      </c>
      <c r="R97" s="253" t="s">
        <v>40</v>
      </c>
      <c r="S97" s="204"/>
      <c r="T97" s="206"/>
      <c r="U97" s="204"/>
      <c r="V97" s="204">
        <v>0.26600000000000001</v>
      </c>
    </row>
    <row r="98" spans="1:22" ht="18" thickBot="1" x14ac:dyDescent="0.35">
      <c r="A98" s="485"/>
      <c r="B98" s="486"/>
      <c r="C98" s="486"/>
      <c r="D98" s="486"/>
      <c r="E98" s="486"/>
      <c r="F98" s="486"/>
      <c r="G98" s="486"/>
      <c r="H98" s="486"/>
      <c r="I98" s="486"/>
      <c r="J98" s="486"/>
      <c r="K98" s="486"/>
      <c r="L98" s="487"/>
      <c r="V98" s="223">
        <f>SUM(V83:V97)</f>
        <v>3.7450000000000001</v>
      </c>
    </row>
    <row r="99" spans="1:22" ht="18" thickBot="1" x14ac:dyDescent="0.35">
      <c r="A99" s="691" t="s">
        <v>42</v>
      </c>
      <c r="B99" s="692"/>
      <c r="C99" s="692"/>
      <c r="D99" s="692"/>
      <c r="E99" s="692"/>
      <c r="F99" s="692"/>
      <c r="G99" s="692"/>
      <c r="H99" s="692"/>
      <c r="I99" s="692"/>
      <c r="J99" s="693"/>
      <c r="K99" s="1987">
        <f>SUM(H83:H97)</f>
        <v>4.0110000000000001</v>
      </c>
      <c r="L99" s="1988"/>
    </row>
    <row r="100" spans="1:22" ht="18" thickBot="1" x14ac:dyDescent="0.35">
      <c r="A100" s="485"/>
      <c r="B100" s="486"/>
      <c r="C100" s="486"/>
      <c r="D100" s="486"/>
      <c r="E100" s="486"/>
      <c r="F100" s="486"/>
      <c r="G100" s="486"/>
      <c r="H100" s="486"/>
      <c r="I100" s="486"/>
      <c r="J100" s="486"/>
      <c r="K100" s="486"/>
      <c r="L100" s="487"/>
    </row>
    <row r="101" spans="1:22" ht="18" thickBot="1" x14ac:dyDescent="0.35">
      <c r="A101" s="485"/>
      <c r="B101" s="486"/>
      <c r="C101" s="486"/>
      <c r="D101" s="486"/>
      <c r="E101" s="486"/>
      <c r="F101" s="486"/>
      <c r="G101" s="486"/>
      <c r="H101" s="486"/>
      <c r="I101" s="486"/>
      <c r="J101" s="486"/>
      <c r="K101" s="486"/>
      <c r="L101" s="487"/>
    </row>
    <row r="102" spans="1:22" ht="18" thickBot="1" x14ac:dyDescent="0.35">
      <c r="A102" s="694" t="s">
        <v>144</v>
      </c>
      <c r="B102" s="695"/>
      <c r="C102" s="695"/>
      <c r="D102" s="695"/>
      <c r="E102" s="695"/>
      <c r="F102" s="695"/>
      <c r="G102" s="695"/>
      <c r="H102" s="695"/>
      <c r="I102" s="695"/>
      <c r="J102" s="696"/>
      <c r="K102" s="697"/>
      <c r="L102" s="698"/>
    </row>
    <row r="103" spans="1:22" ht="18" thickBot="1" x14ac:dyDescent="0.35">
      <c r="A103" s="485"/>
      <c r="B103" s="486"/>
      <c r="C103" s="486"/>
      <c r="D103" s="486"/>
      <c r="E103" s="486"/>
      <c r="F103" s="486"/>
      <c r="G103" s="486"/>
      <c r="H103" s="486"/>
      <c r="I103" s="486"/>
      <c r="J103" s="486"/>
      <c r="K103" s="486"/>
      <c r="L103" s="487"/>
    </row>
    <row r="104" spans="1:22" ht="18" thickBot="1" x14ac:dyDescent="0.35">
      <c r="A104" s="795" t="s">
        <v>1</v>
      </c>
      <c r="B104" s="796"/>
      <c r="C104" s="796"/>
      <c r="D104" s="796"/>
      <c r="E104" s="796"/>
      <c r="F104" s="796"/>
      <c r="G104" s="796"/>
      <c r="H104" s="796"/>
      <c r="I104" s="796"/>
      <c r="J104" s="796"/>
      <c r="K104" s="796"/>
      <c r="L104" s="797"/>
      <c r="N104" s="1861" t="s">
        <v>1089</v>
      </c>
      <c r="O104" s="1862"/>
      <c r="P104" s="1862"/>
      <c r="Q104" s="1862"/>
      <c r="R104" s="1862"/>
      <c r="S104" s="1862"/>
      <c r="T104" s="1862"/>
      <c r="U104" s="1862"/>
      <c r="V104" s="1863"/>
    </row>
    <row r="105" spans="1:22" ht="27.75" thickBot="1" x14ac:dyDescent="0.35">
      <c r="A105" s="999" t="s">
        <v>408</v>
      </c>
      <c r="B105" s="772"/>
      <c r="C105" s="772"/>
      <c r="D105" s="773"/>
      <c r="E105" s="772" t="s">
        <v>412</v>
      </c>
      <c r="F105" s="772"/>
      <c r="G105" s="773"/>
      <c r="H105" s="41" t="s">
        <v>84</v>
      </c>
      <c r="I105" s="771" t="s">
        <v>409</v>
      </c>
      <c r="J105" s="772"/>
      <c r="K105" s="773"/>
      <c r="L105" s="42" t="s">
        <v>38</v>
      </c>
      <c r="N105" s="1864" t="s">
        <v>1094</v>
      </c>
      <c r="O105" s="1865" t="s">
        <v>518</v>
      </c>
      <c r="P105" s="1865" t="s">
        <v>1095</v>
      </c>
      <c r="Q105" s="1865" t="s">
        <v>518</v>
      </c>
      <c r="R105" s="1866" t="s">
        <v>1096</v>
      </c>
      <c r="S105" s="1865" t="s">
        <v>518</v>
      </c>
      <c r="T105" s="1866" t="s">
        <v>1097</v>
      </c>
      <c r="U105" s="1865" t="s">
        <v>518</v>
      </c>
      <c r="V105" s="1867" t="s">
        <v>1098</v>
      </c>
    </row>
    <row r="106" spans="1:22" ht="72.75" customHeight="1" thickBot="1" x14ac:dyDescent="0.35">
      <c r="A106" s="1000" t="s">
        <v>635</v>
      </c>
      <c r="B106" s="1001"/>
      <c r="C106" s="1001"/>
      <c r="D106" s="1002"/>
      <c r="E106" s="1003" t="s">
        <v>757</v>
      </c>
      <c r="F106" s="1003"/>
      <c r="G106" s="1004"/>
      <c r="H106" s="43">
        <v>4</v>
      </c>
      <c r="I106" s="792"/>
      <c r="J106" s="793"/>
      <c r="K106" s="794"/>
      <c r="L106" s="44">
        <v>0</v>
      </c>
      <c r="N106" s="1911" t="s">
        <v>1099</v>
      </c>
      <c r="O106" s="1912"/>
      <c r="P106" s="2115">
        <v>0.25</v>
      </c>
      <c r="Q106" s="1912"/>
      <c r="R106" s="1913"/>
      <c r="S106" s="1912"/>
      <c r="T106" s="1913"/>
      <c r="U106" s="1912"/>
      <c r="V106" s="1914">
        <v>4</v>
      </c>
    </row>
    <row r="107" spans="1:22" ht="18" thickBot="1" x14ac:dyDescent="0.35">
      <c r="A107" s="485"/>
      <c r="B107" s="486"/>
      <c r="C107" s="486"/>
      <c r="D107" s="486"/>
      <c r="E107" s="486"/>
      <c r="F107" s="486"/>
      <c r="G107" s="486"/>
      <c r="H107" s="486"/>
      <c r="I107" s="486"/>
      <c r="J107" s="486"/>
      <c r="K107" s="486"/>
      <c r="L107" s="487"/>
      <c r="N107" s="184"/>
      <c r="O107" s="184"/>
      <c r="P107" s="254"/>
      <c r="Q107" s="184"/>
      <c r="R107" s="255"/>
      <c r="S107" s="184"/>
      <c r="T107" s="255"/>
      <c r="U107" s="184"/>
      <c r="V107" s="274">
        <v>4</v>
      </c>
    </row>
    <row r="108" spans="1:22" ht="18" thickBot="1" x14ac:dyDescent="0.35">
      <c r="A108" s="691" t="s">
        <v>42</v>
      </c>
      <c r="B108" s="692"/>
      <c r="C108" s="692"/>
      <c r="D108" s="692"/>
      <c r="E108" s="692"/>
      <c r="F108" s="692"/>
      <c r="G108" s="692"/>
      <c r="H108" s="692"/>
      <c r="I108" s="692"/>
      <c r="J108" s="693"/>
      <c r="K108" s="692"/>
      <c r="L108" s="693"/>
    </row>
    <row r="109" spans="1:22" ht="18" thickBot="1" x14ac:dyDescent="0.35">
      <c r="A109" s="485"/>
      <c r="B109" s="486"/>
      <c r="C109" s="486"/>
      <c r="D109" s="486"/>
      <c r="E109" s="486"/>
      <c r="F109" s="486"/>
      <c r="G109" s="486"/>
      <c r="H109" s="486"/>
      <c r="I109" s="486"/>
      <c r="J109" s="486"/>
      <c r="K109" s="486"/>
      <c r="L109" s="487"/>
    </row>
    <row r="110" spans="1:22" ht="18" thickBot="1" x14ac:dyDescent="0.35">
      <c r="A110" s="485"/>
      <c r="B110" s="486"/>
      <c r="C110" s="486"/>
      <c r="D110" s="486"/>
      <c r="E110" s="486"/>
      <c r="F110" s="486"/>
      <c r="G110" s="486"/>
      <c r="H110" s="486"/>
      <c r="I110" s="486"/>
      <c r="J110" s="486"/>
      <c r="K110" s="486"/>
      <c r="L110" s="487"/>
    </row>
    <row r="111" spans="1:22" ht="18" thickBot="1" x14ac:dyDescent="0.35">
      <c r="A111" s="694" t="s">
        <v>140</v>
      </c>
      <c r="B111" s="695"/>
      <c r="C111" s="695"/>
      <c r="D111" s="695"/>
      <c r="E111" s="695"/>
      <c r="F111" s="695"/>
      <c r="G111" s="695"/>
      <c r="H111" s="695"/>
      <c r="I111" s="695"/>
      <c r="J111" s="696"/>
      <c r="K111" s="697"/>
      <c r="L111" s="698"/>
    </row>
    <row r="112" spans="1:22" ht="18" thickBot="1" x14ac:dyDescent="0.35">
      <c r="A112" s="485"/>
      <c r="B112" s="486"/>
      <c r="C112" s="486"/>
      <c r="D112" s="486"/>
      <c r="E112" s="486"/>
      <c r="F112" s="486"/>
      <c r="G112" s="486"/>
      <c r="H112" s="486"/>
      <c r="I112" s="486"/>
      <c r="J112" s="486"/>
      <c r="K112" s="486"/>
      <c r="L112" s="487"/>
    </row>
    <row r="113" spans="1:22" ht="18" thickBot="1" x14ac:dyDescent="0.35">
      <c r="A113" s="795" t="s">
        <v>138</v>
      </c>
      <c r="B113" s="796"/>
      <c r="C113" s="796"/>
      <c r="D113" s="796"/>
      <c r="E113" s="796"/>
      <c r="F113" s="796"/>
      <c r="G113" s="796"/>
      <c r="H113" s="796"/>
      <c r="I113" s="796"/>
      <c r="J113" s="796"/>
      <c r="K113" s="796"/>
      <c r="L113" s="797"/>
      <c r="N113" s="1861" t="s">
        <v>1089</v>
      </c>
      <c r="O113" s="1862"/>
      <c r="P113" s="1862"/>
      <c r="Q113" s="1862"/>
      <c r="R113" s="1862"/>
      <c r="S113" s="1862"/>
      <c r="T113" s="1862"/>
      <c r="U113" s="1862"/>
      <c r="V113" s="1863"/>
    </row>
    <row r="114" spans="1:22" ht="27.75" thickBot="1" x14ac:dyDescent="0.35">
      <c r="A114" s="768" t="s">
        <v>225</v>
      </c>
      <c r="B114" s="769"/>
      <c r="C114" s="769"/>
      <c r="D114" s="770"/>
      <c r="E114" s="771" t="s">
        <v>411</v>
      </c>
      <c r="F114" s="772"/>
      <c r="G114" s="773"/>
      <c r="H114" s="41" t="s">
        <v>84</v>
      </c>
      <c r="I114" s="771" t="s">
        <v>407</v>
      </c>
      <c r="J114" s="772"/>
      <c r="K114" s="773"/>
      <c r="L114" s="42" t="s">
        <v>38</v>
      </c>
      <c r="N114" s="1864" t="s">
        <v>1094</v>
      </c>
      <c r="O114" s="1865" t="s">
        <v>518</v>
      </c>
      <c r="P114" s="1865" t="s">
        <v>1095</v>
      </c>
      <c r="Q114" s="1865" t="s">
        <v>518</v>
      </c>
      <c r="R114" s="1866" t="s">
        <v>1096</v>
      </c>
      <c r="S114" s="1865" t="s">
        <v>518</v>
      </c>
      <c r="T114" s="1866" t="s">
        <v>1097</v>
      </c>
      <c r="U114" s="1865" t="s">
        <v>518</v>
      </c>
      <c r="V114" s="1867" t="s">
        <v>1098</v>
      </c>
    </row>
    <row r="115" spans="1:22" ht="52.5" customHeight="1" thickBot="1" x14ac:dyDescent="0.35">
      <c r="A115" s="1252" t="s">
        <v>556</v>
      </c>
      <c r="B115" s="1253"/>
      <c r="C115" s="1253"/>
      <c r="D115" s="1254"/>
      <c r="E115" s="789" t="s">
        <v>557</v>
      </c>
      <c r="F115" s="790"/>
      <c r="G115" s="791"/>
      <c r="H115" s="43">
        <v>2</v>
      </c>
      <c r="I115" s="792"/>
      <c r="J115" s="793"/>
      <c r="K115" s="794"/>
      <c r="L115" s="44">
        <v>0</v>
      </c>
      <c r="N115" s="279" t="s">
        <v>1102</v>
      </c>
      <c r="O115" s="1868"/>
      <c r="P115" s="1868"/>
      <c r="Q115" s="1868"/>
      <c r="R115" s="1869"/>
      <c r="S115" s="1868"/>
      <c r="T115" s="1869"/>
      <c r="U115" s="1868"/>
      <c r="V115" s="1868">
        <v>2</v>
      </c>
    </row>
    <row r="116" spans="1:22" ht="31.5" customHeight="1" thickBot="1" x14ac:dyDescent="0.35">
      <c r="A116" s="1249" t="s">
        <v>758</v>
      </c>
      <c r="B116" s="1250"/>
      <c r="C116" s="1250"/>
      <c r="D116" s="1251"/>
      <c r="E116" s="783" t="s">
        <v>759</v>
      </c>
      <c r="F116" s="784"/>
      <c r="G116" s="785"/>
      <c r="H116" s="45">
        <v>2</v>
      </c>
      <c r="I116" s="780"/>
      <c r="J116" s="781"/>
      <c r="K116" s="782"/>
      <c r="L116" s="46">
        <v>0</v>
      </c>
      <c r="N116" s="274" t="s">
        <v>1099</v>
      </c>
      <c r="O116" s="204"/>
      <c r="P116" s="205">
        <v>0.2</v>
      </c>
      <c r="Q116" s="204" t="s">
        <v>40</v>
      </c>
      <c r="R116" s="206"/>
      <c r="S116" s="204"/>
      <c r="T116" s="206"/>
      <c r="U116" s="204"/>
      <c r="V116" s="204">
        <v>2</v>
      </c>
    </row>
    <row r="117" spans="1:22" ht="18" thickBot="1" x14ac:dyDescent="0.35">
      <c r="A117" s="485"/>
      <c r="B117" s="486"/>
      <c r="C117" s="486"/>
      <c r="D117" s="486"/>
      <c r="E117" s="486"/>
      <c r="F117" s="486"/>
      <c r="G117" s="486"/>
      <c r="H117" s="486"/>
      <c r="I117" s="486"/>
      <c r="J117" s="486"/>
      <c r="K117" s="486"/>
      <c r="L117" s="487"/>
      <c r="V117" s="223">
        <v>4</v>
      </c>
    </row>
    <row r="118" spans="1:22" ht="18" thickBot="1" x14ac:dyDescent="0.35">
      <c r="A118" s="691" t="s">
        <v>42</v>
      </c>
      <c r="B118" s="692"/>
      <c r="C118" s="692"/>
      <c r="D118" s="692"/>
      <c r="E118" s="692"/>
      <c r="F118" s="692"/>
      <c r="G118" s="692"/>
      <c r="H118" s="692"/>
      <c r="I118" s="692"/>
      <c r="J118" s="693"/>
      <c r="K118" s="692"/>
      <c r="L118" s="693"/>
    </row>
    <row r="119" spans="1:22" ht="18" thickBot="1" x14ac:dyDescent="0.35">
      <c r="A119" s="485"/>
      <c r="B119" s="486"/>
      <c r="C119" s="486"/>
      <c r="D119" s="486"/>
      <c r="E119" s="486"/>
      <c r="F119" s="486"/>
      <c r="G119" s="486"/>
      <c r="H119" s="486"/>
      <c r="I119" s="486"/>
      <c r="J119" s="486"/>
      <c r="K119" s="486"/>
      <c r="L119" s="487"/>
    </row>
    <row r="120" spans="1:22" ht="18" thickBot="1" x14ac:dyDescent="0.35">
      <c r="A120" s="485"/>
      <c r="B120" s="486"/>
      <c r="C120" s="486"/>
      <c r="D120" s="486"/>
      <c r="E120" s="486"/>
      <c r="F120" s="486"/>
      <c r="G120" s="486"/>
      <c r="H120" s="486"/>
      <c r="I120" s="486"/>
      <c r="J120" s="486"/>
      <c r="K120" s="486"/>
      <c r="L120" s="487"/>
    </row>
    <row r="121" spans="1:22" ht="18" thickBot="1" x14ac:dyDescent="0.35">
      <c r="A121" s="694" t="s">
        <v>139</v>
      </c>
      <c r="B121" s="695"/>
      <c r="C121" s="695"/>
      <c r="D121" s="695"/>
      <c r="E121" s="695"/>
      <c r="F121" s="695"/>
      <c r="G121" s="695"/>
      <c r="H121" s="695"/>
      <c r="I121" s="695"/>
      <c r="J121" s="696"/>
      <c r="K121" s="697"/>
      <c r="L121" s="698"/>
    </row>
    <row r="122" spans="1:22" ht="18" thickBot="1" x14ac:dyDescent="0.35">
      <c r="A122" s="485"/>
      <c r="B122" s="486"/>
      <c r="C122" s="486"/>
      <c r="D122" s="486"/>
      <c r="E122" s="486"/>
      <c r="F122" s="486"/>
      <c r="G122" s="486"/>
      <c r="H122" s="486"/>
      <c r="I122" s="486"/>
      <c r="J122" s="486"/>
      <c r="K122" s="486"/>
      <c r="L122" s="487"/>
    </row>
    <row r="123" spans="1:22" ht="18" thickBot="1" x14ac:dyDescent="0.35">
      <c r="A123" s="741" t="s">
        <v>2</v>
      </c>
      <c r="B123" s="742"/>
      <c r="C123" s="742"/>
      <c r="D123" s="742"/>
      <c r="E123" s="742"/>
      <c r="F123" s="742"/>
      <c r="G123" s="742"/>
      <c r="H123" s="742"/>
      <c r="I123" s="742"/>
      <c r="J123" s="742"/>
      <c r="K123" s="742"/>
      <c r="L123" s="743"/>
    </row>
    <row r="124" spans="1:22" x14ac:dyDescent="0.3">
      <c r="A124" s="5"/>
      <c r="L124" s="6"/>
      <c r="N124" s="1861" t="s">
        <v>1089</v>
      </c>
      <c r="O124" s="1862"/>
      <c r="P124" s="1862"/>
      <c r="Q124" s="1862"/>
      <c r="R124" s="1862"/>
      <c r="S124" s="1862"/>
      <c r="T124" s="1862"/>
      <c r="U124" s="1862"/>
      <c r="V124" s="1863"/>
    </row>
    <row r="125" spans="1:22" ht="27.75" thickBot="1" x14ac:dyDescent="0.35">
      <c r="A125" s="626"/>
      <c r="B125" s="627"/>
      <c r="C125" s="627"/>
      <c r="D125" s="627"/>
      <c r="E125" s="627"/>
      <c r="L125" s="6"/>
      <c r="N125" s="1864" t="s">
        <v>1094</v>
      </c>
      <c r="O125" s="1865" t="s">
        <v>518</v>
      </c>
      <c r="P125" s="1865" t="s">
        <v>1095</v>
      </c>
      <c r="Q125" s="1865" t="s">
        <v>518</v>
      </c>
      <c r="R125" s="1866" t="s">
        <v>1096</v>
      </c>
      <c r="S125" s="1865" t="s">
        <v>518</v>
      </c>
      <c r="T125" s="1866" t="s">
        <v>1097</v>
      </c>
      <c r="U125" s="1865" t="s">
        <v>518</v>
      </c>
      <c r="V125" s="1867" t="s">
        <v>1098</v>
      </c>
    </row>
    <row r="126" spans="1:22" ht="26.25" thickBot="1" x14ac:dyDescent="0.35">
      <c r="A126" s="768" t="s">
        <v>216</v>
      </c>
      <c r="B126" s="769"/>
      <c r="C126" s="769"/>
      <c r="D126" s="770"/>
      <c r="E126" s="771" t="s">
        <v>418</v>
      </c>
      <c r="F126" s="772"/>
      <c r="G126" s="773"/>
      <c r="H126" s="41" t="s">
        <v>84</v>
      </c>
      <c r="I126" s="771" t="s">
        <v>419</v>
      </c>
      <c r="J126" s="772"/>
      <c r="K126" s="773"/>
      <c r="L126" s="42" t="s">
        <v>38</v>
      </c>
      <c r="N126" s="279"/>
      <c r="O126" s="1868"/>
      <c r="P126" s="1868"/>
      <c r="Q126" s="1868"/>
      <c r="R126" s="1869"/>
      <c r="S126" s="1868"/>
      <c r="T126" s="1869"/>
      <c r="U126" s="1868"/>
      <c r="V126" s="1868"/>
    </row>
    <row r="127" spans="1:22" ht="145.5" customHeight="1" thickBot="1" x14ac:dyDescent="0.35">
      <c r="A127" s="774" t="s">
        <v>740</v>
      </c>
      <c r="B127" s="775"/>
      <c r="C127" s="775"/>
      <c r="D127" s="776"/>
      <c r="E127" s="777" t="s">
        <v>760</v>
      </c>
      <c r="F127" s="778"/>
      <c r="G127" s="779"/>
      <c r="H127" s="45">
        <v>5</v>
      </c>
      <c r="I127" s="780"/>
      <c r="J127" s="781"/>
      <c r="K127" s="782"/>
      <c r="L127" s="54">
        <v>0</v>
      </c>
      <c r="N127" s="274" t="s">
        <v>1099</v>
      </c>
      <c r="O127" s="204"/>
      <c r="P127" s="205">
        <v>1</v>
      </c>
      <c r="Q127" s="204" t="s">
        <v>40</v>
      </c>
      <c r="R127" s="206"/>
      <c r="S127" s="204"/>
      <c r="T127" s="206"/>
      <c r="U127" s="204"/>
      <c r="V127" s="204">
        <v>5</v>
      </c>
    </row>
    <row r="128" spans="1:22" ht="18" thickBot="1" x14ac:dyDescent="0.35">
      <c r="A128" s="485"/>
      <c r="B128" s="486"/>
      <c r="C128" s="486"/>
      <c r="D128" s="486"/>
      <c r="E128" s="486"/>
      <c r="F128" s="486"/>
      <c r="G128" s="486"/>
      <c r="H128" s="486"/>
      <c r="I128" s="486"/>
      <c r="J128" s="486"/>
      <c r="K128" s="486"/>
      <c r="L128" s="487"/>
      <c r="V128" s="223">
        <v>5</v>
      </c>
    </row>
    <row r="129" spans="1:22" ht="18" thickBot="1" x14ac:dyDescent="0.35">
      <c r="A129" s="691" t="s">
        <v>42</v>
      </c>
      <c r="B129" s="692"/>
      <c r="C129" s="692"/>
      <c r="D129" s="692"/>
      <c r="E129" s="692"/>
      <c r="F129" s="692"/>
      <c r="G129" s="692"/>
      <c r="H129" s="692"/>
      <c r="I129" s="692"/>
      <c r="J129" s="693"/>
      <c r="K129" s="692">
        <f>+L127</f>
        <v>0</v>
      </c>
      <c r="L129" s="693"/>
    </row>
    <row r="130" spans="1:22" ht="18" thickBot="1" x14ac:dyDescent="0.35">
      <c r="A130" s="485"/>
      <c r="B130" s="486"/>
      <c r="C130" s="486"/>
      <c r="D130" s="486"/>
      <c r="E130" s="486"/>
      <c r="F130" s="486"/>
      <c r="G130" s="486"/>
      <c r="H130" s="486"/>
      <c r="I130" s="486"/>
      <c r="J130" s="486"/>
      <c r="K130" s="486"/>
      <c r="L130" s="487"/>
    </row>
    <row r="131" spans="1:22" ht="18" thickBot="1" x14ac:dyDescent="0.35">
      <c r="A131" s="485"/>
      <c r="B131" s="486"/>
      <c r="C131" s="486"/>
      <c r="D131" s="486"/>
      <c r="E131" s="486"/>
      <c r="F131" s="486"/>
      <c r="G131" s="486"/>
      <c r="H131" s="486"/>
      <c r="I131" s="486"/>
      <c r="J131" s="486"/>
      <c r="K131" s="486"/>
      <c r="L131" s="487"/>
    </row>
    <row r="132" spans="1:22" ht="18" thickBot="1" x14ac:dyDescent="0.35">
      <c r="A132" s="694" t="s">
        <v>137</v>
      </c>
      <c r="B132" s="695"/>
      <c r="C132" s="695"/>
      <c r="D132" s="695"/>
      <c r="E132" s="695"/>
      <c r="F132" s="695"/>
      <c r="G132" s="695"/>
      <c r="H132" s="695"/>
      <c r="I132" s="695"/>
      <c r="J132" s="696"/>
      <c r="K132" s="697">
        <f>+K129</f>
        <v>0</v>
      </c>
      <c r="L132" s="698"/>
    </row>
    <row r="133" spans="1:22" ht="18" thickBot="1" x14ac:dyDescent="0.35">
      <c r="A133" s="1"/>
      <c r="B133" s="2"/>
      <c r="C133" s="2"/>
      <c r="D133" s="2"/>
      <c r="E133" s="2"/>
      <c r="F133" s="2"/>
      <c r="G133" s="2"/>
      <c r="H133" s="2"/>
      <c r="I133" s="2"/>
      <c r="J133" s="2"/>
      <c r="K133" s="2"/>
      <c r="L133" s="3"/>
      <c r="N133" s="1861" t="s">
        <v>1089</v>
      </c>
      <c r="O133" s="1862"/>
      <c r="P133" s="1862"/>
      <c r="Q133" s="1862"/>
      <c r="R133" s="1862"/>
      <c r="S133" s="1862"/>
      <c r="T133" s="1862"/>
      <c r="U133" s="1862"/>
      <c r="V133" s="1863"/>
    </row>
    <row r="134" spans="1:22" ht="27.75" thickBot="1" x14ac:dyDescent="0.35">
      <c r="A134" s="741" t="s">
        <v>136</v>
      </c>
      <c r="B134" s="742"/>
      <c r="C134" s="742"/>
      <c r="D134" s="742"/>
      <c r="E134" s="742"/>
      <c r="F134" s="742"/>
      <c r="G134" s="742"/>
      <c r="H134" s="742"/>
      <c r="I134" s="742"/>
      <c r="J134" s="742"/>
      <c r="K134" s="742"/>
      <c r="L134" s="743"/>
      <c r="N134" s="1864" t="s">
        <v>1094</v>
      </c>
      <c r="O134" s="1865" t="s">
        <v>518</v>
      </c>
      <c r="P134" s="1865" t="s">
        <v>1095</v>
      </c>
      <c r="Q134" s="1865" t="s">
        <v>518</v>
      </c>
      <c r="R134" s="1866" t="s">
        <v>1096</v>
      </c>
      <c r="S134" s="1865" t="s">
        <v>518</v>
      </c>
      <c r="T134" s="1866" t="s">
        <v>1097</v>
      </c>
      <c r="U134" s="1865" t="s">
        <v>518</v>
      </c>
      <c r="V134" s="1867" t="s">
        <v>1098</v>
      </c>
    </row>
    <row r="135" spans="1:22" ht="18" thickBot="1" x14ac:dyDescent="0.35">
      <c r="A135" s="703" t="s">
        <v>182</v>
      </c>
      <c r="B135" s="704"/>
      <c r="C135" s="704"/>
      <c r="D135" s="704"/>
      <c r="E135" s="704"/>
      <c r="F135" s="705"/>
      <c r="G135" s="706" t="s">
        <v>84</v>
      </c>
      <c r="H135" s="707"/>
      <c r="I135" s="706" t="s">
        <v>187</v>
      </c>
      <c r="J135" s="707"/>
      <c r="K135" s="706" t="s">
        <v>38</v>
      </c>
      <c r="L135" s="707"/>
      <c r="N135" s="279" t="s">
        <v>1116</v>
      </c>
      <c r="O135" s="1868">
        <v>4</v>
      </c>
      <c r="P135" s="1868"/>
      <c r="Q135" s="1868"/>
      <c r="R135" s="1869"/>
      <c r="S135" s="1868"/>
      <c r="T135" s="1869"/>
      <c r="U135" s="1868"/>
      <c r="V135" s="1868">
        <v>4</v>
      </c>
    </row>
    <row r="136" spans="1:22" ht="18" thickBot="1" x14ac:dyDescent="0.35">
      <c r="A136" s="744" t="s">
        <v>183</v>
      </c>
      <c r="B136" s="745"/>
      <c r="C136" s="745"/>
      <c r="D136" s="745"/>
      <c r="E136" s="745"/>
      <c r="F136" s="746"/>
      <c r="G136" s="747">
        <v>4</v>
      </c>
      <c r="H136" s="748"/>
      <c r="I136" s="623"/>
      <c r="J136" s="625"/>
      <c r="K136" s="579"/>
      <c r="L136" s="580"/>
      <c r="N136" s="274"/>
      <c r="O136" s="204"/>
      <c r="P136" s="205"/>
      <c r="Q136" s="204"/>
      <c r="R136" s="206"/>
      <c r="S136" s="204"/>
      <c r="T136" s="206"/>
      <c r="U136" s="204"/>
      <c r="V136" s="204"/>
    </row>
    <row r="137" spans="1:22" ht="18" thickBot="1" x14ac:dyDescent="0.35">
      <c r="A137" s="749" t="s">
        <v>184</v>
      </c>
      <c r="B137" s="750"/>
      <c r="C137" s="750"/>
      <c r="D137" s="750"/>
      <c r="E137" s="750"/>
      <c r="F137" s="751"/>
      <c r="G137" s="758">
        <v>2</v>
      </c>
      <c r="H137" s="653"/>
      <c r="I137" s="764" t="s">
        <v>188</v>
      </c>
      <c r="J137" s="765"/>
      <c r="K137" s="577"/>
      <c r="L137" s="578"/>
      <c r="N137" s="274"/>
      <c r="O137" s="204"/>
      <c r="P137" s="205"/>
      <c r="Q137" s="204"/>
      <c r="R137" s="206"/>
      <c r="S137" s="204"/>
      <c r="T137" s="206"/>
      <c r="U137" s="204"/>
      <c r="V137" s="204"/>
    </row>
    <row r="138" spans="1:22" ht="18" thickBot="1" x14ac:dyDescent="0.35">
      <c r="A138" s="752"/>
      <c r="B138" s="753"/>
      <c r="C138" s="753"/>
      <c r="D138" s="753"/>
      <c r="E138" s="753"/>
      <c r="F138" s="754"/>
      <c r="G138" s="760"/>
      <c r="H138" s="763"/>
      <c r="I138" s="766" t="s">
        <v>189</v>
      </c>
      <c r="J138" s="767"/>
      <c r="K138" s="577"/>
      <c r="L138" s="578"/>
      <c r="N138" s="274"/>
      <c r="O138" s="204"/>
      <c r="P138" s="205"/>
      <c r="Q138" s="204"/>
      <c r="R138" s="206"/>
      <c r="S138" s="204"/>
      <c r="T138" s="206"/>
      <c r="U138" s="204"/>
      <c r="V138" s="204"/>
    </row>
    <row r="139" spans="1:22" ht="18" thickBot="1" x14ac:dyDescent="0.35">
      <c r="A139" s="749" t="s">
        <v>185</v>
      </c>
      <c r="B139" s="750"/>
      <c r="C139" s="750"/>
      <c r="D139" s="750"/>
      <c r="E139" s="750"/>
      <c r="F139" s="751"/>
      <c r="G139" s="758">
        <v>1</v>
      </c>
      <c r="H139" s="652"/>
      <c r="I139" s="645" t="s">
        <v>188</v>
      </c>
      <c r="J139" s="647"/>
      <c r="K139" s="659"/>
      <c r="L139" s="578"/>
      <c r="N139" s="274"/>
      <c r="O139" s="204"/>
      <c r="P139" s="205"/>
      <c r="Q139" s="204"/>
      <c r="R139" s="206"/>
      <c r="S139" s="204"/>
      <c r="T139" s="206"/>
      <c r="U139" s="204"/>
      <c r="V139" s="204"/>
    </row>
    <row r="140" spans="1:22" ht="18" thickBot="1" x14ac:dyDescent="0.35">
      <c r="A140" s="755"/>
      <c r="B140" s="756"/>
      <c r="C140" s="756"/>
      <c r="D140" s="756"/>
      <c r="E140" s="756"/>
      <c r="F140" s="757"/>
      <c r="G140" s="759"/>
      <c r="H140" s="654"/>
      <c r="I140" s="656" t="s">
        <v>189</v>
      </c>
      <c r="J140" s="658"/>
      <c r="K140" s="659"/>
      <c r="L140" s="578"/>
      <c r="N140" s="274"/>
      <c r="O140" s="204"/>
      <c r="P140" s="205"/>
      <c r="Q140" s="204"/>
      <c r="R140" s="206"/>
      <c r="S140" s="204"/>
      <c r="T140" s="206"/>
      <c r="U140" s="204"/>
      <c r="V140" s="204"/>
    </row>
    <row r="141" spans="1:22" ht="18" thickBot="1" x14ac:dyDescent="0.35">
      <c r="A141" s="755"/>
      <c r="B141" s="756"/>
      <c r="C141" s="756"/>
      <c r="D141" s="756"/>
      <c r="E141" s="756"/>
      <c r="F141" s="757"/>
      <c r="G141" s="759"/>
      <c r="H141" s="654"/>
      <c r="I141" s="642" t="s">
        <v>190</v>
      </c>
      <c r="J141" s="644"/>
      <c r="K141" s="659"/>
      <c r="L141" s="578"/>
      <c r="N141" s="274"/>
      <c r="O141" s="204"/>
      <c r="P141" s="205"/>
      <c r="Q141" s="204"/>
      <c r="R141" s="206"/>
      <c r="S141" s="204"/>
      <c r="T141" s="206"/>
      <c r="U141" s="204"/>
      <c r="V141" s="204"/>
    </row>
    <row r="142" spans="1:22" ht="18" thickBot="1" x14ac:dyDescent="0.35">
      <c r="A142" s="752"/>
      <c r="B142" s="753"/>
      <c r="C142" s="753"/>
      <c r="D142" s="753"/>
      <c r="E142" s="753"/>
      <c r="F142" s="754"/>
      <c r="G142" s="760"/>
      <c r="H142" s="761"/>
      <c r="I142" s="660" t="s">
        <v>191</v>
      </c>
      <c r="J142" s="662"/>
      <c r="K142" s="659"/>
      <c r="L142" s="578"/>
      <c r="N142" s="274"/>
      <c r="O142" s="204"/>
      <c r="P142" s="205"/>
      <c r="Q142" s="204"/>
      <c r="R142" s="206"/>
      <c r="S142" s="204"/>
      <c r="T142" s="206"/>
      <c r="U142" s="204"/>
      <c r="V142" s="204"/>
    </row>
    <row r="143" spans="1:22" ht="18" thickBot="1" x14ac:dyDescent="0.35">
      <c r="A143" s="749" t="s">
        <v>186</v>
      </c>
      <c r="B143" s="750"/>
      <c r="C143" s="750"/>
      <c r="D143" s="750"/>
      <c r="E143" s="750"/>
      <c r="F143" s="751"/>
      <c r="G143" s="758">
        <v>0</v>
      </c>
      <c r="H143" s="652"/>
      <c r="I143" s="645" t="s">
        <v>188</v>
      </c>
      <c r="J143" s="647"/>
      <c r="K143" s="663"/>
      <c r="L143" s="664"/>
      <c r="N143" s="274"/>
      <c r="O143" s="204"/>
      <c r="P143" s="205"/>
      <c r="Q143" s="204"/>
      <c r="R143" s="206"/>
      <c r="S143" s="204"/>
      <c r="T143" s="206"/>
      <c r="U143" s="204"/>
      <c r="V143" s="204"/>
    </row>
    <row r="144" spans="1:22" ht="18" thickBot="1" x14ac:dyDescent="0.35">
      <c r="A144" s="755"/>
      <c r="B144" s="756"/>
      <c r="C144" s="756"/>
      <c r="D144" s="756"/>
      <c r="E144" s="756"/>
      <c r="F144" s="757"/>
      <c r="G144" s="759"/>
      <c r="H144" s="654"/>
      <c r="I144" s="656" t="s">
        <v>189</v>
      </c>
      <c r="J144" s="658"/>
      <c r="K144" s="663"/>
      <c r="L144" s="664"/>
      <c r="N144" s="274"/>
      <c r="O144" s="204"/>
      <c r="P144" s="205"/>
      <c r="Q144" s="204"/>
      <c r="R144" s="206"/>
      <c r="S144" s="204"/>
      <c r="T144" s="206"/>
      <c r="U144" s="204"/>
      <c r="V144" s="204"/>
    </row>
    <row r="145" spans="1:23" ht="18" thickBot="1" x14ac:dyDescent="0.35">
      <c r="A145" s="755"/>
      <c r="B145" s="756"/>
      <c r="C145" s="756"/>
      <c r="D145" s="756"/>
      <c r="E145" s="756"/>
      <c r="F145" s="757"/>
      <c r="G145" s="759"/>
      <c r="H145" s="654"/>
      <c r="I145" s="642" t="s">
        <v>190</v>
      </c>
      <c r="J145" s="644"/>
      <c r="K145" s="663"/>
      <c r="L145" s="664"/>
      <c r="N145" s="274"/>
      <c r="O145" s="204"/>
      <c r="P145" s="205"/>
      <c r="Q145" s="204"/>
      <c r="R145" s="206"/>
      <c r="S145" s="204"/>
      <c r="T145" s="206"/>
      <c r="U145" s="204"/>
      <c r="V145" s="204"/>
    </row>
    <row r="146" spans="1:23" ht="18" thickBot="1" x14ac:dyDescent="0.35">
      <c r="A146" s="755"/>
      <c r="B146" s="756"/>
      <c r="C146" s="756"/>
      <c r="D146" s="756"/>
      <c r="E146" s="756"/>
      <c r="F146" s="757"/>
      <c r="G146" s="759"/>
      <c r="H146" s="654"/>
      <c r="I146" s="660" t="s">
        <v>191</v>
      </c>
      <c r="J146" s="662"/>
      <c r="K146" s="663"/>
      <c r="L146" s="664"/>
      <c r="N146" s="274"/>
      <c r="O146" s="204"/>
      <c r="P146" s="205"/>
      <c r="Q146" s="204"/>
      <c r="R146" s="206"/>
      <c r="S146" s="204"/>
      <c r="T146" s="206"/>
      <c r="U146" s="204"/>
      <c r="V146" s="204"/>
    </row>
    <row r="147" spans="1:23" ht="18" thickBot="1" x14ac:dyDescent="0.35">
      <c r="A147" s="755"/>
      <c r="B147" s="756"/>
      <c r="C147" s="756"/>
      <c r="D147" s="756"/>
      <c r="E147" s="756"/>
      <c r="F147" s="757"/>
      <c r="G147" s="759"/>
      <c r="H147" s="654"/>
      <c r="I147" s="642" t="s">
        <v>192</v>
      </c>
      <c r="J147" s="644"/>
      <c r="K147" s="663"/>
      <c r="L147" s="664"/>
      <c r="N147" s="274"/>
      <c r="O147" s="204"/>
      <c r="P147" s="205"/>
      <c r="Q147" s="204"/>
      <c r="R147" s="206"/>
      <c r="S147" s="204"/>
      <c r="T147" s="206"/>
      <c r="U147" s="204"/>
      <c r="V147" s="204"/>
    </row>
    <row r="148" spans="1:23" ht="18" thickBot="1" x14ac:dyDescent="0.35">
      <c r="A148" s="752"/>
      <c r="B148" s="753"/>
      <c r="C148" s="753"/>
      <c r="D148" s="753"/>
      <c r="E148" s="753"/>
      <c r="F148" s="754"/>
      <c r="G148" s="760"/>
      <c r="H148" s="761"/>
      <c r="I148" s="713" t="s">
        <v>193</v>
      </c>
      <c r="J148" s="762"/>
      <c r="K148" s="663"/>
      <c r="L148" s="664"/>
      <c r="N148" s="274"/>
      <c r="O148" s="204"/>
      <c r="P148" s="205"/>
      <c r="Q148" s="204"/>
      <c r="R148" s="206"/>
      <c r="S148" s="204"/>
      <c r="T148" s="206"/>
      <c r="U148" s="204"/>
      <c r="V148" s="204"/>
    </row>
    <row r="149" spans="1:23" ht="18" thickBot="1" x14ac:dyDescent="0.35">
      <c r="A149" s="691" t="s">
        <v>42</v>
      </c>
      <c r="B149" s="692"/>
      <c r="C149" s="692"/>
      <c r="D149" s="692"/>
      <c r="E149" s="692"/>
      <c r="F149" s="692"/>
      <c r="G149" s="692"/>
      <c r="H149" s="692"/>
      <c r="I149" s="709"/>
      <c r="J149" s="710"/>
      <c r="K149" s="692">
        <f>+K136</f>
        <v>0</v>
      </c>
      <c r="L149" s="693"/>
      <c r="V149" s="223">
        <v>4</v>
      </c>
    </row>
    <row r="150" spans="1:23" ht="18" thickBot="1" x14ac:dyDescent="0.35">
      <c r="A150" s="485"/>
      <c r="B150" s="486"/>
      <c r="C150" s="486"/>
      <c r="D150" s="486"/>
      <c r="E150" s="486"/>
      <c r="F150" s="486"/>
      <c r="G150" s="486"/>
      <c r="H150" s="486"/>
      <c r="I150" s="486"/>
      <c r="J150" s="486"/>
      <c r="K150" s="486"/>
      <c r="L150" s="487"/>
    </row>
    <row r="151" spans="1:23" ht="18" thickBot="1" x14ac:dyDescent="0.35">
      <c r="A151" s="485"/>
      <c r="B151" s="486"/>
      <c r="C151" s="486"/>
      <c r="D151" s="486"/>
      <c r="E151" s="486"/>
      <c r="F151" s="486"/>
      <c r="G151" s="486"/>
      <c r="H151" s="486"/>
      <c r="I151" s="486"/>
      <c r="J151" s="486"/>
      <c r="K151" s="486"/>
      <c r="L151" s="487"/>
    </row>
    <row r="152" spans="1:23" ht="18" thickBot="1" x14ac:dyDescent="0.35">
      <c r="A152" s="694" t="s">
        <v>135</v>
      </c>
      <c r="B152" s="695"/>
      <c r="C152" s="695"/>
      <c r="D152" s="695"/>
      <c r="E152" s="695"/>
      <c r="F152" s="695"/>
      <c r="G152" s="695"/>
      <c r="H152" s="695"/>
      <c r="I152" s="695"/>
      <c r="J152" s="696"/>
      <c r="K152" s="697"/>
      <c r="L152" s="698"/>
    </row>
    <row r="153" spans="1:23" ht="18" thickBot="1" x14ac:dyDescent="0.35">
      <c r="A153" s="485"/>
      <c r="B153" s="486"/>
      <c r="C153" s="486"/>
      <c r="D153" s="486"/>
      <c r="E153" s="486"/>
      <c r="F153" s="486"/>
      <c r="G153" s="486"/>
      <c r="H153" s="486"/>
      <c r="I153" s="486"/>
      <c r="J153" s="486"/>
      <c r="K153" s="486"/>
      <c r="L153" s="487"/>
    </row>
    <row r="154" spans="1:23" ht="18" thickBot="1" x14ac:dyDescent="0.35">
      <c r="A154" s="728" t="s">
        <v>3</v>
      </c>
      <c r="B154" s="729"/>
      <c r="C154" s="729"/>
      <c r="D154" s="729"/>
      <c r="E154" s="729"/>
      <c r="F154" s="729"/>
      <c r="G154" s="729"/>
      <c r="H154" s="729"/>
      <c r="I154" s="729"/>
      <c r="J154" s="729"/>
      <c r="K154" s="729"/>
      <c r="L154" s="730"/>
    </row>
    <row r="155" spans="1:23" ht="18" thickBot="1" x14ac:dyDescent="0.35">
      <c r="A155" s="731" t="s">
        <v>4</v>
      </c>
      <c r="B155" s="732"/>
      <c r="C155" s="732"/>
      <c r="D155" s="732"/>
      <c r="E155" s="732"/>
      <c r="F155" s="732"/>
      <c r="G155" s="732"/>
      <c r="H155" s="732"/>
      <c r="I155" s="732"/>
      <c r="J155" s="732"/>
      <c r="K155" s="732"/>
      <c r="L155" s="733"/>
    </row>
    <row r="156" spans="1:23" ht="15" customHeight="1" x14ac:dyDescent="0.3">
      <c r="A156" s="734" t="s">
        <v>43</v>
      </c>
      <c r="B156" s="735"/>
      <c r="C156" s="735"/>
      <c r="D156" s="735"/>
      <c r="E156" s="735"/>
      <c r="F156" s="735"/>
      <c r="G156" s="735"/>
      <c r="H156" s="735"/>
      <c r="I156" s="735"/>
      <c r="J156" s="735"/>
      <c r="K156" s="735"/>
      <c r="L156" s="736"/>
      <c r="N156" s="1861" t="s">
        <v>1089</v>
      </c>
      <c r="O156" s="1862"/>
      <c r="P156" s="1862"/>
      <c r="Q156" s="1862"/>
      <c r="R156" s="1862"/>
      <c r="S156" s="1862"/>
      <c r="T156" s="1862"/>
      <c r="U156" s="1862"/>
      <c r="V156" s="1863"/>
      <c r="W156" s="76"/>
    </row>
    <row r="157" spans="1:23" ht="27.75" customHeight="1" thickBot="1" x14ac:dyDescent="0.35">
      <c r="A157" s="737" t="s">
        <v>8</v>
      </c>
      <c r="B157" s="738"/>
      <c r="C157" s="738"/>
      <c r="D157" s="738"/>
      <c r="E157" s="738"/>
      <c r="F157" s="738"/>
      <c r="G157" s="738"/>
      <c r="H157" s="738"/>
      <c r="I157" s="738"/>
      <c r="J157" s="739" t="s">
        <v>41</v>
      </c>
      <c r="K157" s="740"/>
      <c r="L157" s="14" t="s">
        <v>38</v>
      </c>
      <c r="N157" s="1864" t="s">
        <v>1105</v>
      </c>
      <c r="O157" s="1865" t="s">
        <v>40</v>
      </c>
      <c r="P157" s="1865" t="s">
        <v>40</v>
      </c>
      <c r="Q157" s="1865" t="s">
        <v>40</v>
      </c>
      <c r="R157" s="1866" t="s">
        <v>40</v>
      </c>
      <c r="S157" s="1865" t="s">
        <v>40</v>
      </c>
      <c r="T157" s="1866" t="s">
        <v>40</v>
      </c>
      <c r="U157" s="1865" t="s">
        <v>518</v>
      </c>
      <c r="V157" s="1867" t="s">
        <v>1098</v>
      </c>
      <c r="W157" s="76"/>
    </row>
    <row r="158" spans="1:23" x14ac:dyDescent="0.3">
      <c r="A158" s="645" t="s">
        <v>0</v>
      </c>
      <c r="B158" s="646"/>
      <c r="C158" s="646"/>
      <c r="D158" s="646"/>
      <c r="E158" s="646"/>
      <c r="F158" s="646"/>
      <c r="G158" s="646"/>
      <c r="H158" s="646"/>
      <c r="I158" s="646"/>
      <c r="J158" s="721"/>
      <c r="K158" s="722"/>
      <c r="L158" s="724"/>
      <c r="N158" s="279" t="s">
        <v>40</v>
      </c>
      <c r="O158" s="1868" t="s">
        <v>40</v>
      </c>
      <c r="P158" s="1868"/>
      <c r="Q158" s="1868"/>
      <c r="R158" s="1869"/>
      <c r="S158" s="1868"/>
      <c r="T158" s="1869"/>
      <c r="U158" s="1868" t="s">
        <v>40</v>
      </c>
      <c r="V158" s="1868" t="s">
        <v>40</v>
      </c>
      <c r="W158" s="76"/>
    </row>
    <row r="159" spans="1:23" ht="18" thickBot="1" x14ac:dyDescent="0.35">
      <c r="A159" s="642" t="s">
        <v>12</v>
      </c>
      <c r="B159" s="643"/>
      <c r="C159" s="643"/>
      <c r="D159" s="643"/>
      <c r="E159" s="643"/>
      <c r="F159" s="643"/>
      <c r="G159" s="643"/>
      <c r="H159" s="643"/>
      <c r="I159" s="643"/>
      <c r="J159" s="711"/>
      <c r="K159" s="712"/>
      <c r="L159" s="725"/>
      <c r="N159" s="274"/>
      <c r="O159" s="204"/>
      <c r="P159" s="205"/>
      <c r="Q159" s="204"/>
      <c r="R159" s="206"/>
      <c r="S159" s="204"/>
      <c r="T159" s="206"/>
      <c r="U159" s="204"/>
      <c r="V159" s="204"/>
      <c r="W159" s="76"/>
    </row>
    <row r="160" spans="1:23" ht="18" thickBot="1" x14ac:dyDescent="0.35">
      <c r="A160" s="642" t="s">
        <v>13</v>
      </c>
      <c r="B160" s="643"/>
      <c r="C160" s="643"/>
      <c r="D160" s="643"/>
      <c r="E160" s="643"/>
      <c r="F160" s="643"/>
      <c r="G160" s="643"/>
      <c r="H160" s="643"/>
      <c r="I160" s="643"/>
      <c r="J160" s="711"/>
      <c r="K160" s="712"/>
      <c r="L160" s="725"/>
      <c r="N160" s="274"/>
      <c r="O160" s="204"/>
      <c r="P160" s="205"/>
      <c r="Q160" s="204"/>
      <c r="R160" s="206"/>
      <c r="S160" s="204"/>
      <c r="T160" s="206"/>
      <c r="U160" s="204"/>
      <c r="V160" s="204"/>
      <c r="W160" s="76"/>
    </row>
    <row r="161" spans="1:23" ht="18" thickBot="1" x14ac:dyDescent="0.35">
      <c r="A161" s="656" t="s">
        <v>14</v>
      </c>
      <c r="B161" s="657"/>
      <c r="C161" s="657"/>
      <c r="D161" s="657"/>
      <c r="E161" s="657"/>
      <c r="F161" s="657"/>
      <c r="G161" s="657"/>
      <c r="H161" s="657"/>
      <c r="I161" s="727"/>
      <c r="J161" s="711"/>
      <c r="K161" s="712"/>
      <c r="L161" s="725"/>
      <c r="N161" s="274"/>
      <c r="O161" s="204"/>
      <c r="P161" s="205"/>
      <c r="Q161" s="204"/>
      <c r="R161" s="206"/>
      <c r="S161" s="204"/>
      <c r="T161" s="206"/>
      <c r="U161" s="204"/>
      <c r="V161" s="204"/>
      <c r="W161" s="76"/>
    </row>
    <row r="162" spans="1:23" ht="18" thickBot="1" x14ac:dyDescent="0.35">
      <c r="A162" s="713" t="s">
        <v>15</v>
      </c>
      <c r="B162" s="714"/>
      <c r="C162" s="714"/>
      <c r="D162" s="714"/>
      <c r="E162" s="714"/>
      <c r="F162" s="714"/>
      <c r="G162" s="714"/>
      <c r="H162" s="714"/>
      <c r="I162" s="714"/>
      <c r="J162" s="715"/>
      <c r="K162" s="716"/>
      <c r="L162" s="725"/>
      <c r="N162" s="274"/>
      <c r="O162" s="204"/>
      <c r="P162" s="205"/>
      <c r="Q162" s="204"/>
      <c r="R162" s="206"/>
      <c r="S162" s="204"/>
      <c r="T162" s="206"/>
      <c r="U162" s="204"/>
      <c r="V162" s="204"/>
      <c r="W162" s="76"/>
    </row>
    <row r="163" spans="1:23" ht="18" thickBot="1" x14ac:dyDescent="0.35">
      <c r="A163" s="717"/>
      <c r="B163" s="627"/>
      <c r="C163" s="627"/>
      <c r="D163" s="627"/>
      <c r="E163" s="627"/>
      <c r="F163" s="627"/>
      <c r="G163" s="627"/>
      <c r="H163" s="627"/>
      <c r="I163" s="627"/>
      <c r="J163" s="627"/>
      <c r="K163" s="627"/>
      <c r="L163" s="725"/>
      <c r="N163" s="274"/>
      <c r="O163" s="204"/>
      <c r="P163" s="205"/>
      <c r="Q163" s="204"/>
      <c r="R163" s="206"/>
      <c r="S163" s="204"/>
      <c r="T163" s="206"/>
      <c r="U163" s="204"/>
      <c r="V163" s="204"/>
      <c r="W163" s="76"/>
    </row>
    <row r="164" spans="1:23" ht="18" thickBot="1" x14ac:dyDescent="0.35">
      <c r="A164" s="645" t="s">
        <v>5</v>
      </c>
      <c r="B164" s="646"/>
      <c r="C164" s="646"/>
      <c r="D164" s="646"/>
      <c r="E164" s="646"/>
      <c r="F164" s="646"/>
      <c r="G164" s="646"/>
      <c r="H164" s="646"/>
      <c r="I164" s="646"/>
      <c r="J164" s="721"/>
      <c r="K164" s="722"/>
      <c r="L164" s="725"/>
      <c r="N164" s="274"/>
      <c r="O164" s="204"/>
      <c r="P164" s="205"/>
      <c r="Q164" s="204"/>
      <c r="R164" s="206"/>
      <c r="S164" s="204"/>
      <c r="T164" s="206"/>
      <c r="U164" s="204"/>
      <c r="V164" s="204"/>
      <c r="W164" s="76"/>
    </row>
    <row r="165" spans="1:23" ht="18" thickBot="1" x14ac:dyDescent="0.35">
      <c r="A165" s="642" t="s">
        <v>6</v>
      </c>
      <c r="B165" s="643"/>
      <c r="C165" s="643"/>
      <c r="D165" s="643"/>
      <c r="E165" s="643"/>
      <c r="F165" s="643"/>
      <c r="G165" s="643"/>
      <c r="H165" s="643"/>
      <c r="I165" s="643"/>
      <c r="J165" s="711"/>
      <c r="K165" s="712"/>
      <c r="L165" s="725"/>
      <c r="N165" s="274"/>
      <c r="O165" s="204"/>
      <c r="P165" s="205"/>
      <c r="Q165" s="204"/>
      <c r="R165" s="206"/>
      <c r="S165" s="204"/>
      <c r="T165" s="206"/>
      <c r="U165" s="204"/>
      <c r="V165" s="204"/>
      <c r="W165" s="76"/>
    </row>
    <row r="166" spans="1:23" ht="18" thickBot="1" x14ac:dyDescent="0.35">
      <c r="A166" s="642" t="s">
        <v>7</v>
      </c>
      <c r="B166" s="643"/>
      <c r="C166" s="643"/>
      <c r="D166" s="643"/>
      <c r="E166" s="643"/>
      <c r="F166" s="643"/>
      <c r="G166" s="643"/>
      <c r="H166" s="643"/>
      <c r="I166" s="643"/>
      <c r="J166" s="711"/>
      <c r="K166" s="712"/>
      <c r="L166" s="725"/>
      <c r="N166" s="274"/>
      <c r="O166" s="204"/>
      <c r="P166" s="205"/>
      <c r="Q166" s="204"/>
      <c r="R166" s="206"/>
      <c r="S166" s="204"/>
      <c r="T166" s="206"/>
      <c r="U166" s="204"/>
      <c r="V166" s="204"/>
      <c r="W166" s="76"/>
    </row>
    <row r="167" spans="1:23" ht="18" thickBot="1" x14ac:dyDescent="0.35">
      <c r="A167" s="642" t="s">
        <v>9</v>
      </c>
      <c r="B167" s="643"/>
      <c r="C167" s="643"/>
      <c r="D167" s="643"/>
      <c r="E167" s="643"/>
      <c r="F167" s="643"/>
      <c r="G167" s="643"/>
      <c r="H167" s="643"/>
      <c r="I167" s="643"/>
      <c r="J167" s="711"/>
      <c r="K167" s="712"/>
      <c r="L167" s="725"/>
      <c r="N167" s="274"/>
      <c r="O167" s="204"/>
      <c r="P167" s="205"/>
      <c r="Q167" s="204"/>
      <c r="R167" s="206"/>
      <c r="S167" s="204"/>
      <c r="T167" s="206"/>
      <c r="U167" s="204"/>
      <c r="V167" s="204"/>
      <c r="W167" s="76"/>
    </row>
    <row r="168" spans="1:23" ht="18" thickBot="1" x14ac:dyDescent="0.35">
      <c r="A168" s="713" t="s">
        <v>10</v>
      </c>
      <c r="B168" s="714"/>
      <c r="C168" s="714"/>
      <c r="D168" s="714"/>
      <c r="E168" s="714"/>
      <c r="F168" s="714"/>
      <c r="G168" s="714"/>
      <c r="H168" s="714"/>
      <c r="I168" s="714"/>
      <c r="J168" s="715"/>
      <c r="K168" s="716"/>
      <c r="L168" s="725"/>
      <c r="N168" s="274"/>
      <c r="O168" s="204"/>
      <c r="P168" s="205"/>
      <c r="Q168" s="204"/>
      <c r="R168" s="206"/>
      <c r="S168" s="204"/>
      <c r="T168" s="206"/>
      <c r="U168" s="204"/>
      <c r="V168" s="204"/>
      <c r="W168" s="76"/>
    </row>
    <row r="169" spans="1:23" ht="18" thickBot="1" x14ac:dyDescent="0.35">
      <c r="A169" s="717"/>
      <c r="B169" s="627"/>
      <c r="C169" s="627"/>
      <c r="D169" s="627"/>
      <c r="E169" s="627"/>
      <c r="F169" s="627"/>
      <c r="G169" s="627"/>
      <c r="H169" s="627"/>
      <c r="I169" s="627"/>
      <c r="J169" s="627"/>
      <c r="K169" s="627"/>
      <c r="L169" s="725"/>
      <c r="N169" s="274"/>
      <c r="O169" s="204"/>
      <c r="P169" s="205"/>
      <c r="Q169" s="204"/>
      <c r="R169" s="206"/>
      <c r="S169" s="204"/>
      <c r="T169" s="206"/>
      <c r="U169" s="204"/>
      <c r="V169" s="204"/>
      <c r="W169" s="76"/>
    </row>
    <row r="170" spans="1:23" ht="18" thickBot="1" x14ac:dyDescent="0.35">
      <c r="A170" s="645" t="s">
        <v>11</v>
      </c>
      <c r="B170" s="646"/>
      <c r="C170" s="646"/>
      <c r="D170" s="646"/>
      <c r="E170" s="646"/>
      <c r="F170" s="646"/>
      <c r="G170" s="646"/>
      <c r="H170" s="646"/>
      <c r="I170" s="646"/>
      <c r="J170" s="721"/>
      <c r="K170" s="722"/>
      <c r="L170" s="725"/>
      <c r="N170" s="274"/>
      <c r="O170" s="204"/>
      <c r="P170" s="205"/>
      <c r="Q170" s="204"/>
      <c r="R170" s="206"/>
      <c r="S170" s="204"/>
      <c r="T170" s="206"/>
      <c r="U170" s="204"/>
      <c r="V170" s="204"/>
      <c r="W170" s="76"/>
    </row>
    <row r="171" spans="1:23" ht="18" thickBot="1" x14ac:dyDescent="0.35">
      <c r="A171" s="642" t="s">
        <v>16</v>
      </c>
      <c r="B171" s="643"/>
      <c r="C171" s="643"/>
      <c r="D171" s="643"/>
      <c r="E171" s="643"/>
      <c r="F171" s="643"/>
      <c r="G171" s="643"/>
      <c r="H171" s="643"/>
      <c r="I171" s="643"/>
      <c r="J171" s="711"/>
      <c r="K171" s="712"/>
      <c r="L171" s="725"/>
      <c r="N171" s="274"/>
      <c r="O171" s="204"/>
      <c r="P171" s="205"/>
      <c r="Q171" s="204"/>
      <c r="R171" s="206"/>
      <c r="S171" s="204"/>
      <c r="T171" s="206"/>
      <c r="U171" s="204"/>
      <c r="V171" s="204"/>
      <c r="W171" s="76"/>
    </row>
    <row r="172" spans="1:23" ht="18" thickBot="1" x14ac:dyDescent="0.35">
      <c r="A172" s="713" t="s">
        <v>17</v>
      </c>
      <c r="B172" s="714"/>
      <c r="C172" s="714"/>
      <c r="D172" s="714"/>
      <c r="E172" s="714"/>
      <c r="F172" s="714"/>
      <c r="G172" s="714"/>
      <c r="H172" s="714"/>
      <c r="I172" s="714"/>
      <c r="J172" s="715"/>
      <c r="K172" s="716"/>
      <c r="L172" s="725"/>
      <c r="N172" s="274"/>
      <c r="O172" s="204"/>
      <c r="P172" s="205"/>
      <c r="Q172" s="204"/>
      <c r="R172" s="206"/>
      <c r="S172" s="204"/>
      <c r="T172" s="206"/>
      <c r="U172" s="204"/>
      <c r="V172" s="204"/>
      <c r="W172" s="76"/>
    </row>
    <row r="173" spans="1:23" ht="18" thickBot="1" x14ac:dyDescent="0.35">
      <c r="A173" s="723"/>
      <c r="B173" s="723"/>
      <c r="C173" s="723"/>
      <c r="D173" s="723"/>
      <c r="E173" s="723"/>
      <c r="F173" s="723"/>
      <c r="G173" s="723"/>
      <c r="H173" s="723"/>
      <c r="I173" s="723"/>
      <c r="J173" s="717"/>
      <c r="K173" s="627"/>
      <c r="L173" s="725"/>
      <c r="N173" s="274"/>
      <c r="O173" s="204"/>
      <c r="P173" s="205"/>
      <c r="Q173" s="204"/>
      <c r="R173" s="206"/>
      <c r="S173" s="204"/>
      <c r="T173" s="206"/>
      <c r="U173" s="204"/>
      <c r="V173" s="204"/>
      <c r="W173" s="76"/>
    </row>
    <row r="174" spans="1:23" ht="18" thickBot="1" x14ac:dyDescent="0.35">
      <c r="A174" s="645" t="s">
        <v>18</v>
      </c>
      <c r="B174" s="646"/>
      <c r="C174" s="646"/>
      <c r="D174" s="646"/>
      <c r="E174" s="646"/>
      <c r="F174" s="646"/>
      <c r="G174" s="646"/>
      <c r="H174" s="646"/>
      <c r="I174" s="646"/>
      <c r="J174" s="721"/>
      <c r="K174" s="722"/>
      <c r="L174" s="725"/>
      <c r="N174" s="274">
        <v>2</v>
      </c>
      <c r="O174" s="204">
        <v>2</v>
      </c>
      <c r="P174" s="205"/>
      <c r="Q174" s="204"/>
      <c r="R174" s="206"/>
      <c r="S174" s="204"/>
      <c r="T174" s="206"/>
      <c r="U174" s="204">
        <v>2</v>
      </c>
      <c r="V174" s="204">
        <v>2</v>
      </c>
      <c r="W174" s="76"/>
    </row>
    <row r="175" spans="1:23" ht="18" thickBot="1" x14ac:dyDescent="0.35">
      <c r="A175" s="713" t="s">
        <v>19</v>
      </c>
      <c r="B175" s="714"/>
      <c r="C175" s="714"/>
      <c r="D175" s="714"/>
      <c r="E175" s="714"/>
      <c r="F175" s="714"/>
      <c r="G175" s="714"/>
      <c r="H175" s="714"/>
      <c r="I175" s="714"/>
      <c r="J175" s="715"/>
      <c r="K175" s="716"/>
      <c r="L175" s="725"/>
      <c r="N175" s="274"/>
      <c r="O175" s="204"/>
      <c r="P175" s="205"/>
      <c r="Q175" s="204"/>
      <c r="R175" s="206"/>
      <c r="S175" s="204"/>
      <c r="T175" s="206"/>
      <c r="U175" s="204"/>
      <c r="V175" s="204"/>
      <c r="W175" s="76"/>
    </row>
    <row r="176" spans="1:23" ht="18" thickBot="1" x14ac:dyDescent="0.35">
      <c r="A176" s="717"/>
      <c r="B176" s="627"/>
      <c r="C176" s="627"/>
      <c r="D176" s="627"/>
      <c r="E176" s="627"/>
      <c r="F176" s="627"/>
      <c r="G176" s="627"/>
      <c r="H176" s="627"/>
      <c r="I176" s="627"/>
      <c r="J176" s="627"/>
      <c r="K176" s="627"/>
      <c r="L176" s="725"/>
      <c r="N176" s="274"/>
      <c r="O176" s="204"/>
      <c r="P176" s="205"/>
      <c r="Q176" s="204"/>
      <c r="R176" s="206"/>
      <c r="S176" s="204"/>
      <c r="T176" s="206"/>
      <c r="U176" s="204"/>
      <c r="V176" s="204"/>
      <c r="W176" s="76"/>
    </row>
    <row r="177" spans="1:23" ht="18" thickBot="1" x14ac:dyDescent="0.35">
      <c r="A177" s="645" t="s">
        <v>20</v>
      </c>
      <c r="B177" s="646"/>
      <c r="C177" s="646"/>
      <c r="D177" s="646"/>
      <c r="E177" s="646"/>
      <c r="F177" s="646"/>
      <c r="G177" s="646"/>
      <c r="H177" s="646"/>
      <c r="I177" s="646"/>
      <c r="J177" s="721"/>
      <c r="K177" s="722"/>
      <c r="L177" s="725"/>
      <c r="N177" s="274"/>
      <c r="O177" s="204"/>
      <c r="P177" s="205"/>
      <c r="Q177" s="204"/>
      <c r="R177" s="206"/>
      <c r="S177" s="204"/>
      <c r="T177" s="206"/>
      <c r="U177" s="204"/>
      <c r="V177" s="204"/>
      <c r="W177" s="76"/>
    </row>
    <row r="178" spans="1:23" ht="18" thickBot="1" x14ac:dyDescent="0.35">
      <c r="A178" s="642" t="s">
        <v>21</v>
      </c>
      <c r="B178" s="643"/>
      <c r="C178" s="643"/>
      <c r="D178" s="643"/>
      <c r="E178" s="643"/>
      <c r="F178" s="643"/>
      <c r="G178" s="643"/>
      <c r="H178" s="643"/>
      <c r="I178" s="643"/>
      <c r="J178" s="711"/>
      <c r="K178" s="712"/>
      <c r="L178" s="725"/>
      <c r="N178" s="274"/>
      <c r="O178" s="204"/>
      <c r="P178" s="205"/>
      <c r="Q178" s="204"/>
      <c r="R178" s="206"/>
      <c r="S178" s="204"/>
      <c r="T178" s="206"/>
      <c r="U178" s="204"/>
      <c r="V178" s="204"/>
      <c r="W178" s="76"/>
    </row>
    <row r="179" spans="1:23" ht="18" thickBot="1" x14ac:dyDescent="0.35">
      <c r="A179" s="642" t="s">
        <v>22</v>
      </c>
      <c r="B179" s="643"/>
      <c r="C179" s="643"/>
      <c r="D179" s="643"/>
      <c r="E179" s="643"/>
      <c r="F179" s="643"/>
      <c r="G179" s="643"/>
      <c r="H179" s="643"/>
      <c r="I179" s="643"/>
      <c r="J179" s="711"/>
      <c r="K179" s="712"/>
      <c r="L179" s="725"/>
      <c r="N179" s="274"/>
      <c r="O179" s="204"/>
      <c r="P179" s="205"/>
      <c r="Q179" s="204"/>
      <c r="R179" s="206"/>
      <c r="S179" s="204"/>
      <c r="T179" s="206"/>
      <c r="U179" s="204"/>
      <c r="V179" s="204"/>
      <c r="W179" s="76"/>
    </row>
    <row r="180" spans="1:23" ht="18" thickBot="1" x14ac:dyDescent="0.35">
      <c r="A180" s="642" t="s">
        <v>25</v>
      </c>
      <c r="B180" s="643"/>
      <c r="C180" s="643"/>
      <c r="D180" s="643"/>
      <c r="E180" s="643"/>
      <c r="F180" s="643"/>
      <c r="G180" s="643"/>
      <c r="H180" s="643"/>
      <c r="I180" s="643"/>
      <c r="J180" s="711"/>
      <c r="K180" s="712"/>
      <c r="L180" s="725"/>
      <c r="N180" s="274"/>
      <c r="O180" s="204"/>
      <c r="P180" s="205"/>
      <c r="Q180" s="204"/>
      <c r="R180" s="206"/>
      <c r="S180" s="204"/>
      <c r="T180" s="206"/>
      <c r="U180" s="204"/>
      <c r="V180" s="204"/>
      <c r="W180" s="76"/>
    </row>
    <row r="181" spans="1:23" ht="18" thickBot="1" x14ac:dyDescent="0.35">
      <c r="A181" s="642" t="s">
        <v>23</v>
      </c>
      <c r="B181" s="643"/>
      <c r="C181" s="643"/>
      <c r="D181" s="643"/>
      <c r="E181" s="643"/>
      <c r="F181" s="643"/>
      <c r="G181" s="643"/>
      <c r="H181" s="643"/>
      <c r="I181" s="643"/>
      <c r="J181" s="711"/>
      <c r="K181" s="712"/>
      <c r="L181" s="725"/>
      <c r="N181" s="274"/>
      <c r="O181" s="204"/>
      <c r="P181" s="205"/>
      <c r="Q181" s="204"/>
      <c r="R181" s="206"/>
      <c r="S181" s="204"/>
      <c r="T181" s="206"/>
      <c r="U181" s="204"/>
      <c r="V181" s="204"/>
      <c r="W181" s="76"/>
    </row>
    <row r="182" spans="1:23" ht="18" thickBot="1" x14ac:dyDescent="0.35">
      <c r="A182" s="642" t="s">
        <v>24</v>
      </c>
      <c r="B182" s="643"/>
      <c r="C182" s="643"/>
      <c r="D182" s="643"/>
      <c r="E182" s="643"/>
      <c r="F182" s="643"/>
      <c r="G182" s="643"/>
      <c r="H182" s="643"/>
      <c r="I182" s="643"/>
      <c r="J182" s="711"/>
      <c r="K182" s="712"/>
      <c r="L182" s="725"/>
      <c r="N182" s="274"/>
      <c r="O182" s="204"/>
      <c r="P182" s="205"/>
      <c r="Q182" s="204"/>
      <c r="R182" s="206"/>
      <c r="S182" s="204"/>
      <c r="T182" s="206"/>
      <c r="U182" s="204"/>
      <c r="V182" s="204"/>
      <c r="W182" s="76"/>
    </row>
    <row r="183" spans="1:23" ht="18" thickBot="1" x14ac:dyDescent="0.35">
      <c r="A183" s="713" t="s">
        <v>26</v>
      </c>
      <c r="B183" s="714"/>
      <c r="C183" s="714"/>
      <c r="D183" s="714"/>
      <c r="E183" s="714"/>
      <c r="F183" s="714"/>
      <c r="G183" s="714"/>
      <c r="H183" s="714"/>
      <c r="I183" s="714"/>
      <c r="J183" s="715"/>
      <c r="K183" s="716"/>
      <c r="L183" s="725"/>
      <c r="N183" s="274"/>
      <c r="O183" s="204"/>
      <c r="P183" s="205"/>
      <c r="Q183" s="204"/>
      <c r="R183" s="206"/>
      <c r="S183" s="204"/>
      <c r="T183" s="206"/>
      <c r="U183" s="204"/>
      <c r="V183" s="204"/>
      <c r="W183" s="76"/>
    </row>
    <row r="184" spans="1:23" ht="18" thickBot="1" x14ac:dyDescent="0.35">
      <c r="A184" s="717"/>
      <c r="B184" s="627"/>
      <c r="C184" s="627"/>
      <c r="D184" s="627"/>
      <c r="E184" s="627"/>
      <c r="F184" s="627"/>
      <c r="G184" s="627"/>
      <c r="H184" s="627"/>
      <c r="I184" s="627"/>
      <c r="J184" s="627"/>
      <c r="K184" s="627"/>
      <c r="L184" s="725"/>
      <c r="N184" s="274"/>
      <c r="O184" s="204"/>
      <c r="P184" s="205"/>
      <c r="Q184" s="204"/>
      <c r="R184" s="206"/>
      <c r="S184" s="204"/>
      <c r="T184" s="206"/>
      <c r="U184" s="204"/>
      <c r="V184" s="204"/>
      <c r="W184" s="76"/>
    </row>
    <row r="185" spans="1:23" ht="18" thickBot="1" x14ac:dyDescent="0.35">
      <c r="A185" s="645" t="s">
        <v>27</v>
      </c>
      <c r="B185" s="646"/>
      <c r="C185" s="646"/>
      <c r="D185" s="646"/>
      <c r="E185" s="646"/>
      <c r="F185" s="646"/>
      <c r="G185" s="646"/>
      <c r="H185" s="646"/>
      <c r="I185" s="646"/>
      <c r="J185" s="721"/>
      <c r="K185" s="722"/>
      <c r="L185" s="725"/>
      <c r="N185" s="274"/>
      <c r="O185" s="204"/>
      <c r="P185" s="205"/>
      <c r="Q185" s="204"/>
      <c r="R185" s="206"/>
      <c r="S185" s="204"/>
      <c r="T185" s="206"/>
      <c r="U185" s="204"/>
      <c r="V185" s="204"/>
      <c r="W185" s="76"/>
    </row>
    <row r="186" spans="1:23" ht="18" thickBot="1" x14ac:dyDescent="0.35">
      <c r="A186" s="642" t="s">
        <v>28</v>
      </c>
      <c r="B186" s="643"/>
      <c r="C186" s="643"/>
      <c r="D186" s="643"/>
      <c r="E186" s="643"/>
      <c r="F186" s="643"/>
      <c r="G186" s="643"/>
      <c r="H186" s="643"/>
      <c r="I186" s="643"/>
      <c r="J186" s="711"/>
      <c r="K186" s="712"/>
      <c r="L186" s="725"/>
      <c r="N186" s="274"/>
      <c r="O186" s="204"/>
      <c r="P186" s="205"/>
      <c r="Q186" s="204"/>
      <c r="R186" s="206"/>
      <c r="S186" s="204"/>
      <c r="T186" s="206"/>
      <c r="U186" s="204"/>
      <c r="V186" s="204"/>
      <c r="W186" s="76"/>
    </row>
    <row r="187" spans="1:23" ht="18" thickBot="1" x14ac:dyDescent="0.35">
      <c r="A187" s="642" t="s">
        <v>29</v>
      </c>
      <c r="B187" s="643"/>
      <c r="C187" s="643"/>
      <c r="D187" s="643"/>
      <c r="E187" s="643"/>
      <c r="F187" s="643"/>
      <c r="G187" s="643"/>
      <c r="H187" s="643"/>
      <c r="I187" s="643"/>
      <c r="J187" s="711"/>
      <c r="K187" s="712"/>
      <c r="L187" s="725"/>
      <c r="N187" s="274"/>
      <c r="O187" s="204"/>
      <c r="P187" s="205"/>
      <c r="Q187" s="204"/>
      <c r="R187" s="206"/>
      <c r="S187" s="204"/>
      <c r="T187" s="206"/>
      <c r="U187" s="204"/>
      <c r="V187" s="204"/>
      <c r="W187" s="76"/>
    </row>
    <row r="188" spans="1:23" ht="18" thickBot="1" x14ac:dyDescent="0.35">
      <c r="A188" s="642" t="s">
        <v>147</v>
      </c>
      <c r="B188" s="643"/>
      <c r="C188" s="643"/>
      <c r="D188" s="643"/>
      <c r="E188" s="643"/>
      <c r="F188" s="643"/>
      <c r="G188" s="643"/>
      <c r="H188" s="643"/>
      <c r="I188" s="643"/>
      <c r="J188" s="711"/>
      <c r="K188" s="712"/>
      <c r="L188" s="725"/>
      <c r="N188" s="274"/>
      <c r="O188" s="204"/>
      <c r="P188" s="205"/>
      <c r="Q188" s="204"/>
      <c r="R188" s="206"/>
      <c r="S188" s="204"/>
      <c r="T188" s="206"/>
      <c r="U188" s="204"/>
      <c r="V188" s="204"/>
      <c r="W188" s="76"/>
    </row>
    <row r="189" spans="1:23" ht="18" thickBot="1" x14ac:dyDescent="0.35">
      <c r="A189" s="713" t="s">
        <v>36</v>
      </c>
      <c r="B189" s="714"/>
      <c r="C189" s="714"/>
      <c r="D189" s="714"/>
      <c r="E189" s="714"/>
      <c r="F189" s="714"/>
      <c r="G189" s="714"/>
      <c r="H189" s="714"/>
      <c r="I189" s="714"/>
      <c r="J189" s="715"/>
      <c r="K189" s="716"/>
      <c r="L189" s="725"/>
      <c r="N189" s="274"/>
      <c r="O189" s="204"/>
      <c r="P189" s="205"/>
      <c r="Q189" s="204"/>
      <c r="R189" s="206"/>
      <c r="S189" s="204"/>
      <c r="T189" s="206"/>
      <c r="U189" s="204"/>
      <c r="V189" s="204"/>
      <c r="W189" s="76"/>
    </row>
    <row r="190" spans="1:23" ht="18" thickBot="1" x14ac:dyDescent="0.35">
      <c r="A190" s="717"/>
      <c r="B190" s="627"/>
      <c r="C190" s="627"/>
      <c r="D190" s="627"/>
      <c r="E190" s="627"/>
      <c r="F190" s="627"/>
      <c r="G190" s="627"/>
      <c r="H190" s="627"/>
      <c r="I190" s="627"/>
      <c r="J190" s="627"/>
      <c r="K190" s="627"/>
      <c r="L190" s="725"/>
      <c r="N190" s="274"/>
      <c r="O190" s="204"/>
      <c r="P190" s="205"/>
      <c r="Q190" s="204"/>
      <c r="R190" s="206"/>
      <c r="S190" s="204"/>
      <c r="T190" s="206"/>
      <c r="U190" s="204"/>
      <c r="V190" s="204"/>
      <c r="W190" s="76"/>
    </row>
    <row r="191" spans="1:23" ht="18" thickBot="1" x14ac:dyDescent="0.35">
      <c r="A191" s="645" t="s">
        <v>30</v>
      </c>
      <c r="B191" s="646"/>
      <c r="C191" s="646"/>
      <c r="D191" s="646"/>
      <c r="E191" s="646"/>
      <c r="F191" s="646"/>
      <c r="G191" s="646"/>
      <c r="H191" s="646"/>
      <c r="I191" s="646"/>
      <c r="J191" s="721"/>
      <c r="K191" s="722"/>
      <c r="L191" s="725"/>
      <c r="N191" s="274"/>
      <c r="O191" s="204"/>
      <c r="P191" s="205"/>
      <c r="Q191" s="204"/>
      <c r="R191" s="206"/>
      <c r="S191" s="204"/>
      <c r="T191" s="206"/>
      <c r="U191" s="204"/>
      <c r="V191" s="204"/>
      <c r="W191" s="76"/>
    </row>
    <row r="192" spans="1:23" ht="18" thickBot="1" x14ac:dyDescent="0.35">
      <c r="A192" s="642" t="s">
        <v>31</v>
      </c>
      <c r="B192" s="643"/>
      <c r="C192" s="643"/>
      <c r="D192" s="643"/>
      <c r="E192" s="643"/>
      <c r="F192" s="643"/>
      <c r="G192" s="643"/>
      <c r="H192" s="643"/>
      <c r="I192" s="643"/>
      <c r="J192" s="711"/>
      <c r="K192" s="712"/>
      <c r="L192" s="725"/>
      <c r="N192" s="274"/>
      <c r="O192" s="204"/>
      <c r="P192" s="205"/>
      <c r="Q192" s="204"/>
      <c r="R192" s="206"/>
      <c r="S192" s="204"/>
      <c r="T192" s="206"/>
      <c r="U192" s="204"/>
      <c r="V192" s="204"/>
      <c r="W192" s="76"/>
    </row>
    <row r="193" spans="1:23" ht="18" thickBot="1" x14ac:dyDescent="0.35">
      <c r="A193" s="642" t="s">
        <v>32</v>
      </c>
      <c r="B193" s="643"/>
      <c r="C193" s="643"/>
      <c r="D193" s="643"/>
      <c r="E193" s="643"/>
      <c r="F193" s="643"/>
      <c r="G193" s="643"/>
      <c r="H193" s="643"/>
      <c r="I193" s="643"/>
      <c r="J193" s="711"/>
      <c r="K193" s="712"/>
      <c r="L193" s="725"/>
      <c r="N193" s="274"/>
      <c r="O193" s="204"/>
      <c r="P193" s="205"/>
      <c r="Q193" s="204"/>
      <c r="R193" s="206"/>
      <c r="S193" s="204"/>
      <c r="T193" s="206"/>
      <c r="U193" s="204"/>
      <c r="V193" s="204"/>
      <c r="W193" s="76"/>
    </row>
    <row r="194" spans="1:23" ht="18" thickBot="1" x14ac:dyDescent="0.35">
      <c r="A194" s="642" t="s">
        <v>33</v>
      </c>
      <c r="B194" s="643"/>
      <c r="C194" s="643"/>
      <c r="D194" s="643"/>
      <c r="E194" s="643"/>
      <c r="F194" s="643"/>
      <c r="G194" s="643"/>
      <c r="H194" s="643"/>
      <c r="I194" s="643"/>
      <c r="J194" s="711"/>
      <c r="K194" s="712"/>
      <c r="L194" s="725"/>
      <c r="N194" s="274"/>
      <c r="O194" s="204"/>
      <c r="P194" s="205"/>
      <c r="Q194" s="204"/>
      <c r="R194" s="206"/>
      <c r="S194" s="204"/>
      <c r="T194" s="206"/>
      <c r="U194" s="204"/>
      <c r="V194" s="204"/>
      <c r="W194" s="76"/>
    </row>
    <row r="195" spans="1:23" ht="18" thickBot="1" x14ac:dyDescent="0.35">
      <c r="A195" s="713" t="s">
        <v>34</v>
      </c>
      <c r="B195" s="714"/>
      <c r="C195" s="714"/>
      <c r="D195" s="714"/>
      <c r="E195" s="714"/>
      <c r="F195" s="714"/>
      <c r="G195" s="714"/>
      <c r="H195" s="714"/>
      <c r="I195" s="714"/>
      <c r="J195" s="715"/>
      <c r="K195" s="716"/>
      <c r="L195" s="725"/>
      <c r="N195" s="274"/>
      <c r="O195" s="204"/>
      <c r="P195" s="205"/>
      <c r="Q195" s="204"/>
      <c r="R195" s="206"/>
      <c r="S195" s="204"/>
      <c r="T195" s="206"/>
      <c r="U195" s="204"/>
      <c r="V195" s="204"/>
      <c r="W195" s="76"/>
    </row>
    <row r="196" spans="1:23" ht="18" thickBot="1" x14ac:dyDescent="0.35">
      <c r="A196" s="717"/>
      <c r="B196" s="627"/>
      <c r="C196" s="627"/>
      <c r="D196" s="627"/>
      <c r="E196" s="627"/>
      <c r="F196" s="627"/>
      <c r="G196" s="627"/>
      <c r="H196" s="627"/>
      <c r="I196" s="627"/>
      <c r="J196" s="627"/>
      <c r="K196" s="627"/>
      <c r="L196" s="725"/>
      <c r="N196" s="274"/>
      <c r="O196" s="204"/>
      <c r="P196" s="205"/>
      <c r="Q196" s="204"/>
      <c r="R196" s="206"/>
      <c r="S196" s="204"/>
      <c r="T196" s="206"/>
      <c r="U196" s="204"/>
      <c r="V196" s="204"/>
      <c r="W196" s="76"/>
    </row>
    <row r="197" spans="1:23" ht="18" thickBot="1" x14ac:dyDescent="0.35">
      <c r="A197" s="718" t="s">
        <v>35</v>
      </c>
      <c r="B197" s="719"/>
      <c r="C197" s="719"/>
      <c r="D197" s="719"/>
      <c r="E197" s="719"/>
      <c r="F197" s="719"/>
      <c r="G197" s="719"/>
      <c r="H197" s="719"/>
      <c r="I197" s="719"/>
      <c r="J197" s="720"/>
      <c r="K197" s="486"/>
      <c r="L197" s="726"/>
      <c r="N197" s="274"/>
      <c r="O197" s="204"/>
      <c r="P197" s="205"/>
      <c r="Q197" s="204"/>
      <c r="R197" s="206"/>
      <c r="S197" s="204"/>
      <c r="T197" s="206"/>
      <c r="U197" s="204"/>
      <c r="V197" s="204"/>
      <c r="W197" s="76"/>
    </row>
    <row r="198" spans="1:23" ht="18" thickBot="1" x14ac:dyDescent="0.35">
      <c r="A198" s="708" t="s">
        <v>42</v>
      </c>
      <c r="B198" s="709"/>
      <c r="C198" s="709"/>
      <c r="D198" s="709"/>
      <c r="E198" s="709"/>
      <c r="F198" s="709"/>
      <c r="G198" s="709"/>
      <c r="H198" s="709"/>
      <c r="I198" s="709"/>
      <c r="J198" s="709"/>
      <c r="K198" s="710"/>
      <c r="L198" s="17">
        <f>+L158</f>
        <v>0</v>
      </c>
      <c r="V198" s="223">
        <v>2</v>
      </c>
      <c r="W198" s="76"/>
    </row>
    <row r="199" spans="1:23" ht="18" thickBot="1" x14ac:dyDescent="0.35">
      <c r="A199" s="629"/>
      <c r="B199" s="630"/>
      <c r="C199" s="630"/>
      <c r="D199" s="630"/>
      <c r="E199" s="630"/>
      <c r="F199" s="630"/>
      <c r="G199" s="630"/>
      <c r="H199" s="630"/>
      <c r="I199" s="630"/>
      <c r="J199" s="630"/>
      <c r="K199" s="630"/>
      <c r="L199" s="631"/>
      <c r="W199" s="76"/>
    </row>
    <row r="200" spans="1:23" ht="18" thickBot="1" x14ac:dyDescent="0.35">
      <c r="A200" s="700" t="s">
        <v>37</v>
      </c>
      <c r="B200" s="701"/>
      <c r="C200" s="701"/>
      <c r="D200" s="701"/>
      <c r="E200" s="701"/>
      <c r="F200" s="701"/>
      <c r="G200" s="701"/>
      <c r="H200" s="701"/>
      <c r="I200" s="701"/>
      <c r="J200" s="701"/>
      <c r="K200" s="701"/>
      <c r="L200" s="702"/>
      <c r="N200" s="1861" t="s">
        <v>1089</v>
      </c>
      <c r="O200" s="1862"/>
      <c r="P200" s="1862"/>
      <c r="Q200" s="1862"/>
      <c r="R200" s="1862"/>
      <c r="S200" s="1862"/>
      <c r="T200" s="1862"/>
      <c r="U200" s="1862"/>
      <c r="V200" s="1863"/>
      <c r="W200" s="76"/>
    </row>
    <row r="201" spans="1:23" ht="18" thickBot="1" x14ac:dyDescent="0.35">
      <c r="A201" s="703" t="s">
        <v>59</v>
      </c>
      <c r="B201" s="704"/>
      <c r="C201" s="704"/>
      <c r="D201" s="704"/>
      <c r="E201" s="704"/>
      <c r="F201" s="705"/>
      <c r="G201" s="706" t="s">
        <v>84</v>
      </c>
      <c r="H201" s="707"/>
      <c r="I201" s="706" t="s">
        <v>58</v>
      </c>
      <c r="J201" s="707"/>
      <c r="K201" s="706" t="s">
        <v>38</v>
      </c>
      <c r="L201" s="707"/>
      <c r="N201" s="1905" t="s">
        <v>1094</v>
      </c>
      <c r="O201" s="1906" t="s">
        <v>40</v>
      </c>
      <c r="P201" s="1906" t="s">
        <v>40</v>
      </c>
      <c r="Q201" s="1906" t="s">
        <v>40</v>
      </c>
      <c r="R201" s="1907" t="s">
        <v>40</v>
      </c>
      <c r="S201" s="1906" t="s">
        <v>40</v>
      </c>
      <c r="T201" s="1907" t="s">
        <v>40</v>
      </c>
      <c r="U201" s="1906" t="s">
        <v>518</v>
      </c>
      <c r="V201" s="1908" t="s">
        <v>1098</v>
      </c>
      <c r="W201" s="76"/>
    </row>
    <row r="202" spans="1:23" x14ac:dyDescent="0.3">
      <c r="A202" s="645" t="s">
        <v>54</v>
      </c>
      <c r="B202" s="646"/>
      <c r="C202" s="646"/>
      <c r="D202" s="646"/>
      <c r="E202" s="646"/>
      <c r="F202" s="647"/>
      <c r="G202" s="682">
        <v>1</v>
      </c>
      <c r="H202" s="580"/>
      <c r="I202" s="579"/>
      <c r="J202" s="580"/>
      <c r="K202" s="579"/>
      <c r="L202" s="580"/>
      <c r="N202" s="279" t="s">
        <v>1106</v>
      </c>
      <c r="O202" s="1868"/>
      <c r="P202" s="1868"/>
      <c r="Q202" s="1868"/>
      <c r="R202" s="1869"/>
      <c r="S202" s="1868"/>
      <c r="T202" s="1869"/>
      <c r="U202" s="1868">
        <v>1</v>
      </c>
      <c r="V202" s="1868">
        <v>1</v>
      </c>
      <c r="W202" s="76"/>
    </row>
    <row r="203" spans="1:23" ht="18" thickBot="1" x14ac:dyDescent="0.35">
      <c r="A203" s="656" t="s">
        <v>57</v>
      </c>
      <c r="B203" s="657"/>
      <c r="C203" s="657"/>
      <c r="D203" s="657"/>
      <c r="E203" s="657"/>
      <c r="F203" s="658"/>
      <c r="G203" s="659">
        <v>0.7</v>
      </c>
      <c r="H203" s="578"/>
      <c r="I203" s="577"/>
      <c r="J203" s="578"/>
      <c r="K203" s="577"/>
      <c r="L203" s="578"/>
      <c r="N203" s="274"/>
      <c r="O203" s="204"/>
      <c r="P203" s="205"/>
      <c r="Q203" s="204"/>
      <c r="R203" s="206"/>
      <c r="S203" s="204"/>
      <c r="T203" s="206"/>
      <c r="U203" s="204"/>
      <c r="V203" s="204"/>
      <c r="W203" s="76"/>
    </row>
    <row r="204" spans="1:23" ht="18" thickBot="1" x14ac:dyDescent="0.35">
      <c r="A204" s="656" t="s">
        <v>56</v>
      </c>
      <c r="B204" s="657"/>
      <c r="C204" s="657"/>
      <c r="D204" s="657"/>
      <c r="E204" s="657"/>
      <c r="F204" s="658"/>
      <c r="G204" s="659">
        <v>0.3</v>
      </c>
      <c r="H204" s="578"/>
      <c r="I204" s="577"/>
      <c r="J204" s="578"/>
      <c r="K204" s="577"/>
      <c r="L204" s="578"/>
      <c r="N204" s="274"/>
      <c r="O204" s="204"/>
      <c r="P204" s="205"/>
      <c r="Q204" s="204"/>
      <c r="R204" s="206"/>
      <c r="S204" s="204"/>
      <c r="T204" s="206"/>
      <c r="U204" s="204"/>
      <c r="V204" s="204"/>
      <c r="W204" s="76"/>
    </row>
    <row r="205" spans="1:23" ht="18" thickBot="1" x14ac:dyDescent="0.35">
      <c r="A205" s="660" t="s">
        <v>55</v>
      </c>
      <c r="B205" s="661"/>
      <c r="C205" s="661"/>
      <c r="D205" s="661"/>
      <c r="E205" s="661"/>
      <c r="F205" s="662"/>
      <c r="G205" s="663">
        <v>0</v>
      </c>
      <c r="H205" s="664"/>
      <c r="I205" s="699"/>
      <c r="J205" s="664"/>
      <c r="K205" s="699"/>
      <c r="L205" s="664"/>
      <c r="N205" s="274"/>
      <c r="O205" s="204"/>
      <c r="P205" s="205"/>
      <c r="Q205" s="204"/>
      <c r="R205" s="206"/>
      <c r="S205" s="204"/>
      <c r="T205" s="206"/>
      <c r="U205" s="204"/>
      <c r="V205" s="204"/>
      <c r="W205" s="76"/>
    </row>
    <row r="206" spans="1:23" ht="18" thickBot="1" x14ac:dyDescent="0.35">
      <c r="A206" s="691" t="s">
        <v>42</v>
      </c>
      <c r="B206" s="692"/>
      <c r="C206" s="692"/>
      <c r="D206" s="692"/>
      <c r="E206" s="692"/>
      <c r="F206" s="692"/>
      <c r="G206" s="692"/>
      <c r="H206" s="692"/>
      <c r="I206" s="692"/>
      <c r="J206" s="693"/>
      <c r="K206" s="692">
        <f>+K202</f>
        <v>0</v>
      </c>
      <c r="L206" s="693"/>
      <c r="V206" s="223">
        <v>1</v>
      </c>
      <c r="W206" s="76"/>
    </row>
    <row r="207" spans="1:23" ht="18" thickBot="1" x14ac:dyDescent="0.35">
      <c r="A207" s="485"/>
      <c r="B207" s="486"/>
      <c r="C207" s="486"/>
      <c r="D207" s="486"/>
      <c r="E207" s="486"/>
      <c r="F207" s="486"/>
      <c r="G207" s="486"/>
      <c r="H207" s="486"/>
      <c r="I207" s="486"/>
      <c r="J207" s="486"/>
      <c r="K207" s="486"/>
      <c r="L207" s="487"/>
      <c r="W207" s="76"/>
    </row>
    <row r="208" spans="1:23" ht="18" thickBot="1" x14ac:dyDescent="0.35">
      <c r="A208" s="700" t="s">
        <v>39</v>
      </c>
      <c r="B208" s="701"/>
      <c r="C208" s="701"/>
      <c r="D208" s="701"/>
      <c r="E208" s="701"/>
      <c r="F208" s="701"/>
      <c r="G208" s="701"/>
      <c r="H208" s="701"/>
      <c r="I208" s="701"/>
      <c r="J208" s="701"/>
      <c r="K208" s="701"/>
      <c r="L208" s="702"/>
      <c r="N208" s="1861" t="s">
        <v>1089</v>
      </c>
      <c r="O208" s="1862"/>
      <c r="P208" s="1862"/>
      <c r="Q208" s="1862"/>
      <c r="R208" s="1862"/>
      <c r="S208" s="1862"/>
      <c r="T208" s="1862"/>
      <c r="U208" s="1862"/>
      <c r="V208" s="1863"/>
      <c r="W208" s="76"/>
    </row>
    <row r="209" spans="1:23" ht="18" thickBot="1" x14ac:dyDescent="0.35">
      <c r="A209" s="703" t="s">
        <v>59</v>
      </c>
      <c r="B209" s="704"/>
      <c r="C209" s="704"/>
      <c r="D209" s="704"/>
      <c r="E209" s="704"/>
      <c r="F209" s="705"/>
      <c r="G209" s="706" t="s">
        <v>84</v>
      </c>
      <c r="H209" s="707"/>
      <c r="I209" s="706" t="s">
        <v>58</v>
      </c>
      <c r="J209" s="707"/>
      <c r="K209" s="706" t="s">
        <v>38</v>
      </c>
      <c r="L209" s="707"/>
      <c r="N209" s="1864" t="s">
        <v>1094</v>
      </c>
      <c r="O209" s="1865" t="s">
        <v>40</v>
      </c>
      <c r="P209" s="1865" t="s">
        <v>40</v>
      </c>
      <c r="Q209" s="1865" t="s">
        <v>40</v>
      </c>
      <c r="R209" s="1866" t="s">
        <v>40</v>
      </c>
      <c r="S209" s="1865" t="s">
        <v>40</v>
      </c>
      <c r="T209" s="1866" t="s">
        <v>40</v>
      </c>
      <c r="U209" s="1865" t="s">
        <v>518</v>
      </c>
      <c r="V209" s="1867" t="s">
        <v>1098</v>
      </c>
      <c r="W209" s="76"/>
    </row>
    <row r="210" spans="1:23" x14ac:dyDescent="0.3">
      <c r="A210" s="645" t="s">
        <v>54</v>
      </c>
      <c r="B210" s="646"/>
      <c r="C210" s="646"/>
      <c r="D210" s="646"/>
      <c r="E210" s="646"/>
      <c r="F210" s="647"/>
      <c r="G210" s="682">
        <v>1</v>
      </c>
      <c r="H210" s="580"/>
      <c r="I210" s="579"/>
      <c r="J210" s="580"/>
      <c r="K210" s="579"/>
      <c r="L210" s="580"/>
      <c r="N210" s="279" t="s">
        <v>1106</v>
      </c>
      <c r="O210" s="1868"/>
      <c r="P210" s="1868"/>
      <c r="Q210" s="1868"/>
      <c r="R210" s="1869"/>
      <c r="S210" s="1868"/>
      <c r="T210" s="1869"/>
      <c r="U210" s="1868">
        <v>1</v>
      </c>
      <c r="V210" s="1868">
        <v>1</v>
      </c>
      <c r="W210" s="76"/>
    </row>
    <row r="211" spans="1:23" ht="18" thickBot="1" x14ac:dyDescent="0.35">
      <c r="A211" s="656" t="s">
        <v>57</v>
      </c>
      <c r="B211" s="657"/>
      <c r="C211" s="657"/>
      <c r="D211" s="657"/>
      <c r="E211" s="657"/>
      <c r="F211" s="658"/>
      <c r="G211" s="659">
        <v>0.7</v>
      </c>
      <c r="H211" s="578"/>
      <c r="I211" s="577"/>
      <c r="J211" s="578"/>
      <c r="K211" s="577"/>
      <c r="L211" s="578"/>
      <c r="N211" s="274"/>
      <c r="O211" s="204"/>
      <c r="P211" s="205"/>
      <c r="Q211" s="204"/>
      <c r="R211" s="206"/>
      <c r="S211" s="204"/>
      <c r="T211" s="206"/>
      <c r="U211" s="204"/>
      <c r="V211" s="204"/>
      <c r="W211" s="76"/>
    </row>
    <row r="212" spans="1:23" ht="18" thickBot="1" x14ac:dyDescent="0.35">
      <c r="A212" s="656" t="s">
        <v>56</v>
      </c>
      <c r="B212" s="657"/>
      <c r="C212" s="657"/>
      <c r="D212" s="657"/>
      <c r="E212" s="657"/>
      <c r="F212" s="658"/>
      <c r="G212" s="659">
        <v>0.3</v>
      </c>
      <c r="H212" s="578"/>
      <c r="I212" s="577"/>
      <c r="J212" s="578"/>
      <c r="K212" s="577"/>
      <c r="L212" s="578"/>
      <c r="N212" s="274"/>
      <c r="O212" s="204"/>
      <c r="P212" s="205"/>
      <c r="Q212" s="204"/>
      <c r="R212" s="206"/>
      <c r="S212" s="204"/>
      <c r="T212" s="206"/>
      <c r="U212" s="204"/>
      <c r="V212" s="204"/>
      <c r="W212" s="76"/>
    </row>
    <row r="213" spans="1:23" ht="18" thickBot="1" x14ac:dyDescent="0.35">
      <c r="A213" s="660" t="s">
        <v>55</v>
      </c>
      <c r="B213" s="661"/>
      <c r="C213" s="661"/>
      <c r="D213" s="661"/>
      <c r="E213" s="661"/>
      <c r="F213" s="662"/>
      <c r="G213" s="663">
        <v>0</v>
      </c>
      <c r="H213" s="664"/>
      <c r="I213" s="699"/>
      <c r="J213" s="664"/>
      <c r="K213" s="699"/>
      <c r="L213" s="664"/>
      <c r="N213" s="274"/>
      <c r="O213" s="204"/>
      <c r="P213" s="205"/>
      <c r="Q213" s="204"/>
      <c r="R213" s="206"/>
      <c r="S213" s="204"/>
      <c r="T213" s="206"/>
      <c r="U213" s="204"/>
      <c r="V213" s="204"/>
      <c r="W213" s="76"/>
    </row>
    <row r="214" spans="1:23" ht="18" thickBot="1" x14ac:dyDescent="0.35">
      <c r="A214" s="691" t="s">
        <v>42</v>
      </c>
      <c r="B214" s="692"/>
      <c r="C214" s="692"/>
      <c r="D214" s="692"/>
      <c r="E214" s="692"/>
      <c r="F214" s="692"/>
      <c r="G214" s="692"/>
      <c r="H214" s="692"/>
      <c r="I214" s="692"/>
      <c r="J214" s="693"/>
      <c r="K214" s="692">
        <f>+K210</f>
        <v>0</v>
      </c>
      <c r="L214" s="693"/>
      <c r="V214" s="223">
        <v>1</v>
      </c>
      <c r="W214" s="76"/>
    </row>
    <row r="215" spans="1:23" ht="18" thickBot="1" x14ac:dyDescent="0.35">
      <c r="A215" s="485"/>
      <c r="B215" s="486"/>
      <c r="C215" s="486"/>
      <c r="D215" s="486"/>
      <c r="E215" s="486"/>
      <c r="F215" s="486"/>
      <c r="G215" s="486"/>
      <c r="H215" s="486"/>
      <c r="I215" s="486"/>
      <c r="J215" s="486"/>
      <c r="K215" s="486"/>
      <c r="L215" s="487"/>
      <c r="W215" s="76"/>
    </row>
    <row r="216" spans="1:23" ht="18" thickBot="1" x14ac:dyDescent="0.35">
      <c r="A216" s="485"/>
      <c r="B216" s="486"/>
      <c r="C216" s="486"/>
      <c r="D216" s="486"/>
      <c r="E216" s="486"/>
      <c r="F216" s="486"/>
      <c r="G216" s="486"/>
      <c r="H216" s="486"/>
      <c r="I216" s="486"/>
      <c r="J216" s="486"/>
      <c r="K216" s="486"/>
      <c r="L216" s="487"/>
    </row>
    <row r="217" spans="1:23" ht="18" thickBot="1" x14ac:dyDescent="0.35">
      <c r="A217" s="694" t="s">
        <v>127</v>
      </c>
      <c r="B217" s="695"/>
      <c r="C217" s="695"/>
      <c r="D217" s="695"/>
      <c r="E217" s="695"/>
      <c r="F217" s="695"/>
      <c r="G217" s="695"/>
      <c r="H217" s="695"/>
      <c r="I217" s="695"/>
      <c r="J217" s="696"/>
      <c r="K217" s="697">
        <f>+L198+K206+K214</f>
        <v>0</v>
      </c>
      <c r="L217" s="698"/>
    </row>
    <row r="218" spans="1:23" ht="18" thickBot="1" x14ac:dyDescent="0.35">
      <c r="A218" s="485"/>
      <c r="B218" s="486"/>
      <c r="C218" s="486"/>
      <c r="D218" s="486"/>
      <c r="E218" s="486"/>
      <c r="F218" s="486"/>
      <c r="G218" s="486"/>
      <c r="H218" s="486"/>
      <c r="I218" s="486"/>
      <c r="J218" s="486"/>
      <c r="K218" s="486"/>
      <c r="L218" s="487"/>
    </row>
    <row r="219" spans="1:23" ht="18" thickBot="1" x14ac:dyDescent="0.35">
      <c r="A219" s="614" t="s">
        <v>148</v>
      </c>
      <c r="B219" s="615"/>
      <c r="C219" s="615"/>
      <c r="D219" s="615"/>
      <c r="E219" s="615"/>
      <c r="F219" s="615"/>
      <c r="G219" s="615"/>
      <c r="H219" s="615"/>
      <c r="I219" s="615"/>
      <c r="J219" s="615"/>
      <c r="K219" s="615"/>
      <c r="L219" s="616"/>
    </row>
    <row r="220" spans="1:23" ht="18" thickBot="1" x14ac:dyDescent="0.35">
      <c r="A220" s="1151" t="s">
        <v>161</v>
      </c>
      <c r="B220" s="1152"/>
      <c r="C220" s="1152"/>
      <c r="D220" s="1152"/>
      <c r="E220" s="1152"/>
      <c r="F220" s="1152"/>
      <c r="G220" s="1152"/>
      <c r="H220" s="1152"/>
      <c r="I220" s="1152"/>
      <c r="J220" s="1152"/>
      <c r="K220" s="1152"/>
      <c r="L220" s="1153"/>
    </row>
    <row r="221" spans="1:23" ht="18" thickBot="1" x14ac:dyDescent="0.35">
      <c r="A221" s="524" t="s">
        <v>159</v>
      </c>
      <c r="B221" s="525"/>
      <c r="C221" s="525"/>
      <c r="D221" s="525"/>
      <c r="E221" s="525"/>
      <c r="F221" s="525"/>
      <c r="G221" s="525"/>
      <c r="H221" s="525"/>
      <c r="I221" s="525"/>
      <c r="J221" s="525"/>
      <c r="K221" s="525"/>
      <c r="L221" s="526"/>
    </row>
    <row r="222" spans="1:23" ht="18" thickBot="1" x14ac:dyDescent="0.35">
      <c r="A222" s="617" t="s">
        <v>155</v>
      </c>
      <c r="B222" s="618"/>
      <c r="C222" s="618"/>
      <c r="D222" s="619"/>
      <c r="E222" s="620">
        <v>50</v>
      </c>
      <c r="F222" s="621"/>
      <c r="G222" s="622"/>
      <c r="H222" s="623"/>
      <c r="I222" s="624"/>
      <c r="J222" s="624"/>
      <c r="K222" s="624"/>
      <c r="L222" s="625"/>
    </row>
    <row r="223" spans="1:23" ht="18" thickBot="1" x14ac:dyDescent="0.35">
      <c r="A223" s="596" t="s">
        <v>156</v>
      </c>
      <c r="B223" s="597"/>
      <c r="C223" s="597"/>
      <c r="D223" s="598"/>
      <c r="E223" s="599">
        <v>50</v>
      </c>
      <c r="F223" s="600"/>
      <c r="G223" s="601"/>
      <c r="H223" s="626"/>
      <c r="I223" s="627"/>
      <c r="J223" s="627"/>
      <c r="K223" s="627"/>
      <c r="L223" s="628"/>
    </row>
    <row r="224" spans="1:23" ht="18" thickBot="1" x14ac:dyDescent="0.35">
      <c r="A224" s="1246" t="s">
        <v>85</v>
      </c>
      <c r="B224" s="1247"/>
      <c r="C224" s="1247"/>
      <c r="D224" s="1248"/>
      <c r="E224" s="605">
        <v>50</v>
      </c>
      <c r="F224" s="606"/>
      <c r="G224" s="607"/>
      <c r="H224" s="629"/>
      <c r="I224" s="630"/>
      <c r="J224" s="630"/>
      <c r="K224" s="630"/>
      <c r="L224" s="631"/>
    </row>
    <row r="225" spans="1:12" ht="18" thickBot="1" x14ac:dyDescent="0.35">
      <c r="A225" s="1151" t="s">
        <v>111</v>
      </c>
      <c r="B225" s="1152"/>
      <c r="C225" s="1152"/>
      <c r="D225" s="1152"/>
      <c r="E225" s="1152"/>
      <c r="F225" s="1152"/>
      <c r="G225" s="1152"/>
      <c r="H225" s="1152"/>
      <c r="I225" s="1152"/>
      <c r="J225" s="1152"/>
      <c r="K225" s="1152"/>
      <c r="L225" s="1153"/>
    </row>
    <row r="226" spans="1:12" ht="18" thickBot="1" x14ac:dyDescent="0.35">
      <c r="A226" s="1234" t="s">
        <v>149</v>
      </c>
      <c r="B226" s="1235"/>
      <c r="C226" s="1235"/>
      <c r="D226" s="1235"/>
      <c r="E226" s="1236"/>
      <c r="F226" s="1231" t="s">
        <v>111</v>
      </c>
      <c r="G226" s="1232"/>
      <c r="H226" s="1233"/>
      <c r="I226" s="1237"/>
      <c r="J226" s="1238"/>
      <c r="K226" s="1238"/>
      <c r="L226" s="1239"/>
    </row>
    <row r="227" spans="1:12" ht="18" thickBot="1" x14ac:dyDescent="0.35">
      <c r="A227" s="1243" t="s">
        <v>150</v>
      </c>
      <c r="B227" s="1244"/>
      <c r="C227" s="1244"/>
      <c r="D227" s="1244"/>
      <c r="E227" s="1245"/>
      <c r="F227" s="1231" t="s">
        <v>111</v>
      </c>
      <c r="G227" s="1232"/>
      <c r="H227" s="1233"/>
      <c r="I227" s="1240"/>
      <c r="J227" s="1241"/>
      <c r="K227" s="1241"/>
      <c r="L227" s="1242"/>
    </row>
    <row r="228" spans="1:12" ht="18" thickBot="1" x14ac:dyDescent="0.35">
      <c r="A228" s="608" t="s">
        <v>160</v>
      </c>
      <c r="B228" s="609"/>
      <c r="C228" s="609"/>
      <c r="D228" s="609"/>
      <c r="E228" s="609"/>
      <c r="F228" s="609"/>
      <c r="G228" s="609"/>
      <c r="H228" s="609"/>
      <c r="I228" s="609"/>
      <c r="J228" s="609"/>
      <c r="K228" s="609"/>
      <c r="L228" s="610"/>
    </row>
    <row r="229" spans="1:12" ht="18" thickBot="1" x14ac:dyDescent="0.35">
      <c r="A229" s="527" t="s">
        <v>71</v>
      </c>
      <c r="B229" s="528"/>
      <c r="C229" s="528"/>
      <c r="D229" s="528"/>
      <c r="E229" s="529"/>
      <c r="F229" s="527" t="s">
        <v>72</v>
      </c>
      <c r="G229" s="528"/>
      <c r="H229" s="529"/>
      <c r="I229" s="530" t="s">
        <v>73</v>
      </c>
      <c r="J229" s="531"/>
      <c r="K229" s="558" t="s">
        <v>74</v>
      </c>
      <c r="L229" s="559"/>
    </row>
    <row r="230" spans="1:12" x14ac:dyDescent="0.3">
      <c r="A230" s="568" t="s">
        <v>98</v>
      </c>
      <c r="B230" s="569"/>
      <c r="C230" s="569"/>
      <c r="D230" s="569"/>
      <c r="E230" s="570"/>
      <c r="F230" s="537" t="s">
        <v>87</v>
      </c>
      <c r="G230" s="538"/>
      <c r="H230" s="571"/>
      <c r="I230" s="572"/>
      <c r="J230" s="541"/>
      <c r="K230" s="548"/>
      <c r="L230" s="543"/>
    </row>
    <row r="231" spans="1:12" x14ac:dyDescent="0.3">
      <c r="A231" s="550" t="s">
        <v>94</v>
      </c>
      <c r="B231" s="551"/>
      <c r="C231" s="551"/>
      <c r="D231" s="551"/>
      <c r="E231" s="552"/>
      <c r="F231" s="511" t="s">
        <v>88</v>
      </c>
      <c r="G231" s="512"/>
      <c r="H231" s="553"/>
      <c r="I231" s="554"/>
      <c r="J231" s="507"/>
      <c r="K231" s="549"/>
      <c r="L231" s="545"/>
    </row>
    <row r="232" spans="1:12" x14ac:dyDescent="0.3">
      <c r="A232" s="550" t="s">
        <v>95</v>
      </c>
      <c r="B232" s="551"/>
      <c r="C232" s="551"/>
      <c r="D232" s="551"/>
      <c r="E232" s="552"/>
      <c r="F232" s="511" t="s">
        <v>89</v>
      </c>
      <c r="G232" s="512"/>
      <c r="H232" s="553"/>
      <c r="I232" s="554"/>
      <c r="J232" s="507"/>
      <c r="K232" s="549"/>
      <c r="L232" s="545"/>
    </row>
    <row r="233" spans="1:12" ht="18" thickBot="1" x14ac:dyDescent="0.35">
      <c r="A233" s="560" t="s">
        <v>96</v>
      </c>
      <c r="B233" s="561"/>
      <c r="C233" s="561"/>
      <c r="D233" s="561"/>
      <c r="E233" s="562"/>
      <c r="F233" s="519" t="s">
        <v>90</v>
      </c>
      <c r="G233" s="520"/>
      <c r="H233" s="563"/>
      <c r="I233" s="573"/>
      <c r="J233" s="574"/>
      <c r="K233" s="549"/>
      <c r="L233" s="545"/>
    </row>
    <row r="234" spans="1:12" ht="18" thickBot="1" x14ac:dyDescent="0.35">
      <c r="A234" s="564" t="s">
        <v>97</v>
      </c>
      <c r="B234" s="565"/>
      <c r="C234" s="565"/>
      <c r="D234" s="565"/>
      <c r="E234" s="566"/>
      <c r="F234" s="491" t="s">
        <v>76</v>
      </c>
      <c r="G234" s="492"/>
      <c r="H234" s="493"/>
      <c r="I234" s="575"/>
      <c r="J234" s="576"/>
      <c r="K234" s="546"/>
      <c r="L234" s="547"/>
    </row>
    <row r="235" spans="1:12" ht="18" thickBot="1" x14ac:dyDescent="0.35">
      <c r="A235" s="524" t="s">
        <v>79</v>
      </c>
      <c r="B235" s="525"/>
      <c r="C235" s="525"/>
      <c r="D235" s="525"/>
      <c r="E235" s="526"/>
      <c r="F235" s="527" t="s">
        <v>72</v>
      </c>
      <c r="G235" s="528"/>
      <c r="H235" s="529"/>
      <c r="I235" s="530" t="s">
        <v>73</v>
      </c>
      <c r="J235" s="531"/>
      <c r="K235" s="532" t="s">
        <v>74</v>
      </c>
      <c r="L235" s="533"/>
    </row>
    <row r="236" spans="1:12" x14ac:dyDescent="0.3">
      <c r="A236" s="534" t="s">
        <v>98</v>
      </c>
      <c r="B236" s="535"/>
      <c r="C236" s="535"/>
      <c r="D236" s="535"/>
      <c r="E236" s="536"/>
      <c r="F236" s="537" t="s">
        <v>87</v>
      </c>
      <c r="G236" s="538"/>
      <c r="H236" s="539"/>
      <c r="I236" s="540"/>
      <c r="J236" s="541"/>
      <c r="K236" s="542"/>
      <c r="L236" s="543"/>
    </row>
    <row r="237" spans="1:12" x14ac:dyDescent="0.3">
      <c r="A237" s="508" t="s">
        <v>99</v>
      </c>
      <c r="B237" s="509"/>
      <c r="C237" s="509"/>
      <c r="D237" s="509"/>
      <c r="E237" s="510"/>
      <c r="F237" s="511" t="s">
        <v>88</v>
      </c>
      <c r="G237" s="512"/>
      <c r="H237" s="513"/>
      <c r="I237" s="506"/>
      <c r="J237" s="507"/>
      <c r="K237" s="544"/>
      <c r="L237" s="545"/>
    </row>
    <row r="238" spans="1:12" x14ac:dyDescent="0.3">
      <c r="A238" s="508" t="s">
        <v>100</v>
      </c>
      <c r="B238" s="509"/>
      <c r="C238" s="509"/>
      <c r="D238" s="509"/>
      <c r="E238" s="510"/>
      <c r="F238" s="511" t="s">
        <v>89</v>
      </c>
      <c r="G238" s="512"/>
      <c r="H238" s="513"/>
      <c r="I238" s="506"/>
      <c r="J238" s="507"/>
      <c r="K238" s="544"/>
      <c r="L238" s="545"/>
    </row>
    <row r="239" spans="1:12" ht="18" thickBot="1" x14ac:dyDescent="0.35">
      <c r="A239" s="516" t="s">
        <v>101</v>
      </c>
      <c r="B239" s="517"/>
      <c r="C239" s="517"/>
      <c r="D239" s="517"/>
      <c r="E239" s="518"/>
      <c r="F239" s="519" t="s">
        <v>90</v>
      </c>
      <c r="G239" s="520"/>
      <c r="H239" s="521"/>
      <c r="I239" s="594"/>
      <c r="J239" s="595"/>
      <c r="K239" s="544"/>
      <c r="L239" s="545"/>
    </row>
    <row r="240" spans="1:12" ht="18" thickBot="1" x14ac:dyDescent="0.35">
      <c r="A240" s="488" t="s">
        <v>102</v>
      </c>
      <c r="B240" s="489"/>
      <c r="C240" s="489"/>
      <c r="D240" s="489"/>
      <c r="E240" s="490"/>
      <c r="F240" s="491" t="s">
        <v>76</v>
      </c>
      <c r="G240" s="492"/>
      <c r="H240" s="493"/>
      <c r="I240" s="494"/>
      <c r="J240" s="495"/>
      <c r="K240" s="546"/>
      <c r="L240" s="547"/>
    </row>
    <row r="241" spans="1:12" ht="18" thickBot="1" x14ac:dyDescent="0.35">
      <c r="A241" s="1231"/>
      <c r="B241" s="1232"/>
      <c r="C241" s="1232"/>
      <c r="D241" s="1232"/>
      <c r="E241" s="1232"/>
      <c r="F241" s="1232"/>
      <c r="G241" s="1232"/>
      <c r="H241" s="1232"/>
      <c r="I241" s="1232"/>
      <c r="J241" s="1232"/>
      <c r="K241" s="1232"/>
      <c r="L241" s="1233"/>
    </row>
    <row r="242" spans="1:12" ht="18" thickBot="1" x14ac:dyDescent="0.35">
      <c r="A242" s="496" t="s">
        <v>42</v>
      </c>
      <c r="B242" s="497"/>
      <c r="C242" s="497"/>
      <c r="D242" s="497"/>
      <c r="E242" s="498"/>
      <c r="F242" s="497" t="s">
        <v>110</v>
      </c>
      <c r="G242" s="497"/>
      <c r="H242" s="498"/>
      <c r="I242" s="486">
        <f>+K246</f>
        <v>0</v>
      </c>
      <c r="J242" s="486"/>
      <c r="K242" s="486"/>
      <c r="L242" s="487"/>
    </row>
    <row r="243" spans="1:12" ht="18" thickBot="1" x14ac:dyDescent="0.35">
      <c r="A243" s="1231"/>
      <c r="B243" s="1232"/>
      <c r="C243" s="1232"/>
      <c r="D243" s="1232"/>
      <c r="E243" s="1232"/>
      <c r="F243" s="1232"/>
      <c r="G243" s="1232"/>
      <c r="H243" s="1232"/>
      <c r="I243" s="1232"/>
      <c r="J243" s="1232"/>
      <c r="K243" s="1232"/>
      <c r="L243" s="1233"/>
    </row>
    <row r="244" spans="1:12" ht="18" thickBot="1" x14ac:dyDescent="0.35">
      <c r="A244" s="1151" t="s">
        <v>157</v>
      </c>
      <c r="B244" s="1152"/>
      <c r="C244" s="1152"/>
      <c r="D244" s="1152"/>
      <c r="E244" s="1152"/>
      <c r="F244" s="1152"/>
      <c r="G244" s="1152"/>
      <c r="H244" s="1152"/>
      <c r="I244" s="1152"/>
      <c r="J244" s="1152"/>
      <c r="K244" s="1152"/>
      <c r="L244" s="1153"/>
    </row>
    <row r="245" spans="1:12" ht="18" thickBot="1" x14ac:dyDescent="0.35">
      <c r="A245" s="524" t="s">
        <v>112</v>
      </c>
      <c r="B245" s="525"/>
      <c r="C245" s="525"/>
      <c r="D245" s="525"/>
      <c r="E245" s="526"/>
      <c r="F245" s="527" t="s">
        <v>84</v>
      </c>
      <c r="G245" s="528"/>
      <c r="H245" s="529"/>
      <c r="I245" s="530" t="s">
        <v>114</v>
      </c>
      <c r="J245" s="531"/>
      <c r="K245" s="532" t="s">
        <v>74</v>
      </c>
      <c r="L245" s="533"/>
    </row>
    <row r="246" spans="1:12" x14ac:dyDescent="0.3">
      <c r="A246" s="534" t="s">
        <v>113</v>
      </c>
      <c r="B246" s="535"/>
      <c r="C246" s="535"/>
      <c r="D246" s="535"/>
      <c r="E246" s="536"/>
      <c r="F246" s="537" t="s">
        <v>82</v>
      </c>
      <c r="G246" s="538"/>
      <c r="H246" s="539"/>
      <c r="I246" s="540"/>
      <c r="J246" s="541"/>
      <c r="K246" s="542"/>
      <c r="L246" s="543"/>
    </row>
    <row r="247" spans="1:12" ht="39" customHeight="1" x14ac:dyDescent="0.3">
      <c r="A247" s="1139" t="s">
        <v>151</v>
      </c>
      <c r="B247" s="1140"/>
      <c r="C247" s="1140"/>
      <c r="D247" s="1140"/>
      <c r="E247" s="1141"/>
      <c r="F247" s="511" t="s">
        <v>88</v>
      </c>
      <c r="G247" s="512"/>
      <c r="H247" s="513"/>
      <c r="I247" s="506"/>
      <c r="J247" s="507"/>
      <c r="K247" s="544"/>
      <c r="L247" s="545"/>
    </row>
    <row r="248" spans="1:12" ht="39.75" customHeight="1" x14ac:dyDescent="0.3">
      <c r="A248" s="1139" t="s">
        <v>152</v>
      </c>
      <c r="B248" s="1140"/>
      <c r="C248" s="1140"/>
      <c r="D248" s="1140"/>
      <c r="E248" s="1141"/>
      <c r="F248" s="511" t="s">
        <v>80</v>
      </c>
      <c r="G248" s="512"/>
      <c r="H248" s="513"/>
      <c r="I248" s="514"/>
      <c r="J248" s="515"/>
      <c r="K248" s="544"/>
      <c r="L248" s="545"/>
    </row>
    <row r="249" spans="1:12" ht="33" customHeight="1" x14ac:dyDescent="0.3">
      <c r="A249" s="1139" t="s">
        <v>153</v>
      </c>
      <c r="B249" s="1140"/>
      <c r="C249" s="1140"/>
      <c r="D249" s="1140"/>
      <c r="E249" s="1141"/>
      <c r="F249" s="511" t="s">
        <v>118</v>
      </c>
      <c r="G249" s="512"/>
      <c r="H249" s="513"/>
      <c r="I249" s="514"/>
      <c r="J249" s="515"/>
      <c r="K249" s="544"/>
      <c r="L249" s="545"/>
    </row>
    <row r="250" spans="1:12" ht="31.5" customHeight="1" thickBot="1" x14ac:dyDescent="0.35">
      <c r="A250" s="1139" t="s">
        <v>154</v>
      </c>
      <c r="B250" s="1140"/>
      <c r="C250" s="1140"/>
      <c r="D250" s="1140"/>
      <c r="E250" s="1141"/>
      <c r="F250" s="519" t="s">
        <v>119</v>
      </c>
      <c r="G250" s="520"/>
      <c r="H250" s="521"/>
      <c r="I250" s="993"/>
      <c r="J250" s="574"/>
      <c r="K250" s="544"/>
      <c r="L250" s="545"/>
    </row>
    <row r="251" spans="1:12" ht="18" thickBot="1" x14ac:dyDescent="0.35">
      <c r="A251" s="485"/>
      <c r="B251" s="486"/>
      <c r="C251" s="486"/>
      <c r="D251" s="486"/>
      <c r="E251" s="486"/>
      <c r="F251" s="486"/>
      <c r="G251" s="486"/>
      <c r="H251" s="486"/>
      <c r="I251" s="486"/>
      <c r="J251" s="486"/>
      <c r="K251" s="486"/>
      <c r="L251" s="487"/>
    </row>
    <row r="252" spans="1:12" ht="18" thickBot="1" x14ac:dyDescent="0.35">
      <c r="A252" s="485"/>
      <c r="B252" s="486"/>
      <c r="C252" s="486"/>
      <c r="D252" s="486"/>
      <c r="E252" s="486"/>
      <c r="F252" s="486"/>
      <c r="G252" s="486"/>
      <c r="H252" s="486"/>
      <c r="I252" s="486"/>
      <c r="J252" s="486"/>
      <c r="K252" s="486"/>
      <c r="L252" s="487"/>
    </row>
    <row r="253" spans="1:12" ht="18" thickBot="1" x14ac:dyDescent="0.35">
      <c r="A253" s="496" t="s">
        <v>42</v>
      </c>
      <c r="B253" s="497"/>
      <c r="C253" s="497"/>
      <c r="D253" s="497"/>
      <c r="E253" s="498"/>
      <c r="F253" s="497" t="s">
        <v>110</v>
      </c>
      <c r="G253" s="497"/>
      <c r="H253" s="498"/>
      <c r="I253" s="486">
        <f>+K248</f>
        <v>0</v>
      </c>
      <c r="J253" s="486"/>
      <c r="K253" s="486"/>
      <c r="L253" s="487"/>
    </row>
    <row r="254" spans="1:12" ht="18" thickBot="1" x14ac:dyDescent="0.35">
      <c r="A254" s="485"/>
      <c r="B254" s="486"/>
      <c r="C254" s="486"/>
      <c r="D254" s="486"/>
      <c r="E254" s="486"/>
      <c r="F254" s="486"/>
      <c r="G254" s="486"/>
      <c r="H254" s="486"/>
      <c r="I254" s="486"/>
      <c r="J254" s="486"/>
      <c r="K254" s="486"/>
      <c r="L254" s="487"/>
    </row>
    <row r="255" spans="1:12" ht="31.5" customHeight="1" thickBot="1" x14ac:dyDescent="0.35">
      <c r="A255" s="499" t="s">
        <v>158</v>
      </c>
      <c r="B255" s="500"/>
      <c r="C255" s="500"/>
      <c r="D255" s="500"/>
      <c r="E255" s="501"/>
      <c r="F255" s="502" t="s">
        <v>110</v>
      </c>
      <c r="G255" s="502"/>
      <c r="H255" s="503"/>
      <c r="I255" s="504">
        <f>+I242+I253</f>
        <v>0</v>
      </c>
      <c r="J255" s="504"/>
      <c r="K255" s="504"/>
      <c r="L255" s="505"/>
    </row>
    <row r="256" spans="1:12" ht="18" thickBot="1" x14ac:dyDescent="0.35"/>
    <row r="257" spans="1:12" ht="18" thickBot="1" x14ac:dyDescent="0.35">
      <c r="A257" s="485"/>
      <c r="B257" s="486"/>
      <c r="C257" s="486"/>
      <c r="D257" s="486"/>
      <c r="E257" s="486"/>
      <c r="F257" s="486"/>
      <c r="G257" s="486"/>
      <c r="H257" s="486"/>
      <c r="I257" s="486"/>
      <c r="J257" s="486"/>
      <c r="K257" s="486"/>
      <c r="L257" s="487"/>
    </row>
  </sheetData>
  <mergeCells count="484">
    <mergeCell ref="A1:L1"/>
    <mergeCell ref="A2:L2"/>
    <mergeCell ref="A3:E3"/>
    <mergeCell ref="F3:L3"/>
    <mergeCell ref="A4:L4"/>
    <mergeCell ref="A5:L5"/>
    <mergeCell ref="A12:F12"/>
    <mergeCell ref="G12:L12"/>
    <mergeCell ref="A13:F13"/>
    <mergeCell ref="G13:L13"/>
    <mergeCell ref="B14:L14"/>
    <mergeCell ref="A6:L7"/>
    <mergeCell ref="A8:L8"/>
    <mergeCell ref="A9:L9"/>
    <mergeCell ref="A10:L10"/>
    <mergeCell ref="A11:F11"/>
    <mergeCell ref="G11:L11"/>
    <mergeCell ref="A71:L71"/>
    <mergeCell ref="A84:D84"/>
    <mergeCell ref="A45:E45"/>
    <mergeCell ref="A40:E40"/>
    <mergeCell ref="A41:E41"/>
    <mergeCell ref="A42:E42"/>
    <mergeCell ref="A37:E37"/>
    <mergeCell ref="A38:E38"/>
    <mergeCell ref="A39:E39"/>
    <mergeCell ref="F35:L35"/>
    <mergeCell ref="F36:L36"/>
    <mergeCell ref="F37:L37"/>
    <mergeCell ref="F38:L38"/>
    <mergeCell ref="A30:L30"/>
    <mergeCell ref="A31:L31"/>
    <mergeCell ref="A32:L32"/>
    <mergeCell ref="A33:L33"/>
    <mergeCell ref="A85:D85"/>
    <mergeCell ref="A86:D86"/>
    <mergeCell ref="A87:D87"/>
    <mergeCell ref="A21:L21"/>
    <mergeCell ref="A15:L15"/>
    <mergeCell ref="A16:L16"/>
    <mergeCell ref="A18:L18"/>
    <mergeCell ref="A19:L19"/>
    <mergeCell ref="A20:L20"/>
    <mergeCell ref="A76:J76"/>
    <mergeCell ref="K76:L76"/>
    <mergeCell ref="A77:L77"/>
    <mergeCell ref="A78:L78"/>
    <mergeCell ref="A79:J79"/>
    <mergeCell ref="K79:L79"/>
    <mergeCell ref="A72:L72"/>
    <mergeCell ref="A73:F73"/>
    <mergeCell ref="I73:K73"/>
    <mergeCell ref="A74:F74"/>
    <mergeCell ref="I74:K74"/>
    <mergeCell ref="A75:L75"/>
    <mergeCell ref="A48:E48"/>
    <mergeCell ref="A43:E43"/>
    <mergeCell ref="A44:E44"/>
    <mergeCell ref="A93:D93"/>
    <mergeCell ref="E93:G93"/>
    <mergeCell ref="I93:K93"/>
    <mergeCell ref="A94:D94"/>
    <mergeCell ref="E94:G94"/>
    <mergeCell ref="I94:K94"/>
    <mergeCell ref="A80:L80"/>
    <mergeCell ref="A81:L81"/>
    <mergeCell ref="A82:D82"/>
    <mergeCell ref="E82:G82"/>
    <mergeCell ref="I82:K82"/>
    <mergeCell ref="A83:D83"/>
    <mergeCell ref="E83:G83"/>
    <mergeCell ref="I83:K83"/>
    <mergeCell ref="A88:D88"/>
    <mergeCell ref="A89:D89"/>
    <mergeCell ref="A90:D90"/>
    <mergeCell ref="A91:D91"/>
    <mergeCell ref="A92:D92"/>
    <mergeCell ref="E84:G84"/>
    <mergeCell ref="E85:G85"/>
    <mergeCell ref="E86:G86"/>
    <mergeCell ref="E87:G87"/>
    <mergeCell ref="E88:G88"/>
    <mergeCell ref="A97:D97"/>
    <mergeCell ref="E97:G97"/>
    <mergeCell ref="I97:K97"/>
    <mergeCell ref="A95:D95"/>
    <mergeCell ref="E95:G95"/>
    <mergeCell ref="I95:K95"/>
    <mergeCell ref="A96:D96"/>
    <mergeCell ref="E96:G96"/>
    <mergeCell ref="I96:K96"/>
    <mergeCell ref="A100:L100"/>
    <mergeCell ref="A101:L101"/>
    <mergeCell ref="A102:J102"/>
    <mergeCell ref="K102:L102"/>
    <mergeCell ref="A103:L103"/>
    <mergeCell ref="A104:L104"/>
    <mergeCell ref="A98:L98"/>
    <mergeCell ref="A99:J99"/>
    <mergeCell ref="K99:L99"/>
    <mergeCell ref="A107:L107"/>
    <mergeCell ref="A108:J108"/>
    <mergeCell ref="K108:L108"/>
    <mergeCell ref="A105:D105"/>
    <mergeCell ref="E105:G105"/>
    <mergeCell ref="I105:K105"/>
    <mergeCell ref="A106:D106"/>
    <mergeCell ref="E106:G106"/>
    <mergeCell ref="I106:K106"/>
    <mergeCell ref="A114:D114"/>
    <mergeCell ref="E114:G114"/>
    <mergeCell ref="I114:K114"/>
    <mergeCell ref="A115:D115"/>
    <mergeCell ref="E115:G115"/>
    <mergeCell ref="I115:K115"/>
    <mergeCell ref="A109:L109"/>
    <mergeCell ref="A110:L110"/>
    <mergeCell ref="A111:J111"/>
    <mergeCell ref="K111:L111"/>
    <mergeCell ref="A112:L112"/>
    <mergeCell ref="A113:L113"/>
    <mergeCell ref="A119:L119"/>
    <mergeCell ref="A120:L120"/>
    <mergeCell ref="A121:J121"/>
    <mergeCell ref="K121:L121"/>
    <mergeCell ref="A122:L122"/>
    <mergeCell ref="A123:L123"/>
    <mergeCell ref="A116:D116"/>
    <mergeCell ref="E116:G116"/>
    <mergeCell ref="I116:K116"/>
    <mergeCell ref="A117:L117"/>
    <mergeCell ref="A118:J118"/>
    <mergeCell ref="K118:L118"/>
    <mergeCell ref="A128:L128"/>
    <mergeCell ref="A129:J129"/>
    <mergeCell ref="K129:L129"/>
    <mergeCell ref="A130:L130"/>
    <mergeCell ref="A131:L131"/>
    <mergeCell ref="A132:J132"/>
    <mergeCell ref="K132:L132"/>
    <mergeCell ref="A125:E125"/>
    <mergeCell ref="A126:D126"/>
    <mergeCell ref="E126:G126"/>
    <mergeCell ref="I126:K126"/>
    <mergeCell ref="A127:D127"/>
    <mergeCell ref="E127:G127"/>
    <mergeCell ref="I127:K127"/>
    <mergeCell ref="A134:L134"/>
    <mergeCell ref="A135:F135"/>
    <mergeCell ref="G135:H135"/>
    <mergeCell ref="I135:J135"/>
    <mergeCell ref="K135:L135"/>
    <mergeCell ref="A136:F136"/>
    <mergeCell ref="G136:H136"/>
    <mergeCell ref="I136:J136"/>
    <mergeCell ref="K136:L148"/>
    <mergeCell ref="A137:F138"/>
    <mergeCell ref="A143:F148"/>
    <mergeCell ref="G143:H148"/>
    <mergeCell ref="I143:J143"/>
    <mergeCell ref="I144:J144"/>
    <mergeCell ref="I145:J145"/>
    <mergeCell ref="I146:J146"/>
    <mergeCell ref="I147:J147"/>
    <mergeCell ref="I148:J148"/>
    <mergeCell ref="G137:H138"/>
    <mergeCell ref="I137:J137"/>
    <mergeCell ref="I138:J138"/>
    <mergeCell ref="A139:F142"/>
    <mergeCell ref="G139:H142"/>
    <mergeCell ref="I139:J139"/>
    <mergeCell ref="I140:J140"/>
    <mergeCell ref="I141:J141"/>
    <mergeCell ref="I142:J142"/>
    <mergeCell ref="A153:L153"/>
    <mergeCell ref="A154:L154"/>
    <mergeCell ref="A155:L155"/>
    <mergeCell ref="A156:L156"/>
    <mergeCell ref="A157:I157"/>
    <mergeCell ref="J157:K157"/>
    <mergeCell ref="A149:J149"/>
    <mergeCell ref="K149:L149"/>
    <mergeCell ref="A150:L150"/>
    <mergeCell ref="A151:L151"/>
    <mergeCell ref="A152:J152"/>
    <mergeCell ref="K152:L152"/>
    <mergeCell ref="J162:K162"/>
    <mergeCell ref="A163:K163"/>
    <mergeCell ref="A164:I164"/>
    <mergeCell ref="J164:K164"/>
    <mergeCell ref="A165:I165"/>
    <mergeCell ref="J165:K165"/>
    <mergeCell ref="A158:I158"/>
    <mergeCell ref="J158:K158"/>
    <mergeCell ref="L158:L197"/>
    <mergeCell ref="A159:I159"/>
    <mergeCell ref="J159:K159"/>
    <mergeCell ref="A160:I160"/>
    <mergeCell ref="J160:K160"/>
    <mergeCell ref="A161:I161"/>
    <mergeCell ref="J161:K161"/>
    <mergeCell ref="A162:I162"/>
    <mergeCell ref="A169:K169"/>
    <mergeCell ref="A170:I170"/>
    <mergeCell ref="J170:K170"/>
    <mergeCell ref="A171:I171"/>
    <mergeCell ref="J171:K171"/>
    <mergeCell ref="A172:I172"/>
    <mergeCell ref="J172:K172"/>
    <mergeCell ref="A166:I166"/>
    <mergeCell ref="J166:K166"/>
    <mergeCell ref="A167:I167"/>
    <mergeCell ref="J167:K167"/>
    <mergeCell ref="A168:I168"/>
    <mergeCell ref="J168:K168"/>
    <mergeCell ref="A176:K176"/>
    <mergeCell ref="A177:I177"/>
    <mergeCell ref="J177:K177"/>
    <mergeCell ref="A178:I178"/>
    <mergeCell ref="J178:K178"/>
    <mergeCell ref="A179:I179"/>
    <mergeCell ref="J179:K179"/>
    <mergeCell ref="A173:I173"/>
    <mergeCell ref="J173:K173"/>
    <mergeCell ref="A174:I174"/>
    <mergeCell ref="J174:K174"/>
    <mergeCell ref="A175:I175"/>
    <mergeCell ref="J175:K175"/>
    <mergeCell ref="A183:I183"/>
    <mergeCell ref="J183:K183"/>
    <mergeCell ref="A184:K184"/>
    <mergeCell ref="A185:I185"/>
    <mergeCell ref="J185:K185"/>
    <mergeCell ref="A186:I186"/>
    <mergeCell ref="J186:K186"/>
    <mergeCell ref="A180:I180"/>
    <mergeCell ref="J180:K180"/>
    <mergeCell ref="A181:I181"/>
    <mergeCell ref="J181:K181"/>
    <mergeCell ref="A182:I182"/>
    <mergeCell ref="J182:K182"/>
    <mergeCell ref="A190:K190"/>
    <mergeCell ref="A191:I191"/>
    <mergeCell ref="J191:K191"/>
    <mergeCell ref="A192:I192"/>
    <mergeCell ref="J192:K192"/>
    <mergeCell ref="A193:I193"/>
    <mergeCell ref="J193:K193"/>
    <mergeCell ref="A187:I187"/>
    <mergeCell ref="J187:K187"/>
    <mergeCell ref="A188:I188"/>
    <mergeCell ref="J188:K188"/>
    <mergeCell ref="A189:I189"/>
    <mergeCell ref="J189:K189"/>
    <mergeCell ref="A198:K198"/>
    <mergeCell ref="A199:L199"/>
    <mergeCell ref="A200:L200"/>
    <mergeCell ref="A201:F201"/>
    <mergeCell ref="G201:H201"/>
    <mergeCell ref="I201:J201"/>
    <mergeCell ref="K201:L201"/>
    <mergeCell ref="A194:I194"/>
    <mergeCell ref="J194:K194"/>
    <mergeCell ref="A195:I195"/>
    <mergeCell ref="J195:K195"/>
    <mergeCell ref="A196:K196"/>
    <mergeCell ref="A197:I197"/>
    <mergeCell ref="J197:K197"/>
    <mergeCell ref="A206:J206"/>
    <mergeCell ref="K206:L206"/>
    <mergeCell ref="A207:L207"/>
    <mergeCell ref="A208:L208"/>
    <mergeCell ref="A209:F209"/>
    <mergeCell ref="G209:H209"/>
    <mergeCell ref="I209:J209"/>
    <mergeCell ref="K209:L209"/>
    <mergeCell ref="A202:F202"/>
    <mergeCell ref="G202:H202"/>
    <mergeCell ref="I202:J205"/>
    <mergeCell ref="K202:L205"/>
    <mergeCell ref="A203:F203"/>
    <mergeCell ref="G203:H203"/>
    <mergeCell ref="A204:F204"/>
    <mergeCell ref="G204:H204"/>
    <mergeCell ref="A205:F205"/>
    <mergeCell ref="G205:H205"/>
    <mergeCell ref="A219:L219"/>
    <mergeCell ref="A218:L218"/>
    <mergeCell ref="A214:J214"/>
    <mergeCell ref="K214:L214"/>
    <mergeCell ref="A215:L215"/>
    <mergeCell ref="A216:L216"/>
    <mergeCell ref="A217:J217"/>
    <mergeCell ref="K217:L217"/>
    <mergeCell ref="A210:F210"/>
    <mergeCell ref="G210:H210"/>
    <mergeCell ref="I210:J213"/>
    <mergeCell ref="K210:L213"/>
    <mergeCell ref="A211:F211"/>
    <mergeCell ref="G211:H211"/>
    <mergeCell ref="A212:F212"/>
    <mergeCell ref="G212:H212"/>
    <mergeCell ref="A213:F213"/>
    <mergeCell ref="G213:H213"/>
    <mergeCell ref="A225:L225"/>
    <mergeCell ref="A226:E226"/>
    <mergeCell ref="F226:H226"/>
    <mergeCell ref="I226:L227"/>
    <mergeCell ref="A227:E227"/>
    <mergeCell ref="F227:H227"/>
    <mergeCell ref="A220:L220"/>
    <mergeCell ref="A221:L221"/>
    <mergeCell ref="A222:D222"/>
    <mergeCell ref="E222:G222"/>
    <mergeCell ref="H222:L224"/>
    <mergeCell ref="A223:D223"/>
    <mergeCell ref="E223:G223"/>
    <mergeCell ref="A224:D224"/>
    <mergeCell ref="E224:G224"/>
    <mergeCell ref="F231:H231"/>
    <mergeCell ref="I231:J231"/>
    <mergeCell ref="A232:E232"/>
    <mergeCell ref="F232:H232"/>
    <mergeCell ref="I232:J232"/>
    <mergeCell ref="A233:E233"/>
    <mergeCell ref="F233:H233"/>
    <mergeCell ref="I233:J233"/>
    <mergeCell ref="A228:L228"/>
    <mergeCell ref="A229:E229"/>
    <mergeCell ref="F229:H229"/>
    <mergeCell ref="I229:J229"/>
    <mergeCell ref="K229:L229"/>
    <mergeCell ref="A230:E230"/>
    <mergeCell ref="F230:H230"/>
    <mergeCell ref="I230:J230"/>
    <mergeCell ref="K230:L234"/>
    <mergeCell ref="A231:E231"/>
    <mergeCell ref="A234:E234"/>
    <mergeCell ref="F234:H234"/>
    <mergeCell ref="I234:J234"/>
    <mergeCell ref="I238:J238"/>
    <mergeCell ref="A239:E239"/>
    <mergeCell ref="F239:H239"/>
    <mergeCell ref="I239:J239"/>
    <mergeCell ref="A240:E240"/>
    <mergeCell ref="F240:H240"/>
    <mergeCell ref="I240:J240"/>
    <mergeCell ref="K235:L235"/>
    <mergeCell ref="A236:E236"/>
    <mergeCell ref="F236:H236"/>
    <mergeCell ref="I236:J236"/>
    <mergeCell ref="K236:L240"/>
    <mergeCell ref="A237:E237"/>
    <mergeCell ref="F237:H237"/>
    <mergeCell ref="I237:J237"/>
    <mergeCell ref="A238:E238"/>
    <mergeCell ref="F238:H238"/>
    <mergeCell ref="A235:E235"/>
    <mergeCell ref="F235:H235"/>
    <mergeCell ref="I235:J235"/>
    <mergeCell ref="K245:L245"/>
    <mergeCell ref="A246:E246"/>
    <mergeCell ref="F246:H246"/>
    <mergeCell ref="I246:J246"/>
    <mergeCell ref="K246:L250"/>
    <mergeCell ref="A247:E247"/>
    <mergeCell ref="F247:H247"/>
    <mergeCell ref="A241:L241"/>
    <mergeCell ref="A242:E242"/>
    <mergeCell ref="F242:H242"/>
    <mergeCell ref="I242:L242"/>
    <mergeCell ref="A243:L243"/>
    <mergeCell ref="A244:L244"/>
    <mergeCell ref="I247:J247"/>
    <mergeCell ref="A248:E248"/>
    <mergeCell ref="F248:H248"/>
    <mergeCell ref="I248:J248"/>
    <mergeCell ref="A249:E249"/>
    <mergeCell ref="F249:H249"/>
    <mergeCell ref="I249:J249"/>
    <mergeCell ref="A245:E245"/>
    <mergeCell ref="F245:H245"/>
    <mergeCell ref="I245:J245"/>
    <mergeCell ref="A257:L257"/>
    <mergeCell ref="A254:L254"/>
    <mergeCell ref="A255:E255"/>
    <mergeCell ref="F255:H255"/>
    <mergeCell ref="I255:L255"/>
    <mergeCell ref="A250:E250"/>
    <mergeCell ref="F250:H250"/>
    <mergeCell ref="I250:J250"/>
    <mergeCell ref="A251:L251"/>
    <mergeCell ref="A252:L252"/>
    <mergeCell ref="A253:E253"/>
    <mergeCell ref="F253:H253"/>
    <mergeCell ref="I253:L253"/>
    <mergeCell ref="A23:L23"/>
    <mergeCell ref="A24:L26"/>
    <mergeCell ref="A27:L27"/>
    <mergeCell ref="A28:L28"/>
    <mergeCell ref="A29:L29"/>
    <mergeCell ref="A35:E35"/>
    <mergeCell ref="A36:E36"/>
    <mergeCell ref="A34:L34"/>
    <mergeCell ref="A57:E57"/>
    <mergeCell ref="F55:L55"/>
    <mergeCell ref="F56:L56"/>
    <mergeCell ref="F39:L39"/>
    <mergeCell ref="F40:L40"/>
    <mergeCell ref="F41:L41"/>
    <mergeCell ref="F42:L42"/>
    <mergeCell ref="F43:L43"/>
    <mergeCell ref="F44:L44"/>
    <mergeCell ref="A54:E54"/>
    <mergeCell ref="A55:E55"/>
    <mergeCell ref="A56:E56"/>
    <mergeCell ref="F47:L47"/>
    <mergeCell ref="F48:L48"/>
    <mergeCell ref="F49:L49"/>
    <mergeCell ref="F50:L50"/>
    <mergeCell ref="F69:L69"/>
    <mergeCell ref="F70:L70"/>
    <mergeCell ref="F59:L59"/>
    <mergeCell ref="F60:L60"/>
    <mergeCell ref="F61:L61"/>
    <mergeCell ref="F62:L62"/>
    <mergeCell ref="F57:L57"/>
    <mergeCell ref="F58:L58"/>
    <mergeCell ref="A70:E70"/>
    <mergeCell ref="A67:E67"/>
    <mergeCell ref="A68:E68"/>
    <mergeCell ref="A69:E69"/>
    <mergeCell ref="A64:E64"/>
    <mergeCell ref="A65:E65"/>
    <mergeCell ref="A66:E66"/>
    <mergeCell ref="A61:E61"/>
    <mergeCell ref="A62:E62"/>
    <mergeCell ref="A63:E63"/>
    <mergeCell ref="A60:E60"/>
    <mergeCell ref="F67:L67"/>
    <mergeCell ref="F68:L68"/>
    <mergeCell ref="F51:L51"/>
    <mergeCell ref="F52:L52"/>
    <mergeCell ref="F53:L53"/>
    <mergeCell ref="F54:L54"/>
    <mergeCell ref="F45:L45"/>
    <mergeCell ref="F46:L46"/>
    <mergeCell ref="A52:E52"/>
    <mergeCell ref="A53:E53"/>
    <mergeCell ref="A49:E49"/>
    <mergeCell ref="A50:E50"/>
    <mergeCell ref="A51:E51"/>
    <mergeCell ref="A46:E46"/>
    <mergeCell ref="A47:E47"/>
    <mergeCell ref="A58:E58"/>
    <mergeCell ref="A59:E59"/>
    <mergeCell ref="N15:P15"/>
    <mergeCell ref="N71:V71"/>
    <mergeCell ref="I90:K90"/>
    <mergeCell ref="I91:K91"/>
    <mergeCell ref="I92:K92"/>
    <mergeCell ref="E17:L17"/>
    <mergeCell ref="E89:G89"/>
    <mergeCell ref="E90:G90"/>
    <mergeCell ref="E91:G91"/>
    <mergeCell ref="E92:G92"/>
    <mergeCell ref="I84:K84"/>
    <mergeCell ref="I85:K85"/>
    <mergeCell ref="I86:K86"/>
    <mergeCell ref="I87:K87"/>
    <mergeCell ref="I88:K88"/>
    <mergeCell ref="I89:K89"/>
    <mergeCell ref="F63:L63"/>
    <mergeCell ref="F64:L64"/>
    <mergeCell ref="F65:L65"/>
    <mergeCell ref="F66:L66"/>
    <mergeCell ref="N80:V80"/>
    <mergeCell ref="N104:V104"/>
    <mergeCell ref="N156:V156"/>
    <mergeCell ref="N200:V200"/>
    <mergeCell ref="N113:V113"/>
    <mergeCell ref="N124:V124"/>
    <mergeCell ref="N133:V133"/>
    <mergeCell ref="N208:V20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2060"/>
  </sheetPr>
  <dimension ref="A1:W290"/>
  <sheetViews>
    <sheetView topLeftCell="H171" zoomScale="82" zoomScaleNormal="82" workbookViewId="0">
      <selection activeCell="P185" sqref="P185"/>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17" style="4" customWidth="1"/>
    <col min="8" max="8" width="19" style="4" customWidth="1"/>
    <col min="9" max="9" width="16.85546875" style="4" customWidth="1"/>
    <col min="10" max="10" width="17" style="4" customWidth="1"/>
    <col min="11" max="11" width="17.85546875" style="4" customWidth="1"/>
    <col min="12" max="12" width="18.140625" style="4" customWidth="1"/>
    <col min="13" max="13" width="9.140625" style="4"/>
    <col min="14" max="22" width="22.85546875" style="4" customWidth="1"/>
    <col min="23"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773</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row>
    <row r="4" spans="1:16" ht="18" thickBot="1" x14ac:dyDescent="0.35">
      <c r="A4" s="988" t="s">
        <v>197</v>
      </c>
      <c r="B4" s="989"/>
      <c r="C4" s="989"/>
      <c r="D4" s="989"/>
      <c r="E4" s="989"/>
      <c r="F4" s="989"/>
      <c r="G4" s="989"/>
      <c r="H4" s="989"/>
      <c r="I4" s="989"/>
      <c r="J4" s="989"/>
      <c r="K4" s="989"/>
      <c r="L4" s="990"/>
      <c r="N4" s="458" t="s">
        <v>1084</v>
      </c>
      <c r="O4" s="459"/>
      <c r="P4" s="1854"/>
    </row>
    <row r="5" spans="1:16" ht="26.25" thickBot="1" x14ac:dyDescent="0.35">
      <c r="A5" s="442" t="s">
        <v>397</v>
      </c>
      <c r="B5" s="443"/>
      <c r="C5" s="443"/>
      <c r="D5" s="443"/>
      <c r="E5" s="443"/>
      <c r="F5" s="443"/>
      <c r="G5" s="443"/>
      <c r="H5" s="443"/>
      <c r="I5" s="443"/>
      <c r="J5" s="443"/>
      <c r="K5" s="443"/>
      <c r="L5" s="444"/>
      <c r="N5" s="162" t="s">
        <v>496</v>
      </c>
      <c r="O5" s="163" t="s">
        <v>1085</v>
      </c>
      <c r="P5" s="163" t="s">
        <v>1086</v>
      </c>
    </row>
    <row r="6" spans="1:16" ht="18" thickBot="1" x14ac:dyDescent="0.35">
      <c r="A6" s="971" t="s">
        <v>774</v>
      </c>
      <c r="B6" s="972"/>
      <c r="C6" s="972"/>
      <c r="D6" s="972"/>
      <c r="E6" s="972"/>
      <c r="F6" s="972"/>
      <c r="G6" s="972"/>
      <c r="H6" s="972"/>
      <c r="I6" s="972"/>
      <c r="J6" s="972"/>
      <c r="K6" s="972"/>
      <c r="L6" s="973"/>
      <c r="N6" s="168" t="s">
        <v>1087</v>
      </c>
      <c r="O6" s="169"/>
      <c r="P6" s="169"/>
    </row>
    <row r="7" spans="1:16" ht="18" thickBot="1" x14ac:dyDescent="0.35">
      <c r="A7" s="974"/>
      <c r="B7" s="975"/>
      <c r="C7" s="975"/>
      <c r="D7" s="975"/>
      <c r="E7" s="975"/>
      <c r="F7" s="975"/>
      <c r="G7" s="975"/>
      <c r="H7" s="975"/>
      <c r="I7" s="975"/>
      <c r="J7" s="975"/>
      <c r="K7" s="975"/>
      <c r="L7" s="976"/>
      <c r="N7" s="175"/>
      <c r="O7" s="176"/>
      <c r="P7" s="177"/>
    </row>
    <row r="8" spans="1:16" ht="18" thickBot="1" x14ac:dyDescent="0.35">
      <c r="A8" s="847"/>
      <c r="B8" s="847"/>
      <c r="C8" s="847"/>
      <c r="D8" s="847"/>
      <c r="E8" s="847"/>
      <c r="F8" s="847"/>
      <c r="G8" s="847"/>
      <c r="H8" s="847"/>
      <c r="I8" s="847"/>
      <c r="J8" s="847"/>
      <c r="K8" s="847"/>
      <c r="L8" s="848"/>
      <c r="N8" s="233" t="s">
        <v>1087</v>
      </c>
      <c r="O8" s="234"/>
      <c r="P8" s="234"/>
    </row>
    <row r="9" spans="1:16" ht="18" thickBot="1" x14ac:dyDescent="0.35">
      <c r="A9" s="442" t="s">
        <v>398</v>
      </c>
      <c r="B9" s="443"/>
      <c r="C9" s="443"/>
      <c r="D9" s="443"/>
      <c r="E9" s="443"/>
      <c r="F9" s="443"/>
      <c r="G9" s="443"/>
      <c r="H9" s="443"/>
      <c r="I9" s="443"/>
      <c r="J9" s="443"/>
      <c r="K9" s="443"/>
      <c r="L9" s="444"/>
      <c r="N9" s="256"/>
      <c r="O9" s="257"/>
      <c r="P9" s="258"/>
    </row>
    <row r="10" spans="1:16" ht="18" thickBot="1" x14ac:dyDescent="0.35">
      <c r="A10" s="977"/>
      <c r="B10" s="977"/>
      <c r="C10" s="977"/>
      <c r="D10" s="977"/>
      <c r="E10" s="977"/>
      <c r="F10" s="977"/>
      <c r="G10" s="977"/>
      <c r="H10" s="977"/>
      <c r="I10" s="977"/>
      <c r="J10" s="977"/>
      <c r="K10" s="977"/>
      <c r="L10" s="978"/>
      <c r="N10" s="5"/>
      <c r="O10" s="1870"/>
      <c r="P10" s="6"/>
    </row>
    <row r="11" spans="1:16" ht="18" thickBot="1" x14ac:dyDescent="0.35">
      <c r="A11" s="979" t="s">
        <v>199</v>
      </c>
      <c r="B11" s="980"/>
      <c r="C11" s="980"/>
      <c r="D11" s="980"/>
      <c r="E11" s="980"/>
      <c r="F11" s="981"/>
      <c r="G11" s="877" t="str">
        <f>A1</f>
        <v>FONDO DE DESARROLLO LOCAL DE SUBA</v>
      </c>
      <c r="H11" s="877"/>
      <c r="I11" s="877"/>
      <c r="J11" s="877"/>
      <c r="K11" s="877"/>
      <c r="L11" s="878"/>
      <c r="N11" s="5"/>
      <c r="O11" s="1870"/>
      <c r="P11" s="6"/>
    </row>
    <row r="12" spans="1:16" ht="18" thickBot="1" x14ac:dyDescent="0.35">
      <c r="A12" s="954" t="s">
        <v>200</v>
      </c>
      <c r="B12" s="955"/>
      <c r="C12" s="955"/>
      <c r="D12" s="955"/>
      <c r="E12" s="955"/>
      <c r="F12" s="956"/>
      <c r="G12" s="957" t="str">
        <f>G11</f>
        <v>FONDO DE DESARROLLO LOCAL DE SUBA</v>
      </c>
      <c r="H12" s="957"/>
      <c r="I12" s="957"/>
      <c r="J12" s="957"/>
      <c r="K12" s="957"/>
      <c r="L12" s="958"/>
      <c r="N12" s="5"/>
      <c r="O12" s="1870"/>
      <c r="P12" s="6"/>
    </row>
    <row r="13" spans="1:16" ht="18" thickBot="1" x14ac:dyDescent="0.35">
      <c r="A13" s="954" t="s">
        <v>201</v>
      </c>
      <c r="B13" s="955"/>
      <c r="C13" s="955"/>
      <c r="D13" s="955"/>
      <c r="E13" s="955"/>
      <c r="F13" s="956"/>
      <c r="G13" s="957" t="str">
        <f>G11</f>
        <v>FONDO DE DESARROLLO LOCAL DE SUBA</v>
      </c>
      <c r="H13" s="957"/>
      <c r="I13" s="957"/>
      <c r="J13" s="957"/>
      <c r="K13" s="957"/>
      <c r="L13" s="958"/>
      <c r="N13" s="5"/>
      <c r="O13" s="1870"/>
      <c r="P13" s="6"/>
    </row>
    <row r="14" spans="1:16" ht="18" thickBot="1" x14ac:dyDescent="0.35">
      <c r="A14" s="21"/>
      <c r="B14" s="847"/>
      <c r="C14" s="847"/>
      <c r="D14" s="847"/>
      <c r="E14" s="847"/>
      <c r="F14" s="847"/>
      <c r="G14" s="933"/>
      <c r="H14" s="933"/>
      <c r="I14" s="933"/>
      <c r="J14" s="933"/>
      <c r="K14" s="933"/>
      <c r="L14" s="934"/>
      <c r="N14" s="5"/>
      <c r="O14" s="1870"/>
      <c r="P14" s="6"/>
    </row>
    <row r="15" spans="1:16" ht="33.75" customHeight="1" x14ac:dyDescent="0.3">
      <c r="A15" s="959" t="s">
        <v>202</v>
      </c>
      <c r="B15" s="960"/>
      <c r="C15" s="960"/>
      <c r="D15" s="960"/>
      <c r="E15" s="960"/>
      <c r="F15" s="961"/>
      <c r="G15" s="1352" t="s">
        <v>775</v>
      </c>
      <c r="H15" s="1353"/>
      <c r="I15" s="1353"/>
      <c r="J15" s="1353"/>
      <c r="K15" s="1353"/>
      <c r="L15" s="1354"/>
      <c r="N15" s="259" t="s">
        <v>1087</v>
      </c>
      <c r="O15" s="260"/>
      <c r="P15" s="1915"/>
    </row>
    <row r="16" spans="1:16" ht="20.25" customHeight="1" x14ac:dyDescent="0.3">
      <c r="A16" s="962"/>
      <c r="B16" s="963"/>
      <c r="C16" s="963"/>
      <c r="D16" s="963"/>
      <c r="E16" s="963"/>
      <c r="F16" s="964"/>
      <c r="G16" s="1405" t="s">
        <v>205</v>
      </c>
      <c r="H16" s="1406"/>
      <c r="I16" s="1406"/>
      <c r="J16" s="1406"/>
      <c r="K16" s="1406"/>
      <c r="L16" s="1407"/>
      <c r="N16" s="1916" t="s">
        <v>1087</v>
      </c>
      <c r="O16" s="1917"/>
      <c r="P16" s="1918"/>
    </row>
    <row r="17" spans="1:16" ht="30.75" customHeight="1" x14ac:dyDescent="0.3">
      <c r="A17" s="962"/>
      <c r="B17" s="963"/>
      <c r="C17" s="963"/>
      <c r="D17" s="963"/>
      <c r="E17" s="963"/>
      <c r="F17" s="964"/>
      <c r="G17" s="1408" t="s">
        <v>776</v>
      </c>
      <c r="H17" s="1409"/>
      <c r="I17" s="1409"/>
      <c r="J17" s="1409"/>
      <c r="K17" s="1409"/>
      <c r="L17" s="1410"/>
      <c r="N17" s="1916" t="s">
        <v>1087</v>
      </c>
      <c r="O17" s="1917"/>
      <c r="P17" s="1918"/>
    </row>
    <row r="18" spans="1:16" ht="33.75" customHeight="1" thickBot="1" x14ac:dyDescent="0.35">
      <c r="A18" s="965"/>
      <c r="B18" s="966"/>
      <c r="C18" s="966"/>
      <c r="D18" s="966"/>
      <c r="E18" s="966"/>
      <c r="F18" s="967"/>
      <c r="G18" s="1411" t="s">
        <v>777</v>
      </c>
      <c r="H18" s="1412"/>
      <c r="I18" s="1412"/>
      <c r="J18" s="1412"/>
      <c r="K18" s="1412"/>
      <c r="L18" s="1413"/>
      <c r="N18" s="261" t="s">
        <v>1087</v>
      </c>
      <c r="O18" s="262"/>
      <c r="P18" s="1919"/>
    </row>
    <row r="19" spans="1:16" ht="18" thickBot="1" x14ac:dyDescent="0.35">
      <c r="A19" s="880"/>
      <c r="B19" s="880"/>
      <c r="C19" s="880"/>
      <c r="D19" s="880"/>
      <c r="E19" s="880"/>
      <c r="F19" s="880"/>
      <c r="G19" s="880"/>
      <c r="H19" s="880"/>
      <c r="I19" s="880"/>
      <c r="J19" s="880"/>
      <c r="K19" s="880"/>
      <c r="L19" s="881"/>
      <c r="N19" s="5"/>
      <c r="O19" s="1870"/>
      <c r="P19" s="6"/>
    </row>
    <row r="20" spans="1:16" ht="18" thickBot="1" x14ac:dyDescent="0.35">
      <c r="A20" s="946" t="s">
        <v>763</v>
      </c>
      <c r="B20" s="947"/>
      <c r="C20" s="947"/>
      <c r="D20" s="947"/>
      <c r="E20" s="947"/>
      <c r="F20" s="947"/>
      <c r="G20" s="947"/>
      <c r="H20" s="947"/>
      <c r="I20" s="947"/>
      <c r="J20" s="947"/>
      <c r="K20" s="947"/>
      <c r="L20" s="948"/>
      <c r="N20" s="5"/>
      <c r="O20" s="1870"/>
      <c r="P20" s="6"/>
    </row>
    <row r="21" spans="1:16" ht="17.25" customHeight="1" thickBot="1" x14ac:dyDescent="0.35">
      <c r="A21" s="1396" t="s">
        <v>761</v>
      </c>
      <c r="B21" s="1397"/>
      <c r="C21" s="1397"/>
      <c r="D21" s="1398"/>
      <c r="E21" s="1399">
        <v>1000000000</v>
      </c>
      <c r="F21" s="1400"/>
      <c r="G21" s="1401"/>
      <c r="H21" s="1195"/>
      <c r="I21" s="1196"/>
      <c r="J21" s="1196"/>
      <c r="K21" s="1196"/>
      <c r="L21" s="1197"/>
      <c r="N21" s="5"/>
      <c r="O21" s="1870"/>
      <c r="P21" s="6"/>
    </row>
    <row r="22" spans="1:16" ht="18" thickBot="1" x14ac:dyDescent="0.35">
      <c r="A22" s="442" t="s">
        <v>402</v>
      </c>
      <c r="B22" s="443"/>
      <c r="C22" s="443"/>
      <c r="D22" s="443"/>
      <c r="E22" s="443"/>
      <c r="F22" s="443"/>
      <c r="G22" s="443"/>
      <c r="H22" s="443"/>
      <c r="I22" s="443"/>
      <c r="J22" s="443"/>
      <c r="K22" s="443"/>
      <c r="L22" s="444"/>
      <c r="N22" s="5"/>
      <c r="O22" s="1870"/>
      <c r="P22" s="6"/>
    </row>
    <row r="23" spans="1:16" ht="18" thickBot="1" x14ac:dyDescent="0.35">
      <c r="A23" s="882" t="s">
        <v>216</v>
      </c>
      <c r="B23" s="883"/>
      <c r="C23" s="883"/>
      <c r="D23" s="883"/>
      <c r="E23" s="883"/>
      <c r="F23" s="883"/>
      <c r="G23" s="883"/>
      <c r="H23" s="883"/>
      <c r="I23" s="883"/>
      <c r="J23" s="886"/>
      <c r="K23" s="938" t="s">
        <v>403</v>
      </c>
      <c r="L23" s="939"/>
      <c r="N23" s="263"/>
      <c r="O23" s="264"/>
      <c r="P23" s="71"/>
    </row>
    <row r="24" spans="1:16" ht="28.5" customHeight="1" x14ac:dyDescent="0.3">
      <c r="A24" s="1402" t="s">
        <v>778</v>
      </c>
      <c r="B24" s="1403"/>
      <c r="C24" s="1403"/>
      <c r="D24" s="1403"/>
      <c r="E24" s="1403"/>
      <c r="F24" s="1403"/>
      <c r="G24" s="1403"/>
      <c r="H24" s="1403"/>
      <c r="I24" s="1403"/>
      <c r="J24" s="1404"/>
      <c r="K24" s="1355" t="s">
        <v>219</v>
      </c>
      <c r="L24" s="1356"/>
      <c r="N24" s="259" t="s">
        <v>1087</v>
      </c>
      <c r="O24" s="260"/>
      <c r="P24" s="1915"/>
    </row>
    <row r="25" spans="1:16" ht="28.5" customHeight="1" x14ac:dyDescent="0.3">
      <c r="A25" s="1335" t="s">
        <v>779</v>
      </c>
      <c r="B25" s="1336"/>
      <c r="C25" s="1336"/>
      <c r="D25" s="1336"/>
      <c r="E25" s="1336"/>
      <c r="F25" s="1336"/>
      <c r="G25" s="1336"/>
      <c r="H25" s="1336"/>
      <c r="I25" s="1336"/>
      <c r="J25" s="1337"/>
      <c r="K25" s="1331" t="s">
        <v>219</v>
      </c>
      <c r="L25" s="1332"/>
      <c r="N25" s="1916" t="s">
        <v>1087</v>
      </c>
      <c r="O25" s="1917"/>
      <c r="P25" s="1918"/>
    </row>
    <row r="26" spans="1:16" ht="28.5" customHeight="1" x14ac:dyDescent="0.3">
      <c r="A26" s="1335" t="s">
        <v>780</v>
      </c>
      <c r="B26" s="1336"/>
      <c r="C26" s="1336"/>
      <c r="D26" s="1336"/>
      <c r="E26" s="1336"/>
      <c r="F26" s="1336"/>
      <c r="G26" s="1336"/>
      <c r="H26" s="1336"/>
      <c r="I26" s="1336"/>
      <c r="J26" s="1337"/>
      <c r="K26" s="1357" t="s">
        <v>809</v>
      </c>
      <c r="L26" s="1358"/>
      <c r="N26" s="1916" t="s">
        <v>1087</v>
      </c>
      <c r="O26" s="1917"/>
      <c r="P26" s="1918"/>
    </row>
    <row r="27" spans="1:16" ht="28.5" customHeight="1" x14ac:dyDescent="0.3">
      <c r="A27" s="1335" t="s">
        <v>781</v>
      </c>
      <c r="B27" s="1336"/>
      <c r="C27" s="1336"/>
      <c r="D27" s="1336"/>
      <c r="E27" s="1336"/>
      <c r="F27" s="1336"/>
      <c r="G27" s="1336"/>
      <c r="H27" s="1336"/>
      <c r="I27" s="1336"/>
      <c r="J27" s="1337"/>
      <c r="K27" s="1331" t="s">
        <v>219</v>
      </c>
      <c r="L27" s="1332"/>
      <c r="N27" s="1916" t="s">
        <v>1087</v>
      </c>
      <c r="O27" s="1917"/>
      <c r="P27" s="1918"/>
    </row>
    <row r="28" spans="1:16" ht="51.75" customHeight="1" x14ac:dyDescent="0.3">
      <c r="A28" s="1338" t="s">
        <v>782</v>
      </c>
      <c r="B28" s="1339"/>
      <c r="C28" s="1339"/>
      <c r="D28" s="1339"/>
      <c r="E28" s="1339"/>
      <c r="F28" s="1339"/>
      <c r="G28" s="1339"/>
      <c r="H28" s="1339"/>
      <c r="I28" s="1339"/>
      <c r="J28" s="1340"/>
      <c r="K28" s="1331" t="s">
        <v>810</v>
      </c>
      <c r="L28" s="1332"/>
      <c r="N28" s="1916" t="s">
        <v>1087</v>
      </c>
      <c r="O28" s="1917"/>
      <c r="P28" s="1918"/>
    </row>
    <row r="29" spans="1:16" ht="28.5" customHeight="1" x14ac:dyDescent="0.3">
      <c r="A29" s="1335" t="s">
        <v>783</v>
      </c>
      <c r="B29" s="1336"/>
      <c r="C29" s="1336"/>
      <c r="D29" s="1336"/>
      <c r="E29" s="1336"/>
      <c r="F29" s="1336"/>
      <c r="G29" s="1336"/>
      <c r="H29" s="1336"/>
      <c r="I29" s="1336"/>
      <c r="J29" s="1337"/>
      <c r="K29" s="1331" t="s">
        <v>811</v>
      </c>
      <c r="L29" s="1332"/>
      <c r="N29" s="1916" t="s">
        <v>1087</v>
      </c>
      <c r="O29" s="1917"/>
      <c r="P29" s="1918"/>
    </row>
    <row r="30" spans="1:16" ht="66" customHeight="1" x14ac:dyDescent="0.3">
      <c r="A30" s="1347" t="s">
        <v>784</v>
      </c>
      <c r="B30" s="1348"/>
      <c r="C30" s="1348"/>
      <c r="D30" s="1348"/>
      <c r="E30" s="1348"/>
      <c r="F30" s="1348"/>
      <c r="G30" s="1348"/>
      <c r="H30" s="1348"/>
      <c r="I30" s="1348"/>
      <c r="J30" s="1349"/>
      <c r="K30" s="1333" t="s">
        <v>812</v>
      </c>
      <c r="L30" s="1334"/>
      <c r="N30" s="1916" t="s">
        <v>1087</v>
      </c>
      <c r="O30" s="1917"/>
      <c r="P30" s="1918"/>
    </row>
    <row r="31" spans="1:16" ht="28.5" customHeight="1" x14ac:dyDescent="0.3">
      <c r="A31" s="1335" t="s">
        <v>785</v>
      </c>
      <c r="B31" s="1336"/>
      <c r="C31" s="1336"/>
      <c r="D31" s="1336"/>
      <c r="E31" s="1336"/>
      <c r="F31" s="1336"/>
      <c r="G31" s="1336"/>
      <c r="H31" s="1336"/>
      <c r="I31" s="1336"/>
      <c r="J31" s="1337"/>
      <c r="K31" s="1331" t="s">
        <v>219</v>
      </c>
      <c r="L31" s="1332"/>
      <c r="N31" s="1916" t="s">
        <v>1087</v>
      </c>
      <c r="O31" s="1917"/>
      <c r="P31" s="1918"/>
    </row>
    <row r="32" spans="1:16" ht="28.5" customHeight="1" x14ac:dyDescent="0.3">
      <c r="A32" s="1335" t="s">
        <v>786</v>
      </c>
      <c r="B32" s="1336"/>
      <c r="C32" s="1336"/>
      <c r="D32" s="1336"/>
      <c r="E32" s="1336"/>
      <c r="F32" s="1336"/>
      <c r="G32" s="1336"/>
      <c r="H32" s="1336"/>
      <c r="I32" s="1336"/>
      <c r="J32" s="1337"/>
      <c r="K32" s="1331" t="s">
        <v>813</v>
      </c>
      <c r="L32" s="1332"/>
      <c r="N32" s="1916" t="s">
        <v>1087</v>
      </c>
      <c r="O32" s="1917"/>
      <c r="P32" s="1918"/>
    </row>
    <row r="33" spans="1:16" ht="28.5" customHeight="1" x14ac:dyDescent="0.3">
      <c r="A33" s="1335" t="s">
        <v>787</v>
      </c>
      <c r="B33" s="1336"/>
      <c r="C33" s="1336"/>
      <c r="D33" s="1336"/>
      <c r="E33" s="1336"/>
      <c r="F33" s="1336"/>
      <c r="G33" s="1336"/>
      <c r="H33" s="1336"/>
      <c r="I33" s="1336"/>
      <c r="J33" s="1337"/>
      <c r="K33" s="1331" t="s">
        <v>219</v>
      </c>
      <c r="L33" s="1332"/>
      <c r="N33" s="1916" t="s">
        <v>1087</v>
      </c>
      <c r="O33" s="1917"/>
      <c r="P33" s="1918"/>
    </row>
    <row r="34" spans="1:16" ht="28.5" customHeight="1" x14ac:dyDescent="0.3">
      <c r="A34" s="1335" t="s">
        <v>788</v>
      </c>
      <c r="B34" s="1336"/>
      <c r="C34" s="1336"/>
      <c r="D34" s="1336"/>
      <c r="E34" s="1336"/>
      <c r="F34" s="1336"/>
      <c r="G34" s="1336"/>
      <c r="H34" s="1336"/>
      <c r="I34" s="1336"/>
      <c r="J34" s="1337"/>
      <c r="K34" s="1331" t="s">
        <v>219</v>
      </c>
      <c r="L34" s="1332"/>
      <c r="N34" s="1916" t="s">
        <v>1087</v>
      </c>
      <c r="O34" s="1917"/>
      <c r="P34" s="1918"/>
    </row>
    <row r="35" spans="1:16" ht="28.5" customHeight="1" x14ac:dyDescent="0.3">
      <c r="A35" s="1335" t="s">
        <v>789</v>
      </c>
      <c r="B35" s="1336"/>
      <c r="C35" s="1336"/>
      <c r="D35" s="1336"/>
      <c r="E35" s="1336"/>
      <c r="F35" s="1336"/>
      <c r="G35" s="1336"/>
      <c r="H35" s="1336"/>
      <c r="I35" s="1336"/>
      <c r="J35" s="1337"/>
      <c r="K35" s="1331" t="s">
        <v>219</v>
      </c>
      <c r="L35" s="1332"/>
      <c r="N35" s="1916" t="s">
        <v>1087</v>
      </c>
      <c r="O35" s="1917"/>
      <c r="P35" s="1918"/>
    </row>
    <row r="36" spans="1:16" ht="28.5" customHeight="1" x14ac:dyDescent="0.3">
      <c r="A36" s="1335" t="s">
        <v>790</v>
      </c>
      <c r="B36" s="1336"/>
      <c r="C36" s="1336"/>
      <c r="D36" s="1336"/>
      <c r="E36" s="1336"/>
      <c r="F36" s="1336"/>
      <c r="G36" s="1336"/>
      <c r="H36" s="1336"/>
      <c r="I36" s="1336"/>
      <c r="J36" s="1337"/>
      <c r="K36" s="1331" t="s">
        <v>219</v>
      </c>
      <c r="L36" s="1332"/>
      <c r="N36" s="1916" t="s">
        <v>1087</v>
      </c>
      <c r="O36" s="1917"/>
      <c r="P36" s="1918"/>
    </row>
    <row r="37" spans="1:16" ht="28.5" customHeight="1" x14ac:dyDescent="0.3">
      <c r="A37" s="1335" t="s">
        <v>791</v>
      </c>
      <c r="B37" s="1336"/>
      <c r="C37" s="1336"/>
      <c r="D37" s="1336"/>
      <c r="E37" s="1336"/>
      <c r="F37" s="1336"/>
      <c r="G37" s="1336"/>
      <c r="H37" s="1336"/>
      <c r="I37" s="1336"/>
      <c r="J37" s="1337"/>
      <c r="K37" s="1331" t="s">
        <v>814</v>
      </c>
      <c r="L37" s="1332"/>
      <c r="N37" s="1916" t="s">
        <v>1087</v>
      </c>
      <c r="O37" s="1917"/>
      <c r="P37" s="1918"/>
    </row>
    <row r="38" spans="1:16" ht="28.5" customHeight="1" x14ac:dyDescent="0.3">
      <c r="A38" s="1335" t="s">
        <v>792</v>
      </c>
      <c r="B38" s="1336"/>
      <c r="C38" s="1336"/>
      <c r="D38" s="1336"/>
      <c r="E38" s="1336"/>
      <c r="F38" s="1336"/>
      <c r="G38" s="1336"/>
      <c r="H38" s="1336"/>
      <c r="I38" s="1336"/>
      <c r="J38" s="1337"/>
      <c r="K38" s="1331" t="s">
        <v>814</v>
      </c>
      <c r="L38" s="1332"/>
      <c r="N38" s="1916" t="s">
        <v>1087</v>
      </c>
      <c r="O38" s="1917"/>
      <c r="P38" s="1918"/>
    </row>
    <row r="39" spans="1:16" ht="54" customHeight="1" x14ac:dyDescent="0.3">
      <c r="A39" s="1335" t="s">
        <v>793</v>
      </c>
      <c r="B39" s="1336"/>
      <c r="C39" s="1336"/>
      <c r="D39" s="1336"/>
      <c r="E39" s="1336"/>
      <c r="F39" s="1336"/>
      <c r="G39" s="1336"/>
      <c r="H39" s="1336"/>
      <c r="I39" s="1336"/>
      <c r="J39" s="1337"/>
      <c r="K39" s="1331" t="s">
        <v>219</v>
      </c>
      <c r="L39" s="1332"/>
      <c r="N39" s="1916" t="s">
        <v>1087</v>
      </c>
      <c r="O39" s="1917"/>
      <c r="P39" s="1918"/>
    </row>
    <row r="40" spans="1:16" ht="28.5" customHeight="1" x14ac:dyDescent="0.3">
      <c r="A40" s="1335" t="s">
        <v>794</v>
      </c>
      <c r="B40" s="1336"/>
      <c r="C40" s="1336"/>
      <c r="D40" s="1336"/>
      <c r="E40" s="1336"/>
      <c r="F40" s="1336"/>
      <c r="G40" s="1336"/>
      <c r="H40" s="1336"/>
      <c r="I40" s="1336"/>
      <c r="J40" s="1337"/>
      <c r="K40" s="1331" t="s">
        <v>219</v>
      </c>
      <c r="L40" s="1332"/>
      <c r="N40" s="1916" t="s">
        <v>1087</v>
      </c>
      <c r="O40" s="1917"/>
      <c r="P40" s="1918"/>
    </row>
    <row r="41" spans="1:16" ht="28.5" customHeight="1" x14ac:dyDescent="0.3">
      <c r="A41" s="1335" t="s">
        <v>795</v>
      </c>
      <c r="B41" s="1336"/>
      <c r="C41" s="1336"/>
      <c r="D41" s="1336"/>
      <c r="E41" s="1336"/>
      <c r="F41" s="1336"/>
      <c r="G41" s="1336"/>
      <c r="H41" s="1336"/>
      <c r="I41" s="1336"/>
      <c r="J41" s="1337"/>
      <c r="K41" s="1331" t="s">
        <v>814</v>
      </c>
      <c r="L41" s="1332"/>
      <c r="N41" s="1916" t="s">
        <v>1087</v>
      </c>
      <c r="O41" s="1917"/>
      <c r="P41" s="1918"/>
    </row>
    <row r="42" spans="1:16" ht="38.25" customHeight="1" x14ac:dyDescent="0.3">
      <c r="A42" s="1344" t="s">
        <v>796</v>
      </c>
      <c r="B42" s="1345"/>
      <c r="C42" s="1345"/>
      <c r="D42" s="1345"/>
      <c r="E42" s="1345"/>
      <c r="F42" s="1345"/>
      <c r="G42" s="1345"/>
      <c r="H42" s="1345"/>
      <c r="I42" s="1345"/>
      <c r="J42" s="1346"/>
      <c r="K42" s="1331" t="s">
        <v>815</v>
      </c>
      <c r="L42" s="1332"/>
      <c r="N42" s="1916" t="s">
        <v>1087</v>
      </c>
      <c r="O42" s="1917"/>
      <c r="P42" s="1918"/>
    </row>
    <row r="43" spans="1:16" ht="28.5" customHeight="1" x14ac:dyDescent="0.3">
      <c r="A43" s="1335" t="s">
        <v>797</v>
      </c>
      <c r="B43" s="1336"/>
      <c r="C43" s="1336"/>
      <c r="D43" s="1336"/>
      <c r="E43" s="1336"/>
      <c r="F43" s="1336"/>
      <c r="G43" s="1336"/>
      <c r="H43" s="1336"/>
      <c r="I43" s="1336"/>
      <c r="J43" s="1337"/>
      <c r="K43" s="1331" t="s">
        <v>219</v>
      </c>
      <c r="L43" s="1332"/>
      <c r="N43" s="1916" t="s">
        <v>1087</v>
      </c>
      <c r="O43" s="1917"/>
      <c r="P43" s="1918"/>
    </row>
    <row r="44" spans="1:16" ht="28.5" customHeight="1" x14ac:dyDescent="0.3">
      <c r="A44" s="1335" t="s">
        <v>798</v>
      </c>
      <c r="B44" s="1336"/>
      <c r="C44" s="1336"/>
      <c r="D44" s="1336"/>
      <c r="E44" s="1336"/>
      <c r="F44" s="1336"/>
      <c r="G44" s="1336"/>
      <c r="H44" s="1336"/>
      <c r="I44" s="1336"/>
      <c r="J44" s="1337"/>
      <c r="K44" s="1331" t="s">
        <v>816</v>
      </c>
      <c r="L44" s="1332"/>
      <c r="N44" s="1916" t="s">
        <v>1087</v>
      </c>
      <c r="O44" s="1917"/>
      <c r="P44" s="1918"/>
    </row>
    <row r="45" spans="1:16" ht="28.5" customHeight="1" x14ac:dyDescent="0.3">
      <c r="A45" s="1335" t="s">
        <v>799</v>
      </c>
      <c r="B45" s="1336"/>
      <c r="C45" s="1336"/>
      <c r="D45" s="1336"/>
      <c r="E45" s="1336"/>
      <c r="F45" s="1336"/>
      <c r="G45" s="1336"/>
      <c r="H45" s="1336"/>
      <c r="I45" s="1336"/>
      <c r="J45" s="1337"/>
      <c r="K45" s="1331" t="s">
        <v>814</v>
      </c>
      <c r="L45" s="1332"/>
      <c r="N45" s="1916" t="s">
        <v>1087</v>
      </c>
      <c r="O45" s="1917"/>
      <c r="P45" s="1918"/>
    </row>
    <row r="46" spans="1:16" ht="28.5" customHeight="1" x14ac:dyDescent="0.3">
      <c r="A46" s="1335" t="s">
        <v>800</v>
      </c>
      <c r="B46" s="1336"/>
      <c r="C46" s="1336"/>
      <c r="D46" s="1336"/>
      <c r="E46" s="1336"/>
      <c r="F46" s="1336"/>
      <c r="G46" s="1336"/>
      <c r="H46" s="1336"/>
      <c r="I46" s="1336"/>
      <c r="J46" s="1337"/>
      <c r="K46" s="1331" t="s">
        <v>219</v>
      </c>
      <c r="L46" s="1332"/>
      <c r="N46" s="1916" t="s">
        <v>1087</v>
      </c>
      <c r="O46" s="1917"/>
      <c r="P46" s="1918"/>
    </row>
    <row r="47" spans="1:16" ht="28.5" customHeight="1" x14ac:dyDescent="0.3">
      <c r="A47" s="1335" t="s">
        <v>801</v>
      </c>
      <c r="B47" s="1336"/>
      <c r="C47" s="1336"/>
      <c r="D47" s="1336"/>
      <c r="E47" s="1336"/>
      <c r="F47" s="1336"/>
      <c r="G47" s="1336"/>
      <c r="H47" s="1336"/>
      <c r="I47" s="1336"/>
      <c r="J47" s="1337"/>
      <c r="K47" s="1331" t="s">
        <v>219</v>
      </c>
      <c r="L47" s="1332"/>
      <c r="N47" s="1916" t="s">
        <v>1087</v>
      </c>
      <c r="O47" s="1917"/>
      <c r="P47" s="1918"/>
    </row>
    <row r="48" spans="1:16" ht="28.5" customHeight="1" x14ac:dyDescent="0.3">
      <c r="A48" s="1335" t="s">
        <v>802</v>
      </c>
      <c r="B48" s="1336"/>
      <c r="C48" s="1336"/>
      <c r="D48" s="1336"/>
      <c r="E48" s="1336"/>
      <c r="F48" s="1336"/>
      <c r="G48" s="1336"/>
      <c r="H48" s="1336"/>
      <c r="I48" s="1336"/>
      <c r="J48" s="1337"/>
      <c r="K48" s="1331" t="s">
        <v>219</v>
      </c>
      <c r="L48" s="1332"/>
      <c r="N48" s="1916" t="s">
        <v>1087</v>
      </c>
      <c r="O48" s="1917"/>
      <c r="P48" s="1918"/>
    </row>
    <row r="49" spans="1:16" ht="28.5" customHeight="1" x14ac:dyDescent="0.3">
      <c r="A49" s="1338" t="s">
        <v>803</v>
      </c>
      <c r="B49" s="1339"/>
      <c r="C49" s="1339"/>
      <c r="D49" s="1339"/>
      <c r="E49" s="1339"/>
      <c r="F49" s="1339"/>
      <c r="G49" s="1339"/>
      <c r="H49" s="1339"/>
      <c r="I49" s="1339"/>
      <c r="J49" s="1340"/>
      <c r="K49" s="1331" t="s">
        <v>219</v>
      </c>
      <c r="L49" s="1332"/>
      <c r="N49" s="1916" t="s">
        <v>1087</v>
      </c>
      <c r="O49" s="1917"/>
      <c r="P49" s="1918"/>
    </row>
    <row r="50" spans="1:16" ht="28.5" customHeight="1" x14ac:dyDescent="0.3">
      <c r="A50" s="1335" t="s">
        <v>804</v>
      </c>
      <c r="B50" s="1336"/>
      <c r="C50" s="1336"/>
      <c r="D50" s="1336"/>
      <c r="E50" s="1336"/>
      <c r="F50" s="1336"/>
      <c r="G50" s="1336"/>
      <c r="H50" s="1336"/>
      <c r="I50" s="1336"/>
      <c r="J50" s="1337"/>
      <c r="K50" s="1331" t="s">
        <v>219</v>
      </c>
      <c r="L50" s="1332"/>
      <c r="N50" s="1916" t="s">
        <v>1087</v>
      </c>
      <c r="O50" s="1917"/>
      <c r="P50" s="1918"/>
    </row>
    <row r="51" spans="1:16" ht="28.5" customHeight="1" x14ac:dyDescent="0.3">
      <c r="A51" s="1335" t="s">
        <v>805</v>
      </c>
      <c r="B51" s="1336"/>
      <c r="C51" s="1336"/>
      <c r="D51" s="1336"/>
      <c r="E51" s="1336"/>
      <c r="F51" s="1336"/>
      <c r="G51" s="1336"/>
      <c r="H51" s="1336"/>
      <c r="I51" s="1336"/>
      <c r="J51" s="1337"/>
      <c r="K51" s="1331" t="s">
        <v>219</v>
      </c>
      <c r="L51" s="1332"/>
      <c r="N51" s="1916" t="s">
        <v>1087</v>
      </c>
      <c r="O51" s="1917"/>
      <c r="P51" s="1918"/>
    </row>
    <row r="52" spans="1:16" ht="28.5" customHeight="1" x14ac:dyDescent="0.3">
      <c r="A52" s="1335" t="s">
        <v>806</v>
      </c>
      <c r="B52" s="1336"/>
      <c r="C52" s="1336"/>
      <c r="D52" s="1336"/>
      <c r="E52" s="1336"/>
      <c r="F52" s="1336"/>
      <c r="G52" s="1336"/>
      <c r="H52" s="1336"/>
      <c r="I52" s="1336"/>
      <c r="J52" s="1337"/>
      <c r="K52" s="1331" t="s">
        <v>219</v>
      </c>
      <c r="L52" s="1332"/>
      <c r="N52" s="1916" t="s">
        <v>1087</v>
      </c>
      <c r="O52" s="1917"/>
      <c r="P52" s="1918"/>
    </row>
    <row r="53" spans="1:16" ht="28.5" customHeight="1" x14ac:dyDescent="0.3">
      <c r="A53" s="1338" t="s">
        <v>807</v>
      </c>
      <c r="B53" s="1339"/>
      <c r="C53" s="1339"/>
      <c r="D53" s="1339"/>
      <c r="E53" s="1339"/>
      <c r="F53" s="1339"/>
      <c r="G53" s="1339"/>
      <c r="H53" s="1339"/>
      <c r="I53" s="1339"/>
      <c r="J53" s="1340"/>
      <c r="K53" s="1331" t="s">
        <v>219</v>
      </c>
      <c r="L53" s="1332"/>
      <c r="N53" s="1916" t="s">
        <v>1087</v>
      </c>
      <c r="O53" s="1917"/>
      <c r="P53" s="1918"/>
    </row>
    <row r="54" spans="1:16" ht="28.5" customHeight="1" thickBot="1" x14ac:dyDescent="0.35">
      <c r="A54" s="1341" t="s">
        <v>808</v>
      </c>
      <c r="B54" s="1342"/>
      <c r="C54" s="1342"/>
      <c r="D54" s="1342"/>
      <c r="E54" s="1342"/>
      <c r="F54" s="1342"/>
      <c r="G54" s="1342"/>
      <c r="H54" s="1342"/>
      <c r="I54" s="1342"/>
      <c r="J54" s="1343"/>
      <c r="K54" s="1350" t="s">
        <v>219</v>
      </c>
      <c r="L54" s="1351"/>
      <c r="N54" s="1916" t="s">
        <v>1087</v>
      </c>
      <c r="O54" s="1917"/>
      <c r="P54" s="1918"/>
    </row>
    <row r="55" spans="1:16" ht="18" thickBot="1" x14ac:dyDescent="0.35">
      <c r="A55" s="442" t="s">
        <v>404</v>
      </c>
      <c r="B55" s="443"/>
      <c r="C55" s="443"/>
      <c r="D55" s="443"/>
      <c r="E55" s="443"/>
      <c r="F55" s="443"/>
      <c r="G55" s="443"/>
      <c r="H55" s="443"/>
      <c r="I55" s="443"/>
      <c r="J55" s="443"/>
      <c r="K55" s="443"/>
      <c r="L55" s="444"/>
      <c r="N55" s="478"/>
      <c r="O55" s="479"/>
      <c r="P55" s="480"/>
    </row>
    <row r="56" spans="1:16" ht="18" thickBot="1" x14ac:dyDescent="0.35">
      <c r="A56" s="18"/>
      <c r="B56" s="18"/>
      <c r="C56" s="19"/>
      <c r="D56" s="19"/>
      <c r="E56" s="20"/>
      <c r="F56" s="8"/>
      <c r="G56" s="8"/>
      <c r="H56" s="8"/>
      <c r="I56" s="8"/>
      <c r="J56" s="8"/>
      <c r="K56" s="8"/>
      <c r="L56" s="9"/>
      <c r="N56" s="481"/>
      <c r="O56" s="1859"/>
      <c r="P56" s="482"/>
    </row>
    <row r="57" spans="1:16" ht="18" thickBot="1" x14ac:dyDescent="0.35">
      <c r="A57" s="882" t="s">
        <v>225</v>
      </c>
      <c r="B57" s="883"/>
      <c r="C57" s="883"/>
      <c r="D57" s="883"/>
      <c r="E57" s="884"/>
      <c r="F57" s="885" t="s">
        <v>226</v>
      </c>
      <c r="G57" s="883"/>
      <c r="H57" s="883"/>
      <c r="I57" s="883"/>
      <c r="J57" s="883"/>
      <c r="K57" s="883"/>
      <c r="L57" s="886"/>
      <c r="N57" s="483"/>
      <c r="O57" s="484"/>
      <c r="P57" s="1860"/>
    </row>
    <row r="58" spans="1:16" ht="77.25" customHeight="1" x14ac:dyDescent="0.3">
      <c r="A58" s="1362" t="s">
        <v>227</v>
      </c>
      <c r="B58" s="1363"/>
      <c r="C58" s="1363"/>
      <c r="D58" s="1363"/>
      <c r="E58" s="1364"/>
      <c r="F58" s="1365" t="s">
        <v>826</v>
      </c>
      <c r="G58" s="1366"/>
      <c r="H58" s="1366"/>
      <c r="I58" s="1366"/>
      <c r="J58" s="1366"/>
      <c r="K58" s="1366"/>
      <c r="L58" s="1367"/>
      <c r="N58" s="1916" t="s">
        <v>1087</v>
      </c>
      <c r="O58" s="1917"/>
      <c r="P58" s="1918"/>
    </row>
    <row r="59" spans="1:16" ht="77.25" customHeight="1" x14ac:dyDescent="0.3">
      <c r="A59" s="1384" t="s">
        <v>817</v>
      </c>
      <c r="B59" s="1385"/>
      <c r="C59" s="1385"/>
      <c r="D59" s="1385"/>
      <c r="E59" s="1386"/>
      <c r="F59" s="1387" t="s">
        <v>827</v>
      </c>
      <c r="G59" s="1388"/>
      <c r="H59" s="1388"/>
      <c r="I59" s="1388"/>
      <c r="J59" s="1388"/>
      <c r="K59" s="1388"/>
      <c r="L59" s="1389"/>
      <c r="N59" s="1916" t="s">
        <v>1087</v>
      </c>
      <c r="O59" s="1917"/>
      <c r="P59" s="1918"/>
    </row>
    <row r="60" spans="1:16" ht="77.25" customHeight="1" x14ac:dyDescent="0.3">
      <c r="A60" s="1384" t="s">
        <v>235</v>
      </c>
      <c r="B60" s="1385"/>
      <c r="C60" s="1385"/>
      <c r="D60" s="1385"/>
      <c r="E60" s="1386"/>
      <c r="F60" s="1387" t="s">
        <v>828</v>
      </c>
      <c r="G60" s="1388"/>
      <c r="H60" s="1388"/>
      <c r="I60" s="1388"/>
      <c r="J60" s="1388"/>
      <c r="K60" s="1388"/>
      <c r="L60" s="1389"/>
      <c r="N60" s="1916" t="s">
        <v>1087</v>
      </c>
      <c r="O60" s="1917"/>
      <c r="P60" s="1918"/>
    </row>
    <row r="61" spans="1:16" ht="77.25" customHeight="1" x14ac:dyDescent="0.3">
      <c r="A61" s="1384" t="s">
        <v>236</v>
      </c>
      <c r="B61" s="1385"/>
      <c r="C61" s="1385"/>
      <c r="D61" s="1385"/>
      <c r="E61" s="1386"/>
      <c r="F61" s="1387" t="s">
        <v>829</v>
      </c>
      <c r="G61" s="1388"/>
      <c r="H61" s="1388"/>
      <c r="I61" s="1388"/>
      <c r="J61" s="1388"/>
      <c r="K61" s="1388"/>
      <c r="L61" s="1389"/>
      <c r="N61" s="1916" t="s">
        <v>1087</v>
      </c>
      <c r="O61" s="1917"/>
      <c r="P61" s="1918"/>
    </row>
    <row r="62" spans="1:16" ht="77.25" customHeight="1" x14ac:dyDescent="0.3">
      <c r="A62" s="1384" t="s">
        <v>818</v>
      </c>
      <c r="B62" s="1385"/>
      <c r="C62" s="1385"/>
      <c r="D62" s="1385"/>
      <c r="E62" s="1386"/>
      <c r="F62" s="1387" t="s">
        <v>830</v>
      </c>
      <c r="G62" s="1388"/>
      <c r="H62" s="1388"/>
      <c r="I62" s="1388"/>
      <c r="J62" s="1388"/>
      <c r="K62" s="1388"/>
      <c r="L62" s="1389"/>
      <c r="N62" s="1916" t="s">
        <v>1087</v>
      </c>
      <c r="O62" s="1917"/>
      <c r="P62" s="1918"/>
    </row>
    <row r="63" spans="1:16" ht="77.25" customHeight="1" x14ac:dyDescent="0.3">
      <c r="A63" s="1384" t="s">
        <v>819</v>
      </c>
      <c r="B63" s="1385"/>
      <c r="C63" s="1385"/>
      <c r="D63" s="1385"/>
      <c r="E63" s="1386"/>
      <c r="F63" s="1387" t="s">
        <v>831</v>
      </c>
      <c r="G63" s="1388"/>
      <c r="H63" s="1388"/>
      <c r="I63" s="1388"/>
      <c r="J63" s="1388"/>
      <c r="K63" s="1388"/>
      <c r="L63" s="1389"/>
      <c r="N63" s="1916" t="s">
        <v>1087</v>
      </c>
      <c r="O63" s="1917"/>
      <c r="P63" s="1918"/>
    </row>
    <row r="64" spans="1:16" ht="77.25" customHeight="1" x14ac:dyDescent="0.3">
      <c r="A64" s="1384" t="s">
        <v>820</v>
      </c>
      <c r="B64" s="1385"/>
      <c r="C64" s="1385"/>
      <c r="D64" s="1385"/>
      <c r="E64" s="1386"/>
      <c r="F64" s="1387" t="s">
        <v>832</v>
      </c>
      <c r="G64" s="1388"/>
      <c r="H64" s="1388"/>
      <c r="I64" s="1388"/>
      <c r="J64" s="1388"/>
      <c r="K64" s="1388"/>
      <c r="L64" s="1389"/>
      <c r="N64" s="1916" t="s">
        <v>1087</v>
      </c>
      <c r="O64" s="1917"/>
      <c r="P64" s="1918"/>
    </row>
    <row r="65" spans="1:16" ht="77.25" customHeight="1" x14ac:dyDescent="0.3">
      <c r="A65" s="1384" t="s">
        <v>246</v>
      </c>
      <c r="B65" s="1385"/>
      <c r="C65" s="1385"/>
      <c r="D65" s="1385"/>
      <c r="E65" s="1386"/>
      <c r="F65" s="1387" t="s">
        <v>247</v>
      </c>
      <c r="G65" s="1388"/>
      <c r="H65" s="1388"/>
      <c r="I65" s="1388"/>
      <c r="J65" s="1388"/>
      <c r="K65" s="1388"/>
      <c r="L65" s="1389"/>
      <c r="N65" s="1916" t="s">
        <v>1087</v>
      </c>
      <c r="O65" s="1917"/>
      <c r="P65" s="1918"/>
    </row>
    <row r="66" spans="1:16" ht="77.25" customHeight="1" x14ac:dyDescent="0.3">
      <c r="A66" s="1384" t="s">
        <v>254</v>
      </c>
      <c r="B66" s="1385"/>
      <c r="C66" s="1385"/>
      <c r="D66" s="1385"/>
      <c r="E66" s="1386"/>
      <c r="F66" s="1387" t="s">
        <v>833</v>
      </c>
      <c r="G66" s="1388"/>
      <c r="H66" s="1388"/>
      <c r="I66" s="1388"/>
      <c r="J66" s="1388"/>
      <c r="K66" s="1388"/>
      <c r="L66" s="1389"/>
      <c r="N66" s="1916" t="s">
        <v>1087</v>
      </c>
      <c r="O66" s="1917"/>
      <c r="P66" s="1918"/>
    </row>
    <row r="67" spans="1:16" ht="77.25" customHeight="1" x14ac:dyDescent="0.3">
      <c r="A67" s="1384" t="s">
        <v>256</v>
      </c>
      <c r="B67" s="1385"/>
      <c r="C67" s="1385"/>
      <c r="D67" s="1385"/>
      <c r="E67" s="1386"/>
      <c r="F67" s="1387" t="s">
        <v>257</v>
      </c>
      <c r="G67" s="1388"/>
      <c r="H67" s="1388"/>
      <c r="I67" s="1388"/>
      <c r="J67" s="1388"/>
      <c r="K67" s="1388"/>
      <c r="L67" s="1389"/>
      <c r="N67" s="1916" t="s">
        <v>1087</v>
      </c>
      <c r="O67" s="1917"/>
      <c r="P67" s="1918"/>
    </row>
    <row r="68" spans="1:16" ht="77.25" customHeight="1" x14ac:dyDescent="0.3">
      <c r="A68" s="1384" t="s">
        <v>266</v>
      </c>
      <c r="B68" s="1385"/>
      <c r="C68" s="1385"/>
      <c r="D68" s="1385"/>
      <c r="E68" s="1386"/>
      <c r="F68" s="1387" t="s">
        <v>452</v>
      </c>
      <c r="G68" s="1388"/>
      <c r="H68" s="1388"/>
      <c r="I68" s="1388"/>
      <c r="J68" s="1388"/>
      <c r="K68" s="1388"/>
      <c r="L68" s="1389"/>
      <c r="N68" s="1916" t="s">
        <v>1087</v>
      </c>
      <c r="O68" s="1917"/>
      <c r="P68" s="1918"/>
    </row>
    <row r="69" spans="1:16" ht="77.25" customHeight="1" x14ac:dyDescent="0.3">
      <c r="A69" s="1384" t="s">
        <v>710</v>
      </c>
      <c r="B69" s="1385"/>
      <c r="C69" s="1385"/>
      <c r="D69" s="1385"/>
      <c r="E69" s="1386"/>
      <c r="F69" s="1387" t="s">
        <v>834</v>
      </c>
      <c r="G69" s="1388"/>
      <c r="H69" s="1388"/>
      <c r="I69" s="1388"/>
      <c r="J69" s="1388"/>
      <c r="K69" s="1388"/>
      <c r="L69" s="1389"/>
      <c r="N69" s="1916" t="s">
        <v>1087</v>
      </c>
      <c r="O69" s="1917"/>
      <c r="P69" s="1918"/>
    </row>
    <row r="70" spans="1:16" ht="77.25" customHeight="1" x14ac:dyDescent="0.3">
      <c r="A70" s="1384" t="s">
        <v>276</v>
      </c>
      <c r="B70" s="1385"/>
      <c r="C70" s="1385"/>
      <c r="D70" s="1385"/>
      <c r="E70" s="1386"/>
      <c r="F70" s="1387" t="s">
        <v>277</v>
      </c>
      <c r="G70" s="1388"/>
      <c r="H70" s="1388"/>
      <c r="I70" s="1388"/>
      <c r="J70" s="1388"/>
      <c r="K70" s="1388"/>
      <c r="L70" s="1389"/>
      <c r="N70" s="1916" t="s">
        <v>1087</v>
      </c>
      <c r="O70" s="1917"/>
      <c r="P70" s="1918"/>
    </row>
    <row r="71" spans="1:16" ht="77.25" customHeight="1" x14ac:dyDescent="0.3">
      <c r="A71" s="1384" t="s">
        <v>278</v>
      </c>
      <c r="B71" s="1385"/>
      <c r="C71" s="1385"/>
      <c r="D71" s="1385"/>
      <c r="E71" s="1386"/>
      <c r="F71" s="1387" t="s">
        <v>714</v>
      </c>
      <c r="G71" s="1388"/>
      <c r="H71" s="1388"/>
      <c r="I71" s="1388"/>
      <c r="J71" s="1388"/>
      <c r="K71" s="1388"/>
      <c r="L71" s="1389"/>
      <c r="N71" s="1916" t="s">
        <v>1087</v>
      </c>
      <c r="O71" s="1917"/>
      <c r="P71" s="1918"/>
    </row>
    <row r="72" spans="1:16" ht="77.25" customHeight="1" x14ac:dyDescent="0.3">
      <c r="A72" s="1384" t="s">
        <v>281</v>
      </c>
      <c r="B72" s="1385"/>
      <c r="C72" s="1385"/>
      <c r="D72" s="1385"/>
      <c r="E72" s="1386"/>
      <c r="F72" s="1387" t="s">
        <v>835</v>
      </c>
      <c r="G72" s="1388"/>
      <c r="H72" s="1388"/>
      <c r="I72" s="1388"/>
      <c r="J72" s="1388"/>
      <c r="K72" s="1388"/>
      <c r="L72" s="1389"/>
      <c r="N72" s="1916" t="s">
        <v>1087</v>
      </c>
      <c r="O72" s="1917"/>
      <c r="P72" s="1918"/>
    </row>
    <row r="73" spans="1:16" ht="77.25" customHeight="1" x14ac:dyDescent="0.3">
      <c r="A73" s="1384" t="s">
        <v>821</v>
      </c>
      <c r="B73" s="1385"/>
      <c r="C73" s="1385"/>
      <c r="D73" s="1385"/>
      <c r="E73" s="1386"/>
      <c r="F73" s="1387" t="s">
        <v>836</v>
      </c>
      <c r="G73" s="1388"/>
      <c r="H73" s="1388"/>
      <c r="I73" s="1388"/>
      <c r="J73" s="1388"/>
      <c r="K73" s="1388"/>
      <c r="L73" s="1389"/>
      <c r="N73" s="1916" t="s">
        <v>1087</v>
      </c>
      <c r="O73" s="1917"/>
      <c r="P73" s="1918"/>
    </row>
    <row r="74" spans="1:16" ht="77.25" customHeight="1" x14ac:dyDescent="0.3">
      <c r="A74" s="1384" t="s">
        <v>822</v>
      </c>
      <c r="B74" s="1385"/>
      <c r="C74" s="1385"/>
      <c r="D74" s="1385"/>
      <c r="E74" s="1386"/>
      <c r="F74" s="1387" t="s">
        <v>837</v>
      </c>
      <c r="G74" s="1388"/>
      <c r="H74" s="1388"/>
      <c r="I74" s="1388"/>
      <c r="J74" s="1388"/>
      <c r="K74" s="1388"/>
      <c r="L74" s="1389"/>
      <c r="N74" s="1916" t="s">
        <v>1087</v>
      </c>
      <c r="O74" s="1917"/>
      <c r="P74" s="1918"/>
    </row>
    <row r="75" spans="1:16" ht="77.25" customHeight="1" x14ac:dyDescent="0.3">
      <c r="A75" s="1384" t="s">
        <v>823</v>
      </c>
      <c r="B75" s="1385"/>
      <c r="C75" s="1385"/>
      <c r="D75" s="1385"/>
      <c r="E75" s="1386"/>
      <c r="F75" s="1387" t="s">
        <v>838</v>
      </c>
      <c r="G75" s="1388"/>
      <c r="H75" s="1388"/>
      <c r="I75" s="1388"/>
      <c r="J75" s="1388"/>
      <c r="K75" s="1388"/>
      <c r="L75" s="1389"/>
      <c r="N75" s="1916" t="s">
        <v>1087</v>
      </c>
      <c r="O75" s="1917"/>
      <c r="P75" s="1918"/>
    </row>
    <row r="76" spans="1:16" ht="77.25" customHeight="1" x14ac:dyDescent="0.3">
      <c r="A76" s="1384" t="s">
        <v>325</v>
      </c>
      <c r="B76" s="1385"/>
      <c r="C76" s="1385"/>
      <c r="D76" s="1385"/>
      <c r="E76" s="1386"/>
      <c r="F76" s="1387" t="s">
        <v>326</v>
      </c>
      <c r="G76" s="1388"/>
      <c r="H76" s="1388"/>
      <c r="I76" s="1388"/>
      <c r="J76" s="1388"/>
      <c r="K76" s="1388"/>
      <c r="L76" s="1389"/>
      <c r="N76" s="1916" t="s">
        <v>1087</v>
      </c>
      <c r="O76" s="1917"/>
      <c r="P76" s="1918"/>
    </row>
    <row r="77" spans="1:16" ht="77.25" customHeight="1" x14ac:dyDescent="0.3">
      <c r="A77" s="1384" t="s">
        <v>824</v>
      </c>
      <c r="B77" s="1385"/>
      <c r="C77" s="1385"/>
      <c r="D77" s="1385"/>
      <c r="E77" s="1386"/>
      <c r="F77" s="1387" t="s">
        <v>839</v>
      </c>
      <c r="G77" s="1388"/>
      <c r="H77" s="1388"/>
      <c r="I77" s="1388"/>
      <c r="J77" s="1388"/>
      <c r="K77" s="1388"/>
      <c r="L77" s="1389"/>
      <c r="N77" s="1916" t="s">
        <v>1087</v>
      </c>
      <c r="O77" s="1917"/>
      <c r="P77" s="1918"/>
    </row>
    <row r="78" spans="1:16" ht="77.25" customHeight="1" x14ac:dyDescent="0.3">
      <c r="A78" s="1384" t="s">
        <v>342</v>
      </c>
      <c r="B78" s="1385"/>
      <c r="C78" s="1385"/>
      <c r="D78" s="1385"/>
      <c r="E78" s="1386"/>
      <c r="F78" s="1387" t="s">
        <v>840</v>
      </c>
      <c r="G78" s="1388"/>
      <c r="H78" s="1388"/>
      <c r="I78" s="1388"/>
      <c r="J78" s="1388"/>
      <c r="K78" s="1388"/>
      <c r="L78" s="1389"/>
      <c r="N78" s="1916" t="s">
        <v>1087</v>
      </c>
      <c r="O78" s="1917"/>
      <c r="P78" s="1918"/>
    </row>
    <row r="79" spans="1:16" ht="77.25" customHeight="1" x14ac:dyDescent="0.3">
      <c r="A79" s="1384" t="s">
        <v>728</v>
      </c>
      <c r="B79" s="1385"/>
      <c r="C79" s="1385"/>
      <c r="D79" s="1385"/>
      <c r="E79" s="1386"/>
      <c r="F79" s="1387" t="s">
        <v>841</v>
      </c>
      <c r="G79" s="1388"/>
      <c r="H79" s="1388"/>
      <c r="I79" s="1388"/>
      <c r="J79" s="1388"/>
      <c r="K79" s="1388"/>
      <c r="L79" s="1389"/>
      <c r="N79" s="1916" t="s">
        <v>1087</v>
      </c>
      <c r="O79" s="1917"/>
      <c r="P79" s="1918"/>
    </row>
    <row r="80" spans="1:16" ht="77.25" customHeight="1" x14ac:dyDescent="0.3">
      <c r="A80" s="1384" t="s">
        <v>367</v>
      </c>
      <c r="B80" s="1385"/>
      <c r="C80" s="1385"/>
      <c r="D80" s="1385"/>
      <c r="E80" s="1386"/>
      <c r="F80" s="1387" t="s">
        <v>842</v>
      </c>
      <c r="G80" s="1388"/>
      <c r="H80" s="1388"/>
      <c r="I80" s="1388"/>
      <c r="J80" s="1388"/>
      <c r="K80" s="1388"/>
      <c r="L80" s="1389"/>
      <c r="N80" s="1916" t="s">
        <v>1087</v>
      </c>
      <c r="O80" s="1917"/>
      <c r="P80" s="1918"/>
    </row>
    <row r="81" spans="1:22" ht="77.25" customHeight="1" x14ac:dyDescent="0.3">
      <c r="A81" s="1384" t="s">
        <v>737</v>
      </c>
      <c r="B81" s="1385"/>
      <c r="C81" s="1385"/>
      <c r="D81" s="1385"/>
      <c r="E81" s="1386"/>
      <c r="F81" s="1387" t="s">
        <v>843</v>
      </c>
      <c r="G81" s="1388"/>
      <c r="H81" s="1388"/>
      <c r="I81" s="1388"/>
      <c r="J81" s="1388"/>
      <c r="K81" s="1388"/>
      <c r="L81" s="1389"/>
      <c r="N81" s="1916" t="s">
        <v>1087</v>
      </c>
      <c r="O81" s="1917"/>
      <c r="P81" s="1918"/>
    </row>
    <row r="82" spans="1:22" ht="77.25" customHeight="1" x14ac:dyDescent="0.3">
      <c r="A82" s="1384" t="s">
        <v>371</v>
      </c>
      <c r="B82" s="1385"/>
      <c r="C82" s="1385"/>
      <c r="D82" s="1385"/>
      <c r="E82" s="1386"/>
      <c r="F82" s="1387" t="s">
        <v>372</v>
      </c>
      <c r="G82" s="1388"/>
      <c r="H82" s="1388"/>
      <c r="I82" s="1388"/>
      <c r="J82" s="1388"/>
      <c r="K82" s="1388"/>
      <c r="L82" s="1389"/>
      <c r="N82" s="1916" t="s">
        <v>1087</v>
      </c>
      <c r="O82" s="1917"/>
      <c r="P82" s="1918"/>
    </row>
    <row r="83" spans="1:22" ht="77.25" customHeight="1" x14ac:dyDescent="0.3">
      <c r="A83" s="1384" t="s">
        <v>825</v>
      </c>
      <c r="B83" s="1385"/>
      <c r="C83" s="1385"/>
      <c r="D83" s="1385"/>
      <c r="E83" s="1386"/>
      <c r="F83" s="1387" t="s">
        <v>844</v>
      </c>
      <c r="G83" s="1388"/>
      <c r="H83" s="1388"/>
      <c r="I83" s="1388"/>
      <c r="J83" s="1388"/>
      <c r="K83" s="1388"/>
      <c r="L83" s="1389"/>
      <c r="N83" s="1916" t="s">
        <v>1087</v>
      </c>
      <c r="O83" s="1917"/>
      <c r="P83" s="1918"/>
    </row>
    <row r="84" spans="1:22" ht="77.25" customHeight="1" thickBot="1" x14ac:dyDescent="0.35">
      <c r="A84" s="1390" t="s">
        <v>734</v>
      </c>
      <c r="B84" s="1391"/>
      <c r="C84" s="1391"/>
      <c r="D84" s="1391"/>
      <c r="E84" s="1392"/>
      <c r="F84" s="1393" t="s">
        <v>845</v>
      </c>
      <c r="G84" s="1394"/>
      <c r="H84" s="1394"/>
      <c r="I84" s="1394"/>
      <c r="J84" s="1394"/>
      <c r="K84" s="1394"/>
      <c r="L84" s="1395"/>
      <c r="N84" s="261" t="s">
        <v>1087</v>
      </c>
      <c r="O84" s="262"/>
      <c r="P84" s="1919"/>
    </row>
    <row r="85" spans="1:22" s="76" customFormat="1" ht="18" thickBot="1" x14ac:dyDescent="0.35">
      <c r="A85" s="75"/>
      <c r="B85" s="1037"/>
      <c r="C85" s="1037"/>
      <c r="D85" s="1037"/>
      <c r="E85" s="1037"/>
      <c r="F85" s="1037"/>
      <c r="G85" s="1037"/>
      <c r="H85" s="1037"/>
      <c r="I85" s="1037"/>
      <c r="J85" s="1037"/>
      <c r="K85" s="1037"/>
      <c r="L85" s="1038"/>
    </row>
    <row r="86" spans="1:22" ht="18" thickBot="1" x14ac:dyDescent="0.35">
      <c r="A86" s="852" t="s">
        <v>44</v>
      </c>
      <c r="B86" s="853"/>
      <c r="C86" s="853"/>
      <c r="D86" s="853"/>
      <c r="E86" s="853"/>
      <c r="F86" s="853"/>
      <c r="G86" s="853"/>
      <c r="H86" s="853"/>
      <c r="I86" s="853"/>
      <c r="J86" s="853"/>
      <c r="K86" s="853"/>
      <c r="L86" s="854"/>
      <c r="N86" s="1861" t="s">
        <v>1089</v>
      </c>
      <c r="O86" s="1862"/>
      <c r="P86" s="1862"/>
      <c r="Q86" s="1862"/>
      <c r="R86" s="1862"/>
      <c r="S86" s="1862"/>
      <c r="T86" s="1862"/>
      <c r="U86" s="1862"/>
      <c r="V86" s="1863"/>
    </row>
    <row r="87" spans="1:22" ht="27.75" thickBot="1" x14ac:dyDescent="0.35">
      <c r="A87" s="855" t="s">
        <v>141</v>
      </c>
      <c r="B87" s="856"/>
      <c r="C87" s="856"/>
      <c r="D87" s="856"/>
      <c r="E87" s="856"/>
      <c r="F87" s="856"/>
      <c r="G87" s="856"/>
      <c r="H87" s="856"/>
      <c r="I87" s="856"/>
      <c r="J87" s="856"/>
      <c r="K87" s="856"/>
      <c r="L87" s="857"/>
      <c r="N87" s="1864" t="s">
        <v>1094</v>
      </c>
      <c r="O87" s="1865" t="s">
        <v>518</v>
      </c>
      <c r="P87" s="1865" t="s">
        <v>1095</v>
      </c>
      <c r="Q87" s="1865" t="s">
        <v>518</v>
      </c>
      <c r="R87" s="1866" t="s">
        <v>1096</v>
      </c>
      <c r="S87" s="1865" t="s">
        <v>518</v>
      </c>
      <c r="T87" s="1866" t="s">
        <v>1097</v>
      </c>
      <c r="U87" s="1865" t="s">
        <v>518</v>
      </c>
      <c r="V87" s="1867" t="s">
        <v>1098</v>
      </c>
    </row>
    <row r="88" spans="1:22" ht="57" customHeight="1" thickBot="1" x14ac:dyDescent="0.35">
      <c r="A88" s="1368" t="s">
        <v>216</v>
      </c>
      <c r="B88" s="1369"/>
      <c r="C88" s="1369"/>
      <c r="D88" s="1369"/>
      <c r="E88" s="1369"/>
      <c r="F88" s="1370"/>
      <c r="G88" s="108" t="s">
        <v>406</v>
      </c>
      <c r="H88" s="109" t="s">
        <v>84</v>
      </c>
      <c r="I88" s="1371" t="s">
        <v>217</v>
      </c>
      <c r="J88" s="1372"/>
      <c r="K88" s="1373"/>
      <c r="L88" s="110" t="s">
        <v>38</v>
      </c>
      <c r="N88" s="279"/>
      <c r="O88" s="1868"/>
      <c r="P88" s="1868"/>
      <c r="Q88" s="1868"/>
      <c r="R88" s="1869"/>
      <c r="S88" s="1868"/>
      <c r="T88" s="1869"/>
      <c r="U88" s="1868"/>
      <c r="V88" s="1868"/>
    </row>
    <row r="89" spans="1:22" ht="57.75" customHeight="1" thickBot="1" x14ac:dyDescent="0.35">
      <c r="A89" s="1375" t="s">
        <v>782</v>
      </c>
      <c r="B89" s="1375"/>
      <c r="C89" s="1375"/>
      <c r="D89" s="1375"/>
      <c r="E89" s="1375"/>
      <c r="F89" s="1375"/>
      <c r="G89" s="105" t="s">
        <v>810</v>
      </c>
      <c r="H89" s="106">
        <v>1</v>
      </c>
      <c r="I89" s="2116"/>
      <c r="J89" s="2117"/>
      <c r="K89" s="2118"/>
      <c r="L89" s="107"/>
      <c r="N89" s="274"/>
      <c r="O89" s="204"/>
      <c r="P89" s="205">
        <v>0.75</v>
      </c>
      <c r="Q89" s="204">
        <v>1</v>
      </c>
      <c r="R89" s="206"/>
      <c r="S89" s="204"/>
      <c r="T89" s="206"/>
      <c r="U89" s="204"/>
      <c r="V89" s="204">
        <v>1</v>
      </c>
    </row>
    <row r="90" spans="1:22" ht="62.25" customHeight="1" thickBot="1" x14ac:dyDescent="0.35">
      <c r="A90" s="1376" t="s">
        <v>783</v>
      </c>
      <c r="B90" s="1377"/>
      <c r="C90" s="1377"/>
      <c r="D90" s="1377"/>
      <c r="E90" s="1377"/>
      <c r="F90" s="1377"/>
      <c r="G90" s="99" t="s">
        <v>811</v>
      </c>
      <c r="H90" s="103">
        <v>1</v>
      </c>
      <c r="I90" s="1378"/>
      <c r="J90" s="1379"/>
      <c r="K90" s="1380"/>
      <c r="L90" s="102"/>
      <c r="N90" s="274"/>
      <c r="O90" s="204"/>
      <c r="P90" s="205">
        <v>0.5</v>
      </c>
      <c r="Q90" s="204">
        <v>1</v>
      </c>
      <c r="R90" s="206"/>
      <c r="S90" s="204"/>
      <c r="T90" s="206"/>
      <c r="U90" s="204"/>
      <c r="V90" s="204">
        <v>1</v>
      </c>
    </row>
    <row r="91" spans="1:22" ht="157.5" customHeight="1" thickBot="1" x14ac:dyDescent="0.35">
      <c r="A91" s="1376" t="s">
        <v>784</v>
      </c>
      <c r="B91" s="1377"/>
      <c r="C91" s="1377"/>
      <c r="D91" s="1377"/>
      <c r="E91" s="1377"/>
      <c r="F91" s="1377"/>
      <c r="G91" s="100" t="s">
        <v>812</v>
      </c>
      <c r="H91" s="104">
        <v>1</v>
      </c>
      <c r="I91" s="1381"/>
      <c r="J91" s="1382"/>
      <c r="K91" s="1383"/>
      <c r="L91" s="101"/>
      <c r="N91" s="274"/>
      <c r="O91" s="204"/>
      <c r="P91" s="205"/>
      <c r="Q91" s="204"/>
      <c r="R91" s="206"/>
      <c r="S91" s="204"/>
      <c r="T91" s="265" t="s">
        <v>1248</v>
      </c>
      <c r="U91" s="204">
        <v>1</v>
      </c>
      <c r="V91" s="204">
        <v>1</v>
      </c>
    </row>
    <row r="92" spans="1:22" ht="75" customHeight="1" thickBot="1" x14ac:dyDescent="0.35">
      <c r="A92" s="1020" t="s">
        <v>846</v>
      </c>
      <c r="B92" s="1021"/>
      <c r="C92" s="1021"/>
      <c r="D92" s="1021"/>
      <c r="E92" s="1021"/>
      <c r="F92" s="1374"/>
      <c r="G92" s="111" t="s">
        <v>815</v>
      </c>
      <c r="H92" s="32">
        <v>1</v>
      </c>
      <c r="I92" s="623"/>
      <c r="J92" s="624"/>
      <c r="K92" s="625"/>
      <c r="L92" s="34"/>
      <c r="N92" s="274"/>
      <c r="O92" s="204"/>
      <c r="P92" s="205">
        <v>0.03</v>
      </c>
      <c r="Q92" s="204">
        <v>1</v>
      </c>
      <c r="R92" s="206"/>
      <c r="S92" s="204"/>
      <c r="T92" s="206"/>
      <c r="U92" s="204"/>
      <c r="V92" s="204">
        <v>1</v>
      </c>
    </row>
    <row r="93" spans="1:22" ht="18" thickBot="1" x14ac:dyDescent="0.35">
      <c r="A93" s="485"/>
      <c r="B93" s="486"/>
      <c r="C93" s="486"/>
      <c r="D93" s="486"/>
      <c r="E93" s="486"/>
      <c r="F93" s="486"/>
      <c r="G93" s="486"/>
      <c r="H93" s="486"/>
      <c r="I93" s="486"/>
      <c r="J93" s="486"/>
      <c r="K93" s="486"/>
      <c r="L93" s="487"/>
      <c r="V93" s="223">
        <f>SUM(V89:V92)</f>
        <v>4</v>
      </c>
    </row>
    <row r="94" spans="1:22" ht="18" thickBot="1" x14ac:dyDescent="0.35">
      <c r="A94" s="691" t="s">
        <v>42</v>
      </c>
      <c r="B94" s="692"/>
      <c r="C94" s="692"/>
      <c r="D94" s="692"/>
      <c r="E94" s="692"/>
      <c r="F94" s="692"/>
      <c r="G94" s="692"/>
      <c r="H94" s="692"/>
      <c r="I94" s="692"/>
      <c r="J94" s="693"/>
      <c r="K94" s="692">
        <v>0</v>
      </c>
      <c r="L94" s="693"/>
    </row>
    <row r="95" spans="1:22" ht="18" thickBot="1" x14ac:dyDescent="0.35">
      <c r="A95" s="485"/>
      <c r="B95" s="486"/>
      <c r="C95" s="486"/>
      <c r="D95" s="486"/>
      <c r="E95" s="486"/>
      <c r="F95" s="486"/>
      <c r="G95" s="486"/>
      <c r="H95" s="486"/>
      <c r="I95" s="486"/>
      <c r="J95" s="486"/>
      <c r="K95" s="486"/>
      <c r="L95" s="487"/>
    </row>
    <row r="96" spans="1:22" ht="18" thickBot="1" x14ac:dyDescent="0.35">
      <c r="A96" s="485"/>
      <c r="B96" s="486"/>
      <c r="C96" s="486"/>
      <c r="D96" s="486"/>
      <c r="E96" s="486"/>
      <c r="F96" s="486"/>
      <c r="G96" s="486"/>
      <c r="H96" s="486"/>
      <c r="I96" s="486"/>
      <c r="J96" s="486"/>
      <c r="K96" s="486"/>
      <c r="L96" s="487"/>
    </row>
    <row r="97" spans="1:22" ht="18" thickBot="1" x14ac:dyDescent="0.35">
      <c r="A97" s="694" t="s">
        <v>143</v>
      </c>
      <c r="B97" s="695"/>
      <c r="C97" s="695"/>
      <c r="D97" s="695"/>
      <c r="E97" s="695"/>
      <c r="F97" s="695"/>
      <c r="G97" s="695"/>
      <c r="H97" s="695"/>
      <c r="I97" s="695"/>
      <c r="J97" s="696"/>
      <c r="K97" s="697">
        <f>+K94</f>
        <v>0</v>
      </c>
      <c r="L97" s="698"/>
    </row>
    <row r="98" spans="1:22" ht="18" thickBot="1" x14ac:dyDescent="0.35">
      <c r="A98" s="485"/>
      <c r="B98" s="486"/>
      <c r="C98" s="486"/>
      <c r="D98" s="486"/>
      <c r="E98" s="486"/>
      <c r="F98" s="486"/>
      <c r="G98" s="486"/>
      <c r="H98" s="486"/>
      <c r="I98" s="486"/>
      <c r="J98" s="486"/>
      <c r="K98" s="486"/>
      <c r="L98" s="487"/>
      <c r="N98" s="1861" t="s">
        <v>1089</v>
      </c>
      <c r="O98" s="1862"/>
      <c r="P98" s="1862"/>
      <c r="Q98" s="1862"/>
      <c r="R98" s="1862"/>
      <c r="S98" s="1862"/>
      <c r="T98" s="1862"/>
      <c r="U98" s="1862"/>
      <c r="V98" s="1863"/>
    </row>
    <row r="99" spans="1:22" ht="27.75" thickBot="1" x14ac:dyDescent="0.35">
      <c r="A99" s="834" t="s">
        <v>142</v>
      </c>
      <c r="B99" s="835"/>
      <c r="C99" s="835"/>
      <c r="D99" s="835"/>
      <c r="E99" s="835"/>
      <c r="F99" s="835"/>
      <c r="G99" s="835"/>
      <c r="H99" s="835"/>
      <c r="I99" s="835"/>
      <c r="J99" s="835"/>
      <c r="K99" s="835"/>
      <c r="L99" s="836"/>
      <c r="N99" s="1864" t="s">
        <v>1094</v>
      </c>
      <c r="O99" s="1865" t="s">
        <v>518</v>
      </c>
      <c r="P99" s="1865" t="s">
        <v>1095</v>
      </c>
      <c r="Q99" s="1865" t="s">
        <v>518</v>
      </c>
      <c r="R99" s="1866" t="s">
        <v>1096</v>
      </c>
      <c r="S99" s="1865" t="s">
        <v>518</v>
      </c>
      <c r="T99" s="1866" t="s">
        <v>1097</v>
      </c>
      <c r="U99" s="1865" t="s">
        <v>518</v>
      </c>
      <c r="V99" s="1867" t="s">
        <v>1098</v>
      </c>
    </row>
    <row r="100" spans="1:22" ht="18" thickBot="1" x14ac:dyDescent="0.35">
      <c r="A100" s="999" t="s">
        <v>225</v>
      </c>
      <c r="B100" s="772"/>
      <c r="C100" s="772"/>
      <c r="D100" s="1087"/>
      <c r="E100" s="771" t="s">
        <v>407</v>
      </c>
      <c r="F100" s="772"/>
      <c r="G100" s="773"/>
      <c r="H100" s="41" t="s">
        <v>84</v>
      </c>
      <c r="I100" s="771" t="s">
        <v>407</v>
      </c>
      <c r="J100" s="772"/>
      <c r="K100" s="773"/>
      <c r="L100" s="42" t="s">
        <v>38</v>
      </c>
      <c r="N100" s="279"/>
      <c r="O100" s="1868"/>
      <c r="P100" s="1868"/>
      <c r="Q100" s="1868"/>
      <c r="R100" s="1869"/>
      <c r="S100" s="1868"/>
      <c r="T100" s="1869"/>
      <c r="U100" s="1868"/>
      <c r="V100" s="1868"/>
    </row>
    <row r="101" spans="1:22" ht="208.5" customHeight="1" thickBot="1" x14ac:dyDescent="0.35">
      <c r="A101" s="1362" t="s">
        <v>227</v>
      </c>
      <c r="B101" s="1363"/>
      <c r="C101" s="1363"/>
      <c r="D101" s="1364"/>
      <c r="E101" s="1365" t="s">
        <v>826</v>
      </c>
      <c r="F101" s="1366"/>
      <c r="G101" s="1367"/>
      <c r="H101" s="158">
        <v>0.1482</v>
      </c>
      <c r="I101" s="113"/>
      <c r="J101" s="114"/>
      <c r="K101" s="115"/>
      <c r="L101" s="112"/>
      <c r="N101" s="280" t="s">
        <v>1099</v>
      </c>
      <c r="O101" s="204">
        <f>+H101</f>
        <v>0.1482</v>
      </c>
      <c r="P101" s="205"/>
      <c r="Q101" s="204"/>
      <c r="R101" s="206"/>
      <c r="S101" s="204"/>
      <c r="T101" s="206"/>
      <c r="U101" s="204"/>
      <c r="V101" s="204">
        <f>+O101</f>
        <v>0.1482</v>
      </c>
    </row>
    <row r="102" spans="1:22" ht="208.5" customHeight="1" thickBot="1" x14ac:dyDescent="0.35">
      <c r="A102" s="1307" t="s">
        <v>817</v>
      </c>
      <c r="B102" s="1308"/>
      <c r="C102" s="1308"/>
      <c r="D102" s="1309"/>
      <c r="E102" s="1310" t="s">
        <v>827</v>
      </c>
      <c r="F102" s="1311"/>
      <c r="G102" s="1312"/>
      <c r="H102" s="158">
        <v>0.1482</v>
      </c>
      <c r="I102" s="113"/>
      <c r="J102" s="114"/>
      <c r="K102" s="115"/>
      <c r="L102" s="112"/>
      <c r="N102" s="274">
        <v>105</v>
      </c>
      <c r="O102" s="204">
        <f>+H102</f>
        <v>0.1482</v>
      </c>
      <c r="P102" s="205"/>
      <c r="Q102" s="204"/>
      <c r="R102" s="206"/>
      <c r="S102" s="204"/>
      <c r="T102" s="206"/>
      <c r="U102" s="204"/>
      <c r="V102" s="204">
        <f>+O102</f>
        <v>0.1482</v>
      </c>
    </row>
    <row r="103" spans="1:22" ht="208.5" customHeight="1" thickBot="1" x14ac:dyDescent="0.35">
      <c r="A103" s="1307" t="s">
        <v>235</v>
      </c>
      <c r="B103" s="1308"/>
      <c r="C103" s="1308"/>
      <c r="D103" s="1309"/>
      <c r="E103" s="1310" t="s">
        <v>828</v>
      </c>
      <c r="F103" s="1311"/>
      <c r="G103" s="1312"/>
      <c r="H103" s="158">
        <v>0.1482</v>
      </c>
      <c r="I103" s="113"/>
      <c r="J103" s="114"/>
      <c r="K103" s="115"/>
      <c r="L103" s="112"/>
      <c r="N103" s="274">
        <v>105</v>
      </c>
      <c r="O103" s="204">
        <f>+H103</f>
        <v>0.1482</v>
      </c>
      <c r="P103" s="205"/>
      <c r="Q103" s="204"/>
      <c r="R103" s="206"/>
      <c r="S103" s="204"/>
      <c r="T103" s="206"/>
      <c r="U103" s="204"/>
      <c r="V103" s="204">
        <f>+O103</f>
        <v>0.1482</v>
      </c>
    </row>
    <row r="104" spans="1:22" ht="208.5" customHeight="1" thickBot="1" x14ac:dyDescent="0.35">
      <c r="A104" s="1307" t="s">
        <v>236</v>
      </c>
      <c r="B104" s="1308"/>
      <c r="C104" s="1308"/>
      <c r="D104" s="1309"/>
      <c r="E104" s="1310" t="s">
        <v>829</v>
      </c>
      <c r="F104" s="1311"/>
      <c r="G104" s="1312"/>
      <c r="H104" s="158">
        <v>0.1482</v>
      </c>
      <c r="I104" s="113"/>
      <c r="J104" s="114"/>
      <c r="K104" s="115"/>
      <c r="L104" s="112"/>
      <c r="N104" s="274"/>
      <c r="O104" s="204"/>
      <c r="P104" s="205">
        <v>0.7</v>
      </c>
      <c r="Q104" s="204">
        <f>+H104</f>
        <v>0.1482</v>
      </c>
      <c r="R104" s="206"/>
      <c r="S104" s="204"/>
      <c r="T104" s="206"/>
      <c r="U104" s="204"/>
      <c r="V104" s="204">
        <f>+Q104</f>
        <v>0.1482</v>
      </c>
    </row>
    <row r="105" spans="1:22" ht="208.5" customHeight="1" thickBot="1" x14ac:dyDescent="0.35">
      <c r="A105" s="1307" t="s">
        <v>818</v>
      </c>
      <c r="B105" s="1308"/>
      <c r="C105" s="1308"/>
      <c r="D105" s="1309"/>
      <c r="E105" s="1310" t="s">
        <v>830</v>
      </c>
      <c r="F105" s="1311"/>
      <c r="G105" s="1312"/>
      <c r="H105" s="158">
        <v>0.1482</v>
      </c>
      <c r="I105" s="113"/>
      <c r="J105" s="114"/>
      <c r="K105" s="115"/>
      <c r="L105" s="112"/>
      <c r="N105" s="274"/>
      <c r="O105" s="204"/>
      <c r="P105" s="205">
        <v>0.7</v>
      </c>
      <c r="Q105" s="204">
        <f>+H105</f>
        <v>0.1482</v>
      </c>
      <c r="R105" s="206"/>
      <c r="S105" s="204"/>
      <c r="T105" s="206"/>
      <c r="U105" s="204"/>
      <c r="V105" s="204">
        <f>+Q105</f>
        <v>0.1482</v>
      </c>
    </row>
    <row r="106" spans="1:22" ht="208.5" customHeight="1" thickBot="1" x14ac:dyDescent="0.35">
      <c r="A106" s="1307" t="s">
        <v>819</v>
      </c>
      <c r="B106" s="1308"/>
      <c r="C106" s="1308"/>
      <c r="D106" s="1309"/>
      <c r="E106" s="1310" t="s">
        <v>831</v>
      </c>
      <c r="F106" s="1311"/>
      <c r="G106" s="1312"/>
      <c r="H106" s="158">
        <v>0.1482</v>
      </c>
      <c r="I106" s="113"/>
      <c r="J106" s="114"/>
      <c r="K106" s="115"/>
      <c r="L106" s="112"/>
      <c r="N106" s="274"/>
      <c r="O106" s="204"/>
      <c r="P106" s="205">
        <v>0.7</v>
      </c>
      <c r="Q106" s="204">
        <f>+H106</f>
        <v>0.1482</v>
      </c>
      <c r="R106" s="206"/>
      <c r="S106" s="204"/>
      <c r="T106" s="206"/>
      <c r="U106" s="204"/>
      <c r="V106" s="204">
        <f>+H106</f>
        <v>0.1482</v>
      </c>
    </row>
    <row r="107" spans="1:22" ht="208.5" customHeight="1" thickBot="1" x14ac:dyDescent="0.35">
      <c r="A107" s="1307" t="s">
        <v>820</v>
      </c>
      <c r="B107" s="1308"/>
      <c r="C107" s="1308"/>
      <c r="D107" s="1309"/>
      <c r="E107" s="1310" t="s">
        <v>832</v>
      </c>
      <c r="F107" s="1311"/>
      <c r="G107" s="1312"/>
      <c r="H107" s="158">
        <v>0.1482</v>
      </c>
      <c r="I107" s="113"/>
      <c r="J107" s="114"/>
      <c r="K107" s="115"/>
      <c r="L107" s="112"/>
      <c r="N107" s="274" t="s">
        <v>40</v>
      </c>
      <c r="O107" s="204" t="s">
        <v>40</v>
      </c>
      <c r="P107" s="205">
        <v>0.21</v>
      </c>
      <c r="Q107" s="204">
        <f>+H107</f>
        <v>0.1482</v>
      </c>
      <c r="R107" s="206"/>
      <c r="S107" s="204"/>
      <c r="T107" s="206"/>
      <c r="U107" s="204"/>
      <c r="V107" s="204">
        <f>+Q107</f>
        <v>0.1482</v>
      </c>
    </row>
    <row r="108" spans="1:22" ht="208.5" customHeight="1" thickBot="1" x14ac:dyDescent="0.35">
      <c r="A108" s="1307" t="s">
        <v>246</v>
      </c>
      <c r="B108" s="1308"/>
      <c r="C108" s="1308"/>
      <c r="D108" s="1309"/>
      <c r="E108" s="1310" t="s">
        <v>247</v>
      </c>
      <c r="F108" s="1311"/>
      <c r="G108" s="1312"/>
      <c r="H108" s="158">
        <v>0.1482</v>
      </c>
      <c r="I108" s="113"/>
      <c r="J108" s="114"/>
      <c r="K108" s="115"/>
      <c r="L108" s="112"/>
      <c r="N108" s="280" t="s">
        <v>1099</v>
      </c>
      <c r="O108" s="204">
        <f>+H108</f>
        <v>0.1482</v>
      </c>
      <c r="P108" s="205"/>
      <c r="Q108" s="204"/>
      <c r="R108" s="206"/>
      <c r="S108" s="204"/>
      <c r="T108" s="206"/>
      <c r="U108" s="204"/>
      <c r="V108" s="204">
        <f>+O108</f>
        <v>0.1482</v>
      </c>
    </row>
    <row r="109" spans="1:22" ht="208.5" customHeight="1" thickBot="1" x14ac:dyDescent="0.35">
      <c r="A109" s="1307" t="s">
        <v>254</v>
      </c>
      <c r="B109" s="1308"/>
      <c r="C109" s="1308"/>
      <c r="D109" s="1309"/>
      <c r="E109" s="1310" t="s">
        <v>833</v>
      </c>
      <c r="F109" s="1311"/>
      <c r="G109" s="1312"/>
      <c r="H109" s="158">
        <v>0.1482</v>
      </c>
      <c r="I109" s="113"/>
      <c r="J109" s="114"/>
      <c r="K109" s="115"/>
      <c r="L109" s="112"/>
      <c r="N109" s="280" t="s">
        <v>1118</v>
      </c>
      <c r="O109" s="204">
        <f>+H109</f>
        <v>0.1482</v>
      </c>
      <c r="P109" s="205"/>
      <c r="Q109" s="204"/>
      <c r="R109" s="206"/>
      <c r="S109" s="204"/>
      <c r="T109" s="206"/>
      <c r="U109" s="204"/>
      <c r="V109" s="204">
        <f>+O109</f>
        <v>0.1482</v>
      </c>
    </row>
    <row r="110" spans="1:22" ht="208.5" customHeight="1" thickBot="1" x14ac:dyDescent="0.35">
      <c r="A110" s="1307" t="s">
        <v>256</v>
      </c>
      <c r="B110" s="1308"/>
      <c r="C110" s="1308"/>
      <c r="D110" s="1309"/>
      <c r="E110" s="1310" t="s">
        <v>257</v>
      </c>
      <c r="F110" s="1311"/>
      <c r="G110" s="1312"/>
      <c r="H110" s="158">
        <v>0.1482</v>
      </c>
      <c r="I110" s="113"/>
      <c r="J110" s="114"/>
      <c r="K110" s="115"/>
      <c r="L110" s="112"/>
      <c r="N110" s="280" t="s">
        <v>1118</v>
      </c>
      <c r="O110" s="204">
        <f t="shared" ref="O110:O114" si="0">+H110</f>
        <v>0.1482</v>
      </c>
      <c r="P110" s="205"/>
      <c r="Q110" s="204"/>
      <c r="R110" s="206"/>
      <c r="S110" s="204"/>
      <c r="T110" s="206"/>
      <c r="U110" s="204"/>
      <c r="V110" s="204">
        <f t="shared" ref="V110:V114" si="1">+O110</f>
        <v>0.1482</v>
      </c>
    </row>
    <row r="111" spans="1:22" ht="208.5" customHeight="1" thickBot="1" x14ac:dyDescent="0.35">
      <c r="A111" s="1307" t="s">
        <v>266</v>
      </c>
      <c r="B111" s="1308"/>
      <c r="C111" s="1308"/>
      <c r="D111" s="1309"/>
      <c r="E111" s="1310" t="s">
        <v>452</v>
      </c>
      <c r="F111" s="1311"/>
      <c r="G111" s="1312"/>
      <c r="H111" s="158">
        <v>0.1482</v>
      </c>
      <c r="I111" s="113"/>
      <c r="J111" s="114"/>
      <c r="K111" s="115"/>
      <c r="L111" s="112"/>
      <c r="N111" s="280" t="s">
        <v>1118</v>
      </c>
      <c r="O111" s="204">
        <f t="shared" si="0"/>
        <v>0.1482</v>
      </c>
      <c r="P111" s="205"/>
      <c r="Q111" s="204"/>
      <c r="R111" s="206"/>
      <c r="S111" s="204"/>
      <c r="T111" s="206"/>
      <c r="U111" s="204"/>
      <c r="V111" s="204">
        <f t="shared" si="1"/>
        <v>0.1482</v>
      </c>
    </row>
    <row r="112" spans="1:22" ht="208.5" customHeight="1" thickBot="1" x14ac:dyDescent="0.35">
      <c r="A112" s="1307" t="s">
        <v>710</v>
      </c>
      <c r="B112" s="1308"/>
      <c r="C112" s="1308"/>
      <c r="D112" s="1309"/>
      <c r="E112" s="1310" t="s">
        <v>834</v>
      </c>
      <c r="F112" s="1311"/>
      <c r="G112" s="1312"/>
      <c r="H112" s="158">
        <v>0.1482</v>
      </c>
      <c r="I112" s="113"/>
      <c r="J112" s="114"/>
      <c r="K112" s="115"/>
      <c r="L112" s="112"/>
      <c r="N112" s="280" t="s">
        <v>1118</v>
      </c>
      <c r="O112" s="204">
        <f t="shared" si="0"/>
        <v>0.1482</v>
      </c>
      <c r="P112" s="205"/>
      <c r="Q112" s="204"/>
      <c r="R112" s="206"/>
      <c r="S112" s="204"/>
      <c r="T112" s="206"/>
      <c r="U112" s="204"/>
      <c r="V112" s="204">
        <f t="shared" si="1"/>
        <v>0.1482</v>
      </c>
    </row>
    <row r="113" spans="1:22" ht="208.5" customHeight="1" thickBot="1" x14ac:dyDescent="0.35">
      <c r="A113" s="1307" t="s">
        <v>276</v>
      </c>
      <c r="B113" s="1308"/>
      <c r="C113" s="1308"/>
      <c r="D113" s="1309"/>
      <c r="E113" s="1310" t="s">
        <v>277</v>
      </c>
      <c r="F113" s="1311"/>
      <c r="G113" s="1312"/>
      <c r="H113" s="158">
        <v>0.1482</v>
      </c>
      <c r="I113" s="113"/>
      <c r="J113" s="114"/>
      <c r="K113" s="115"/>
      <c r="L113" s="112"/>
      <c r="N113" s="280" t="s">
        <v>1118</v>
      </c>
      <c r="O113" s="204">
        <f t="shared" si="0"/>
        <v>0.1482</v>
      </c>
      <c r="P113" s="205"/>
      <c r="Q113" s="204"/>
      <c r="R113" s="206"/>
      <c r="S113" s="204"/>
      <c r="T113" s="206"/>
      <c r="U113" s="204"/>
      <c r="V113" s="204">
        <f t="shared" si="1"/>
        <v>0.1482</v>
      </c>
    </row>
    <row r="114" spans="1:22" ht="208.5" customHeight="1" thickBot="1" x14ac:dyDescent="0.35">
      <c r="A114" s="1307" t="s">
        <v>278</v>
      </c>
      <c r="B114" s="1308"/>
      <c r="C114" s="1308"/>
      <c r="D114" s="1309"/>
      <c r="E114" s="1310" t="s">
        <v>714</v>
      </c>
      <c r="F114" s="1311"/>
      <c r="G114" s="1312"/>
      <c r="H114" s="158">
        <v>0.1482</v>
      </c>
      <c r="I114" s="113"/>
      <c r="J114" s="114"/>
      <c r="K114" s="115"/>
      <c r="L114" s="112"/>
      <c r="N114" s="280" t="s">
        <v>1118</v>
      </c>
      <c r="O114" s="204">
        <f t="shared" si="0"/>
        <v>0.1482</v>
      </c>
      <c r="P114" s="205"/>
      <c r="Q114" s="204"/>
      <c r="R114" s="206"/>
      <c r="S114" s="204"/>
      <c r="T114" s="206"/>
      <c r="U114" s="204"/>
      <c r="V114" s="204">
        <f t="shared" si="1"/>
        <v>0.1482</v>
      </c>
    </row>
    <row r="115" spans="1:22" ht="208.5" customHeight="1" thickBot="1" x14ac:dyDescent="0.35">
      <c r="A115" s="1307" t="s">
        <v>281</v>
      </c>
      <c r="B115" s="1308"/>
      <c r="C115" s="1308"/>
      <c r="D115" s="1309"/>
      <c r="E115" s="1310" t="s">
        <v>835</v>
      </c>
      <c r="F115" s="1311"/>
      <c r="G115" s="1312"/>
      <c r="H115" s="158">
        <v>0.1482</v>
      </c>
      <c r="I115" s="113"/>
      <c r="J115" s="114"/>
      <c r="K115" s="115"/>
      <c r="L115" s="112"/>
      <c r="N115" s="280" t="s">
        <v>1118</v>
      </c>
      <c r="O115" s="204"/>
      <c r="P115" s="205"/>
      <c r="Q115" s="204"/>
      <c r="R115" s="204"/>
      <c r="S115" s="204"/>
      <c r="T115" s="206">
        <v>200000000</v>
      </c>
      <c r="U115" s="204">
        <f>+H115</f>
        <v>0.1482</v>
      </c>
      <c r="V115" s="204">
        <f>+U115</f>
        <v>0.1482</v>
      </c>
    </row>
    <row r="116" spans="1:22" ht="208.5" customHeight="1" thickBot="1" x14ac:dyDescent="0.35">
      <c r="A116" s="1307" t="s">
        <v>821</v>
      </c>
      <c r="B116" s="1308"/>
      <c r="C116" s="1308"/>
      <c r="D116" s="1309"/>
      <c r="E116" s="1310" t="s">
        <v>836</v>
      </c>
      <c r="F116" s="1311"/>
      <c r="G116" s="1312"/>
      <c r="H116" s="158">
        <v>0.1482</v>
      </c>
      <c r="I116" s="113"/>
      <c r="J116" s="114"/>
      <c r="K116" s="115"/>
      <c r="L116" s="112"/>
      <c r="N116" s="280" t="s">
        <v>1118</v>
      </c>
      <c r="O116" s="204"/>
      <c r="P116" s="205"/>
      <c r="Q116" s="204"/>
      <c r="R116" s="206"/>
      <c r="S116" s="204"/>
      <c r="T116" s="206" t="s">
        <v>40</v>
      </c>
      <c r="U116" s="204">
        <f>+H116</f>
        <v>0.1482</v>
      </c>
      <c r="V116" s="204">
        <f>+U116</f>
        <v>0.1482</v>
      </c>
    </row>
    <row r="117" spans="1:22" ht="208.5" customHeight="1" thickBot="1" x14ac:dyDescent="0.35">
      <c r="A117" s="1307" t="s">
        <v>822</v>
      </c>
      <c r="B117" s="1308"/>
      <c r="C117" s="1308"/>
      <c r="D117" s="1309"/>
      <c r="E117" s="1310" t="s">
        <v>837</v>
      </c>
      <c r="F117" s="1311"/>
      <c r="G117" s="1312"/>
      <c r="H117" s="158">
        <v>0.1482</v>
      </c>
      <c r="I117" s="113"/>
      <c r="J117" s="114"/>
      <c r="K117" s="115"/>
      <c r="L117" s="112"/>
      <c r="N117" s="280" t="s">
        <v>1118</v>
      </c>
      <c r="O117" s="204"/>
      <c r="P117" s="205"/>
      <c r="Q117" s="204"/>
      <c r="R117" s="206"/>
      <c r="S117" s="204"/>
      <c r="T117" s="206">
        <v>200000000</v>
      </c>
      <c r="U117" s="204">
        <f t="shared" ref="U117" si="2">+H117</f>
        <v>0.1482</v>
      </c>
      <c r="V117" s="204">
        <f t="shared" ref="V117" si="3">+U117</f>
        <v>0.1482</v>
      </c>
    </row>
    <row r="118" spans="1:22" ht="208.5" customHeight="1" thickBot="1" x14ac:dyDescent="0.35">
      <c r="A118" s="1307" t="s">
        <v>823</v>
      </c>
      <c r="B118" s="1308"/>
      <c r="C118" s="1308"/>
      <c r="D118" s="1309"/>
      <c r="E118" s="1310" t="s">
        <v>838</v>
      </c>
      <c r="F118" s="1311"/>
      <c r="G118" s="1312"/>
      <c r="H118" s="158">
        <v>0.1482</v>
      </c>
      <c r="I118" s="113"/>
      <c r="J118" s="114"/>
      <c r="K118" s="115"/>
      <c r="L118" s="112"/>
      <c r="N118" s="274" t="s">
        <v>1099</v>
      </c>
      <c r="O118" s="204">
        <f>+H118</f>
        <v>0.1482</v>
      </c>
      <c r="P118" s="205"/>
      <c r="Q118" s="204"/>
      <c r="R118" s="206"/>
      <c r="S118" s="204"/>
      <c r="T118" s="206"/>
      <c r="U118" s="204"/>
      <c r="V118" s="204">
        <f>+O118</f>
        <v>0.1482</v>
      </c>
    </row>
    <row r="119" spans="1:22" ht="208.5" customHeight="1" thickBot="1" x14ac:dyDescent="0.35">
      <c r="A119" s="1307" t="s">
        <v>325</v>
      </c>
      <c r="B119" s="1308"/>
      <c r="C119" s="1308"/>
      <c r="D119" s="1309"/>
      <c r="E119" s="1310" t="s">
        <v>326</v>
      </c>
      <c r="F119" s="1311"/>
      <c r="G119" s="1312"/>
      <c r="H119" s="158">
        <v>0.1482</v>
      </c>
      <c r="I119" s="113"/>
      <c r="J119" s="114"/>
      <c r="K119" s="115"/>
      <c r="L119" s="112"/>
      <c r="N119" s="274" t="s">
        <v>1099</v>
      </c>
      <c r="O119" s="204">
        <f t="shared" ref="O119:O122" si="4">+H119</f>
        <v>0.1482</v>
      </c>
      <c r="P119" s="205"/>
      <c r="Q119" s="204"/>
      <c r="R119" s="206"/>
      <c r="S119" s="204"/>
      <c r="T119" s="206"/>
      <c r="U119" s="204"/>
      <c r="V119" s="204">
        <f t="shared" ref="V119:V122" si="5">+O119</f>
        <v>0.1482</v>
      </c>
    </row>
    <row r="120" spans="1:22" ht="208.5" customHeight="1" thickBot="1" x14ac:dyDescent="0.35">
      <c r="A120" s="1307" t="s">
        <v>824</v>
      </c>
      <c r="B120" s="1308"/>
      <c r="C120" s="1308"/>
      <c r="D120" s="1309"/>
      <c r="E120" s="1310" t="s">
        <v>839</v>
      </c>
      <c r="F120" s="1311"/>
      <c r="G120" s="1312"/>
      <c r="H120" s="158">
        <v>0.1482</v>
      </c>
      <c r="I120" s="113"/>
      <c r="J120" s="114"/>
      <c r="K120" s="115"/>
      <c r="L120" s="112"/>
      <c r="N120" s="274" t="s">
        <v>1099</v>
      </c>
      <c r="O120" s="204">
        <f t="shared" si="4"/>
        <v>0.1482</v>
      </c>
      <c r="P120" s="205"/>
      <c r="Q120" s="204"/>
      <c r="R120" s="206"/>
      <c r="S120" s="204"/>
      <c r="T120" s="206"/>
      <c r="U120" s="204"/>
      <c r="V120" s="204">
        <f t="shared" si="5"/>
        <v>0.1482</v>
      </c>
    </row>
    <row r="121" spans="1:22" ht="208.5" customHeight="1" thickBot="1" x14ac:dyDescent="0.35">
      <c r="A121" s="1307" t="s">
        <v>342</v>
      </c>
      <c r="B121" s="1308"/>
      <c r="C121" s="1308"/>
      <c r="D121" s="1309"/>
      <c r="E121" s="1310" t="s">
        <v>840</v>
      </c>
      <c r="F121" s="1311"/>
      <c r="G121" s="1312"/>
      <c r="H121" s="158">
        <v>0.1482</v>
      </c>
      <c r="I121" s="113"/>
      <c r="J121" s="114"/>
      <c r="K121" s="115"/>
      <c r="L121" s="112"/>
      <c r="N121" s="274" t="s">
        <v>1099</v>
      </c>
      <c r="O121" s="204">
        <f t="shared" si="4"/>
        <v>0.1482</v>
      </c>
      <c r="P121" s="205"/>
      <c r="Q121" s="204"/>
      <c r="R121" s="206"/>
      <c r="S121" s="204"/>
      <c r="T121" s="206"/>
      <c r="U121" s="204"/>
      <c r="V121" s="204">
        <f t="shared" si="5"/>
        <v>0.1482</v>
      </c>
    </row>
    <row r="122" spans="1:22" ht="208.5" customHeight="1" thickBot="1" x14ac:dyDescent="0.35">
      <c r="A122" s="1307" t="s">
        <v>728</v>
      </c>
      <c r="B122" s="1308"/>
      <c r="C122" s="1308"/>
      <c r="D122" s="1309"/>
      <c r="E122" s="1310" t="s">
        <v>841</v>
      </c>
      <c r="F122" s="1311"/>
      <c r="G122" s="1312"/>
      <c r="H122" s="158">
        <v>0.1482</v>
      </c>
      <c r="I122" s="113"/>
      <c r="J122" s="114"/>
      <c r="K122" s="115"/>
      <c r="L122" s="112"/>
      <c r="N122" s="274" t="s">
        <v>1099</v>
      </c>
      <c r="O122" s="204">
        <f t="shared" si="4"/>
        <v>0.1482</v>
      </c>
      <c r="P122" s="205"/>
      <c r="Q122" s="204"/>
      <c r="R122" s="206"/>
      <c r="S122" s="204"/>
      <c r="T122" s="206"/>
      <c r="U122" s="204"/>
      <c r="V122" s="204">
        <f t="shared" si="5"/>
        <v>0.1482</v>
      </c>
    </row>
    <row r="123" spans="1:22" ht="380.25" customHeight="1" thickBot="1" x14ac:dyDescent="0.35">
      <c r="A123" s="1307" t="s">
        <v>367</v>
      </c>
      <c r="B123" s="1308"/>
      <c r="C123" s="1308"/>
      <c r="D123" s="1309"/>
      <c r="E123" s="1310" t="s">
        <v>842</v>
      </c>
      <c r="F123" s="1311"/>
      <c r="G123" s="1312"/>
      <c r="H123" s="158">
        <v>0.1482</v>
      </c>
      <c r="I123" s="113"/>
      <c r="J123" s="114"/>
      <c r="K123" s="115"/>
      <c r="L123" s="112"/>
      <c r="N123" s="274">
        <v>105</v>
      </c>
      <c r="O123" s="204">
        <f>+H123</f>
        <v>0.1482</v>
      </c>
      <c r="P123" s="205"/>
      <c r="Q123" s="204"/>
      <c r="R123" s="206"/>
      <c r="S123" s="204"/>
      <c r="T123" s="206"/>
      <c r="U123" s="204"/>
      <c r="V123" s="204">
        <f>+O123</f>
        <v>0.1482</v>
      </c>
    </row>
    <row r="124" spans="1:22" ht="208.5" customHeight="1" thickBot="1" x14ac:dyDescent="0.35">
      <c r="A124" s="1307" t="s">
        <v>737</v>
      </c>
      <c r="B124" s="1308"/>
      <c r="C124" s="1308"/>
      <c r="D124" s="1309"/>
      <c r="E124" s="1310" t="s">
        <v>843</v>
      </c>
      <c r="F124" s="1311"/>
      <c r="G124" s="1312"/>
      <c r="H124" s="158">
        <v>0.1482</v>
      </c>
      <c r="I124" s="113"/>
      <c r="J124" s="114"/>
      <c r="K124" s="115"/>
      <c r="L124" s="112"/>
      <c r="N124" s="274" t="s">
        <v>1099</v>
      </c>
      <c r="O124" s="204">
        <f>+H124</f>
        <v>0.1482</v>
      </c>
      <c r="P124" s="205"/>
      <c r="Q124" s="204"/>
      <c r="R124" s="206"/>
      <c r="S124" s="204"/>
      <c r="T124" s="206"/>
      <c r="U124" s="204"/>
      <c r="V124" s="204">
        <f>+O124</f>
        <v>0.1482</v>
      </c>
    </row>
    <row r="125" spans="1:22" ht="208.5" customHeight="1" thickBot="1" x14ac:dyDescent="0.35">
      <c r="A125" s="1307" t="s">
        <v>371</v>
      </c>
      <c r="B125" s="1308"/>
      <c r="C125" s="1308"/>
      <c r="D125" s="1309"/>
      <c r="E125" s="1310" t="s">
        <v>372</v>
      </c>
      <c r="F125" s="1311"/>
      <c r="G125" s="1312"/>
      <c r="H125" s="158">
        <v>0.1482</v>
      </c>
      <c r="I125" s="113"/>
      <c r="J125" s="114"/>
      <c r="K125" s="115"/>
      <c r="L125" s="112"/>
      <c r="N125" s="274" t="s">
        <v>1099</v>
      </c>
      <c r="O125" s="204">
        <f t="shared" ref="O125:O126" si="6">+H125</f>
        <v>0.1482</v>
      </c>
      <c r="P125" s="205"/>
      <c r="Q125" s="204"/>
      <c r="R125" s="206"/>
      <c r="S125" s="204"/>
      <c r="T125" s="206"/>
      <c r="U125" s="204"/>
      <c r="V125" s="204">
        <f t="shared" ref="V125:V126" si="7">+O125</f>
        <v>0.1482</v>
      </c>
    </row>
    <row r="126" spans="1:22" ht="208.5" customHeight="1" thickBot="1" x14ac:dyDescent="0.35">
      <c r="A126" s="1307" t="s">
        <v>825</v>
      </c>
      <c r="B126" s="1308"/>
      <c r="C126" s="1308"/>
      <c r="D126" s="1309"/>
      <c r="E126" s="1310" t="s">
        <v>844</v>
      </c>
      <c r="F126" s="1311"/>
      <c r="G126" s="1312"/>
      <c r="H126" s="158">
        <v>0.1482</v>
      </c>
      <c r="I126" s="113"/>
      <c r="J126" s="114"/>
      <c r="K126" s="115"/>
      <c r="L126" s="112"/>
      <c r="N126" s="274" t="s">
        <v>1099</v>
      </c>
      <c r="O126" s="204">
        <f t="shared" si="6"/>
        <v>0.1482</v>
      </c>
      <c r="P126" s="205"/>
      <c r="Q126" s="204"/>
      <c r="R126" s="206">
        <v>20000000</v>
      </c>
      <c r="S126" s="204"/>
      <c r="T126" s="206"/>
      <c r="U126" s="204"/>
      <c r="V126" s="204">
        <f t="shared" si="7"/>
        <v>0.1482</v>
      </c>
    </row>
    <row r="127" spans="1:22" ht="208.5" customHeight="1" thickBot="1" x14ac:dyDescent="0.35">
      <c r="A127" s="1313" t="s">
        <v>734</v>
      </c>
      <c r="B127" s="1314"/>
      <c r="C127" s="1314"/>
      <c r="D127" s="1315"/>
      <c r="E127" s="1316" t="s">
        <v>845</v>
      </c>
      <c r="F127" s="1317"/>
      <c r="G127" s="1318"/>
      <c r="H127" s="158">
        <v>0.14680000000000001</v>
      </c>
      <c r="I127" s="113"/>
      <c r="J127" s="114"/>
      <c r="K127" s="115"/>
      <c r="L127" s="112"/>
      <c r="N127" s="280" t="s">
        <v>1099</v>
      </c>
      <c r="O127" s="204" t="s">
        <v>40</v>
      </c>
      <c r="P127" s="205">
        <v>1</v>
      </c>
      <c r="Q127" s="204">
        <f>+H127</f>
        <v>0.14680000000000001</v>
      </c>
      <c r="R127" s="206"/>
      <c r="S127" s="204"/>
      <c r="T127" s="206"/>
      <c r="U127" s="204"/>
      <c r="V127" s="204">
        <f>+Q127</f>
        <v>0.14680000000000001</v>
      </c>
    </row>
    <row r="128" spans="1:22" ht="18" thickBot="1" x14ac:dyDescent="0.35">
      <c r="A128" s="691" t="s">
        <v>42</v>
      </c>
      <c r="B128" s="692"/>
      <c r="C128" s="692"/>
      <c r="D128" s="692"/>
      <c r="E128" s="692"/>
      <c r="F128" s="692"/>
      <c r="G128" s="692"/>
      <c r="H128" s="692"/>
      <c r="I128" s="692"/>
      <c r="J128" s="693"/>
      <c r="K128" s="692">
        <f>SUM(H101:H127)</f>
        <v>4.0000000000000018</v>
      </c>
      <c r="L128" s="693"/>
      <c r="N128" s="5"/>
      <c r="O128" s="1870"/>
      <c r="P128" s="1870"/>
      <c r="Q128" s="1870"/>
      <c r="R128" s="1870"/>
      <c r="S128" s="1870"/>
      <c r="T128" s="1870"/>
      <c r="U128" s="1870"/>
      <c r="V128" s="268">
        <f>SUM(V101:V127)</f>
        <v>4.0000000000000018</v>
      </c>
    </row>
    <row r="129" spans="1:22" ht="18" thickBot="1" x14ac:dyDescent="0.35">
      <c r="A129" s="485"/>
      <c r="B129" s="486"/>
      <c r="C129" s="486"/>
      <c r="D129" s="486"/>
      <c r="E129" s="486"/>
      <c r="F129" s="486"/>
      <c r="G129" s="486"/>
      <c r="H129" s="486"/>
      <c r="I129" s="486"/>
      <c r="J129" s="486"/>
      <c r="K129" s="486"/>
      <c r="L129" s="487"/>
      <c r="N129" s="5"/>
      <c r="O129" s="1870"/>
      <c r="P129" s="1870"/>
      <c r="Q129" s="1870"/>
      <c r="R129" s="1870"/>
      <c r="S129" s="1870"/>
      <c r="T129" s="1870"/>
      <c r="U129" s="1870"/>
      <c r="V129" s="6"/>
    </row>
    <row r="130" spans="1:22" ht="18" thickBot="1" x14ac:dyDescent="0.35">
      <c r="A130" s="694" t="s">
        <v>139</v>
      </c>
      <c r="B130" s="695"/>
      <c r="C130" s="695"/>
      <c r="D130" s="695"/>
      <c r="E130" s="695"/>
      <c r="F130" s="695"/>
      <c r="G130" s="695"/>
      <c r="H130" s="695"/>
      <c r="I130" s="695"/>
      <c r="J130" s="696"/>
      <c r="K130" s="697"/>
      <c r="L130" s="698"/>
      <c r="N130" s="5"/>
      <c r="O130" s="1870"/>
      <c r="P130" s="1870"/>
      <c r="Q130" s="1870"/>
      <c r="R130" s="1870"/>
      <c r="S130" s="1870"/>
      <c r="T130" s="1870"/>
      <c r="U130" s="1870"/>
      <c r="V130" s="6"/>
    </row>
    <row r="131" spans="1:22" ht="18" thickBot="1" x14ac:dyDescent="0.35">
      <c r="A131" s="485"/>
      <c r="B131" s="486"/>
      <c r="C131" s="486"/>
      <c r="D131" s="486"/>
      <c r="E131" s="486"/>
      <c r="F131" s="486"/>
      <c r="G131" s="486"/>
      <c r="H131" s="486"/>
      <c r="I131" s="486"/>
      <c r="J131" s="486"/>
      <c r="K131" s="486"/>
      <c r="L131" s="487"/>
      <c r="N131" s="1861" t="s">
        <v>1089</v>
      </c>
      <c r="O131" s="1862"/>
      <c r="P131" s="1862"/>
      <c r="Q131" s="1862"/>
      <c r="R131" s="1862"/>
      <c r="S131" s="1862"/>
      <c r="T131" s="1862"/>
      <c r="U131" s="1862"/>
      <c r="V131" s="1863"/>
    </row>
    <row r="132" spans="1:22" ht="27.75" thickBot="1" x14ac:dyDescent="0.35">
      <c r="A132" s="1305" t="s">
        <v>1</v>
      </c>
      <c r="B132" s="1306"/>
      <c r="C132" s="1306"/>
      <c r="D132" s="1306"/>
      <c r="E132" s="1306"/>
      <c r="F132" s="1306"/>
      <c r="G132" s="1306"/>
      <c r="H132" s="796"/>
      <c r="I132" s="796"/>
      <c r="J132" s="796"/>
      <c r="K132" s="796"/>
      <c r="L132" s="797"/>
      <c r="N132" s="1864" t="s">
        <v>1094</v>
      </c>
      <c r="O132" s="1865" t="s">
        <v>518</v>
      </c>
      <c r="P132" s="1865" t="s">
        <v>1095</v>
      </c>
      <c r="Q132" s="1865" t="s">
        <v>518</v>
      </c>
      <c r="R132" s="1866" t="s">
        <v>1096</v>
      </c>
      <c r="S132" s="1865" t="s">
        <v>518</v>
      </c>
      <c r="T132" s="1866" t="s">
        <v>1097</v>
      </c>
      <c r="U132" s="1865" t="s">
        <v>518</v>
      </c>
      <c r="V132" s="1867" t="s">
        <v>1098</v>
      </c>
    </row>
    <row r="133" spans="1:22" ht="27" customHeight="1" thickBot="1" x14ac:dyDescent="0.35">
      <c r="A133" s="1328" t="s">
        <v>852</v>
      </c>
      <c r="B133" s="1329"/>
      <c r="C133" s="1329"/>
      <c r="D133" s="1329"/>
      <c r="E133" s="1329"/>
      <c r="F133" s="1329"/>
      <c r="G133" s="1330"/>
      <c r="H133" s="42" t="s">
        <v>84</v>
      </c>
      <c r="I133" s="772" t="s">
        <v>409</v>
      </c>
      <c r="J133" s="772"/>
      <c r="K133" s="773"/>
      <c r="L133" s="42" t="s">
        <v>38</v>
      </c>
      <c r="N133" s="279"/>
      <c r="O133" s="1868"/>
      <c r="P133" s="1868"/>
      <c r="Q133" s="1868"/>
      <c r="R133" s="1869"/>
      <c r="S133" s="1868"/>
      <c r="T133" s="1869"/>
      <c r="U133" s="1868"/>
      <c r="V133" s="1868"/>
    </row>
    <row r="134" spans="1:22" ht="33.75" customHeight="1" thickBot="1" x14ac:dyDescent="0.35">
      <c r="A134" s="1322" t="s">
        <v>847</v>
      </c>
      <c r="B134" s="1323"/>
      <c r="C134" s="1323"/>
      <c r="D134" s="1323"/>
      <c r="E134" s="1323"/>
      <c r="F134" s="1323"/>
      <c r="G134" s="1324"/>
      <c r="H134" s="43">
        <v>0.67</v>
      </c>
      <c r="I134" s="117"/>
      <c r="J134" s="117"/>
      <c r="K134" s="43"/>
      <c r="L134" s="43"/>
      <c r="N134" s="274" t="s">
        <v>1099</v>
      </c>
      <c r="O134" s="204">
        <v>0.67</v>
      </c>
      <c r="P134" s="205"/>
      <c r="Q134" s="204"/>
      <c r="R134" s="206"/>
      <c r="S134" s="204"/>
      <c r="T134" s="206"/>
      <c r="U134" s="204"/>
      <c r="V134" s="204">
        <v>0.67</v>
      </c>
    </row>
    <row r="135" spans="1:22" ht="18" customHeight="1" thickBot="1" x14ac:dyDescent="0.35">
      <c r="A135" s="1325" t="s">
        <v>848</v>
      </c>
      <c r="B135" s="1326"/>
      <c r="C135" s="1326"/>
      <c r="D135" s="1326"/>
      <c r="E135" s="1326"/>
      <c r="F135" s="1326"/>
      <c r="G135" s="1327"/>
      <c r="H135" s="43">
        <v>0.67</v>
      </c>
      <c r="I135" s="117"/>
      <c r="J135" s="117"/>
      <c r="K135" s="43"/>
      <c r="L135" s="43"/>
      <c r="N135" s="274" t="s">
        <v>1099</v>
      </c>
      <c r="O135" s="204">
        <v>0.67</v>
      </c>
      <c r="P135" s="205">
        <v>0.1</v>
      </c>
      <c r="Q135" s="204"/>
      <c r="R135" s="206"/>
      <c r="S135" s="204"/>
      <c r="T135" s="206"/>
      <c r="U135" s="204"/>
      <c r="V135" s="204">
        <v>0.67</v>
      </c>
    </row>
    <row r="136" spans="1:22" ht="45.75" customHeight="1" thickBot="1" x14ac:dyDescent="0.35">
      <c r="A136" s="1325" t="s">
        <v>849</v>
      </c>
      <c r="B136" s="1326"/>
      <c r="C136" s="1326"/>
      <c r="D136" s="1326"/>
      <c r="E136" s="1326"/>
      <c r="F136" s="1326"/>
      <c r="G136" s="1327"/>
      <c r="H136" s="43">
        <v>0.67</v>
      </c>
      <c r="I136" s="117"/>
      <c r="J136" s="117"/>
      <c r="K136" s="43"/>
      <c r="L136" s="43"/>
      <c r="N136" s="274" t="s">
        <v>1099</v>
      </c>
      <c r="O136" s="204">
        <v>0.67</v>
      </c>
      <c r="P136" s="205">
        <v>0.75</v>
      </c>
      <c r="Q136" s="204"/>
      <c r="R136" s="206"/>
      <c r="S136" s="204"/>
      <c r="T136" s="206"/>
      <c r="U136" s="204"/>
      <c r="V136" s="204">
        <v>0.67</v>
      </c>
    </row>
    <row r="137" spans="1:22" ht="36.75" customHeight="1" thickBot="1" x14ac:dyDescent="0.35">
      <c r="A137" s="1325" t="s">
        <v>849</v>
      </c>
      <c r="B137" s="1326"/>
      <c r="C137" s="1326"/>
      <c r="D137" s="1326"/>
      <c r="E137" s="1326"/>
      <c r="F137" s="1326"/>
      <c r="G137" s="1327"/>
      <c r="H137" s="43">
        <v>0.67</v>
      </c>
      <c r="I137" s="117"/>
      <c r="J137" s="117"/>
      <c r="K137" s="43"/>
      <c r="L137" s="43"/>
      <c r="N137" s="274" t="s">
        <v>1099</v>
      </c>
      <c r="O137" s="204">
        <v>0.67</v>
      </c>
      <c r="P137" s="205">
        <v>0.75</v>
      </c>
      <c r="Q137" s="204"/>
      <c r="R137" s="206"/>
      <c r="S137" s="204"/>
      <c r="T137" s="206"/>
      <c r="U137" s="204"/>
      <c r="V137" s="204">
        <v>0.67</v>
      </c>
    </row>
    <row r="138" spans="1:22" ht="18" thickBot="1" x14ac:dyDescent="0.35">
      <c r="A138" s="1325" t="s">
        <v>851</v>
      </c>
      <c r="B138" s="1326"/>
      <c r="C138" s="1326"/>
      <c r="D138" s="1326"/>
      <c r="E138" s="1326"/>
      <c r="F138" s="1326"/>
      <c r="G138" s="1327"/>
      <c r="H138" s="43">
        <v>0.66</v>
      </c>
      <c r="I138" s="117"/>
      <c r="J138" s="117"/>
      <c r="K138" s="43"/>
      <c r="L138" s="43"/>
      <c r="N138" s="274" t="s">
        <v>1099</v>
      </c>
      <c r="O138" s="204">
        <v>0.66</v>
      </c>
      <c r="P138" s="205"/>
      <c r="Q138" s="204"/>
      <c r="R138" s="206"/>
      <c r="S138" s="204"/>
      <c r="T138" s="206"/>
      <c r="U138" s="204"/>
      <c r="V138" s="204">
        <v>0.66</v>
      </c>
    </row>
    <row r="139" spans="1:22" ht="44.25" customHeight="1" thickBot="1" x14ac:dyDescent="0.35">
      <c r="A139" s="1319" t="s">
        <v>850</v>
      </c>
      <c r="B139" s="1320"/>
      <c r="C139" s="1320"/>
      <c r="D139" s="1320"/>
      <c r="E139" s="1320"/>
      <c r="F139" s="1320"/>
      <c r="G139" s="1321"/>
      <c r="H139" s="43">
        <v>0.66</v>
      </c>
      <c r="I139" s="117"/>
      <c r="J139" s="117"/>
      <c r="K139" s="43"/>
      <c r="L139" s="43"/>
      <c r="N139" s="274" t="s">
        <v>1099</v>
      </c>
      <c r="O139" s="204">
        <v>0.66</v>
      </c>
      <c r="P139" s="205"/>
      <c r="Q139" s="204"/>
      <c r="R139" s="206"/>
      <c r="S139" s="204"/>
      <c r="T139" s="269" t="s">
        <v>1119</v>
      </c>
      <c r="U139" s="204">
        <v>0.66</v>
      </c>
      <c r="V139" s="204">
        <v>0.66</v>
      </c>
    </row>
    <row r="140" spans="1:22" ht="18" customHeight="1" thickBot="1" x14ac:dyDescent="0.35">
      <c r="A140" s="485"/>
      <c r="B140" s="486"/>
      <c r="C140" s="486"/>
      <c r="D140" s="486"/>
      <c r="E140" s="486"/>
      <c r="F140" s="486"/>
      <c r="G140" s="486"/>
      <c r="H140" s="486"/>
      <c r="I140" s="486"/>
      <c r="J140" s="486"/>
      <c r="K140" s="486"/>
      <c r="L140" s="487"/>
      <c r="V140" s="268">
        <f>SUM(V134:V139)</f>
        <v>4</v>
      </c>
    </row>
    <row r="141" spans="1:22" ht="18" customHeight="1" thickBot="1" x14ac:dyDescent="0.35">
      <c r="A141" s="691" t="s">
        <v>42</v>
      </c>
      <c r="B141" s="692"/>
      <c r="C141" s="692"/>
      <c r="D141" s="692"/>
      <c r="E141" s="692"/>
      <c r="F141" s="692"/>
      <c r="G141" s="692"/>
      <c r="H141" s="692"/>
      <c r="I141" s="692"/>
      <c r="J141" s="693"/>
      <c r="K141" s="692">
        <f>SUM(H134:H139)</f>
        <v>4</v>
      </c>
      <c r="L141" s="693"/>
    </row>
    <row r="142" spans="1:22" ht="18" customHeight="1" thickBot="1" x14ac:dyDescent="0.35">
      <c r="A142" s="485"/>
      <c r="B142" s="486"/>
      <c r="C142" s="486"/>
      <c r="D142" s="486"/>
      <c r="E142" s="486"/>
      <c r="F142" s="486"/>
      <c r="G142" s="486"/>
      <c r="H142" s="486"/>
      <c r="I142" s="486"/>
      <c r="J142" s="486"/>
      <c r="K142" s="486"/>
      <c r="L142" s="487"/>
    </row>
    <row r="143" spans="1:22" ht="18" customHeight="1" thickBot="1" x14ac:dyDescent="0.35">
      <c r="A143" s="485"/>
      <c r="B143" s="486"/>
      <c r="C143" s="486"/>
      <c r="D143" s="486"/>
      <c r="E143" s="486"/>
      <c r="F143" s="486"/>
      <c r="G143" s="486"/>
      <c r="H143" s="486"/>
      <c r="I143" s="486"/>
      <c r="J143" s="486"/>
      <c r="K143" s="486"/>
      <c r="L143" s="487"/>
    </row>
    <row r="144" spans="1:22" ht="18" customHeight="1" thickBot="1" x14ac:dyDescent="0.35">
      <c r="A144" s="694" t="s">
        <v>140</v>
      </c>
      <c r="B144" s="695"/>
      <c r="C144" s="695"/>
      <c r="D144" s="695"/>
      <c r="E144" s="695"/>
      <c r="F144" s="695"/>
      <c r="G144" s="695"/>
      <c r="H144" s="695"/>
      <c r="I144" s="695"/>
      <c r="J144" s="696"/>
      <c r="K144" s="697"/>
      <c r="L144" s="698"/>
    </row>
    <row r="145" spans="1:22" ht="18" customHeight="1" thickBot="1" x14ac:dyDescent="0.35">
      <c r="A145" s="485"/>
      <c r="B145" s="486"/>
      <c r="C145" s="486"/>
      <c r="D145" s="486"/>
      <c r="E145" s="486"/>
      <c r="F145" s="486"/>
      <c r="G145" s="486"/>
      <c r="H145" s="486"/>
      <c r="I145" s="486"/>
      <c r="J145" s="486"/>
      <c r="K145" s="486"/>
      <c r="L145" s="487"/>
      <c r="N145" s="1861" t="s">
        <v>1089</v>
      </c>
      <c r="O145" s="1862"/>
      <c r="P145" s="1862"/>
      <c r="Q145" s="1862"/>
      <c r="R145" s="1862"/>
      <c r="S145" s="1862"/>
      <c r="T145" s="1862"/>
      <c r="U145" s="1862"/>
      <c r="V145" s="1863"/>
    </row>
    <row r="146" spans="1:22" ht="18" customHeight="1" thickBot="1" x14ac:dyDescent="0.35">
      <c r="A146" s="795" t="s">
        <v>138</v>
      </c>
      <c r="B146" s="796"/>
      <c r="C146" s="796"/>
      <c r="D146" s="796"/>
      <c r="E146" s="796"/>
      <c r="F146" s="796"/>
      <c r="G146" s="796"/>
      <c r="H146" s="796"/>
      <c r="I146" s="796"/>
      <c r="J146" s="796"/>
      <c r="K146" s="796"/>
      <c r="L146" s="797"/>
      <c r="N146" s="1864" t="s">
        <v>1094</v>
      </c>
      <c r="O146" s="1865" t="s">
        <v>518</v>
      </c>
      <c r="P146" s="1865" t="s">
        <v>1095</v>
      </c>
      <c r="Q146" s="1865" t="s">
        <v>518</v>
      </c>
      <c r="R146" s="1866" t="s">
        <v>1096</v>
      </c>
      <c r="S146" s="1865" t="s">
        <v>518</v>
      </c>
      <c r="T146" s="1866" t="s">
        <v>1097</v>
      </c>
      <c r="U146" s="1865" t="s">
        <v>518</v>
      </c>
      <c r="V146" s="1867" t="s">
        <v>1098</v>
      </c>
    </row>
    <row r="147" spans="1:22" ht="39" customHeight="1" thickBot="1" x14ac:dyDescent="0.35">
      <c r="A147" s="768" t="s">
        <v>225</v>
      </c>
      <c r="B147" s="769"/>
      <c r="C147" s="769"/>
      <c r="D147" s="770"/>
      <c r="E147" s="771" t="s">
        <v>411</v>
      </c>
      <c r="F147" s="772"/>
      <c r="G147" s="773"/>
      <c r="H147" s="41" t="s">
        <v>84</v>
      </c>
      <c r="I147" s="771" t="s">
        <v>407</v>
      </c>
      <c r="J147" s="772"/>
      <c r="K147" s="773"/>
      <c r="L147" s="42" t="s">
        <v>38</v>
      </c>
      <c r="N147" s="279"/>
      <c r="O147" s="1868"/>
      <c r="P147" s="1868"/>
      <c r="Q147" s="1868"/>
      <c r="R147" s="1869"/>
      <c r="S147" s="1868"/>
      <c r="T147" s="1869"/>
      <c r="U147" s="1868"/>
      <c r="V147" s="1868"/>
    </row>
    <row r="148" spans="1:22" ht="144.75" customHeight="1" thickBot="1" x14ac:dyDescent="0.35">
      <c r="A148" s="1252" t="s">
        <v>853</v>
      </c>
      <c r="B148" s="1253"/>
      <c r="C148" s="1253"/>
      <c r="D148" s="1254"/>
      <c r="E148" s="789" t="s">
        <v>854</v>
      </c>
      <c r="F148" s="790"/>
      <c r="G148" s="791"/>
      <c r="H148" s="43">
        <v>2</v>
      </c>
      <c r="I148" s="792"/>
      <c r="J148" s="793"/>
      <c r="K148" s="794"/>
      <c r="L148" s="44">
        <v>0</v>
      </c>
      <c r="N148" s="274" t="s">
        <v>1111</v>
      </c>
      <c r="O148" s="204">
        <v>0</v>
      </c>
      <c r="P148" s="205"/>
      <c r="Q148" s="204"/>
      <c r="R148" s="206"/>
      <c r="S148" s="204"/>
      <c r="T148" s="206"/>
      <c r="U148" s="204"/>
      <c r="V148" s="204">
        <v>0</v>
      </c>
    </row>
    <row r="149" spans="1:22" ht="106.5" customHeight="1" thickBot="1" x14ac:dyDescent="0.35">
      <c r="A149" s="1249" t="s">
        <v>825</v>
      </c>
      <c r="B149" s="1250"/>
      <c r="C149" s="1250"/>
      <c r="D149" s="1251"/>
      <c r="E149" s="783" t="s">
        <v>855</v>
      </c>
      <c r="F149" s="784"/>
      <c r="G149" s="785"/>
      <c r="H149" s="45">
        <v>2</v>
      </c>
      <c r="I149" s="780"/>
      <c r="J149" s="781"/>
      <c r="K149" s="782"/>
      <c r="L149" s="46">
        <v>0</v>
      </c>
      <c r="N149" s="274" t="s">
        <v>1099</v>
      </c>
      <c r="O149" s="204">
        <v>2</v>
      </c>
      <c r="P149" s="205"/>
      <c r="Q149" s="204"/>
      <c r="R149" s="206"/>
      <c r="S149" s="204"/>
      <c r="T149" s="206"/>
      <c r="U149" s="204"/>
      <c r="V149" s="204">
        <v>2</v>
      </c>
    </row>
    <row r="150" spans="1:22" ht="18" customHeight="1" thickBot="1" x14ac:dyDescent="0.35">
      <c r="A150" s="485"/>
      <c r="B150" s="486"/>
      <c r="C150" s="486"/>
      <c r="D150" s="486"/>
      <c r="E150" s="486"/>
      <c r="F150" s="486"/>
      <c r="G150" s="486"/>
      <c r="H150" s="486"/>
      <c r="I150" s="486"/>
      <c r="J150" s="486"/>
      <c r="K150" s="486"/>
      <c r="L150" s="487"/>
      <c r="V150" s="223">
        <v>2</v>
      </c>
    </row>
    <row r="151" spans="1:22" ht="18" customHeight="1" thickBot="1" x14ac:dyDescent="0.35">
      <c r="A151" s="691" t="s">
        <v>42</v>
      </c>
      <c r="B151" s="692"/>
      <c r="C151" s="692"/>
      <c r="D151" s="692"/>
      <c r="E151" s="692"/>
      <c r="F151" s="692"/>
      <c r="G151" s="692"/>
      <c r="H151" s="692"/>
      <c r="I151" s="692"/>
      <c r="J151" s="693"/>
      <c r="K151" s="692"/>
      <c r="L151" s="693"/>
    </row>
    <row r="152" spans="1:22" ht="18" customHeight="1" thickBot="1" x14ac:dyDescent="0.35">
      <c r="A152" s="485"/>
      <c r="B152" s="486"/>
      <c r="C152" s="486"/>
      <c r="D152" s="486"/>
      <c r="E152" s="486"/>
      <c r="F152" s="486"/>
      <c r="G152" s="486"/>
      <c r="H152" s="486"/>
      <c r="I152" s="486"/>
      <c r="J152" s="486"/>
      <c r="K152" s="486"/>
      <c r="L152" s="487"/>
      <c r="O152" s="270" t="s">
        <v>40</v>
      </c>
      <c r="P152" s="4" t="s">
        <v>40</v>
      </c>
      <c r="Q152" s="271" t="s">
        <v>40</v>
      </c>
      <c r="S152" s="272"/>
    </row>
    <row r="153" spans="1:22" ht="18" customHeight="1" thickBot="1" x14ac:dyDescent="0.35">
      <c r="A153" s="485"/>
      <c r="B153" s="486"/>
      <c r="C153" s="486"/>
      <c r="D153" s="486"/>
      <c r="E153" s="486"/>
      <c r="F153" s="486"/>
      <c r="G153" s="486"/>
      <c r="H153" s="486"/>
      <c r="I153" s="486"/>
      <c r="J153" s="486"/>
      <c r="K153" s="486"/>
      <c r="L153" s="487"/>
      <c r="O153" s="270" t="s">
        <v>40</v>
      </c>
      <c r="P153" s="4" t="s">
        <v>40</v>
      </c>
      <c r="Q153" s="4" t="s">
        <v>40</v>
      </c>
      <c r="S153" s="272"/>
    </row>
    <row r="154" spans="1:22" ht="18" customHeight="1" thickBot="1" x14ac:dyDescent="0.35">
      <c r="A154" s="694" t="s">
        <v>139</v>
      </c>
      <c r="B154" s="695"/>
      <c r="C154" s="695"/>
      <c r="D154" s="695"/>
      <c r="E154" s="695"/>
      <c r="F154" s="695"/>
      <c r="G154" s="695"/>
      <c r="H154" s="695"/>
      <c r="I154" s="695"/>
      <c r="J154" s="696"/>
      <c r="K154" s="697"/>
      <c r="L154" s="698"/>
    </row>
    <row r="155" spans="1:22" ht="18" thickBot="1" x14ac:dyDescent="0.35">
      <c r="A155" s="485"/>
      <c r="B155" s="486"/>
      <c r="C155" s="486"/>
      <c r="D155" s="486"/>
      <c r="E155" s="486"/>
      <c r="F155" s="486"/>
      <c r="G155" s="486"/>
      <c r="H155" s="486"/>
      <c r="I155" s="486"/>
      <c r="J155" s="486"/>
      <c r="K155" s="486"/>
      <c r="L155" s="487"/>
    </row>
    <row r="156" spans="1:22" ht="18" thickBot="1" x14ac:dyDescent="0.35">
      <c r="A156" s="741" t="s">
        <v>2</v>
      </c>
      <c r="B156" s="742"/>
      <c r="C156" s="742"/>
      <c r="D156" s="742"/>
      <c r="E156" s="742"/>
      <c r="F156" s="742"/>
      <c r="G156" s="742"/>
      <c r="H156" s="742"/>
      <c r="I156" s="742"/>
      <c r="J156" s="742"/>
      <c r="K156" s="742"/>
      <c r="L156" s="743"/>
    </row>
    <row r="157" spans="1:22" x14ac:dyDescent="0.3">
      <c r="A157" s="5"/>
      <c r="L157" s="6"/>
      <c r="N157" s="1861" t="s">
        <v>1089</v>
      </c>
      <c r="O157" s="1862"/>
      <c r="P157" s="1862"/>
      <c r="Q157" s="1862"/>
      <c r="R157" s="1862"/>
      <c r="S157" s="1862"/>
      <c r="T157" s="1862"/>
      <c r="U157" s="1862"/>
      <c r="V157" s="1863"/>
    </row>
    <row r="158" spans="1:22" ht="27.75" thickBot="1" x14ac:dyDescent="0.35">
      <c r="A158" s="626"/>
      <c r="B158" s="627"/>
      <c r="C158" s="627"/>
      <c r="D158" s="627"/>
      <c r="E158" s="627"/>
      <c r="L158" s="6"/>
      <c r="N158" s="1864" t="s">
        <v>1094</v>
      </c>
      <c r="O158" s="1865" t="s">
        <v>518</v>
      </c>
      <c r="P158" s="1865" t="s">
        <v>1095</v>
      </c>
      <c r="Q158" s="1865" t="s">
        <v>518</v>
      </c>
      <c r="R158" s="1866" t="s">
        <v>1096</v>
      </c>
      <c r="S158" s="1865" t="s">
        <v>518</v>
      </c>
      <c r="T158" s="1866" t="s">
        <v>1097</v>
      </c>
      <c r="U158" s="1865" t="s">
        <v>518</v>
      </c>
      <c r="V158" s="1867" t="s">
        <v>1098</v>
      </c>
    </row>
    <row r="159" spans="1:22" ht="18" thickBot="1" x14ac:dyDescent="0.35">
      <c r="A159" s="768" t="s">
        <v>216</v>
      </c>
      <c r="B159" s="769"/>
      <c r="C159" s="769"/>
      <c r="D159" s="770"/>
      <c r="E159" s="771" t="s">
        <v>418</v>
      </c>
      <c r="F159" s="772"/>
      <c r="G159" s="773"/>
      <c r="H159" s="41" t="s">
        <v>84</v>
      </c>
      <c r="I159" s="771" t="s">
        <v>419</v>
      </c>
      <c r="J159" s="772"/>
      <c r="K159" s="773"/>
      <c r="L159" s="42" t="s">
        <v>38</v>
      </c>
      <c r="N159" s="279"/>
      <c r="O159" s="1868"/>
      <c r="P159" s="1868"/>
      <c r="Q159" s="1868"/>
      <c r="R159" s="1869"/>
      <c r="S159" s="1868"/>
      <c r="T159" s="1869"/>
      <c r="U159" s="1868"/>
      <c r="V159" s="1868"/>
    </row>
    <row r="160" spans="1:22" ht="18" thickBot="1" x14ac:dyDescent="0.35">
      <c r="A160" s="1359" t="s">
        <v>675</v>
      </c>
      <c r="B160" s="1360"/>
      <c r="C160" s="1360"/>
      <c r="D160" s="1361"/>
      <c r="E160" s="777" t="s">
        <v>40</v>
      </c>
      <c r="F160" s="778"/>
      <c r="G160" s="779"/>
      <c r="H160" s="90">
        <v>5</v>
      </c>
      <c r="I160" s="780"/>
      <c r="J160" s="781"/>
      <c r="K160" s="782"/>
      <c r="L160" s="54">
        <v>0</v>
      </c>
      <c r="N160" s="274"/>
      <c r="O160" s="204"/>
      <c r="P160" s="205"/>
      <c r="Q160" s="204"/>
      <c r="R160" s="206"/>
      <c r="S160" s="204"/>
      <c r="T160" s="206"/>
      <c r="U160" s="204"/>
      <c r="V160" s="204">
        <v>5</v>
      </c>
    </row>
    <row r="161" spans="1:22" ht="18" thickBot="1" x14ac:dyDescent="0.35">
      <c r="A161" s="485"/>
      <c r="B161" s="486"/>
      <c r="C161" s="486"/>
      <c r="D161" s="486"/>
      <c r="E161" s="486"/>
      <c r="F161" s="486"/>
      <c r="G161" s="486"/>
      <c r="H161" s="486"/>
      <c r="I161" s="486"/>
      <c r="J161" s="486"/>
      <c r="K161" s="486"/>
      <c r="L161" s="487"/>
      <c r="V161" s="223">
        <v>5</v>
      </c>
    </row>
    <row r="162" spans="1:22" ht="18" thickBot="1" x14ac:dyDescent="0.35">
      <c r="A162" s="691" t="s">
        <v>42</v>
      </c>
      <c r="B162" s="692"/>
      <c r="C162" s="692"/>
      <c r="D162" s="692"/>
      <c r="E162" s="692"/>
      <c r="F162" s="692"/>
      <c r="G162" s="692"/>
      <c r="H162" s="692"/>
      <c r="I162" s="692"/>
      <c r="J162" s="693"/>
      <c r="K162" s="692">
        <v>5</v>
      </c>
      <c r="L162" s="693"/>
    </row>
    <row r="163" spans="1:22" ht="18" thickBot="1" x14ac:dyDescent="0.35">
      <c r="A163" s="485"/>
      <c r="B163" s="486"/>
      <c r="C163" s="486"/>
      <c r="D163" s="486"/>
      <c r="E163" s="486"/>
      <c r="F163" s="486"/>
      <c r="G163" s="486"/>
      <c r="H163" s="486"/>
      <c r="I163" s="486"/>
      <c r="J163" s="486"/>
      <c r="K163" s="486"/>
      <c r="L163" s="487"/>
    </row>
    <row r="164" spans="1:22" ht="18" thickBot="1" x14ac:dyDescent="0.35">
      <c r="A164" s="485"/>
      <c r="B164" s="486"/>
      <c r="C164" s="486"/>
      <c r="D164" s="486"/>
      <c r="E164" s="486"/>
      <c r="F164" s="486"/>
      <c r="G164" s="486"/>
      <c r="H164" s="486"/>
      <c r="I164" s="486"/>
      <c r="J164" s="486"/>
      <c r="K164" s="486"/>
      <c r="L164" s="487"/>
    </row>
    <row r="165" spans="1:22" ht="18" thickBot="1" x14ac:dyDescent="0.35">
      <c r="A165" s="694" t="s">
        <v>137</v>
      </c>
      <c r="B165" s="695"/>
      <c r="C165" s="695"/>
      <c r="D165" s="695"/>
      <c r="E165" s="695"/>
      <c r="F165" s="695"/>
      <c r="G165" s="695"/>
      <c r="H165" s="695"/>
      <c r="I165" s="695"/>
      <c r="J165" s="696"/>
      <c r="K165" s="697">
        <f>+K162</f>
        <v>5</v>
      </c>
      <c r="L165" s="698"/>
    </row>
    <row r="166" spans="1:22" ht="18" thickBot="1" x14ac:dyDescent="0.35">
      <c r="A166" s="1"/>
      <c r="B166" s="2"/>
      <c r="C166" s="2"/>
      <c r="D166" s="2"/>
      <c r="E166" s="2"/>
      <c r="F166" s="2"/>
      <c r="G166" s="2"/>
      <c r="H166" s="2"/>
      <c r="I166" s="2"/>
      <c r="J166" s="2"/>
      <c r="K166" s="2"/>
      <c r="L166" s="3"/>
      <c r="N166" s="1861" t="s">
        <v>1089</v>
      </c>
      <c r="O166" s="1862"/>
      <c r="P166" s="1862"/>
      <c r="Q166" s="1862"/>
      <c r="R166" s="1862"/>
      <c r="S166" s="1862"/>
      <c r="T166" s="1862"/>
      <c r="U166" s="1862"/>
      <c r="V166" s="1863"/>
    </row>
    <row r="167" spans="1:22" ht="27.75" thickBot="1" x14ac:dyDescent="0.35">
      <c r="A167" s="741" t="s">
        <v>136</v>
      </c>
      <c r="B167" s="742"/>
      <c r="C167" s="742"/>
      <c r="D167" s="742"/>
      <c r="E167" s="742"/>
      <c r="F167" s="742"/>
      <c r="G167" s="742"/>
      <c r="H167" s="742"/>
      <c r="I167" s="742"/>
      <c r="J167" s="742"/>
      <c r="K167" s="742"/>
      <c r="L167" s="743"/>
      <c r="N167" s="1864" t="s">
        <v>1094</v>
      </c>
      <c r="O167" s="1865" t="s">
        <v>518</v>
      </c>
      <c r="P167" s="1865" t="s">
        <v>1095</v>
      </c>
      <c r="Q167" s="1865" t="s">
        <v>518</v>
      </c>
      <c r="R167" s="1866" t="s">
        <v>1096</v>
      </c>
      <c r="S167" s="1865" t="s">
        <v>518</v>
      </c>
      <c r="T167" s="1866" t="s">
        <v>1097</v>
      </c>
      <c r="U167" s="1865" t="s">
        <v>518</v>
      </c>
      <c r="V167" s="1867" t="s">
        <v>1098</v>
      </c>
    </row>
    <row r="168" spans="1:22" ht="18" thickBot="1" x14ac:dyDescent="0.35">
      <c r="A168" s="703" t="s">
        <v>182</v>
      </c>
      <c r="B168" s="704"/>
      <c r="C168" s="704"/>
      <c r="D168" s="704"/>
      <c r="E168" s="704"/>
      <c r="F168" s="705"/>
      <c r="G168" s="706" t="s">
        <v>84</v>
      </c>
      <c r="H168" s="707"/>
      <c r="I168" s="706" t="s">
        <v>187</v>
      </c>
      <c r="J168" s="707"/>
      <c r="K168" s="706" t="s">
        <v>38</v>
      </c>
      <c r="L168" s="707"/>
      <c r="N168" s="279"/>
      <c r="O168" s="1868"/>
      <c r="P168" s="1868"/>
      <c r="Q168" s="1868"/>
      <c r="R168" s="1869"/>
      <c r="S168" s="1868"/>
      <c r="T168" s="1869"/>
      <c r="U168" s="1868"/>
      <c r="V168" s="1868"/>
    </row>
    <row r="169" spans="1:22" ht="18" thickBot="1" x14ac:dyDescent="0.35">
      <c r="A169" s="744" t="s">
        <v>183</v>
      </c>
      <c r="B169" s="745"/>
      <c r="C169" s="745"/>
      <c r="D169" s="745"/>
      <c r="E169" s="745"/>
      <c r="F169" s="746"/>
      <c r="G169" s="747">
        <v>4</v>
      </c>
      <c r="H169" s="748"/>
      <c r="I169" s="623"/>
      <c r="J169" s="625"/>
      <c r="K169" s="579"/>
      <c r="L169" s="580"/>
      <c r="N169" s="274"/>
      <c r="O169" s="204"/>
      <c r="P169" s="205"/>
      <c r="Q169" s="204"/>
      <c r="R169" s="206"/>
      <c r="S169" s="1284">
        <v>4</v>
      </c>
      <c r="T169" s="206"/>
      <c r="U169" s="204"/>
      <c r="V169" s="1284">
        <v>4</v>
      </c>
    </row>
    <row r="170" spans="1:22" ht="18" thickBot="1" x14ac:dyDescent="0.35">
      <c r="A170" s="749" t="s">
        <v>184</v>
      </c>
      <c r="B170" s="750"/>
      <c r="C170" s="750"/>
      <c r="D170" s="750"/>
      <c r="E170" s="750"/>
      <c r="F170" s="751"/>
      <c r="G170" s="758">
        <v>2</v>
      </c>
      <c r="H170" s="653"/>
      <c r="I170" s="764" t="s">
        <v>188</v>
      </c>
      <c r="J170" s="765"/>
      <c r="K170" s="577"/>
      <c r="L170" s="578"/>
      <c r="N170" s="274"/>
      <c r="O170" s="204"/>
      <c r="P170" s="205"/>
      <c r="Q170" s="204"/>
      <c r="R170" s="206"/>
      <c r="S170" s="1285"/>
      <c r="T170" s="206"/>
      <c r="U170" s="204"/>
      <c r="V170" s="1285"/>
    </row>
    <row r="171" spans="1:22" ht="18" thickBot="1" x14ac:dyDescent="0.35">
      <c r="A171" s="752"/>
      <c r="B171" s="753"/>
      <c r="C171" s="753"/>
      <c r="D171" s="753"/>
      <c r="E171" s="753"/>
      <c r="F171" s="754"/>
      <c r="G171" s="760"/>
      <c r="H171" s="763"/>
      <c r="I171" s="766" t="s">
        <v>189</v>
      </c>
      <c r="J171" s="767"/>
      <c r="K171" s="577"/>
      <c r="L171" s="578"/>
      <c r="N171" s="274"/>
      <c r="O171" s="204"/>
      <c r="P171" s="205"/>
      <c r="Q171" s="204"/>
      <c r="R171" s="206"/>
      <c r="S171" s="1285"/>
      <c r="T171" s="206"/>
      <c r="U171" s="204"/>
      <c r="V171" s="1285"/>
    </row>
    <row r="172" spans="1:22" ht="18" thickBot="1" x14ac:dyDescent="0.35">
      <c r="A172" s="749" t="s">
        <v>185</v>
      </c>
      <c r="B172" s="750"/>
      <c r="C172" s="750"/>
      <c r="D172" s="750"/>
      <c r="E172" s="750"/>
      <c r="F172" s="751"/>
      <c r="G172" s="758">
        <v>1</v>
      </c>
      <c r="H172" s="652"/>
      <c r="I172" s="645" t="s">
        <v>188</v>
      </c>
      <c r="J172" s="647"/>
      <c r="K172" s="659"/>
      <c r="L172" s="578"/>
      <c r="N172" s="274"/>
      <c r="O172" s="204"/>
      <c r="P172" s="205"/>
      <c r="Q172" s="204"/>
      <c r="R172" s="206"/>
      <c r="S172" s="1285"/>
      <c r="T172" s="206"/>
      <c r="U172" s="204"/>
      <c r="V172" s="1285"/>
    </row>
    <row r="173" spans="1:22" ht="18" thickBot="1" x14ac:dyDescent="0.35">
      <c r="A173" s="755"/>
      <c r="B173" s="756"/>
      <c r="C173" s="756"/>
      <c r="D173" s="756"/>
      <c r="E173" s="756"/>
      <c r="F173" s="757"/>
      <c r="G173" s="759"/>
      <c r="H173" s="654"/>
      <c r="I173" s="656" t="s">
        <v>189</v>
      </c>
      <c r="J173" s="658"/>
      <c r="K173" s="659"/>
      <c r="L173" s="578"/>
      <c r="N173" s="274"/>
      <c r="O173" s="204"/>
      <c r="P173" s="205"/>
      <c r="Q173" s="204"/>
      <c r="R173" s="206"/>
      <c r="S173" s="1285"/>
      <c r="T173" s="206"/>
      <c r="U173" s="204"/>
      <c r="V173" s="1285"/>
    </row>
    <row r="174" spans="1:22" ht="18" thickBot="1" x14ac:dyDescent="0.35">
      <c r="A174" s="755"/>
      <c r="B174" s="756"/>
      <c r="C174" s="756"/>
      <c r="D174" s="756"/>
      <c r="E174" s="756"/>
      <c r="F174" s="757"/>
      <c r="G174" s="759"/>
      <c r="H174" s="654"/>
      <c r="I174" s="642" t="s">
        <v>190</v>
      </c>
      <c r="J174" s="644"/>
      <c r="K174" s="659"/>
      <c r="L174" s="578"/>
      <c r="N174" s="274"/>
      <c r="O174" s="204"/>
      <c r="P174" s="205"/>
      <c r="Q174" s="204"/>
      <c r="R174" s="206"/>
      <c r="S174" s="1285"/>
      <c r="T174" s="206"/>
      <c r="U174" s="204"/>
      <c r="V174" s="1285"/>
    </row>
    <row r="175" spans="1:22" ht="18" thickBot="1" x14ac:dyDescent="0.35">
      <c r="A175" s="752"/>
      <c r="B175" s="753"/>
      <c r="C175" s="753"/>
      <c r="D175" s="753"/>
      <c r="E175" s="753"/>
      <c r="F175" s="754"/>
      <c r="G175" s="760"/>
      <c r="H175" s="761"/>
      <c r="I175" s="660" t="s">
        <v>191</v>
      </c>
      <c r="J175" s="662"/>
      <c r="K175" s="659"/>
      <c r="L175" s="578"/>
      <c r="N175" s="274"/>
      <c r="O175" s="204"/>
      <c r="P175" s="205"/>
      <c r="Q175" s="204"/>
      <c r="R175" s="206"/>
      <c r="S175" s="1285"/>
      <c r="T175" s="206"/>
      <c r="U175" s="204"/>
      <c r="V175" s="1285"/>
    </row>
    <row r="176" spans="1:22" ht="18" thickBot="1" x14ac:dyDescent="0.35">
      <c r="A176" s="749" t="s">
        <v>186</v>
      </c>
      <c r="B176" s="750"/>
      <c r="C176" s="750"/>
      <c r="D176" s="750"/>
      <c r="E176" s="750"/>
      <c r="F176" s="751"/>
      <c r="G176" s="758">
        <v>0</v>
      </c>
      <c r="H176" s="652"/>
      <c r="I176" s="645" t="s">
        <v>188</v>
      </c>
      <c r="J176" s="647"/>
      <c r="K176" s="663"/>
      <c r="L176" s="664"/>
      <c r="N176" s="274"/>
      <c r="O176" s="204"/>
      <c r="P176" s="205"/>
      <c r="Q176" s="204"/>
      <c r="R176" s="206"/>
      <c r="S176" s="1285"/>
      <c r="T176" s="206"/>
      <c r="U176" s="204"/>
      <c r="V176" s="1285"/>
    </row>
    <row r="177" spans="1:23" ht="18" thickBot="1" x14ac:dyDescent="0.35">
      <c r="A177" s="755"/>
      <c r="B177" s="756"/>
      <c r="C177" s="756"/>
      <c r="D177" s="756"/>
      <c r="E177" s="756"/>
      <c r="F177" s="757"/>
      <c r="G177" s="759"/>
      <c r="H177" s="654"/>
      <c r="I177" s="656" t="s">
        <v>189</v>
      </c>
      <c r="J177" s="658"/>
      <c r="K177" s="663"/>
      <c r="L177" s="664"/>
      <c r="N177" s="274"/>
      <c r="O177" s="204"/>
      <c r="P177" s="205"/>
      <c r="Q177" s="204"/>
      <c r="R177" s="206"/>
      <c r="S177" s="1285"/>
      <c r="T177" s="206"/>
      <c r="U177" s="204"/>
      <c r="V177" s="1285"/>
    </row>
    <row r="178" spans="1:23" ht="18" thickBot="1" x14ac:dyDescent="0.35">
      <c r="A178" s="755"/>
      <c r="B178" s="756"/>
      <c r="C178" s="756"/>
      <c r="D178" s="756"/>
      <c r="E178" s="756"/>
      <c r="F178" s="757"/>
      <c r="G178" s="759"/>
      <c r="H178" s="654"/>
      <c r="I178" s="642" t="s">
        <v>190</v>
      </c>
      <c r="J178" s="644"/>
      <c r="K178" s="663"/>
      <c r="L178" s="664"/>
      <c r="N178" s="274"/>
      <c r="O178" s="204"/>
      <c r="P178" s="205"/>
      <c r="Q178" s="204"/>
      <c r="R178" s="206"/>
      <c r="S178" s="1285"/>
      <c r="T178" s="206"/>
      <c r="U178" s="204"/>
      <c r="V178" s="1285"/>
    </row>
    <row r="179" spans="1:23" ht="18" thickBot="1" x14ac:dyDescent="0.35">
      <c r="A179" s="755"/>
      <c r="B179" s="756"/>
      <c r="C179" s="756"/>
      <c r="D179" s="756"/>
      <c r="E179" s="756"/>
      <c r="F179" s="757"/>
      <c r="G179" s="759"/>
      <c r="H179" s="654"/>
      <c r="I179" s="660" t="s">
        <v>191</v>
      </c>
      <c r="J179" s="662"/>
      <c r="K179" s="663"/>
      <c r="L179" s="664"/>
      <c r="N179" s="274"/>
      <c r="O179" s="204"/>
      <c r="P179" s="205"/>
      <c r="Q179" s="204"/>
      <c r="R179" s="206"/>
      <c r="S179" s="1285"/>
      <c r="T179" s="206"/>
      <c r="U179" s="204"/>
      <c r="V179" s="1285"/>
    </row>
    <row r="180" spans="1:23" ht="18" thickBot="1" x14ac:dyDescent="0.35">
      <c r="A180" s="755"/>
      <c r="B180" s="756"/>
      <c r="C180" s="756"/>
      <c r="D180" s="756"/>
      <c r="E180" s="756"/>
      <c r="F180" s="757"/>
      <c r="G180" s="759"/>
      <c r="H180" s="654"/>
      <c r="I180" s="642" t="s">
        <v>192</v>
      </c>
      <c r="J180" s="644"/>
      <c r="K180" s="663"/>
      <c r="L180" s="664"/>
      <c r="N180" s="274"/>
      <c r="O180" s="204"/>
      <c r="P180" s="205"/>
      <c r="Q180" s="204"/>
      <c r="R180" s="206"/>
      <c r="S180" s="1285"/>
      <c r="T180" s="206"/>
      <c r="U180" s="204"/>
      <c r="V180" s="1285"/>
    </row>
    <row r="181" spans="1:23" ht="18" thickBot="1" x14ac:dyDescent="0.35">
      <c r="A181" s="752"/>
      <c r="B181" s="753"/>
      <c r="C181" s="753"/>
      <c r="D181" s="753"/>
      <c r="E181" s="753"/>
      <c r="F181" s="754"/>
      <c r="G181" s="760"/>
      <c r="H181" s="761"/>
      <c r="I181" s="713" t="s">
        <v>193</v>
      </c>
      <c r="J181" s="762"/>
      <c r="K181" s="663"/>
      <c r="L181" s="664"/>
      <c r="N181" s="274"/>
      <c r="O181" s="204"/>
      <c r="P181" s="205"/>
      <c r="Q181" s="204"/>
      <c r="R181" s="206"/>
      <c r="S181" s="1286"/>
      <c r="T181" s="206"/>
      <c r="U181" s="204"/>
      <c r="V181" s="1286"/>
    </row>
    <row r="182" spans="1:23" ht="18" thickBot="1" x14ac:dyDescent="0.35">
      <c r="A182" s="691" t="s">
        <v>42</v>
      </c>
      <c r="B182" s="692"/>
      <c r="C182" s="692"/>
      <c r="D182" s="692"/>
      <c r="E182" s="692"/>
      <c r="F182" s="692"/>
      <c r="G182" s="692"/>
      <c r="H182" s="692"/>
      <c r="I182" s="709"/>
      <c r="J182" s="710"/>
      <c r="K182" s="692">
        <v>4</v>
      </c>
      <c r="L182" s="693"/>
      <c r="V182" s="223">
        <v>4</v>
      </c>
    </row>
    <row r="183" spans="1:23" ht="18" thickBot="1" x14ac:dyDescent="0.35">
      <c r="A183" s="485"/>
      <c r="B183" s="486"/>
      <c r="C183" s="486"/>
      <c r="D183" s="486"/>
      <c r="E183" s="486"/>
      <c r="F183" s="486"/>
      <c r="G183" s="486"/>
      <c r="H183" s="486"/>
      <c r="I183" s="486"/>
      <c r="J183" s="486"/>
      <c r="K183" s="486"/>
      <c r="L183" s="487"/>
    </row>
    <row r="184" spans="1:23" ht="18" thickBot="1" x14ac:dyDescent="0.35">
      <c r="A184" s="485"/>
      <c r="B184" s="486"/>
      <c r="C184" s="486"/>
      <c r="D184" s="486"/>
      <c r="E184" s="486"/>
      <c r="F184" s="486"/>
      <c r="G184" s="486"/>
      <c r="H184" s="486"/>
      <c r="I184" s="486"/>
      <c r="J184" s="486"/>
      <c r="K184" s="486"/>
      <c r="L184" s="487"/>
    </row>
    <row r="185" spans="1:23" ht="18" thickBot="1" x14ac:dyDescent="0.35">
      <c r="A185" s="694" t="s">
        <v>135</v>
      </c>
      <c r="B185" s="695"/>
      <c r="C185" s="695"/>
      <c r="D185" s="695"/>
      <c r="E185" s="695"/>
      <c r="F185" s="695"/>
      <c r="G185" s="695"/>
      <c r="H185" s="695"/>
      <c r="I185" s="695"/>
      <c r="J185" s="696"/>
      <c r="K185" s="697"/>
      <c r="L185" s="698"/>
    </row>
    <row r="186" spans="1:23" ht="18" thickBot="1" x14ac:dyDescent="0.35">
      <c r="A186" s="485"/>
      <c r="B186" s="486"/>
      <c r="C186" s="486"/>
      <c r="D186" s="486"/>
      <c r="E186" s="486"/>
      <c r="F186" s="486"/>
      <c r="G186" s="486"/>
      <c r="H186" s="486"/>
      <c r="I186" s="486"/>
      <c r="J186" s="486"/>
      <c r="K186" s="486"/>
      <c r="L186" s="487"/>
    </row>
    <row r="187" spans="1:23" ht="18" thickBot="1" x14ac:dyDescent="0.35">
      <c r="A187" s="728" t="s">
        <v>3</v>
      </c>
      <c r="B187" s="729"/>
      <c r="C187" s="729"/>
      <c r="D187" s="729"/>
      <c r="E187" s="729"/>
      <c r="F187" s="729"/>
      <c r="G187" s="729"/>
      <c r="H187" s="729"/>
      <c r="I187" s="729"/>
      <c r="J187" s="729"/>
      <c r="K187" s="729"/>
      <c r="L187" s="730"/>
    </row>
    <row r="188" spans="1:23" ht="18" thickBot="1" x14ac:dyDescent="0.35">
      <c r="A188" s="731" t="s">
        <v>4</v>
      </c>
      <c r="B188" s="732"/>
      <c r="C188" s="732"/>
      <c r="D188" s="732"/>
      <c r="E188" s="732"/>
      <c r="F188" s="732"/>
      <c r="G188" s="732"/>
      <c r="H188" s="732"/>
      <c r="I188" s="732"/>
      <c r="J188" s="732"/>
      <c r="K188" s="732"/>
      <c r="L188" s="733"/>
    </row>
    <row r="189" spans="1:23" ht="15" customHeight="1" x14ac:dyDescent="0.3">
      <c r="A189" s="734" t="s">
        <v>43</v>
      </c>
      <c r="B189" s="735"/>
      <c r="C189" s="735"/>
      <c r="D189" s="735"/>
      <c r="E189" s="735"/>
      <c r="F189" s="735"/>
      <c r="G189" s="735"/>
      <c r="H189" s="735"/>
      <c r="I189" s="735"/>
      <c r="J189" s="735"/>
      <c r="K189" s="735"/>
      <c r="L189" s="736"/>
      <c r="N189" s="1861" t="s">
        <v>1089</v>
      </c>
      <c r="O189" s="1862"/>
      <c r="P189" s="1862"/>
      <c r="Q189" s="1862"/>
      <c r="R189" s="1862"/>
      <c r="S189" s="1862"/>
      <c r="T189" s="1862"/>
      <c r="U189" s="1862"/>
      <c r="V189" s="1863"/>
      <c r="W189" s="76"/>
    </row>
    <row r="190" spans="1:23" ht="27.75" customHeight="1" thickBot="1" x14ac:dyDescent="0.35">
      <c r="A190" s="737" t="s">
        <v>8</v>
      </c>
      <c r="B190" s="738"/>
      <c r="C190" s="738"/>
      <c r="D190" s="738"/>
      <c r="E190" s="738"/>
      <c r="F190" s="738"/>
      <c r="G190" s="738"/>
      <c r="H190" s="738"/>
      <c r="I190" s="738"/>
      <c r="J190" s="739" t="s">
        <v>41</v>
      </c>
      <c r="K190" s="740"/>
      <c r="L190" s="14" t="s">
        <v>38</v>
      </c>
      <c r="N190" s="1864" t="s">
        <v>1105</v>
      </c>
      <c r="O190" s="1865" t="s">
        <v>40</v>
      </c>
      <c r="P190" s="1865" t="s">
        <v>40</v>
      </c>
      <c r="Q190" s="1865" t="s">
        <v>40</v>
      </c>
      <c r="R190" s="1866" t="s">
        <v>40</v>
      </c>
      <c r="S190" s="1865" t="s">
        <v>40</v>
      </c>
      <c r="T190" s="1866" t="s">
        <v>40</v>
      </c>
      <c r="U190" s="1865" t="s">
        <v>518</v>
      </c>
      <c r="V190" s="1867" t="s">
        <v>1098</v>
      </c>
      <c r="W190" s="76"/>
    </row>
    <row r="191" spans="1:23" x14ac:dyDescent="0.3">
      <c r="A191" s="645" t="s">
        <v>0</v>
      </c>
      <c r="B191" s="646"/>
      <c r="C191" s="646"/>
      <c r="D191" s="646"/>
      <c r="E191" s="646"/>
      <c r="F191" s="646"/>
      <c r="G191" s="646"/>
      <c r="H191" s="646"/>
      <c r="I191" s="646"/>
      <c r="J191" s="721"/>
      <c r="K191" s="722"/>
      <c r="L191" s="724"/>
      <c r="N191" s="279" t="s">
        <v>40</v>
      </c>
      <c r="O191" s="1868" t="s">
        <v>40</v>
      </c>
      <c r="P191" s="1868"/>
      <c r="Q191" s="1868"/>
      <c r="R191" s="1869"/>
      <c r="S191" s="1868"/>
      <c r="T191" s="1869"/>
      <c r="U191" s="1868"/>
      <c r="V191" s="1868" t="s">
        <v>40</v>
      </c>
      <c r="W191" s="76"/>
    </row>
    <row r="192" spans="1:23" ht="18" thickBot="1" x14ac:dyDescent="0.35">
      <c r="A192" s="642" t="s">
        <v>12</v>
      </c>
      <c r="B192" s="643"/>
      <c r="C192" s="643"/>
      <c r="D192" s="643"/>
      <c r="E192" s="643"/>
      <c r="F192" s="643"/>
      <c r="G192" s="643"/>
      <c r="H192" s="643"/>
      <c r="I192" s="643"/>
      <c r="J192" s="711"/>
      <c r="K192" s="712"/>
      <c r="L192" s="725"/>
      <c r="N192" s="274"/>
      <c r="O192" s="204"/>
      <c r="P192" s="205"/>
      <c r="Q192" s="204"/>
      <c r="R192" s="206"/>
      <c r="S192" s="204"/>
      <c r="T192" s="206"/>
      <c r="U192" s="204"/>
      <c r="V192" s="204"/>
      <c r="W192" s="76"/>
    </row>
    <row r="193" spans="1:23" ht="18" thickBot="1" x14ac:dyDescent="0.35">
      <c r="A193" s="642" t="s">
        <v>13</v>
      </c>
      <c r="B193" s="643"/>
      <c r="C193" s="643"/>
      <c r="D193" s="643"/>
      <c r="E193" s="643"/>
      <c r="F193" s="643"/>
      <c r="G193" s="643"/>
      <c r="H193" s="643"/>
      <c r="I193" s="643"/>
      <c r="J193" s="711"/>
      <c r="K193" s="712"/>
      <c r="L193" s="725"/>
      <c r="N193" s="274"/>
      <c r="O193" s="204"/>
      <c r="P193" s="205"/>
      <c r="Q193" s="204"/>
      <c r="R193" s="206"/>
      <c r="S193" s="204"/>
      <c r="T193" s="206"/>
      <c r="U193" s="204"/>
      <c r="V193" s="204"/>
      <c r="W193" s="76"/>
    </row>
    <row r="194" spans="1:23" ht="18" thickBot="1" x14ac:dyDescent="0.35">
      <c r="A194" s="656" t="s">
        <v>14</v>
      </c>
      <c r="B194" s="657"/>
      <c r="C194" s="657"/>
      <c r="D194" s="657"/>
      <c r="E194" s="657"/>
      <c r="F194" s="657"/>
      <c r="G194" s="657"/>
      <c r="H194" s="657"/>
      <c r="I194" s="727"/>
      <c r="J194" s="711"/>
      <c r="K194" s="712"/>
      <c r="L194" s="725"/>
      <c r="N194" s="274"/>
      <c r="O194" s="204"/>
      <c r="P194" s="205"/>
      <c r="Q194" s="204"/>
      <c r="R194" s="206"/>
      <c r="S194" s="204"/>
      <c r="T194" s="206"/>
      <c r="U194" s="204"/>
      <c r="V194" s="204"/>
      <c r="W194" s="76"/>
    </row>
    <row r="195" spans="1:23" ht="18" thickBot="1" x14ac:dyDescent="0.35">
      <c r="A195" s="713" t="s">
        <v>15</v>
      </c>
      <c r="B195" s="714"/>
      <c r="C195" s="714"/>
      <c r="D195" s="714"/>
      <c r="E195" s="714"/>
      <c r="F195" s="714"/>
      <c r="G195" s="714"/>
      <c r="H195" s="714"/>
      <c r="I195" s="714"/>
      <c r="J195" s="715"/>
      <c r="K195" s="716"/>
      <c r="L195" s="725"/>
      <c r="N195" s="274"/>
      <c r="O195" s="204"/>
      <c r="P195" s="205"/>
      <c r="Q195" s="204"/>
      <c r="R195" s="206"/>
      <c r="S195" s="204"/>
      <c r="T195" s="206"/>
      <c r="U195" s="204"/>
      <c r="V195" s="204"/>
      <c r="W195" s="76"/>
    </row>
    <row r="196" spans="1:23" ht="18" thickBot="1" x14ac:dyDescent="0.35">
      <c r="A196" s="717"/>
      <c r="B196" s="627"/>
      <c r="C196" s="627"/>
      <c r="D196" s="627"/>
      <c r="E196" s="627"/>
      <c r="F196" s="627"/>
      <c r="G196" s="627"/>
      <c r="H196" s="627"/>
      <c r="I196" s="627"/>
      <c r="J196" s="627"/>
      <c r="K196" s="627"/>
      <c r="L196" s="725"/>
      <c r="N196" s="274"/>
      <c r="O196" s="204"/>
      <c r="P196" s="205"/>
      <c r="Q196" s="204"/>
      <c r="R196" s="206"/>
      <c r="S196" s="204"/>
      <c r="T196" s="206"/>
      <c r="U196" s="204"/>
      <c r="V196" s="204"/>
      <c r="W196" s="76"/>
    </row>
    <row r="197" spans="1:23" ht="18" thickBot="1" x14ac:dyDescent="0.35">
      <c r="A197" s="645" t="s">
        <v>5</v>
      </c>
      <c r="B197" s="646"/>
      <c r="C197" s="646"/>
      <c r="D197" s="646"/>
      <c r="E197" s="646"/>
      <c r="F197" s="646"/>
      <c r="G197" s="646"/>
      <c r="H197" s="646"/>
      <c r="I197" s="646"/>
      <c r="J197" s="721"/>
      <c r="K197" s="722"/>
      <c r="L197" s="725"/>
      <c r="N197" s="274"/>
      <c r="O197" s="204"/>
      <c r="P197" s="205"/>
      <c r="Q197" s="204"/>
      <c r="R197" s="206"/>
      <c r="S197" s="204"/>
      <c r="T197" s="206"/>
      <c r="U197" s="204"/>
      <c r="V197" s="204"/>
      <c r="W197" s="76"/>
    </row>
    <row r="198" spans="1:23" ht="18" thickBot="1" x14ac:dyDescent="0.35">
      <c r="A198" s="642" t="s">
        <v>6</v>
      </c>
      <c r="B198" s="643"/>
      <c r="C198" s="643"/>
      <c r="D198" s="643"/>
      <c r="E198" s="643"/>
      <c r="F198" s="643"/>
      <c r="G198" s="643"/>
      <c r="H198" s="643"/>
      <c r="I198" s="643"/>
      <c r="J198" s="711"/>
      <c r="K198" s="712"/>
      <c r="L198" s="725"/>
      <c r="N198" s="274"/>
      <c r="O198" s="204"/>
      <c r="P198" s="205"/>
      <c r="Q198" s="204"/>
      <c r="R198" s="206"/>
      <c r="S198" s="204"/>
      <c r="T198" s="206"/>
      <c r="U198" s="204"/>
      <c r="V198" s="204"/>
      <c r="W198" s="76"/>
    </row>
    <row r="199" spans="1:23" ht="18" thickBot="1" x14ac:dyDescent="0.35">
      <c r="A199" s="642" t="s">
        <v>7</v>
      </c>
      <c r="B199" s="643"/>
      <c r="C199" s="643"/>
      <c r="D199" s="643"/>
      <c r="E199" s="643"/>
      <c r="F199" s="643"/>
      <c r="G199" s="643"/>
      <c r="H199" s="643"/>
      <c r="I199" s="643"/>
      <c r="J199" s="711"/>
      <c r="K199" s="712"/>
      <c r="L199" s="725"/>
      <c r="N199" s="274"/>
      <c r="O199" s="204"/>
      <c r="P199" s="205"/>
      <c r="Q199" s="204"/>
      <c r="R199" s="206"/>
      <c r="S199" s="204"/>
      <c r="T199" s="206"/>
      <c r="U199" s="204"/>
      <c r="V199" s="204"/>
      <c r="W199" s="76"/>
    </row>
    <row r="200" spans="1:23" ht="18" thickBot="1" x14ac:dyDescent="0.35">
      <c r="A200" s="642" t="s">
        <v>9</v>
      </c>
      <c r="B200" s="643"/>
      <c r="C200" s="643"/>
      <c r="D200" s="643"/>
      <c r="E200" s="643"/>
      <c r="F200" s="643"/>
      <c r="G200" s="643"/>
      <c r="H200" s="643"/>
      <c r="I200" s="643"/>
      <c r="J200" s="711"/>
      <c r="K200" s="712"/>
      <c r="L200" s="725"/>
      <c r="N200" s="274"/>
      <c r="O200" s="204"/>
      <c r="P200" s="205"/>
      <c r="Q200" s="204"/>
      <c r="R200" s="206"/>
      <c r="S200" s="204"/>
      <c r="T200" s="206"/>
      <c r="U200" s="204"/>
      <c r="V200" s="204"/>
      <c r="W200" s="76"/>
    </row>
    <row r="201" spans="1:23" ht="18" thickBot="1" x14ac:dyDescent="0.35">
      <c r="A201" s="713" t="s">
        <v>10</v>
      </c>
      <c r="B201" s="714"/>
      <c r="C201" s="714"/>
      <c r="D201" s="714"/>
      <c r="E201" s="714"/>
      <c r="F201" s="714"/>
      <c r="G201" s="714"/>
      <c r="H201" s="714"/>
      <c r="I201" s="714"/>
      <c r="J201" s="715"/>
      <c r="K201" s="716"/>
      <c r="L201" s="725"/>
      <c r="N201" s="274"/>
      <c r="O201" s="204"/>
      <c r="P201" s="205"/>
      <c r="Q201" s="204"/>
      <c r="R201" s="206"/>
      <c r="S201" s="204"/>
      <c r="T201" s="206"/>
      <c r="U201" s="204"/>
      <c r="V201" s="204"/>
      <c r="W201" s="76"/>
    </row>
    <row r="202" spans="1:23" ht="18" thickBot="1" x14ac:dyDescent="0.35">
      <c r="A202" s="717"/>
      <c r="B202" s="627"/>
      <c r="C202" s="627"/>
      <c r="D202" s="627"/>
      <c r="E202" s="627"/>
      <c r="F202" s="627"/>
      <c r="G202" s="627"/>
      <c r="H202" s="627"/>
      <c r="I202" s="627"/>
      <c r="J202" s="627"/>
      <c r="K202" s="627"/>
      <c r="L202" s="725"/>
      <c r="N202" s="274"/>
      <c r="O202" s="204"/>
      <c r="P202" s="205"/>
      <c r="Q202" s="204"/>
      <c r="R202" s="206"/>
      <c r="S202" s="204"/>
      <c r="T202" s="206"/>
      <c r="U202" s="204"/>
      <c r="V202" s="204"/>
      <c r="W202" s="76"/>
    </row>
    <row r="203" spans="1:23" ht="18" thickBot="1" x14ac:dyDescent="0.35">
      <c r="A203" s="645" t="s">
        <v>11</v>
      </c>
      <c r="B203" s="646"/>
      <c r="C203" s="646"/>
      <c r="D203" s="646"/>
      <c r="E203" s="646"/>
      <c r="F203" s="646"/>
      <c r="G203" s="646"/>
      <c r="H203" s="646"/>
      <c r="I203" s="646"/>
      <c r="J203" s="721"/>
      <c r="K203" s="722"/>
      <c r="L203" s="725"/>
      <c r="N203" s="274"/>
      <c r="O203" s="204"/>
      <c r="P203" s="205"/>
      <c r="Q203" s="204"/>
      <c r="R203" s="206"/>
      <c r="S203" s="204"/>
      <c r="T203" s="206"/>
      <c r="U203" s="204"/>
      <c r="V203" s="204"/>
      <c r="W203" s="76"/>
    </row>
    <row r="204" spans="1:23" ht="18" thickBot="1" x14ac:dyDescent="0.35">
      <c r="A204" s="642" t="s">
        <v>16</v>
      </c>
      <c r="B204" s="643"/>
      <c r="C204" s="643"/>
      <c r="D204" s="643"/>
      <c r="E204" s="643"/>
      <c r="F204" s="643"/>
      <c r="G204" s="643"/>
      <c r="H204" s="643"/>
      <c r="I204" s="643"/>
      <c r="J204" s="711"/>
      <c r="K204" s="712"/>
      <c r="L204" s="725"/>
      <c r="N204" s="274"/>
      <c r="O204" s="204"/>
      <c r="P204" s="205"/>
      <c r="Q204" s="204"/>
      <c r="R204" s="206"/>
      <c r="S204" s="204"/>
      <c r="T204" s="206"/>
      <c r="U204" s="204"/>
      <c r="V204" s="204"/>
      <c r="W204" s="76"/>
    </row>
    <row r="205" spans="1:23" ht="18" thickBot="1" x14ac:dyDescent="0.35">
      <c r="A205" s="713" t="s">
        <v>17</v>
      </c>
      <c r="B205" s="714"/>
      <c r="C205" s="714"/>
      <c r="D205" s="714"/>
      <c r="E205" s="714"/>
      <c r="F205" s="714"/>
      <c r="G205" s="714"/>
      <c r="H205" s="714"/>
      <c r="I205" s="714"/>
      <c r="J205" s="715"/>
      <c r="K205" s="716"/>
      <c r="L205" s="725"/>
      <c r="N205" s="274"/>
      <c r="O205" s="204"/>
      <c r="P205" s="205"/>
      <c r="Q205" s="204"/>
      <c r="R205" s="206"/>
      <c r="S205" s="204"/>
      <c r="T205" s="206"/>
      <c r="U205" s="204"/>
      <c r="V205" s="204"/>
      <c r="W205" s="76"/>
    </row>
    <row r="206" spans="1:23" ht="18" thickBot="1" x14ac:dyDescent="0.35">
      <c r="A206" s="723"/>
      <c r="B206" s="723"/>
      <c r="C206" s="723"/>
      <c r="D206" s="723"/>
      <c r="E206" s="723"/>
      <c r="F206" s="723"/>
      <c r="G206" s="723"/>
      <c r="H206" s="723"/>
      <c r="I206" s="723"/>
      <c r="J206" s="717"/>
      <c r="K206" s="627"/>
      <c r="L206" s="725"/>
      <c r="N206" s="274"/>
      <c r="O206" s="204"/>
      <c r="P206" s="205"/>
      <c r="Q206" s="204"/>
      <c r="R206" s="206"/>
      <c r="S206" s="204"/>
      <c r="T206" s="206"/>
      <c r="U206" s="204"/>
      <c r="V206" s="204"/>
      <c r="W206" s="76"/>
    </row>
    <row r="207" spans="1:23" ht="18" thickBot="1" x14ac:dyDescent="0.35">
      <c r="A207" s="645" t="s">
        <v>18</v>
      </c>
      <c r="B207" s="646"/>
      <c r="C207" s="646"/>
      <c r="D207" s="646"/>
      <c r="E207" s="646"/>
      <c r="F207" s="646"/>
      <c r="G207" s="646"/>
      <c r="H207" s="646"/>
      <c r="I207" s="646"/>
      <c r="J207" s="721"/>
      <c r="K207" s="722"/>
      <c r="L207" s="725"/>
      <c r="N207" s="274"/>
      <c r="O207" s="204"/>
      <c r="P207" s="205"/>
      <c r="Q207" s="204"/>
      <c r="R207" s="206"/>
      <c r="S207" s="204"/>
      <c r="T207" s="206"/>
      <c r="U207" s="204"/>
      <c r="V207" s="204"/>
      <c r="W207" s="76"/>
    </row>
    <row r="208" spans="1:23" ht="18" thickBot="1" x14ac:dyDescent="0.35">
      <c r="A208" s="713" t="s">
        <v>19</v>
      </c>
      <c r="B208" s="714"/>
      <c r="C208" s="714"/>
      <c r="D208" s="714"/>
      <c r="E208" s="714"/>
      <c r="F208" s="714"/>
      <c r="G208" s="714"/>
      <c r="H208" s="714"/>
      <c r="I208" s="714"/>
      <c r="J208" s="715"/>
      <c r="K208" s="716"/>
      <c r="L208" s="725"/>
      <c r="N208" s="274"/>
      <c r="O208" s="204"/>
      <c r="P208" s="205"/>
      <c r="Q208" s="204"/>
      <c r="R208" s="206"/>
      <c r="S208" s="204"/>
      <c r="T208" s="206"/>
      <c r="U208" s="204"/>
      <c r="V208" s="204"/>
      <c r="W208" s="76"/>
    </row>
    <row r="209" spans="1:23" ht="18" thickBot="1" x14ac:dyDescent="0.35">
      <c r="A209" s="717"/>
      <c r="B209" s="627"/>
      <c r="C209" s="627"/>
      <c r="D209" s="627"/>
      <c r="E209" s="627"/>
      <c r="F209" s="627"/>
      <c r="G209" s="627"/>
      <c r="H209" s="627"/>
      <c r="I209" s="627"/>
      <c r="J209" s="627"/>
      <c r="K209" s="627"/>
      <c r="L209" s="725"/>
      <c r="N209" s="274"/>
      <c r="O209" s="204"/>
      <c r="P209" s="205"/>
      <c r="Q209" s="204"/>
      <c r="R209" s="206"/>
      <c r="S209" s="204"/>
      <c r="T209" s="206"/>
      <c r="U209" s="204"/>
      <c r="V209" s="204"/>
      <c r="W209" s="76"/>
    </row>
    <row r="210" spans="1:23" ht="18" thickBot="1" x14ac:dyDescent="0.35">
      <c r="A210" s="645" t="s">
        <v>20</v>
      </c>
      <c r="B210" s="646"/>
      <c r="C210" s="646"/>
      <c r="D210" s="646"/>
      <c r="E210" s="646"/>
      <c r="F210" s="646"/>
      <c r="G210" s="646"/>
      <c r="H210" s="646"/>
      <c r="I210" s="646"/>
      <c r="J210" s="721"/>
      <c r="K210" s="722"/>
      <c r="L210" s="725"/>
      <c r="N210" s="274"/>
      <c r="O210" s="204"/>
      <c r="P210" s="205"/>
      <c r="Q210" s="204"/>
      <c r="R210" s="206"/>
      <c r="S210" s="204"/>
      <c r="T210" s="206"/>
      <c r="U210" s="204"/>
      <c r="V210" s="204"/>
      <c r="W210" s="76"/>
    </row>
    <row r="211" spans="1:23" ht="18" thickBot="1" x14ac:dyDescent="0.35">
      <c r="A211" s="642" t="s">
        <v>21</v>
      </c>
      <c r="B211" s="643"/>
      <c r="C211" s="643"/>
      <c r="D211" s="643"/>
      <c r="E211" s="643"/>
      <c r="F211" s="643"/>
      <c r="G211" s="643"/>
      <c r="H211" s="643"/>
      <c r="I211" s="643"/>
      <c r="J211" s="711">
        <v>2</v>
      </c>
      <c r="K211" s="712"/>
      <c r="L211" s="725"/>
      <c r="N211" s="274">
        <v>2</v>
      </c>
      <c r="O211" s="204">
        <v>2</v>
      </c>
      <c r="P211" s="205"/>
      <c r="Q211" s="204"/>
      <c r="R211" s="206"/>
      <c r="S211" s="204"/>
      <c r="T211" s="206"/>
      <c r="U211" s="204"/>
      <c r="V211" s="204">
        <v>2</v>
      </c>
      <c r="W211" s="76"/>
    </row>
    <row r="212" spans="1:23" ht="18" thickBot="1" x14ac:dyDescent="0.35">
      <c r="A212" s="642" t="s">
        <v>22</v>
      </c>
      <c r="B212" s="643"/>
      <c r="C212" s="643"/>
      <c r="D212" s="643"/>
      <c r="E212" s="643"/>
      <c r="F212" s="643"/>
      <c r="G212" s="643"/>
      <c r="H212" s="643"/>
      <c r="I212" s="643"/>
      <c r="J212" s="711"/>
      <c r="K212" s="712"/>
      <c r="L212" s="725"/>
      <c r="N212" s="274"/>
      <c r="O212" s="204"/>
      <c r="P212" s="205"/>
      <c r="Q212" s="204"/>
      <c r="R212" s="206"/>
      <c r="S212" s="204"/>
      <c r="T212" s="206"/>
      <c r="U212" s="204"/>
      <c r="V212" s="204"/>
      <c r="W212" s="76"/>
    </row>
    <row r="213" spans="1:23" ht="18" thickBot="1" x14ac:dyDescent="0.35">
      <c r="A213" s="642" t="s">
        <v>25</v>
      </c>
      <c r="B213" s="643"/>
      <c r="C213" s="643"/>
      <c r="D213" s="643"/>
      <c r="E213" s="643"/>
      <c r="F213" s="643"/>
      <c r="G213" s="643"/>
      <c r="H213" s="643"/>
      <c r="I213" s="643"/>
      <c r="J213" s="711"/>
      <c r="K213" s="712"/>
      <c r="L213" s="725"/>
      <c r="N213" s="274"/>
      <c r="O213" s="204"/>
      <c r="P213" s="205"/>
      <c r="Q213" s="204"/>
      <c r="R213" s="206"/>
      <c r="S213" s="204"/>
      <c r="T213" s="206"/>
      <c r="U213" s="204"/>
      <c r="V213" s="204"/>
      <c r="W213" s="76"/>
    </row>
    <row r="214" spans="1:23" ht="18" thickBot="1" x14ac:dyDescent="0.35">
      <c r="A214" s="642" t="s">
        <v>23</v>
      </c>
      <c r="B214" s="643"/>
      <c r="C214" s="643"/>
      <c r="D214" s="643"/>
      <c r="E214" s="643"/>
      <c r="F214" s="643"/>
      <c r="G214" s="643"/>
      <c r="H214" s="643"/>
      <c r="I214" s="643"/>
      <c r="J214" s="711"/>
      <c r="K214" s="712"/>
      <c r="L214" s="725"/>
      <c r="N214" s="274"/>
      <c r="O214" s="204"/>
      <c r="P214" s="205"/>
      <c r="Q214" s="204"/>
      <c r="R214" s="206"/>
      <c r="S214" s="204"/>
      <c r="T214" s="206"/>
      <c r="U214" s="204"/>
      <c r="V214" s="204"/>
      <c r="W214" s="76"/>
    </row>
    <row r="215" spans="1:23" ht="18" thickBot="1" x14ac:dyDescent="0.35">
      <c r="A215" s="642" t="s">
        <v>24</v>
      </c>
      <c r="B215" s="643"/>
      <c r="C215" s="643"/>
      <c r="D215" s="643"/>
      <c r="E215" s="643"/>
      <c r="F215" s="643"/>
      <c r="G215" s="643"/>
      <c r="H215" s="643"/>
      <c r="I215" s="643"/>
      <c r="J215" s="711"/>
      <c r="K215" s="712"/>
      <c r="L215" s="725"/>
      <c r="N215" s="274"/>
      <c r="O215" s="204"/>
      <c r="P215" s="205"/>
      <c r="Q215" s="204"/>
      <c r="R215" s="206"/>
      <c r="S215" s="204"/>
      <c r="T215" s="206"/>
      <c r="U215" s="204"/>
      <c r="V215" s="204"/>
      <c r="W215" s="76"/>
    </row>
    <row r="216" spans="1:23" ht="18" thickBot="1" x14ac:dyDescent="0.35">
      <c r="A216" s="713" t="s">
        <v>26</v>
      </c>
      <c r="B216" s="714"/>
      <c r="C216" s="714"/>
      <c r="D216" s="714"/>
      <c r="E216" s="714"/>
      <c r="F216" s="714"/>
      <c r="G216" s="714"/>
      <c r="H216" s="714"/>
      <c r="I216" s="714"/>
      <c r="J216" s="715"/>
      <c r="K216" s="716"/>
      <c r="L216" s="725"/>
      <c r="N216" s="274"/>
      <c r="O216" s="204"/>
      <c r="P216" s="205"/>
      <c r="Q216" s="204"/>
      <c r="R216" s="206"/>
      <c r="S216" s="204"/>
      <c r="T216" s="206"/>
      <c r="U216" s="204"/>
      <c r="V216" s="204"/>
      <c r="W216" s="76"/>
    </row>
    <row r="217" spans="1:23" ht="18" thickBot="1" x14ac:dyDescent="0.35">
      <c r="A217" s="717"/>
      <c r="B217" s="627"/>
      <c r="C217" s="627"/>
      <c r="D217" s="627"/>
      <c r="E217" s="627"/>
      <c r="F217" s="627"/>
      <c r="G217" s="627"/>
      <c r="H217" s="627"/>
      <c r="I217" s="627"/>
      <c r="J217" s="627"/>
      <c r="K217" s="627"/>
      <c r="L217" s="725"/>
      <c r="N217" s="274"/>
      <c r="O217" s="204"/>
      <c r="P217" s="205"/>
      <c r="Q217" s="204"/>
      <c r="R217" s="206"/>
      <c r="S217" s="204"/>
      <c r="T217" s="206"/>
      <c r="U217" s="204"/>
      <c r="V217" s="204"/>
      <c r="W217" s="76"/>
    </row>
    <row r="218" spans="1:23" ht="18" thickBot="1" x14ac:dyDescent="0.35">
      <c r="A218" s="645" t="s">
        <v>27</v>
      </c>
      <c r="B218" s="646"/>
      <c r="C218" s="646"/>
      <c r="D218" s="646"/>
      <c r="E218" s="646"/>
      <c r="F218" s="646"/>
      <c r="G218" s="646"/>
      <c r="H218" s="646"/>
      <c r="I218" s="646"/>
      <c r="J218" s="721"/>
      <c r="K218" s="722"/>
      <c r="L218" s="725"/>
      <c r="N218" s="274"/>
      <c r="O218" s="204"/>
      <c r="P218" s="205"/>
      <c r="Q218" s="204"/>
      <c r="R218" s="206"/>
      <c r="S218" s="204"/>
      <c r="T218" s="206"/>
      <c r="U218" s="204"/>
      <c r="V218" s="204"/>
      <c r="W218" s="76"/>
    </row>
    <row r="219" spans="1:23" ht="18" thickBot="1" x14ac:dyDescent="0.35">
      <c r="A219" s="642" t="s">
        <v>28</v>
      </c>
      <c r="B219" s="643"/>
      <c r="C219" s="643"/>
      <c r="D219" s="643"/>
      <c r="E219" s="643"/>
      <c r="F219" s="643"/>
      <c r="G219" s="643"/>
      <c r="H219" s="643"/>
      <c r="I219" s="643"/>
      <c r="J219" s="711"/>
      <c r="K219" s="712"/>
      <c r="L219" s="725"/>
      <c r="N219" s="274"/>
      <c r="O219" s="204"/>
      <c r="P219" s="205"/>
      <c r="Q219" s="204"/>
      <c r="R219" s="206"/>
      <c r="S219" s="204"/>
      <c r="T219" s="206"/>
      <c r="U219" s="204"/>
      <c r="V219" s="204"/>
      <c r="W219" s="76"/>
    </row>
    <row r="220" spans="1:23" ht="18" thickBot="1" x14ac:dyDescent="0.35">
      <c r="A220" s="642" t="s">
        <v>29</v>
      </c>
      <c r="B220" s="643"/>
      <c r="C220" s="643"/>
      <c r="D220" s="643"/>
      <c r="E220" s="643"/>
      <c r="F220" s="643"/>
      <c r="G220" s="643"/>
      <c r="H220" s="643"/>
      <c r="I220" s="643"/>
      <c r="J220" s="711"/>
      <c r="K220" s="712"/>
      <c r="L220" s="725"/>
      <c r="N220" s="274"/>
      <c r="O220" s="204"/>
      <c r="P220" s="205"/>
      <c r="Q220" s="204"/>
      <c r="R220" s="206"/>
      <c r="S220" s="204"/>
      <c r="T220" s="206"/>
      <c r="U220" s="204"/>
      <c r="V220" s="204"/>
      <c r="W220" s="76"/>
    </row>
    <row r="221" spans="1:23" ht="18" thickBot="1" x14ac:dyDescent="0.35">
      <c r="A221" s="642" t="s">
        <v>147</v>
      </c>
      <c r="B221" s="643"/>
      <c r="C221" s="643"/>
      <c r="D221" s="643"/>
      <c r="E221" s="643"/>
      <c r="F221" s="643"/>
      <c r="G221" s="643"/>
      <c r="H221" s="643"/>
      <c r="I221" s="643"/>
      <c r="J221" s="711"/>
      <c r="K221" s="712"/>
      <c r="L221" s="725"/>
      <c r="N221" s="274"/>
      <c r="O221" s="204"/>
      <c r="P221" s="205"/>
      <c r="Q221" s="204"/>
      <c r="R221" s="206"/>
      <c r="S221" s="204"/>
      <c r="T221" s="206"/>
      <c r="U221" s="204"/>
      <c r="V221" s="204"/>
      <c r="W221" s="76"/>
    </row>
    <row r="222" spans="1:23" ht="18" thickBot="1" x14ac:dyDescent="0.35">
      <c r="A222" s="713" t="s">
        <v>36</v>
      </c>
      <c r="B222" s="714"/>
      <c r="C222" s="714"/>
      <c r="D222" s="714"/>
      <c r="E222" s="714"/>
      <c r="F222" s="714"/>
      <c r="G222" s="714"/>
      <c r="H222" s="714"/>
      <c r="I222" s="714"/>
      <c r="J222" s="715"/>
      <c r="K222" s="716"/>
      <c r="L222" s="725"/>
      <c r="N222" s="274"/>
      <c r="O222" s="204"/>
      <c r="P222" s="205"/>
      <c r="Q222" s="204"/>
      <c r="R222" s="206"/>
      <c r="S222" s="204"/>
      <c r="T222" s="206"/>
      <c r="U222" s="204"/>
      <c r="V222" s="204"/>
      <c r="W222" s="76"/>
    </row>
    <row r="223" spans="1:23" ht="18" thickBot="1" x14ac:dyDescent="0.35">
      <c r="A223" s="717"/>
      <c r="B223" s="627"/>
      <c r="C223" s="627"/>
      <c r="D223" s="627"/>
      <c r="E223" s="627"/>
      <c r="F223" s="627"/>
      <c r="G223" s="627"/>
      <c r="H223" s="627"/>
      <c r="I223" s="627"/>
      <c r="J223" s="627"/>
      <c r="K223" s="627"/>
      <c r="L223" s="725"/>
      <c r="N223" s="274"/>
      <c r="O223" s="204"/>
      <c r="P223" s="205"/>
      <c r="Q223" s="204"/>
      <c r="R223" s="206"/>
      <c r="S223" s="204"/>
      <c r="T223" s="206"/>
      <c r="U223" s="204"/>
      <c r="V223" s="204"/>
      <c r="W223" s="76"/>
    </row>
    <row r="224" spans="1:23" ht="18" thickBot="1" x14ac:dyDescent="0.35">
      <c r="A224" s="645" t="s">
        <v>30</v>
      </c>
      <c r="B224" s="646"/>
      <c r="C224" s="646"/>
      <c r="D224" s="646"/>
      <c r="E224" s="646"/>
      <c r="F224" s="646"/>
      <c r="G224" s="646"/>
      <c r="H224" s="646"/>
      <c r="I224" s="646"/>
      <c r="J224" s="721"/>
      <c r="K224" s="722"/>
      <c r="L224" s="725"/>
      <c r="N224" s="274"/>
      <c r="O224" s="204"/>
      <c r="P224" s="205"/>
      <c r="Q224" s="204"/>
      <c r="R224" s="206"/>
      <c r="S224" s="204"/>
      <c r="T224" s="206"/>
      <c r="U224" s="204"/>
      <c r="V224" s="204"/>
      <c r="W224" s="76"/>
    </row>
    <row r="225" spans="1:23" ht="18" thickBot="1" x14ac:dyDescent="0.35">
      <c r="A225" s="642" t="s">
        <v>31</v>
      </c>
      <c r="B225" s="643"/>
      <c r="C225" s="643"/>
      <c r="D225" s="643"/>
      <c r="E225" s="643"/>
      <c r="F225" s="643"/>
      <c r="G225" s="643"/>
      <c r="H225" s="643"/>
      <c r="I225" s="643"/>
      <c r="J225" s="711"/>
      <c r="K225" s="712"/>
      <c r="L225" s="725"/>
      <c r="N225" s="274"/>
      <c r="O225" s="204"/>
      <c r="P225" s="205"/>
      <c r="Q225" s="204"/>
      <c r="R225" s="206"/>
      <c r="S225" s="204"/>
      <c r="T225" s="206"/>
      <c r="U225" s="204"/>
      <c r="V225" s="204"/>
      <c r="W225" s="76"/>
    </row>
    <row r="226" spans="1:23" ht="18" thickBot="1" x14ac:dyDescent="0.35">
      <c r="A226" s="642" t="s">
        <v>32</v>
      </c>
      <c r="B226" s="643"/>
      <c r="C226" s="643"/>
      <c r="D226" s="643"/>
      <c r="E226" s="643"/>
      <c r="F226" s="643"/>
      <c r="G226" s="643"/>
      <c r="H226" s="643"/>
      <c r="I226" s="643"/>
      <c r="J226" s="711"/>
      <c r="K226" s="712"/>
      <c r="L226" s="725"/>
      <c r="N226" s="274"/>
      <c r="O226" s="204"/>
      <c r="P226" s="205"/>
      <c r="Q226" s="204"/>
      <c r="R226" s="206"/>
      <c r="S226" s="204"/>
      <c r="T226" s="206"/>
      <c r="U226" s="204"/>
      <c r="V226" s="204"/>
      <c r="W226" s="76"/>
    </row>
    <row r="227" spans="1:23" ht="18" thickBot="1" x14ac:dyDescent="0.35">
      <c r="A227" s="642" t="s">
        <v>33</v>
      </c>
      <c r="B227" s="643"/>
      <c r="C227" s="643"/>
      <c r="D227" s="643"/>
      <c r="E227" s="643"/>
      <c r="F227" s="643"/>
      <c r="G227" s="643"/>
      <c r="H227" s="643"/>
      <c r="I227" s="643"/>
      <c r="J227" s="711"/>
      <c r="K227" s="712"/>
      <c r="L227" s="725"/>
      <c r="N227" s="274"/>
      <c r="O227" s="204"/>
      <c r="P227" s="205"/>
      <c r="Q227" s="204"/>
      <c r="R227" s="206"/>
      <c r="S227" s="204"/>
      <c r="T227" s="206"/>
      <c r="U227" s="204"/>
      <c r="V227" s="204"/>
      <c r="W227" s="76"/>
    </row>
    <row r="228" spans="1:23" ht="18" thickBot="1" x14ac:dyDescent="0.35">
      <c r="A228" s="713" t="s">
        <v>34</v>
      </c>
      <c r="B228" s="714"/>
      <c r="C228" s="714"/>
      <c r="D228" s="714"/>
      <c r="E228" s="714"/>
      <c r="F228" s="714"/>
      <c r="G228" s="714"/>
      <c r="H228" s="714"/>
      <c r="I228" s="714"/>
      <c r="J228" s="715"/>
      <c r="K228" s="716"/>
      <c r="L228" s="725"/>
      <c r="N228" s="274"/>
      <c r="O228" s="204"/>
      <c r="P228" s="205"/>
      <c r="Q228" s="204"/>
      <c r="R228" s="206"/>
      <c r="S228" s="204"/>
      <c r="T228" s="206"/>
      <c r="U228" s="204"/>
      <c r="V228" s="204"/>
      <c r="W228" s="76"/>
    </row>
    <row r="229" spans="1:23" ht="18" thickBot="1" x14ac:dyDescent="0.35">
      <c r="A229" s="717"/>
      <c r="B229" s="627"/>
      <c r="C229" s="627"/>
      <c r="D229" s="627"/>
      <c r="E229" s="627"/>
      <c r="F229" s="627"/>
      <c r="G229" s="627"/>
      <c r="H229" s="627"/>
      <c r="I229" s="627"/>
      <c r="J229" s="627"/>
      <c r="K229" s="627"/>
      <c r="L229" s="725"/>
      <c r="N229" s="274"/>
      <c r="O229" s="204"/>
      <c r="P229" s="205"/>
      <c r="Q229" s="204"/>
      <c r="R229" s="206"/>
      <c r="S229" s="204"/>
      <c r="T229" s="206"/>
      <c r="U229" s="204"/>
      <c r="V229" s="204"/>
      <c r="W229" s="76"/>
    </row>
    <row r="230" spans="1:23" ht="18" thickBot="1" x14ac:dyDescent="0.35">
      <c r="A230" s="718" t="s">
        <v>35</v>
      </c>
      <c r="B230" s="719"/>
      <c r="C230" s="719"/>
      <c r="D230" s="719"/>
      <c r="E230" s="719"/>
      <c r="F230" s="719"/>
      <c r="G230" s="719"/>
      <c r="H230" s="719"/>
      <c r="I230" s="719"/>
      <c r="J230" s="720"/>
      <c r="K230" s="486"/>
      <c r="L230" s="726"/>
      <c r="N230" s="274"/>
      <c r="O230" s="204"/>
      <c r="P230" s="205"/>
      <c r="Q230" s="204"/>
      <c r="R230" s="206"/>
      <c r="S230" s="204"/>
      <c r="T230" s="206"/>
      <c r="U230" s="204"/>
      <c r="V230" s="204"/>
      <c r="W230" s="76"/>
    </row>
    <row r="231" spans="1:23" ht="18" thickBot="1" x14ac:dyDescent="0.35">
      <c r="A231" s="708" t="s">
        <v>42</v>
      </c>
      <c r="B231" s="709"/>
      <c r="C231" s="709"/>
      <c r="D231" s="709"/>
      <c r="E231" s="709"/>
      <c r="F231" s="709"/>
      <c r="G231" s="709"/>
      <c r="H231" s="709"/>
      <c r="I231" s="709"/>
      <c r="J231" s="709"/>
      <c r="K231" s="710"/>
      <c r="L231" s="17">
        <f>+L191</f>
        <v>0</v>
      </c>
      <c r="V231" s="223">
        <v>2</v>
      </c>
      <c r="W231" s="76"/>
    </row>
    <row r="232" spans="1:23" ht="18" thickBot="1" x14ac:dyDescent="0.35">
      <c r="A232" s="629"/>
      <c r="B232" s="630"/>
      <c r="C232" s="630"/>
      <c r="D232" s="630"/>
      <c r="E232" s="630"/>
      <c r="F232" s="630"/>
      <c r="G232" s="630"/>
      <c r="H232" s="630"/>
      <c r="I232" s="630"/>
      <c r="J232" s="630"/>
      <c r="K232" s="630"/>
      <c r="L232" s="631"/>
      <c r="W232" s="76"/>
    </row>
    <row r="233" spans="1:23" ht="18" thickBot="1" x14ac:dyDescent="0.35">
      <c r="A233" s="700" t="s">
        <v>37</v>
      </c>
      <c r="B233" s="701"/>
      <c r="C233" s="701"/>
      <c r="D233" s="701"/>
      <c r="E233" s="701"/>
      <c r="F233" s="701"/>
      <c r="G233" s="701"/>
      <c r="H233" s="701"/>
      <c r="I233" s="701"/>
      <c r="J233" s="701"/>
      <c r="K233" s="701"/>
      <c r="L233" s="702"/>
      <c r="N233" s="1861" t="s">
        <v>1089</v>
      </c>
      <c r="O233" s="1862"/>
      <c r="P233" s="1862"/>
      <c r="Q233" s="1862"/>
      <c r="R233" s="1862"/>
      <c r="S233" s="1862"/>
      <c r="T233" s="1862"/>
      <c r="U233" s="1862"/>
      <c r="V233" s="1863"/>
      <c r="W233" s="76"/>
    </row>
    <row r="234" spans="1:23" ht="18" thickBot="1" x14ac:dyDescent="0.35">
      <c r="A234" s="703" t="s">
        <v>59</v>
      </c>
      <c r="B234" s="704"/>
      <c r="C234" s="704"/>
      <c r="D234" s="704"/>
      <c r="E234" s="704"/>
      <c r="F234" s="705"/>
      <c r="G234" s="706" t="s">
        <v>84</v>
      </c>
      <c r="H234" s="707"/>
      <c r="I234" s="706" t="s">
        <v>58</v>
      </c>
      <c r="J234" s="707"/>
      <c r="K234" s="706" t="s">
        <v>38</v>
      </c>
      <c r="L234" s="707"/>
      <c r="N234" s="1905" t="s">
        <v>1094</v>
      </c>
      <c r="O234" s="1906" t="s">
        <v>40</v>
      </c>
      <c r="P234" s="1906" t="s">
        <v>40</v>
      </c>
      <c r="Q234" s="1906" t="s">
        <v>40</v>
      </c>
      <c r="R234" s="1907" t="s">
        <v>40</v>
      </c>
      <c r="S234" s="1906" t="s">
        <v>40</v>
      </c>
      <c r="T234" s="1907" t="s">
        <v>40</v>
      </c>
      <c r="U234" s="1906" t="s">
        <v>518</v>
      </c>
      <c r="V234" s="1908" t="s">
        <v>1098</v>
      </c>
      <c r="W234" s="76"/>
    </row>
    <row r="235" spans="1:23" ht="17.25" customHeight="1" x14ac:dyDescent="0.3">
      <c r="A235" s="645" t="s">
        <v>54</v>
      </c>
      <c r="B235" s="646"/>
      <c r="C235" s="646"/>
      <c r="D235" s="646"/>
      <c r="E235" s="646"/>
      <c r="F235" s="647"/>
      <c r="G235" s="682">
        <v>1</v>
      </c>
      <c r="H235" s="580"/>
      <c r="I235" s="579"/>
      <c r="J235" s="580"/>
      <c r="K235" s="579">
        <v>1</v>
      </c>
      <c r="L235" s="580"/>
      <c r="N235" s="279" t="s">
        <v>1106</v>
      </c>
      <c r="O235" s="1868"/>
      <c r="P235" s="1868"/>
      <c r="Q235" s="1868"/>
      <c r="R235" s="1869"/>
      <c r="S235" s="1868"/>
      <c r="T235" s="1869"/>
      <c r="U235" s="1868">
        <v>1</v>
      </c>
      <c r="V235" s="1868">
        <v>1</v>
      </c>
      <c r="W235" s="76"/>
    </row>
    <row r="236" spans="1:23" ht="18" thickBot="1" x14ac:dyDescent="0.35">
      <c r="A236" s="656" t="s">
        <v>57</v>
      </c>
      <c r="B236" s="657"/>
      <c r="C236" s="657"/>
      <c r="D236" s="657"/>
      <c r="E236" s="657"/>
      <c r="F236" s="658"/>
      <c r="G236" s="659">
        <v>0.7</v>
      </c>
      <c r="H236" s="578"/>
      <c r="I236" s="577"/>
      <c r="J236" s="578"/>
      <c r="K236" s="577"/>
      <c r="L236" s="578"/>
      <c r="N236" s="274"/>
      <c r="O236" s="204"/>
      <c r="P236" s="205"/>
      <c r="Q236" s="204"/>
      <c r="R236" s="206"/>
      <c r="S236" s="204"/>
      <c r="T236" s="206"/>
      <c r="U236" s="204"/>
      <c r="V236" s="204"/>
      <c r="W236" s="76"/>
    </row>
    <row r="237" spans="1:23" ht="18" thickBot="1" x14ac:dyDescent="0.35">
      <c r="A237" s="656" t="s">
        <v>56</v>
      </c>
      <c r="B237" s="657"/>
      <c r="C237" s="657"/>
      <c r="D237" s="657"/>
      <c r="E237" s="657"/>
      <c r="F237" s="658"/>
      <c r="G237" s="659">
        <v>0.3</v>
      </c>
      <c r="H237" s="578"/>
      <c r="I237" s="577"/>
      <c r="J237" s="578"/>
      <c r="K237" s="577"/>
      <c r="L237" s="578"/>
      <c r="N237" s="274"/>
      <c r="O237" s="204"/>
      <c r="P237" s="205"/>
      <c r="Q237" s="204"/>
      <c r="R237" s="206"/>
      <c r="S237" s="204"/>
      <c r="T237" s="206"/>
      <c r="U237" s="204"/>
      <c r="V237" s="204"/>
      <c r="W237" s="76"/>
    </row>
    <row r="238" spans="1:23" ht="18" thickBot="1" x14ac:dyDescent="0.35">
      <c r="A238" s="660" t="s">
        <v>55</v>
      </c>
      <c r="B238" s="661"/>
      <c r="C238" s="661"/>
      <c r="D238" s="661"/>
      <c r="E238" s="661"/>
      <c r="F238" s="662"/>
      <c r="G238" s="663">
        <v>0</v>
      </c>
      <c r="H238" s="664"/>
      <c r="I238" s="699"/>
      <c r="J238" s="664"/>
      <c r="K238" s="699"/>
      <c r="L238" s="664"/>
      <c r="N238" s="274"/>
      <c r="O238" s="204"/>
      <c r="P238" s="205"/>
      <c r="Q238" s="204"/>
      <c r="R238" s="206"/>
      <c r="S238" s="204"/>
      <c r="T238" s="206"/>
      <c r="U238" s="204"/>
      <c r="V238" s="204"/>
      <c r="W238" s="76"/>
    </row>
    <row r="239" spans="1:23" ht="18" thickBot="1" x14ac:dyDescent="0.35">
      <c r="A239" s="691" t="s">
        <v>42</v>
      </c>
      <c r="B239" s="692"/>
      <c r="C239" s="692"/>
      <c r="D239" s="692"/>
      <c r="E239" s="692"/>
      <c r="F239" s="692"/>
      <c r="G239" s="692"/>
      <c r="H239" s="692"/>
      <c r="I239" s="692"/>
      <c r="J239" s="693"/>
      <c r="K239" s="692">
        <f>+K235</f>
        <v>1</v>
      </c>
      <c r="L239" s="693"/>
      <c r="V239" s="223">
        <v>1</v>
      </c>
      <c r="W239" s="76"/>
    </row>
    <row r="240" spans="1:23" ht="18" thickBot="1" x14ac:dyDescent="0.35">
      <c r="A240" s="485"/>
      <c r="B240" s="486"/>
      <c r="C240" s="486"/>
      <c r="D240" s="486"/>
      <c r="E240" s="486"/>
      <c r="F240" s="486"/>
      <c r="G240" s="486"/>
      <c r="H240" s="486"/>
      <c r="I240" s="486"/>
      <c r="J240" s="486"/>
      <c r="K240" s="486"/>
      <c r="L240" s="487"/>
      <c r="W240" s="76"/>
    </row>
    <row r="241" spans="1:23" ht="18" thickBot="1" x14ac:dyDescent="0.35">
      <c r="A241" s="700" t="s">
        <v>39</v>
      </c>
      <c r="B241" s="701"/>
      <c r="C241" s="701"/>
      <c r="D241" s="701"/>
      <c r="E241" s="701"/>
      <c r="F241" s="701"/>
      <c r="G241" s="701"/>
      <c r="H241" s="701"/>
      <c r="I241" s="701"/>
      <c r="J241" s="701"/>
      <c r="K241" s="701"/>
      <c r="L241" s="702"/>
      <c r="N241" s="1861" t="s">
        <v>1089</v>
      </c>
      <c r="O241" s="1862"/>
      <c r="P241" s="1862"/>
      <c r="Q241" s="1862"/>
      <c r="R241" s="1862"/>
      <c r="S241" s="1862"/>
      <c r="T241" s="1862"/>
      <c r="U241" s="1862"/>
      <c r="V241" s="1863"/>
      <c r="W241" s="76"/>
    </row>
    <row r="242" spans="1:23" ht="18" thickBot="1" x14ac:dyDescent="0.35">
      <c r="A242" s="703" t="s">
        <v>59</v>
      </c>
      <c r="B242" s="704"/>
      <c r="C242" s="704"/>
      <c r="D242" s="704"/>
      <c r="E242" s="704"/>
      <c r="F242" s="705"/>
      <c r="G242" s="706" t="s">
        <v>84</v>
      </c>
      <c r="H242" s="707"/>
      <c r="I242" s="706" t="s">
        <v>58</v>
      </c>
      <c r="J242" s="707"/>
      <c r="K242" s="706" t="s">
        <v>38</v>
      </c>
      <c r="L242" s="707"/>
      <c r="N242" s="1864" t="s">
        <v>1094</v>
      </c>
      <c r="O242" s="1865" t="s">
        <v>40</v>
      </c>
      <c r="P242" s="1865" t="s">
        <v>40</v>
      </c>
      <c r="Q242" s="1865" t="s">
        <v>40</v>
      </c>
      <c r="R242" s="1866" t="s">
        <v>40</v>
      </c>
      <c r="S242" s="1865" t="s">
        <v>40</v>
      </c>
      <c r="T242" s="1866" t="s">
        <v>40</v>
      </c>
      <c r="U242" s="1865" t="s">
        <v>518</v>
      </c>
      <c r="V242" s="1867" t="s">
        <v>1098</v>
      </c>
      <c r="W242" s="76"/>
    </row>
    <row r="243" spans="1:23" ht="17.25" customHeight="1" x14ac:dyDescent="0.3">
      <c r="A243" s="645" t="s">
        <v>54</v>
      </c>
      <c r="B243" s="646"/>
      <c r="C243" s="646"/>
      <c r="D243" s="646"/>
      <c r="E243" s="646"/>
      <c r="F243" s="647"/>
      <c r="G243" s="682">
        <v>1</v>
      </c>
      <c r="H243" s="580"/>
      <c r="I243" s="579"/>
      <c r="J243" s="580"/>
      <c r="K243" s="579">
        <v>1</v>
      </c>
      <c r="L243" s="580"/>
      <c r="N243" s="279" t="s">
        <v>1106</v>
      </c>
      <c r="O243" s="1868"/>
      <c r="P243" s="1868"/>
      <c r="Q243" s="1868"/>
      <c r="R243" s="1869"/>
      <c r="S243" s="1868"/>
      <c r="T243" s="1869"/>
      <c r="U243" s="1868">
        <v>1</v>
      </c>
      <c r="V243" s="1868">
        <v>1</v>
      </c>
      <c r="W243" s="76"/>
    </row>
    <row r="244" spans="1:23" ht="18" thickBot="1" x14ac:dyDescent="0.35">
      <c r="A244" s="656" t="s">
        <v>57</v>
      </c>
      <c r="B244" s="657"/>
      <c r="C244" s="657"/>
      <c r="D244" s="657"/>
      <c r="E244" s="657"/>
      <c r="F244" s="658"/>
      <c r="G244" s="659">
        <v>0.7</v>
      </c>
      <c r="H244" s="578"/>
      <c r="I244" s="577"/>
      <c r="J244" s="578"/>
      <c r="K244" s="577"/>
      <c r="L244" s="578"/>
      <c r="N244" s="274"/>
      <c r="O244" s="204"/>
      <c r="P244" s="205"/>
      <c r="Q244" s="204"/>
      <c r="R244" s="206"/>
      <c r="S244" s="204"/>
      <c r="T244" s="206"/>
      <c r="U244" s="204"/>
      <c r="V244" s="204"/>
      <c r="W244" s="76"/>
    </row>
    <row r="245" spans="1:23" ht="18" thickBot="1" x14ac:dyDescent="0.35">
      <c r="A245" s="656" t="s">
        <v>56</v>
      </c>
      <c r="B245" s="657"/>
      <c r="C245" s="657"/>
      <c r="D245" s="657"/>
      <c r="E245" s="657"/>
      <c r="F245" s="658"/>
      <c r="G245" s="659">
        <v>0.3</v>
      </c>
      <c r="H245" s="578"/>
      <c r="I245" s="577"/>
      <c r="J245" s="578"/>
      <c r="K245" s="577"/>
      <c r="L245" s="578"/>
      <c r="N245" s="274"/>
      <c r="O245" s="204"/>
      <c r="P245" s="205"/>
      <c r="Q245" s="204"/>
      <c r="R245" s="206"/>
      <c r="S245" s="204"/>
      <c r="T245" s="206"/>
      <c r="U245" s="204"/>
      <c r="V245" s="204"/>
      <c r="W245" s="76"/>
    </row>
    <row r="246" spans="1:23" ht="18" thickBot="1" x14ac:dyDescent="0.35">
      <c r="A246" s="660" t="s">
        <v>55</v>
      </c>
      <c r="B246" s="661"/>
      <c r="C246" s="661"/>
      <c r="D246" s="661"/>
      <c r="E246" s="661"/>
      <c r="F246" s="662"/>
      <c r="G246" s="663">
        <v>0</v>
      </c>
      <c r="H246" s="664"/>
      <c r="I246" s="699"/>
      <c r="J246" s="664"/>
      <c r="K246" s="699"/>
      <c r="L246" s="664"/>
      <c r="N246" s="274"/>
      <c r="O246" s="204"/>
      <c r="P246" s="205"/>
      <c r="Q246" s="204"/>
      <c r="R246" s="206"/>
      <c r="S246" s="204"/>
      <c r="T246" s="206"/>
      <c r="U246" s="204"/>
      <c r="V246" s="204"/>
      <c r="W246" s="76"/>
    </row>
    <row r="247" spans="1:23" ht="18" thickBot="1" x14ac:dyDescent="0.35">
      <c r="A247" s="691" t="s">
        <v>42</v>
      </c>
      <c r="B247" s="692"/>
      <c r="C247" s="692"/>
      <c r="D247" s="692"/>
      <c r="E247" s="692"/>
      <c r="F247" s="692"/>
      <c r="G247" s="692"/>
      <c r="H247" s="692"/>
      <c r="I247" s="692"/>
      <c r="J247" s="693"/>
      <c r="K247" s="692">
        <f>+K243</f>
        <v>1</v>
      </c>
      <c r="L247" s="693"/>
      <c r="V247" s="223">
        <v>1</v>
      </c>
      <c r="W247" s="76"/>
    </row>
    <row r="248" spans="1:23" ht="18" thickBot="1" x14ac:dyDescent="0.35">
      <c r="A248" s="485"/>
      <c r="B248" s="486"/>
      <c r="C248" s="486"/>
      <c r="D248" s="486"/>
      <c r="E248" s="486"/>
      <c r="F248" s="486"/>
      <c r="G248" s="486"/>
      <c r="H248" s="486"/>
      <c r="I248" s="486"/>
      <c r="J248" s="486"/>
      <c r="K248" s="486"/>
      <c r="L248" s="487"/>
    </row>
    <row r="249" spans="1:23" ht="18" thickBot="1" x14ac:dyDescent="0.35">
      <c r="A249" s="485"/>
      <c r="B249" s="486"/>
      <c r="C249" s="486"/>
      <c r="D249" s="486"/>
      <c r="E249" s="486"/>
      <c r="F249" s="486"/>
      <c r="G249" s="486"/>
      <c r="H249" s="486"/>
      <c r="I249" s="486"/>
      <c r="J249" s="486"/>
      <c r="K249" s="486"/>
      <c r="L249" s="487"/>
    </row>
    <row r="250" spans="1:23" ht="18" thickBot="1" x14ac:dyDescent="0.35">
      <c r="A250" s="694" t="s">
        <v>127</v>
      </c>
      <c r="B250" s="695"/>
      <c r="C250" s="695"/>
      <c r="D250" s="695"/>
      <c r="E250" s="695"/>
      <c r="F250" s="695"/>
      <c r="G250" s="695"/>
      <c r="H250" s="695"/>
      <c r="I250" s="695"/>
      <c r="J250" s="696"/>
      <c r="K250" s="697">
        <f>+L231+K239+K247</f>
        <v>2</v>
      </c>
      <c r="L250" s="698"/>
    </row>
    <row r="251" spans="1:23" ht="18" thickBot="1" x14ac:dyDescent="0.35">
      <c r="A251" s="485"/>
      <c r="B251" s="486"/>
      <c r="C251" s="486"/>
      <c r="D251" s="486"/>
      <c r="E251" s="486"/>
      <c r="F251" s="486"/>
      <c r="G251" s="486"/>
      <c r="H251" s="486"/>
      <c r="I251" s="486"/>
      <c r="J251" s="486"/>
      <c r="K251" s="486"/>
      <c r="L251" s="487"/>
    </row>
    <row r="252" spans="1:23" ht="18" thickBot="1" x14ac:dyDescent="0.35">
      <c r="A252" s="614" t="s">
        <v>162</v>
      </c>
      <c r="B252" s="615"/>
      <c r="C252" s="615"/>
      <c r="D252" s="615"/>
      <c r="E252" s="615"/>
      <c r="F252" s="615"/>
      <c r="G252" s="615"/>
      <c r="H252" s="615"/>
      <c r="I252" s="615"/>
      <c r="J252" s="615"/>
      <c r="K252" s="615"/>
      <c r="L252" s="616"/>
    </row>
    <row r="253" spans="1:23" ht="18" thickBot="1" x14ac:dyDescent="0.35">
      <c r="A253" s="1151" t="s">
        <v>163</v>
      </c>
      <c r="B253" s="1152"/>
      <c r="C253" s="1152"/>
      <c r="D253" s="1152"/>
      <c r="E253" s="1152"/>
      <c r="F253" s="1152"/>
      <c r="G253" s="1152"/>
      <c r="H253" s="1152"/>
      <c r="I253" s="1152"/>
      <c r="J253" s="1152"/>
      <c r="K253" s="1152"/>
      <c r="L253" s="1153"/>
    </row>
    <row r="254" spans="1:23" ht="18" thickBot="1" x14ac:dyDescent="0.35">
      <c r="A254" s="524" t="s">
        <v>159</v>
      </c>
      <c r="B254" s="525"/>
      <c r="C254" s="525"/>
      <c r="D254" s="525"/>
      <c r="E254" s="525"/>
      <c r="F254" s="525"/>
      <c r="G254" s="525"/>
      <c r="H254" s="525"/>
      <c r="I254" s="525"/>
      <c r="J254" s="525"/>
      <c r="K254" s="525"/>
      <c r="L254" s="526"/>
    </row>
    <row r="255" spans="1:23" ht="18" thickBot="1" x14ac:dyDescent="0.35">
      <c r="A255" s="617" t="s">
        <v>155</v>
      </c>
      <c r="B255" s="618"/>
      <c r="C255" s="618"/>
      <c r="D255" s="619"/>
      <c r="E255" s="620">
        <v>50</v>
      </c>
      <c r="F255" s="621"/>
      <c r="G255" s="622"/>
      <c r="H255" s="623"/>
      <c r="I255" s="624"/>
      <c r="J255" s="624"/>
      <c r="K255" s="624"/>
      <c r="L255" s="625"/>
    </row>
    <row r="256" spans="1:23" ht="18" thickBot="1" x14ac:dyDescent="0.35">
      <c r="A256" s="596" t="s">
        <v>156</v>
      </c>
      <c r="B256" s="597"/>
      <c r="C256" s="597"/>
      <c r="D256" s="598"/>
      <c r="E256" s="599">
        <v>50</v>
      </c>
      <c r="F256" s="600"/>
      <c r="G256" s="601"/>
      <c r="H256" s="626"/>
      <c r="I256" s="627"/>
      <c r="J256" s="627"/>
      <c r="K256" s="627"/>
      <c r="L256" s="628"/>
    </row>
    <row r="257" spans="1:12" ht="18" thickBot="1" x14ac:dyDescent="0.35">
      <c r="A257" s="1246" t="s">
        <v>85</v>
      </c>
      <c r="B257" s="1247"/>
      <c r="C257" s="1247"/>
      <c r="D257" s="1248"/>
      <c r="E257" s="605">
        <v>50</v>
      </c>
      <c r="F257" s="606"/>
      <c r="G257" s="607"/>
      <c r="H257" s="629"/>
      <c r="I257" s="630"/>
      <c r="J257" s="630"/>
      <c r="K257" s="630"/>
      <c r="L257" s="631"/>
    </row>
    <row r="258" spans="1:12" ht="18" thickBot="1" x14ac:dyDescent="0.35">
      <c r="A258" s="1151" t="s">
        <v>111</v>
      </c>
      <c r="B258" s="1152"/>
      <c r="C258" s="1152"/>
      <c r="D258" s="1152"/>
      <c r="E258" s="1152"/>
      <c r="F258" s="1152"/>
      <c r="G258" s="1152"/>
      <c r="H258" s="1152"/>
      <c r="I258" s="1152"/>
      <c r="J258" s="1152"/>
      <c r="K258" s="1152"/>
      <c r="L258" s="1153"/>
    </row>
    <row r="259" spans="1:12" ht="18" thickBot="1" x14ac:dyDescent="0.35">
      <c r="A259" s="1234" t="s">
        <v>165</v>
      </c>
      <c r="B259" s="1235"/>
      <c r="C259" s="1235"/>
      <c r="D259" s="1235"/>
      <c r="E259" s="1236"/>
      <c r="F259" s="1231" t="s">
        <v>111</v>
      </c>
      <c r="G259" s="1232"/>
      <c r="H259" s="1233"/>
      <c r="I259" s="1237"/>
      <c r="J259" s="1238"/>
      <c r="K259" s="1238"/>
      <c r="L259" s="1239"/>
    </row>
    <row r="260" spans="1:12" ht="18" thickBot="1" x14ac:dyDescent="0.35">
      <c r="A260" s="1243" t="s">
        <v>167</v>
      </c>
      <c r="B260" s="1244"/>
      <c r="C260" s="1244"/>
      <c r="D260" s="1244"/>
      <c r="E260" s="1245"/>
      <c r="F260" s="1231" t="s">
        <v>111</v>
      </c>
      <c r="G260" s="1232"/>
      <c r="H260" s="1233"/>
      <c r="I260" s="1240"/>
      <c r="J260" s="1241"/>
      <c r="K260" s="1241"/>
      <c r="L260" s="1242"/>
    </row>
    <row r="261" spans="1:12" ht="18" thickBot="1" x14ac:dyDescent="0.35">
      <c r="A261" s="608" t="s">
        <v>164</v>
      </c>
      <c r="B261" s="609"/>
      <c r="C261" s="609"/>
      <c r="D261" s="609"/>
      <c r="E261" s="609"/>
      <c r="F261" s="609"/>
      <c r="G261" s="609"/>
      <c r="H261" s="609"/>
      <c r="I261" s="609"/>
      <c r="J261" s="609"/>
      <c r="K261" s="609"/>
      <c r="L261" s="610"/>
    </row>
    <row r="262" spans="1:12" ht="18" thickBot="1" x14ac:dyDescent="0.35">
      <c r="A262" s="527" t="s">
        <v>71</v>
      </c>
      <c r="B262" s="528"/>
      <c r="C262" s="528"/>
      <c r="D262" s="528"/>
      <c r="E262" s="529"/>
      <c r="F262" s="527" t="s">
        <v>72</v>
      </c>
      <c r="G262" s="528"/>
      <c r="H262" s="529"/>
      <c r="I262" s="530" t="s">
        <v>73</v>
      </c>
      <c r="J262" s="531"/>
      <c r="K262" s="558" t="s">
        <v>74</v>
      </c>
      <c r="L262" s="559"/>
    </row>
    <row r="263" spans="1:12" x14ac:dyDescent="0.3">
      <c r="A263" s="568" t="s">
        <v>98</v>
      </c>
      <c r="B263" s="569"/>
      <c r="C263" s="569"/>
      <c r="D263" s="569"/>
      <c r="E263" s="570"/>
      <c r="F263" s="537" t="s">
        <v>87</v>
      </c>
      <c r="G263" s="538"/>
      <c r="H263" s="571"/>
      <c r="I263" s="572"/>
      <c r="J263" s="541"/>
      <c r="K263" s="548"/>
      <c r="L263" s="543"/>
    </row>
    <row r="264" spans="1:12" x14ac:dyDescent="0.3">
      <c r="A264" s="550" t="s">
        <v>94</v>
      </c>
      <c r="B264" s="551"/>
      <c r="C264" s="551"/>
      <c r="D264" s="551"/>
      <c r="E264" s="552"/>
      <c r="F264" s="511" t="s">
        <v>88</v>
      </c>
      <c r="G264" s="512"/>
      <c r="H264" s="553"/>
      <c r="I264" s="554"/>
      <c r="J264" s="507"/>
      <c r="K264" s="549"/>
      <c r="L264" s="545"/>
    </row>
    <row r="265" spans="1:12" x14ac:dyDescent="0.3">
      <c r="A265" s="550" t="s">
        <v>95</v>
      </c>
      <c r="B265" s="551"/>
      <c r="C265" s="551"/>
      <c r="D265" s="551"/>
      <c r="E265" s="552"/>
      <c r="F265" s="511" t="s">
        <v>89</v>
      </c>
      <c r="G265" s="512"/>
      <c r="H265" s="553"/>
      <c r="I265" s="554"/>
      <c r="J265" s="507"/>
      <c r="K265" s="549"/>
      <c r="L265" s="545"/>
    </row>
    <row r="266" spans="1:12" ht="18" thickBot="1" x14ac:dyDescent="0.35">
      <c r="A266" s="560" t="s">
        <v>96</v>
      </c>
      <c r="B266" s="561"/>
      <c r="C266" s="561"/>
      <c r="D266" s="561"/>
      <c r="E266" s="562"/>
      <c r="F266" s="519" t="s">
        <v>90</v>
      </c>
      <c r="G266" s="520"/>
      <c r="H266" s="563"/>
      <c r="I266" s="573"/>
      <c r="J266" s="574"/>
      <c r="K266" s="549"/>
      <c r="L266" s="545"/>
    </row>
    <row r="267" spans="1:12" ht="18" thickBot="1" x14ac:dyDescent="0.35">
      <c r="A267" s="564" t="s">
        <v>97</v>
      </c>
      <c r="B267" s="565"/>
      <c r="C267" s="565"/>
      <c r="D267" s="565"/>
      <c r="E267" s="566"/>
      <c r="F267" s="491" t="s">
        <v>76</v>
      </c>
      <c r="G267" s="492"/>
      <c r="H267" s="493"/>
      <c r="I267" s="575"/>
      <c r="J267" s="576"/>
      <c r="K267" s="546"/>
      <c r="L267" s="547"/>
    </row>
    <row r="268" spans="1:12" ht="18" thickBot="1" x14ac:dyDescent="0.35">
      <c r="A268" s="524" t="s">
        <v>79</v>
      </c>
      <c r="B268" s="525"/>
      <c r="C268" s="525"/>
      <c r="D268" s="525"/>
      <c r="E268" s="526"/>
      <c r="F268" s="527" t="s">
        <v>72</v>
      </c>
      <c r="G268" s="528"/>
      <c r="H268" s="529"/>
      <c r="I268" s="530" t="s">
        <v>73</v>
      </c>
      <c r="J268" s="531"/>
      <c r="K268" s="532" t="s">
        <v>74</v>
      </c>
      <c r="L268" s="533"/>
    </row>
    <row r="269" spans="1:12" x14ac:dyDescent="0.3">
      <c r="A269" s="534" t="s">
        <v>98</v>
      </c>
      <c r="B269" s="535"/>
      <c r="C269" s="535"/>
      <c r="D269" s="535"/>
      <c r="E269" s="536"/>
      <c r="F269" s="537" t="s">
        <v>87</v>
      </c>
      <c r="G269" s="538"/>
      <c r="H269" s="539"/>
      <c r="I269" s="540"/>
      <c r="J269" s="541"/>
      <c r="K269" s="542"/>
      <c r="L269" s="543"/>
    </row>
    <row r="270" spans="1:12" x14ac:dyDescent="0.3">
      <c r="A270" s="508" t="s">
        <v>99</v>
      </c>
      <c r="B270" s="509"/>
      <c r="C270" s="509"/>
      <c r="D270" s="509"/>
      <c r="E270" s="510"/>
      <c r="F270" s="511" t="s">
        <v>88</v>
      </c>
      <c r="G270" s="512"/>
      <c r="H270" s="513"/>
      <c r="I270" s="506"/>
      <c r="J270" s="507"/>
      <c r="K270" s="544"/>
      <c r="L270" s="545"/>
    </row>
    <row r="271" spans="1:12" x14ac:dyDescent="0.3">
      <c r="A271" s="508" t="s">
        <v>100</v>
      </c>
      <c r="B271" s="509"/>
      <c r="C271" s="509"/>
      <c r="D271" s="509"/>
      <c r="E271" s="510"/>
      <c r="F271" s="511" t="s">
        <v>89</v>
      </c>
      <c r="G271" s="512"/>
      <c r="H271" s="513"/>
      <c r="I271" s="506"/>
      <c r="J271" s="507"/>
      <c r="K271" s="544"/>
      <c r="L271" s="545"/>
    </row>
    <row r="272" spans="1:12" ht="18" thickBot="1" x14ac:dyDescent="0.35">
      <c r="A272" s="516" t="s">
        <v>101</v>
      </c>
      <c r="B272" s="517"/>
      <c r="C272" s="517"/>
      <c r="D272" s="517"/>
      <c r="E272" s="518"/>
      <c r="F272" s="519" t="s">
        <v>90</v>
      </c>
      <c r="G272" s="520"/>
      <c r="H272" s="521"/>
      <c r="I272" s="594"/>
      <c r="J272" s="595"/>
      <c r="K272" s="544"/>
      <c r="L272" s="545"/>
    </row>
    <row r="273" spans="1:12" ht="18" thickBot="1" x14ac:dyDescent="0.35">
      <c r="A273" s="488" t="s">
        <v>102</v>
      </c>
      <c r="B273" s="489"/>
      <c r="C273" s="489"/>
      <c r="D273" s="489"/>
      <c r="E273" s="490"/>
      <c r="F273" s="491" t="s">
        <v>76</v>
      </c>
      <c r="G273" s="492"/>
      <c r="H273" s="493"/>
      <c r="I273" s="494"/>
      <c r="J273" s="495"/>
      <c r="K273" s="546"/>
      <c r="L273" s="547"/>
    </row>
    <row r="274" spans="1:12" ht="18" thickBot="1" x14ac:dyDescent="0.35">
      <c r="A274" s="1231"/>
      <c r="B274" s="1232"/>
      <c r="C274" s="1232"/>
      <c r="D274" s="1232"/>
      <c r="E274" s="1232"/>
      <c r="F274" s="1232"/>
      <c r="G274" s="1232"/>
      <c r="H274" s="1232"/>
      <c r="I274" s="1232"/>
      <c r="J274" s="1232"/>
      <c r="K274" s="1232"/>
      <c r="L274" s="1233"/>
    </row>
    <row r="275" spans="1:12" ht="18" thickBot="1" x14ac:dyDescent="0.35">
      <c r="A275" s="496" t="s">
        <v>42</v>
      </c>
      <c r="B275" s="497"/>
      <c r="C275" s="497"/>
      <c r="D275" s="497"/>
      <c r="E275" s="498"/>
      <c r="F275" s="497" t="s">
        <v>110</v>
      </c>
      <c r="G275" s="497"/>
      <c r="H275" s="498"/>
      <c r="I275" s="486">
        <f>+K279</f>
        <v>0</v>
      </c>
      <c r="J275" s="486"/>
      <c r="K275" s="486"/>
      <c r="L275" s="487"/>
    </row>
    <row r="276" spans="1:12" ht="18" thickBot="1" x14ac:dyDescent="0.35">
      <c r="A276" s="1231"/>
      <c r="B276" s="1232"/>
      <c r="C276" s="1232"/>
      <c r="D276" s="1232"/>
      <c r="E276" s="1232"/>
      <c r="F276" s="1232"/>
      <c r="G276" s="1232"/>
      <c r="H276" s="1232"/>
      <c r="I276" s="1232"/>
      <c r="J276" s="1232"/>
      <c r="K276" s="1232"/>
      <c r="L276" s="1233"/>
    </row>
    <row r="277" spans="1:12" ht="18" thickBot="1" x14ac:dyDescent="0.35">
      <c r="A277" s="1151" t="s">
        <v>1061</v>
      </c>
      <c r="B277" s="1152"/>
      <c r="C277" s="1152"/>
      <c r="D277" s="1152"/>
      <c r="E277" s="1152"/>
      <c r="F277" s="1152"/>
      <c r="G277" s="1152"/>
      <c r="H277" s="1152"/>
      <c r="I277" s="1152"/>
      <c r="J277" s="1152"/>
      <c r="K277" s="1152"/>
      <c r="L277" s="1153"/>
    </row>
    <row r="278" spans="1:12" ht="18" thickBot="1" x14ac:dyDescent="0.35">
      <c r="A278" s="524" t="s">
        <v>112</v>
      </c>
      <c r="B278" s="525"/>
      <c r="C278" s="525"/>
      <c r="D278" s="525"/>
      <c r="E278" s="526"/>
      <c r="F278" s="527" t="s">
        <v>84</v>
      </c>
      <c r="G278" s="528"/>
      <c r="H278" s="529"/>
      <c r="I278" s="530" t="s">
        <v>114</v>
      </c>
      <c r="J278" s="531"/>
      <c r="K278" s="532" t="s">
        <v>74</v>
      </c>
      <c r="L278" s="533"/>
    </row>
    <row r="279" spans="1:12" x14ac:dyDescent="0.3">
      <c r="A279" s="534" t="s">
        <v>113</v>
      </c>
      <c r="B279" s="535"/>
      <c r="C279" s="535"/>
      <c r="D279" s="535"/>
      <c r="E279" s="536"/>
      <c r="F279" s="537" t="s">
        <v>82</v>
      </c>
      <c r="G279" s="538"/>
      <c r="H279" s="539"/>
      <c r="I279" s="540"/>
      <c r="J279" s="541"/>
      <c r="K279" s="542"/>
      <c r="L279" s="543"/>
    </row>
    <row r="280" spans="1:12" x14ac:dyDescent="0.3">
      <c r="A280" s="1139" t="s">
        <v>151</v>
      </c>
      <c r="B280" s="1140"/>
      <c r="C280" s="1140"/>
      <c r="D280" s="1140"/>
      <c r="E280" s="1141"/>
      <c r="F280" s="511" t="s">
        <v>88</v>
      </c>
      <c r="G280" s="512"/>
      <c r="H280" s="513"/>
      <c r="I280" s="506"/>
      <c r="J280" s="507"/>
      <c r="K280" s="544"/>
      <c r="L280" s="545"/>
    </row>
    <row r="281" spans="1:12" x14ac:dyDescent="0.3">
      <c r="A281" s="1139" t="s">
        <v>152</v>
      </c>
      <c r="B281" s="1140"/>
      <c r="C281" s="1140"/>
      <c r="D281" s="1140"/>
      <c r="E281" s="1141"/>
      <c r="F281" s="511" t="s">
        <v>80</v>
      </c>
      <c r="G281" s="512"/>
      <c r="H281" s="513"/>
      <c r="I281" s="514"/>
      <c r="J281" s="515"/>
      <c r="K281" s="544"/>
      <c r="L281" s="545"/>
    </row>
    <row r="282" spans="1:12" x14ac:dyDescent="0.3">
      <c r="A282" s="1139" t="s">
        <v>153</v>
      </c>
      <c r="B282" s="1140"/>
      <c r="C282" s="1140"/>
      <c r="D282" s="1140"/>
      <c r="E282" s="1141"/>
      <c r="F282" s="511" t="s">
        <v>118</v>
      </c>
      <c r="G282" s="512"/>
      <c r="H282" s="513"/>
      <c r="I282" s="514"/>
      <c r="J282" s="515"/>
      <c r="K282" s="544"/>
      <c r="L282" s="545"/>
    </row>
    <row r="283" spans="1:12" ht="18" thickBot="1" x14ac:dyDescent="0.35">
      <c r="A283" s="1139" t="s">
        <v>154</v>
      </c>
      <c r="B283" s="1140"/>
      <c r="C283" s="1140"/>
      <c r="D283" s="1140"/>
      <c r="E283" s="1141"/>
      <c r="F283" s="519" t="s">
        <v>119</v>
      </c>
      <c r="G283" s="520"/>
      <c r="H283" s="521"/>
      <c r="I283" s="993"/>
      <c r="J283" s="574"/>
      <c r="K283" s="544"/>
      <c r="L283" s="545"/>
    </row>
    <row r="284" spans="1:12" ht="18" thickBot="1" x14ac:dyDescent="0.35">
      <c r="A284" s="485"/>
      <c r="B284" s="486"/>
      <c r="C284" s="486"/>
      <c r="D284" s="486"/>
      <c r="E284" s="486"/>
      <c r="F284" s="486"/>
      <c r="G284" s="486"/>
      <c r="H284" s="486"/>
      <c r="I284" s="486"/>
      <c r="J284" s="486"/>
      <c r="K284" s="486"/>
      <c r="L284" s="487"/>
    </row>
    <row r="285" spans="1:12" ht="18" thickBot="1" x14ac:dyDescent="0.35">
      <c r="A285" s="485"/>
      <c r="B285" s="486"/>
      <c r="C285" s="486"/>
      <c r="D285" s="486"/>
      <c r="E285" s="486"/>
      <c r="F285" s="486"/>
      <c r="G285" s="486"/>
      <c r="H285" s="486"/>
      <c r="I285" s="486"/>
      <c r="J285" s="486"/>
      <c r="K285" s="486"/>
      <c r="L285" s="487"/>
    </row>
    <row r="286" spans="1:12" ht="18" thickBot="1" x14ac:dyDescent="0.35">
      <c r="A286" s="496" t="s">
        <v>42</v>
      </c>
      <c r="B286" s="497"/>
      <c r="C286" s="497"/>
      <c r="D286" s="497"/>
      <c r="E286" s="498"/>
      <c r="F286" s="497" t="s">
        <v>110</v>
      </c>
      <c r="G286" s="497"/>
      <c r="H286" s="498"/>
      <c r="I286" s="486">
        <f>+K281</f>
        <v>0</v>
      </c>
      <c r="J286" s="486"/>
      <c r="K286" s="486"/>
      <c r="L286" s="487"/>
    </row>
    <row r="287" spans="1:12" ht="18" thickBot="1" x14ac:dyDescent="0.35">
      <c r="A287" s="485"/>
      <c r="B287" s="486"/>
      <c r="C287" s="486"/>
      <c r="D287" s="486"/>
      <c r="E287" s="486"/>
      <c r="F287" s="486"/>
      <c r="G287" s="486"/>
      <c r="H287" s="486"/>
      <c r="I287" s="486"/>
      <c r="J287" s="486"/>
      <c r="K287" s="486"/>
      <c r="L287" s="487"/>
    </row>
    <row r="288" spans="1:12" ht="60.75" customHeight="1" thickBot="1" x14ac:dyDescent="0.35">
      <c r="A288" s="499" t="s">
        <v>166</v>
      </c>
      <c r="B288" s="500"/>
      <c r="C288" s="500"/>
      <c r="D288" s="500"/>
      <c r="E288" s="501"/>
      <c r="F288" s="502" t="s">
        <v>110</v>
      </c>
      <c r="G288" s="502"/>
      <c r="H288" s="503"/>
      <c r="I288" s="504">
        <f>+I275+I286</f>
        <v>0</v>
      </c>
      <c r="J288" s="504"/>
      <c r="K288" s="504"/>
      <c r="L288" s="505"/>
    </row>
    <row r="289" spans="1:12" ht="18" thickBot="1" x14ac:dyDescent="0.35">
      <c r="A289" s="485"/>
      <c r="B289" s="486"/>
      <c r="C289" s="486"/>
      <c r="D289" s="486"/>
      <c r="E289" s="486"/>
      <c r="F289" s="486"/>
      <c r="G289" s="486"/>
      <c r="H289" s="486"/>
      <c r="I289" s="486"/>
      <c r="J289" s="486"/>
      <c r="K289" s="486"/>
      <c r="L289" s="487"/>
    </row>
    <row r="290" spans="1:12" ht="18" thickBot="1" x14ac:dyDescent="0.35">
      <c r="A290" s="485"/>
      <c r="B290" s="486"/>
      <c r="C290" s="486"/>
      <c r="D290" s="486"/>
      <c r="E290" s="486"/>
      <c r="F290" s="486"/>
      <c r="G290" s="486"/>
      <c r="H290" s="486"/>
      <c r="I290" s="486"/>
      <c r="J290" s="486"/>
      <c r="K290" s="486"/>
      <c r="L290" s="487"/>
    </row>
  </sheetData>
  <mergeCells count="547">
    <mergeCell ref="A6:L7"/>
    <mergeCell ref="A8:L8"/>
    <mergeCell ref="A9:L9"/>
    <mergeCell ref="A10:L10"/>
    <mergeCell ref="A11:F11"/>
    <mergeCell ref="G11:L11"/>
    <mergeCell ref="A1:L1"/>
    <mergeCell ref="A2:L2"/>
    <mergeCell ref="A3:E3"/>
    <mergeCell ref="F3:L3"/>
    <mergeCell ref="A4:L4"/>
    <mergeCell ref="A5:L5"/>
    <mergeCell ref="A12:F12"/>
    <mergeCell ref="G12:L12"/>
    <mergeCell ref="A13:F13"/>
    <mergeCell ref="G13:L13"/>
    <mergeCell ref="B14:L14"/>
    <mergeCell ref="A15:F18"/>
    <mergeCell ref="G16:L16"/>
    <mergeCell ref="G17:L17"/>
    <mergeCell ref="G18:L18"/>
    <mergeCell ref="A55:L55"/>
    <mergeCell ref="A57:E57"/>
    <mergeCell ref="F57:L57"/>
    <mergeCell ref="A58:E58"/>
    <mergeCell ref="F58:L58"/>
    <mergeCell ref="A22:L22"/>
    <mergeCell ref="A23:J23"/>
    <mergeCell ref="K23:L23"/>
    <mergeCell ref="A19:L19"/>
    <mergeCell ref="A20:L20"/>
    <mergeCell ref="A21:D21"/>
    <mergeCell ref="E21:G21"/>
    <mergeCell ref="H21:L21"/>
    <mergeCell ref="A45:J45"/>
    <mergeCell ref="A34:J34"/>
    <mergeCell ref="A35:J35"/>
    <mergeCell ref="A36:J36"/>
    <mergeCell ref="A37:J37"/>
    <mergeCell ref="A33:J33"/>
    <mergeCell ref="A24:J24"/>
    <mergeCell ref="A25:J25"/>
    <mergeCell ref="A26:J26"/>
    <mergeCell ref="A50:J50"/>
    <mergeCell ref="A51:J51"/>
    <mergeCell ref="A62:E62"/>
    <mergeCell ref="F62:L62"/>
    <mergeCell ref="A63:E63"/>
    <mergeCell ref="F63:L63"/>
    <mergeCell ref="A64:E64"/>
    <mergeCell ref="F64:L64"/>
    <mergeCell ref="A59:E59"/>
    <mergeCell ref="F59:L59"/>
    <mergeCell ref="A60:E60"/>
    <mergeCell ref="F60:L60"/>
    <mergeCell ref="A61:E61"/>
    <mergeCell ref="F61:L61"/>
    <mergeCell ref="A68:E68"/>
    <mergeCell ref="F68:L68"/>
    <mergeCell ref="A69:E69"/>
    <mergeCell ref="F69:L69"/>
    <mergeCell ref="A70:E70"/>
    <mergeCell ref="F70:L70"/>
    <mergeCell ref="A65:E65"/>
    <mergeCell ref="F65:L65"/>
    <mergeCell ref="A66:E66"/>
    <mergeCell ref="F66:L66"/>
    <mergeCell ref="A67:E67"/>
    <mergeCell ref="F67:L67"/>
    <mergeCell ref="A74:E74"/>
    <mergeCell ref="F74:L74"/>
    <mergeCell ref="A75:E75"/>
    <mergeCell ref="F75:L75"/>
    <mergeCell ref="A76:E76"/>
    <mergeCell ref="F76:L76"/>
    <mergeCell ref="A71:E71"/>
    <mergeCell ref="F71:L71"/>
    <mergeCell ref="A72:E72"/>
    <mergeCell ref="F72:L72"/>
    <mergeCell ref="A73:E73"/>
    <mergeCell ref="F73:L73"/>
    <mergeCell ref="A80:E80"/>
    <mergeCell ref="F80:L80"/>
    <mergeCell ref="A81:E81"/>
    <mergeCell ref="F81:L81"/>
    <mergeCell ref="A82:E82"/>
    <mergeCell ref="F82:L82"/>
    <mergeCell ref="A77:E77"/>
    <mergeCell ref="F77:L77"/>
    <mergeCell ref="A78:E78"/>
    <mergeCell ref="F78:L78"/>
    <mergeCell ref="A79:E79"/>
    <mergeCell ref="F79:L79"/>
    <mergeCell ref="A86:L86"/>
    <mergeCell ref="A90:F90"/>
    <mergeCell ref="I90:K90"/>
    <mergeCell ref="A91:F91"/>
    <mergeCell ref="I91:K91"/>
    <mergeCell ref="B85:L85"/>
    <mergeCell ref="A83:E83"/>
    <mergeCell ref="F83:L83"/>
    <mergeCell ref="A84:E84"/>
    <mergeCell ref="F84:L84"/>
    <mergeCell ref="I89:K89"/>
    <mergeCell ref="A94:J94"/>
    <mergeCell ref="K94:L94"/>
    <mergeCell ref="A95:L95"/>
    <mergeCell ref="A96:L96"/>
    <mergeCell ref="A97:J97"/>
    <mergeCell ref="K97:L97"/>
    <mergeCell ref="A87:L87"/>
    <mergeCell ref="A88:F88"/>
    <mergeCell ref="I88:K88"/>
    <mergeCell ref="A92:F92"/>
    <mergeCell ref="I92:K92"/>
    <mergeCell ref="A93:L93"/>
    <mergeCell ref="A89:F89"/>
    <mergeCell ref="A102:D102"/>
    <mergeCell ref="E102:G102"/>
    <mergeCell ref="A103:D103"/>
    <mergeCell ref="E103:G103"/>
    <mergeCell ref="A98:L98"/>
    <mergeCell ref="A99:L99"/>
    <mergeCell ref="A100:D100"/>
    <mergeCell ref="E100:G100"/>
    <mergeCell ref="I100:K100"/>
    <mergeCell ref="A101:D101"/>
    <mergeCell ref="E101:G101"/>
    <mergeCell ref="A155:L155"/>
    <mergeCell ref="A156:L156"/>
    <mergeCell ref="A120:D120"/>
    <mergeCell ref="E120:G120"/>
    <mergeCell ref="A118:D118"/>
    <mergeCell ref="E118:G118"/>
    <mergeCell ref="A119:D119"/>
    <mergeCell ref="E119:G119"/>
    <mergeCell ref="A110:D110"/>
    <mergeCell ref="E110:G110"/>
    <mergeCell ref="A111:D111"/>
    <mergeCell ref="E111:G111"/>
    <mergeCell ref="A112:D112"/>
    <mergeCell ref="E112:G112"/>
    <mergeCell ref="A113:D113"/>
    <mergeCell ref="A124:D124"/>
    <mergeCell ref="E124:G124"/>
    <mergeCell ref="E113:G113"/>
    <mergeCell ref="E114:G114"/>
    <mergeCell ref="A114:D114"/>
    <mergeCell ref="A121:D121"/>
    <mergeCell ref="E121:G121"/>
    <mergeCell ref="A122:D122"/>
    <mergeCell ref="E122:G122"/>
    <mergeCell ref="A161:L161"/>
    <mergeCell ref="A162:J162"/>
    <mergeCell ref="K162:L162"/>
    <mergeCell ref="A163:L163"/>
    <mergeCell ref="A164:L164"/>
    <mergeCell ref="A165:J165"/>
    <mergeCell ref="K165:L165"/>
    <mergeCell ref="A158:E158"/>
    <mergeCell ref="A159:D159"/>
    <mergeCell ref="E159:G159"/>
    <mergeCell ref="I159:K159"/>
    <mergeCell ref="A160:D160"/>
    <mergeCell ref="E160:G160"/>
    <mergeCell ref="I160:K160"/>
    <mergeCell ref="A167:L167"/>
    <mergeCell ref="A168:F168"/>
    <mergeCell ref="G168:H168"/>
    <mergeCell ref="I168:J168"/>
    <mergeCell ref="K168:L168"/>
    <mergeCell ref="A169:F169"/>
    <mergeCell ref="G169:H169"/>
    <mergeCell ref="I169:J169"/>
    <mergeCell ref="K169:L181"/>
    <mergeCell ref="A170:F171"/>
    <mergeCell ref="A176:F181"/>
    <mergeCell ref="G176:H181"/>
    <mergeCell ref="I176:J176"/>
    <mergeCell ref="I177:J177"/>
    <mergeCell ref="I178:J178"/>
    <mergeCell ref="I179:J179"/>
    <mergeCell ref="I180:J180"/>
    <mergeCell ref="I181:J181"/>
    <mergeCell ref="G170:H171"/>
    <mergeCell ref="I170:J170"/>
    <mergeCell ref="I171:J171"/>
    <mergeCell ref="A172:F175"/>
    <mergeCell ref="G172:H175"/>
    <mergeCell ref="I172:J172"/>
    <mergeCell ref="I173:J173"/>
    <mergeCell ref="I174:J174"/>
    <mergeCell ref="I175:J175"/>
    <mergeCell ref="A186:L186"/>
    <mergeCell ref="A187:L187"/>
    <mergeCell ref="A188:L188"/>
    <mergeCell ref="A189:L189"/>
    <mergeCell ref="A190:I190"/>
    <mergeCell ref="J190:K190"/>
    <mergeCell ref="A182:J182"/>
    <mergeCell ref="K182:L182"/>
    <mergeCell ref="A183:L183"/>
    <mergeCell ref="A184:L184"/>
    <mergeCell ref="A185:J185"/>
    <mergeCell ref="K185:L185"/>
    <mergeCell ref="J195:K195"/>
    <mergeCell ref="A196:K196"/>
    <mergeCell ref="A197:I197"/>
    <mergeCell ref="J197:K197"/>
    <mergeCell ref="A198:I198"/>
    <mergeCell ref="J198:K198"/>
    <mergeCell ref="A191:I191"/>
    <mergeCell ref="J191:K191"/>
    <mergeCell ref="L191:L230"/>
    <mergeCell ref="A192:I192"/>
    <mergeCell ref="J192:K192"/>
    <mergeCell ref="A193:I193"/>
    <mergeCell ref="J193:K193"/>
    <mergeCell ref="A194:I194"/>
    <mergeCell ref="J194:K194"/>
    <mergeCell ref="A195:I195"/>
    <mergeCell ref="A202:K202"/>
    <mergeCell ref="A203:I203"/>
    <mergeCell ref="J203:K203"/>
    <mergeCell ref="A204:I204"/>
    <mergeCell ref="J204:K204"/>
    <mergeCell ref="A205:I205"/>
    <mergeCell ref="J205:K205"/>
    <mergeCell ref="A199:I199"/>
    <mergeCell ref="J199:K199"/>
    <mergeCell ref="A200:I200"/>
    <mergeCell ref="J200:K200"/>
    <mergeCell ref="A201:I201"/>
    <mergeCell ref="J201:K201"/>
    <mergeCell ref="A209:K209"/>
    <mergeCell ref="A210:I210"/>
    <mergeCell ref="J210:K210"/>
    <mergeCell ref="A211:I211"/>
    <mergeCell ref="J211:K211"/>
    <mergeCell ref="A212:I212"/>
    <mergeCell ref="J212:K212"/>
    <mergeCell ref="A206:I206"/>
    <mergeCell ref="J206:K206"/>
    <mergeCell ref="A207:I207"/>
    <mergeCell ref="J207:K207"/>
    <mergeCell ref="A208:I208"/>
    <mergeCell ref="J208:K208"/>
    <mergeCell ref="A216:I216"/>
    <mergeCell ref="J216:K216"/>
    <mergeCell ref="A217:K217"/>
    <mergeCell ref="A218:I218"/>
    <mergeCell ref="J218:K218"/>
    <mergeCell ref="A219:I219"/>
    <mergeCell ref="J219:K219"/>
    <mergeCell ref="A213:I213"/>
    <mergeCell ref="J213:K213"/>
    <mergeCell ref="A214:I214"/>
    <mergeCell ref="J214:K214"/>
    <mergeCell ref="A215:I215"/>
    <mergeCell ref="J215:K215"/>
    <mergeCell ref="A223:K223"/>
    <mergeCell ref="A224:I224"/>
    <mergeCell ref="J224:K224"/>
    <mergeCell ref="A225:I225"/>
    <mergeCell ref="J225:K225"/>
    <mergeCell ref="A226:I226"/>
    <mergeCell ref="J226:K226"/>
    <mergeCell ref="A220:I220"/>
    <mergeCell ref="J220:K220"/>
    <mergeCell ref="A221:I221"/>
    <mergeCell ref="J221:K221"/>
    <mergeCell ref="A222:I222"/>
    <mergeCell ref="J222:K222"/>
    <mergeCell ref="A231:K231"/>
    <mergeCell ref="A232:L232"/>
    <mergeCell ref="A233:L233"/>
    <mergeCell ref="A234:F234"/>
    <mergeCell ref="G234:H234"/>
    <mergeCell ref="I234:J234"/>
    <mergeCell ref="K234:L234"/>
    <mergeCell ref="A227:I227"/>
    <mergeCell ref="J227:K227"/>
    <mergeCell ref="A228:I228"/>
    <mergeCell ref="J228:K228"/>
    <mergeCell ref="A229:K229"/>
    <mergeCell ref="A230:I230"/>
    <mergeCell ref="J230:K230"/>
    <mergeCell ref="A239:J239"/>
    <mergeCell ref="K239:L239"/>
    <mergeCell ref="A240:L240"/>
    <mergeCell ref="A241:L241"/>
    <mergeCell ref="A242:F242"/>
    <mergeCell ref="G242:H242"/>
    <mergeCell ref="I242:J242"/>
    <mergeCell ref="K242:L242"/>
    <mergeCell ref="A235:F235"/>
    <mergeCell ref="G235:H235"/>
    <mergeCell ref="I235:J238"/>
    <mergeCell ref="K235:L238"/>
    <mergeCell ref="A236:F236"/>
    <mergeCell ref="G236:H236"/>
    <mergeCell ref="A237:F237"/>
    <mergeCell ref="G237:H237"/>
    <mergeCell ref="A238:F238"/>
    <mergeCell ref="G238:H238"/>
    <mergeCell ref="A252:L252"/>
    <mergeCell ref="A251:L251"/>
    <mergeCell ref="A247:J247"/>
    <mergeCell ref="K247:L247"/>
    <mergeCell ref="A248:L248"/>
    <mergeCell ref="A249:L249"/>
    <mergeCell ref="A250:J250"/>
    <mergeCell ref="K250:L250"/>
    <mergeCell ref="A243:F243"/>
    <mergeCell ref="G243:H243"/>
    <mergeCell ref="I243:J246"/>
    <mergeCell ref="K243:L246"/>
    <mergeCell ref="A244:F244"/>
    <mergeCell ref="G244:H244"/>
    <mergeCell ref="A245:F245"/>
    <mergeCell ref="G245:H245"/>
    <mergeCell ref="A246:F246"/>
    <mergeCell ref="G246:H246"/>
    <mergeCell ref="A258:L258"/>
    <mergeCell ref="A259:E259"/>
    <mergeCell ref="F259:H259"/>
    <mergeCell ref="I259:L260"/>
    <mergeCell ref="A260:E260"/>
    <mergeCell ref="F260:H260"/>
    <mergeCell ref="A253:L253"/>
    <mergeCell ref="A254:L254"/>
    <mergeCell ref="A255:D255"/>
    <mergeCell ref="E255:G255"/>
    <mergeCell ref="H255:L257"/>
    <mergeCell ref="A256:D256"/>
    <mergeCell ref="E256:G256"/>
    <mergeCell ref="A257:D257"/>
    <mergeCell ref="E257:G257"/>
    <mergeCell ref="F264:H264"/>
    <mergeCell ref="I264:J264"/>
    <mergeCell ref="A265:E265"/>
    <mergeCell ref="F265:H265"/>
    <mergeCell ref="I265:J265"/>
    <mergeCell ref="A266:E266"/>
    <mergeCell ref="F266:H266"/>
    <mergeCell ref="I266:J266"/>
    <mergeCell ref="A261:L261"/>
    <mergeCell ref="A262:E262"/>
    <mergeCell ref="F262:H262"/>
    <mergeCell ref="I262:J262"/>
    <mergeCell ref="K262:L262"/>
    <mergeCell ref="A263:E263"/>
    <mergeCell ref="F263:H263"/>
    <mergeCell ref="I263:J263"/>
    <mergeCell ref="K263:L267"/>
    <mergeCell ref="A264:E264"/>
    <mergeCell ref="A267:E267"/>
    <mergeCell ref="F267:H267"/>
    <mergeCell ref="I267:J267"/>
    <mergeCell ref="K268:L268"/>
    <mergeCell ref="A269:E269"/>
    <mergeCell ref="F269:H269"/>
    <mergeCell ref="I269:J269"/>
    <mergeCell ref="K269:L273"/>
    <mergeCell ref="A270:E270"/>
    <mergeCell ref="F270:H270"/>
    <mergeCell ref="I270:J270"/>
    <mergeCell ref="A271:E271"/>
    <mergeCell ref="F271:H271"/>
    <mergeCell ref="A268:E268"/>
    <mergeCell ref="F268:H268"/>
    <mergeCell ref="I268:J268"/>
    <mergeCell ref="A274:L274"/>
    <mergeCell ref="A275:E275"/>
    <mergeCell ref="F275:H275"/>
    <mergeCell ref="I275:L275"/>
    <mergeCell ref="A276:L276"/>
    <mergeCell ref="A277:L277"/>
    <mergeCell ref="I271:J271"/>
    <mergeCell ref="A272:E272"/>
    <mergeCell ref="F272:H272"/>
    <mergeCell ref="I272:J272"/>
    <mergeCell ref="A273:E273"/>
    <mergeCell ref="F273:H273"/>
    <mergeCell ref="I273:J273"/>
    <mergeCell ref="I281:J281"/>
    <mergeCell ref="A282:E282"/>
    <mergeCell ref="F282:H282"/>
    <mergeCell ref="I282:J282"/>
    <mergeCell ref="A278:E278"/>
    <mergeCell ref="F278:H278"/>
    <mergeCell ref="I278:J278"/>
    <mergeCell ref="K278:L278"/>
    <mergeCell ref="A279:E279"/>
    <mergeCell ref="F279:H279"/>
    <mergeCell ref="I279:J279"/>
    <mergeCell ref="K279:L283"/>
    <mergeCell ref="A280:E280"/>
    <mergeCell ref="F280:H280"/>
    <mergeCell ref="A290:L290"/>
    <mergeCell ref="G15:L15"/>
    <mergeCell ref="A287:L287"/>
    <mergeCell ref="A288:E288"/>
    <mergeCell ref="F288:H288"/>
    <mergeCell ref="I288:L288"/>
    <mergeCell ref="A289:L289"/>
    <mergeCell ref="A283:E283"/>
    <mergeCell ref="F283:H283"/>
    <mergeCell ref="I283:J283"/>
    <mergeCell ref="A284:L284"/>
    <mergeCell ref="A285:L285"/>
    <mergeCell ref="A286:E286"/>
    <mergeCell ref="F286:H286"/>
    <mergeCell ref="I286:L286"/>
    <mergeCell ref="I280:J280"/>
    <mergeCell ref="A281:E281"/>
    <mergeCell ref="F281:H281"/>
    <mergeCell ref="K24:L24"/>
    <mergeCell ref="K25:L25"/>
    <mergeCell ref="K26:L26"/>
    <mergeCell ref="A27:J27"/>
    <mergeCell ref="A28:J28"/>
    <mergeCell ref="A29:J29"/>
    <mergeCell ref="A52:J52"/>
    <mergeCell ref="A53:J53"/>
    <mergeCell ref="A54:J54"/>
    <mergeCell ref="K27:L27"/>
    <mergeCell ref="K31:L31"/>
    <mergeCell ref="K33:L33"/>
    <mergeCell ref="K34:L34"/>
    <mergeCell ref="K35:L35"/>
    <mergeCell ref="A38:J38"/>
    <mergeCell ref="A39:J39"/>
    <mergeCell ref="A40:J40"/>
    <mergeCell ref="A41:J41"/>
    <mergeCell ref="A42:J42"/>
    <mergeCell ref="A43:J43"/>
    <mergeCell ref="A30:J30"/>
    <mergeCell ref="A31:J31"/>
    <mergeCell ref="A32:J32"/>
    <mergeCell ref="A46:J46"/>
    <mergeCell ref="A47:J47"/>
    <mergeCell ref="A48:J48"/>
    <mergeCell ref="A49:J49"/>
    <mergeCell ref="A44:J44"/>
    <mergeCell ref="K54:L54"/>
    <mergeCell ref="K28:L28"/>
    <mergeCell ref="K29:L29"/>
    <mergeCell ref="K30:L30"/>
    <mergeCell ref="K32:L32"/>
    <mergeCell ref="K37:L37"/>
    <mergeCell ref="K38:L38"/>
    <mergeCell ref="K41:L41"/>
    <mergeCell ref="K42:L42"/>
    <mergeCell ref="K44:L44"/>
    <mergeCell ref="K48:L48"/>
    <mergeCell ref="K49:L49"/>
    <mergeCell ref="K50:L50"/>
    <mergeCell ref="K51:L51"/>
    <mergeCell ref="K52:L52"/>
    <mergeCell ref="K53:L53"/>
    <mergeCell ref="K36:L36"/>
    <mergeCell ref="K39:L39"/>
    <mergeCell ref="K40:L40"/>
    <mergeCell ref="K43:L43"/>
    <mergeCell ref="K46:L46"/>
    <mergeCell ref="K47:L47"/>
    <mergeCell ref="K45:L45"/>
    <mergeCell ref="A108:D108"/>
    <mergeCell ref="E108:G108"/>
    <mergeCell ref="A109:D109"/>
    <mergeCell ref="E109:G109"/>
    <mergeCell ref="A106:D106"/>
    <mergeCell ref="E106:G106"/>
    <mergeCell ref="A107:D107"/>
    <mergeCell ref="E107:G107"/>
    <mergeCell ref="A104:D104"/>
    <mergeCell ref="E104:G104"/>
    <mergeCell ref="A105:D105"/>
    <mergeCell ref="E105:G105"/>
    <mergeCell ref="A123:D123"/>
    <mergeCell ref="E123:G123"/>
    <mergeCell ref="A115:D115"/>
    <mergeCell ref="E115:G115"/>
    <mergeCell ref="A116:D116"/>
    <mergeCell ref="E116:G116"/>
    <mergeCell ref="E117:G117"/>
    <mergeCell ref="A117:D117"/>
    <mergeCell ref="A143:L143"/>
    <mergeCell ref="A144:J144"/>
    <mergeCell ref="K144:L144"/>
    <mergeCell ref="A131:L131"/>
    <mergeCell ref="A132:L132"/>
    <mergeCell ref="I133:K133"/>
    <mergeCell ref="A125:D125"/>
    <mergeCell ref="E125:G125"/>
    <mergeCell ref="A126:D126"/>
    <mergeCell ref="E126:G126"/>
    <mergeCell ref="A127:D127"/>
    <mergeCell ref="E127:G127"/>
    <mergeCell ref="A139:G139"/>
    <mergeCell ref="A129:L129"/>
    <mergeCell ref="A130:J130"/>
    <mergeCell ref="K130:L130"/>
    <mergeCell ref="A134:G134"/>
    <mergeCell ref="A135:G135"/>
    <mergeCell ref="A133:G133"/>
    <mergeCell ref="A136:G136"/>
    <mergeCell ref="A137:G137"/>
    <mergeCell ref="A138:G138"/>
    <mergeCell ref="A152:L152"/>
    <mergeCell ref="A153:L153"/>
    <mergeCell ref="A154:J154"/>
    <mergeCell ref="K154:L154"/>
    <mergeCell ref="A128:J128"/>
    <mergeCell ref="K128:L128"/>
    <mergeCell ref="A149:D149"/>
    <mergeCell ref="E149:G149"/>
    <mergeCell ref="I149:K149"/>
    <mergeCell ref="A150:L150"/>
    <mergeCell ref="A151:J151"/>
    <mergeCell ref="K151:L151"/>
    <mergeCell ref="A145:L145"/>
    <mergeCell ref="A146:L146"/>
    <mergeCell ref="A147:D147"/>
    <mergeCell ref="E147:G147"/>
    <mergeCell ref="I147:K147"/>
    <mergeCell ref="A148:D148"/>
    <mergeCell ref="E148:G148"/>
    <mergeCell ref="I148:K148"/>
    <mergeCell ref="A140:L140"/>
    <mergeCell ref="A141:J141"/>
    <mergeCell ref="K141:L141"/>
    <mergeCell ref="A142:L142"/>
    <mergeCell ref="N4:P4"/>
    <mergeCell ref="N55:P57"/>
    <mergeCell ref="N86:V86"/>
    <mergeCell ref="N98:V98"/>
    <mergeCell ref="N131:V131"/>
    <mergeCell ref="N145:V145"/>
    <mergeCell ref="N157:V157"/>
    <mergeCell ref="N166:V166"/>
    <mergeCell ref="S169:S181"/>
    <mergeCell ref="V169:V181"/>
    <mergeCell ref="N189:V189"/>
    <mergeCell ref="N233:V233"/>
    <mergeCell ref="N241:V24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2060"/>
  </sheetPr>
  <dimension ref="A1:BL311"/>
  <sheetViews>
    <sheetView topLeftCell="H194" zoomScale="80" zoomScaleNormal="80" workbookViewId="0">
      <selection activeCell="R209" sqref="R209"/>
    </sheetView>
  </sheetViews>
  <sheetFormatPr baseColWidth="10" defaultColWidth="9.140625" defaultRowHeight="17.25" x14ac:dyDescent="0.3"/>
  <cols>
    <col min="1" max="1" width="10.140625" style="4" customWidth="1"/>
    <col min="2" max="2" width="11.28515625" style="4" customWidth="1"/>
    <col min="3" max="3" width="26.5703125" style="4" customWidth="1"/>
    <col min="4" max="4" width="16.7109375" style="4" customWidth="1"/>
    <col min="5" max="5" width="21.28515625" style="4" customWidth="1"/>
    <col min="6" max="6" width="22" style="4" customWidth="1"/>
    <col min="7" max="7" width="25.7109375" style="4" customWidth="1"/>
    <col min="8" max="8" width="22.28515625" style="4" customWidth="1"/>
    <col min="9" max="9" width="16.85546875" style="4" customWidth="1"/>
    <col min="10" max="10" width="17" style="4" customWidth="1"/>
    <col min="11" max="11" width="17.85546875" style="4" customWidth="1"/>
    <col min="12" max="12" width="18.140625" style="4" customWidth="1"/>
    <col min="13" max="13" width="9.140625" style="4"/>
    <col min="14" max="22" width="22.7109375" style="4" customWidth="1"/>
    <col min="23"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856</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row>
    <row r="4" spans="1:16" ht="18" thickBot="1" x14ac:dyDescent="0.35">
      <c r="A4" s="988" t="s">
        <v>197</v>
      </c>
      <c r="B4" s="989"/>
      <c r="C4" s="989"/>
      <c r="D4" s="989"/>
      <c r="E4" s="989"/>
      <c r="F4" s="989"/>
      <c r="G4" s="989"/>
      <c r="H4" s="989"/>
      <c r="I4" s="989"/>
      <c r="J4" s="989"/>
      <c r="K4" s="989"/>
      <c r="L4" s="990"/>
    </row>
    <row r="5" spans="1:16" ht="18" thickBot="1" x14ac:dyDescent="0.35">
      <c r="A5" s="442" t="s">
        <v>397</v>
      </c>
      <c r="B5" s="443"/>
      <c r="C5" s="443"/>
      <c r="D5" s="443"/>
      <c r="E5" s="443"/>
      <c r="F5" s="443"/>
      <c r="G5" s="443"/>
      <c r="H5" s="443"/>
      <c r="I5" s="443"/>
      <c r="J5" s="443"/>
      <c r="K5" s="443"/>
      <c r="L5" s="444"/>
      <c r="N5" s="458" t="s">
        <v>1084</v>
      </c>
      <c r="O5" s="459"/>
      <c r="P5" s="1854"/>
    </row>
    <row r="6" spans="1:16" ht="50.25" customHeight="1" thickBot="1" x14ac:dyDescent="0.35">
      <c r="A6" s="1352" t="s">
        <v>857</v>
      </c>
      <c r="B6" s="1353"/>
      <c r="C6" s="1353"/>
      <c r="D6" s="1353"/>
      <c r="E6" s="1353"/>
      <c r="F6" s="1353"/>
      <c r="G6" s="1353"/>
      <c r="H6" s="1353"/>
      <c r="I6" s="1353"/>
      <c r="J6" s="1353"/>
      <c r="K6" s="1353"/>
      <c r="L6" s="1354"/>
      <c r="N6" s="162" t="s">
        <v>496</v>
      </c>
      <c r="O6" s="163" t="s">
        <v>1085</v>
      </c>
      <c r="P6" s="163" t="s">
        <v>1086</v>
      </c>
    </row>
    <row r="7" spans="1:16" ht="48" customHeight="1" thickBot="1" x14ac:dyDescent="0.35">
      <c r="A7" s="1411"/>
      <c r="B7" s="1412"/>
      <c r="C7" s="1412"/>
      <c r="D7" s="1412"/>
      <c r="E7" s="1412"/>
      <c r="F7" s="1412"/>
      <c r="G7" s="1412"/>
      <c r="H7" s="1412"/>
      <c r="I7" s="1412"/>
      <c r="J7" s="1412"/>
      <c r="K7" s="1412"/>
      <c r="L7" s="1413"/>
      <c r="N7" s="233" t="s">
        <v>1087</v>
      </c>
      <c r="O7" s="234"/>
      <c r="P7" s="234"/>
    </row>
    <row r="8" spans="1:16" ht="18" thickBot="1" x14ac:dyDescent="0.35">
      <c r="A8" s="847"/>
      <c r="B8" s="847"/>
      <c r="C8" s="847"/>
      <c r="D8" s="847"/>
      <c r="E8" s="847"/>
      <c r="F8" s="847"/>
      <c r="G8" s="847"/>
      <c r="H8" s="847"/>
      <c r="I8" s="847"/>
      <c r="J8" s="847"/>
      <c r="K8" s="847"/>
      <c r="L8" s="848"/>
      <c r="N8" s="1419"/>
      <c r="O8" s="1420"/>
      <c r="P8" s="1421"/>
    </row>
    <row r="9" spans="1:16" ht="18" thickBot="1" x14ac:dyDescent="0.35">
      <c r="A9" s="442" t="s">
        <v>398</v>
      </c>
      <c r="B9" s="443"/>
      <c r="C9" s="443"/>
      <c r="D9" s="443"/>
      <c r="E9" s="443"/>
      <c r="F9" s="443"/>
      <c r="G9" s="443"/>
      <c r="H9" s="443"/>
      <c r="I9" s="443"/>
      <c r="J9" s="443"/>
      <c r="K9" s="443"/>
      <c r="L9" s="444"/>
      <c r="N9" s="481"/>
      <c r="O9" s="1859"/>
      <c r="P9" s="482"/>
    </row>
    <row r="10" spans="1:16" ht="18" thickBot="1" x14ac:dyDescent="0.35">
      <c r="A10" s="977"/>
      <c r="B10" s="977"/>
      <c r="C10" s="977"/>
      <c r="D10" s="977"/>
      <c r="E10" s="977"/>
      <c r="F10" s="977"/>
      <c r="G10" s="977"/>
      <c r="H10" s="977"/>
      <c r="I10" s="977"/>
      <c r="J10" s="977"/>
      <c r="K10" s="977"/>
      <c r="L10" s="978"/>
      <c r="N10" s="481"/>
      <c r="O10" s="1859"/>
      <c r="P10" s="482"/>
    </row>
    <row r="11" spans="1:16" ht="18" thickBot="1" x14ac:dyDescent="0.35">
      <c r="A11" s="979" t="s">
        <v>199</v>
      </c>
      <c r="B11" s="980"/>
      <c r="C11" s="980"/>
      <c r="D11" s="980"/>
      <c r="E11" s="980"/>
      <c r="F11" s="981"/>
      <c r="G11" s="877" t="str">
        <f>A1</f>
        <v>FONDO DE DESARROLLO LOCAL DE SUBA</v>
      </c>
      <c r="H11" s="877"/>
      <c r="I11" s="877"/>
      <c r="J11" s="877"/>
      <c r="K11" s="877"/>
      <c r="L11" s="878"/>
      <c r="N11" s="481"/>
      <c r="O11" s="1859"/>
      <c r="P11" s="482"/>
    </row>
    <row r="12" spans="1:16" ht="18" thickBot="1" x14ac:dyDescent="0.35">
      <c r="A12" s="954" t="s">
        <v>200</v>
      </c>
      <c r="B12" s="955"/>
      <c r="C12" s="955"/>
      <c r="D12" s="955"/>
      <c r="E12" s="955"/>
      <c r="F12" s="956"/>
      <c r="G12" s="957" t="str">
        <f>G11</f>
        <v>FONDO DE DESARROLLO LOCAL DE SUBA</v>
      </c>
      <c r="H12" s="957"/>
      <c r="I12" s="957"/>
      <c r="J12" s="957"/>
      <c r="K12" s="957"/>
      <c r="L12" s="958"/>
      <c r="N12" s="481"/>
      <c r="O12" s="1859"/>
      <c r="P12" s="482"/>
    </row>
    <row r="13" spans="1:16" ht="18" thickBot="1" x14ac:dyDescent="0.35">
      <c r="A13" s="954" t="s">
        <v>201</v>
      </c>
      <c r="B13" s="955"/>
      <c r="C13" s="955"/>
      <c r="D13" s="955"/>
      <c r="E13" s="955"/>
      <c r="F13" s="956"/>
      <c r="G13" s="957" t="str">
        <f>G11</f>
        <v>FONDO DE DESARROLLO LOCAL DE SUBA</v>
      </c>
      <c r="H13" s="957"/>
      <c r="I13" s="957"/>
      <c r="J13" s="957"/>
      <c r="K13" s="957"/>
      <c r="L13" s="958"/>
      <c r="N13" s="481"/>
      <c r="O13" s="1859"/>
      <c r="P13" s="482"/>
    </row>
    <row r="14" spans="1:16" ht="18" thickBot="1" x14ac:dyDescent="0.35">
      <c r="A14" s="21"/>
      <c r="B14" s="847"/>
      <c r="C14" s="847"/>
      <c r="D14" s="847"/>
      <c r="E14" s="847"/>
      <c r="F14" s="847"/>
      <c r="G14" s="933"/>
      <c r="H14" s="933"/>
      <c r="I14" s="933"/>
      <c r="J14" s="933"/>
      <c r="K14" s="933"/>
      <c r="L14" s="934"/>
      <c r="N14" s="1422"/>
      <c r="O14" s="1423"/>
      <c r="P14" s="1424"/>
    </row>
    <row r="15" spans="1:16" ht="17.25" customHeight="1" thickBot="1" x14ac:dyDescent="0.35">
      <c r="A15" s="959" t="s">
        <v>858</v>
      </c>
      <c r="B15" s="960"/>
      <c r="C15" s="960"/>
      <c r="D15" s="960"/>
      <c r="E15" s="960"/>
      <c r="F15" s="961"/>
      <c r="G15" s="971" t="s">
        <v>859</v>
      </c>
      <c r="H15" s="972"/>
      <c r="I15" s="972"/>
      <c r="J15" s="972"/>
      <c r="K15" s="972"/>
      <c r="L15" s="973"/>
      <c r="N15" s="233" t="s">
        <v>1087</v>
      </c>
      <c r="O15" s="234"/>
      <c r="P15" s="234"/>
    </row>
    <row r="16" spans="1:16" ht="18" thickBot="1" x14ac:dyDescent="0.35">
      <c r="A16" s="965"/>
      <c r="B16" s="966"/>
      <c r="C16" s="966"/>
      <c r="D16" s="966"/>
      <c r="E16" s="966"/>
      <c r="F16" s="967"/>
      <c r="G16" s="974"/>
      <c r="H16" s="975"/>
      <c r="I16" s="975"/>
      <c r="J16" s="975"/>
      <c r="K16" s="975"/>
      <c r="L16" s="976"/>
      <c r="N16" s="233" t="s">
        <v>1087</v>
      </c>
      <c r="O16" s="234"/>
      <c r="P16" s="234"/>
    </row>
    <row r="17" spans="1:64" ht="18" thickBot="1" x14ac:dyDescent="0.35">
      <c r="A17" s="880"/>
      <c r="B17" s="880"/>
      <c r="C17" s="880"/>
      <c r="D17" s="880"/>
      <c r="E17" s="880"/>
      <c r="F17" s="880"/>
      <c r="G17" s="880"/>
      <c r="H17" s="880"/>
      <c r="I17" s="880"/>
      <c r="J17" s="880"/>
      <c r="K17" s="880"/>
      <c r="L17" s="881"/>
      <c r="N17" s="1419"/>
      <c r="O17" s="1420"/>
      <c r="P17" s="1421"/>
    </row>
    <row r="18" spans="1:64" ht="18" thickBot="1" x14ac:dyDescent="0.35">
      <c r="A18" s="1592" t="s">
        <v>156</v>
      </c>
      <c r="B18" s="1593"/>
      <c r="C18" s="1593"/>
      <c r="D18" s="1593"/>
      <c r="E18" s="1593"/>
      <c r="F18" s="1593"/>
      <c r="G18" s="1593"/>
      <c r="H18" s="1593"/>
      <c r="I18" s="1593"/>
      <c r="J18" s="1593"/>
      <c r="K18" s="1593"/>
      <c r="L18" s="1594"/>
      <c r="N18" s="481"/>
      <c r="O18" s="1859"/>
      <c r="P18" s="482"/>
    </row>
    <row r="19" spans="1:64" s="120" customFormat="1" ht="16.5" customHeight="1" thickBot="1" x14ac:dyDescent="0.3">
      <c r="A19" s="118"/>
      <c r="B19" s="119"/>
      <c r="C19" s="119"/>
      <c r="D19" s="119"/>
      <c r="E19" s="119"/>
      <c r="F19" s="119"/>
      <c r="G19" s="119"/>
      <c r="H19" s="119"/>
      <c r="I19" s="119"/>
      <c r="J19" s="119"/>
      <c r="K19" s="119"/>
      <c r="L19" s="133"/>
      <c r="M19" s="119"/>
      <c r="N19" s="481"/>
      <c r="O19" s="1859"/>
      <c r="P19" s="482"/>
      <c r="Q19" s="1920"/>
      <c r="R19" s="1920"/>
      <c r="S19" s="119"/>
      <c r="T19" s="119"/>
      <c r="U19" s="119"/>
      <c r="V19" s="119"/>
      <c r="W19" s="119"/>
      <c r="X19" s="119"/>
      <c r="Y19" s="119"/>
      <c r="Z19" s="119"/>
      <c r="AA19" s="119"/>
      <c r="AB19" s="1920"/>
      <c r="AC19" s="1920"/>
      <c r="AD19" s="1920"/>
      <c r="AE19" s="1920"/>
      <c r="AF19" s="1920"/>
      <c r="AG19" s="119"/>
      <c r="AH19" s="119"/>
      <c r="AI19" s="119"/>
      <c r="AJ19" s="119"/>
      <c r="AK19" s="119"/>
      <c r="AL19" s="119"/>
      <c r="AM19" s="119"/>
      <c r="AN19" s="119"/>
      <c r="AO19" s="119"/>
      <c r="AP19" s="119"/>
      <c r="AQ19" s="119"/>
      <c r="AR19" s="119"/>
      <c r="AS19" s="119"/>
      <c r="AT19" s="119"/>
      <c r="AU19" s="119"/>
      <c r="AV19" s="119"/>
      <c r="AW19" s="119"/>
      <c r="AX19" s="119"/>
      <c r="AY19" s="119"/>
      <c r="AZ19" s="119"/>
      <c r="BA19" s="119"/>
      <c r="BB19" s="119"/>
      <c r="BC19" s="119"/>
      <c r="BD19" s="119"/>
      <c r="BE19" s="119"/>
      <c r="BF19" s="119"/>
      <c r="BG19" s="119"/>
      <c r="BH19" s="119"/>
      <c r="BI19" s="119"/>
      <c r="BJ19" s="119"/>
      <c r="BK19" s="119"/>
      <c r="BL19" s="119"/>
    </row>
    <row r="20" spans="1:64" s="120" customFormat="1" ht="15.75" customHeight="1" thickBot="1" x14ac:dyDescent="0.3">
      <c r="A20" s="118"/>
      <c r="B20" s="135"/>
      <c r="C20" s="135"/>
      <c r="D20" s="135"/>
      <c r="E20" s="135"/>
      <c r="F20" s="135"/>
      <c r="G20" s="119"/>
      <c r="H20" s="119"/>
      <c r="I20" s="119"/>
      <c r="J20" s="119"/>
      <c r="K20" s="119"/>
      <c r="L20" s="133"/>
      <c r="M20" s="119"/>
      <c r="N20" s="1422"/>
      <c r="O20" s="1423"/>
      <c r="P20" s="1424"/>
      <c r="Q20" s="1920"/>
      <c r="R20" s="1920"/>
      <c r="S20" s="119"/>
      <c r="T20" s="119"/>
      <c r="U20" s="119"/>
      <c r="V20" s="119"/>
      <c r="W20" s="119"/>
      <c r="X20" s="119"/>
      <c r="Y20" s="119"/>
      <c r="Z20" s="119"/>
      <c r="AA20" s="119"/>
      <c r="AB20" s="1920"/>
      <c r="AC20" s="1920"/>
      <c r="AD20" s="1920"/>
      <c r="AE20" s="1920"/>
      <c r="AF20" s="1920"/>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119"/>
      <c r="BC20" s="119"/>
      <c r="BD20" s="119"/>
      <c r="BE20" s="119"/>
      <c r="BF20" s="119"/>
      <c r="BG20" s="119"/>
      <c r="BH20" s="119"/>
      <c r="BI20" s="119"/>
      <c r="BJ20" s="119"/>
      <c r="BK20" s="119"/>
      <c r="BL20" s="119"/>
    </row>
    <row r="21" spans="1:64" s="120" customFormat="1" ht="45" customHeight="1" thickBot="1" x14ac:dyDescent="0.3">
      <c r="A21" s="1486" t="s">
        <v>916</v>
      </c>
      <c r="B21" s="1487"/>
      <c r="C21" s="121" t="s">
        <v>860</v>
      </c>
      <c r="D21" s="122">
        <v>1000000000</v>
      </c>
      <c r="E21" s="1544" t="s">
        <v>861</v>
      </c>
      <c r="F21" s="1545"/>
      <c r="G21" s="119"/>
      <c r="H21" s="119"/>
      <c r="I21" s="119"/>
      <c r="J21" s="119"/>
      <c r="K21" s="119"/>
      <c r="L21" s="133"/>
      <c r="M21" s="119"/>
      <c r="N21" s="233" t="s">
        <v>1087</v>
      </c>
      <c r="O21" s="234"/>
      <c r="P21" s="234"/>
      <c r="Q21" s="1920"/>
      <c r="R21" s="1920"/>
      <c r="S21" s="119"/>
      <c r="T21" s="119"/>
      <c r="U21" s="119"/>
      <c r="V21" s="119"/>
      <c r="W21" s="119"/>
      <c r="X21" s="119"/>
      <c r="Y21" s="119"/>
      <c r="Z21" s="119"/>
      <c r="AA21" s="119"/>
      <c r="AB21" s="1920"/>
      <c r="AC21" s="1920"/>
      <c r="AD21" s="1920"/>
      <c r="AE21" s="1920"/>
      <c r="AF21" s="1920"/>
      <c r="AG21" s="119"/>
      <c r="AH21" s="119"/>
      <c r="AI21" s="119"/>
      <c r="AJ21" s="119"/>
      <c r="AK21" s="119"/>
      <c r="AL21" s="119"/>
      <c r="AM21" s="119"/>
      <c r="AN21" s="119"/>
      <c r="AO21" s="119"/>
      <c r="AP21" s="119"/>
      <c r="AQ21" s="119"/>
      <c r="AR21" s="119"/>
      <c r="AS21" s="119"/>
      <c r="AT21" s="119"/>
      <c r="AU21" s="119"/>
      <c r="AV21" s="119"/>
      <c r="AW21" s="119"/>
      <c r="AX21" s="119"/>
      <c r="AY21" s="119"/>
      <c r="AZ21" s="119"/>
      <c r="BA21" s="119"/>
      <c r="BB21" s="119"/>
      <c r="BC21" s="119"/>
      <c r="BD21" s="119"/>
      <c r="BE21" s="119"/>
      <c r="BF21" s="119"/>
      <c r="BG21" s="119"/>
      <c r="BH21" s="119"/>
      <c r="BI21" s="119"/>
      <c r="BJ21" s="119"/>
      <c r="BK21" s="119"/>
      <c r="BL21" s="119"/>
    </row>
    <row r="22" spans="1:64" s="120" customFormat="1" ht="15.75" customHeight="1" thickBot="1" x14ac:dyDescent="0.3">
      <c r="A22" s="1488"/>
      <c r="B22" s="1489"/>
      <c r="C22" s="1525" t="s">
        <v>862</v>
      </c>
      <c r="D22" s="1555"/>
      <c r="E22" s="1555"/>
      <c r="F22" s="1556"/>
      <c r="G22" s="119"/>
      <c r="H22" s="119"/>
      <c r="I22" s="119"/>
      <c r="J22" s="119"/>
      <c r="K22" s="119"/>
      <c r="L22" s="133"/>
      <c r="M22" s="119"/>
      <c r="N22" s="233" t="s">
        <v>1087</v>
      </c>
      <c r="O22" s="234"/>
      <c r="P22" s="234"/>
      <c r="Q22" s="1920"/>
      <c r="R22" s="1920"/>
      <c r="S22" s="119"/>
      <c r="T22" s="119"/>
      <c r="U22" s="119"/>
      <c r="V22" s="119"/>
      <c r="W22" s="119"/>
      <c r="X22" s="119"/>
      <c r="Y22" s="119"/>
      <c r="Z22" s="119"/>
      <c r="AA22" s="119"/>
      <c r="AB22" s="1920"/>
      <c r="AC22" s="1920"/>
      <c r="AD22" s="1920"/>
      <c r="AE22" s="1920"/>
      <c r="AF22" s="1920"/>
      <c r="AG22" s="119"/>
      <c r="AH22" s="119"/>
      <c r="AI22" s="119"/>
      <c r="AJ22" s="119"/>
      <c r="AK22" s="119"/>
      <c r="AL22" s="119"/>
      <c r="AM22" s="119"/>
      <c r="AN22" s="119"/>
      <c r="AO22" s="119"/>
      <c r="AP22" s="119"/>
      <c r="AQ22" s="119"/>
      <c r="AR22" s="119"/>
      <c r="AS22" s="119"/>
      <c r="AT22" s="119"/>
      <c r="AU22" s="119"/>
      <c r="AV22" s="119"/>
      <c r="AW22" s="119"/>
      <c r="AX22" s="119"/>
      <c r="AY22" s="119"/>
      <c r="AZ22" s="119"/>
      <c r="BA22" s="119"/>
      <c r="BB22" s="119"/>
      <c r="BC22" s="119"/>
      <c r="BD22" s="119"/>
      <c r="BE22" s="119"/>
      <c r="BF22" s="119"/>
      <c r="BG22" s="119"/>
      <c r="BH22" s="119"/>
      <c r="BI22" s="119"/>
      <c r="BJ22" s="119"/>
      <c r="BK22" s="119"/>
      <c r="BL22" s="119"/>
    </row>
    <row r="23" spans="1:64" s="120" customFormat="1" ht="15.75" customHeight="1" thickBot="1" x14ac:dyDescent="0.25">
      <c r="A23" s="1488"/>
      <c r="B23" s="1489"/>
      <c r="C23" s="1546" t="s">
        <v>1063</v>
      </c>
      <c r="D23" s="1547"/>
      <c r="E23" s="1547"/>
      <c r="F23" s="1548"/>
      <c r="G23" s="119"/>
      <c r="H23" s="119"/>
      <c r="I23" s="119"/>
      <c r="J23" s="119"/>
      <c r="K23" s="119"/>
      <c r="L23" s="133"/>
      <c r="M23" s="119"/>
      <c r="N23" s="233" t="s">
        <v>1087</v>
      </c>
      <c r="O23" s="234"/>
      <c r="P23" s="234"/>
      <c r="Q23" s="1920"/>
      <c r="R23" s="1920"/>
      <c r="S23" s="119"/>
      <c r="T23" s="119"/>
      <c r="U23" s="119"/>
      <c r="V23" s="119"/>
      <c r="W23" s="119"/>
      <c r="X23" s="119"/>
      <c r="Y23" s="119"/>
      <c r="Z23" s="119"/>
      <c r="AA23" s="119"/>
      <c r="AB23" s="1920"/>
      <c r="AC23" s="1920"/>
      <c r="AD23" s="1920"/>
      <c r="AE23" s="1920"/>
      <c r="AF23" s="1920"/>
      <c r="AG23" s="119"/>
      <c r="AH23" s="119"/>
      <c r="AI23" s="119"/>
      <c r="AJ23" s="119"/>
      <c r="AK23" s="119"/>
      <c r="AL23" s="119"/>
      <c r="AM23" s="119"/>
      <c r="AN23" s="119"/>
      <c r="AO23" s="119"/>
      <c r="AP23" s="119"/>
      <c r="AQ23" s="119"/>
      <c r="AR23" s="119"/>
      <c r="AS23" s="119"/>
      <c r="AT23" s="119"/>
      <c r="AU23" s="119"/>
      <c r="AV23" s="119"/>
      <c r="AW23" s="119"/>
      <c r="AX23" s="119"/>
      <c r="AY23" s="119"/>
      <c r="AZ23" s="119"/>
      <c r="BA23" s="119"/>
      <c r="BB23" s="119"/>
      <c r="BC23" s="119"/>
      <c r="BD23" s="119"/>
      <c r="BE23" s="119"/>
      <c r="BF23" s="119"/>
      <c r="BG23" s="119"/>
      <c r="BH23" s="119"/>
      <c r="BI23" s="119"/>
      <c r="BJ23" s="119"/>
      <c r="BK23" s="119"/>
      <c r="BL23" s="119"/>
    </row>
    <row r="24" spans="1:64" s="120" customFormat="1" ht="15.75" customHeight="1" thickBot="1" x14ac:dyDescent="0.25">
      <c r="A24" s="1488"/>
      <c r="B24" s="1489"/>
      <c r="C24" s="1549" t="s">
        <v>1064</v>
      </c>
      <c r="D24" s="1550"/>
      <c r="E24" s="1550"/>
      <c r="F24" s="1551"/>
      <c r="G24" s="119"/>
      <c r="H24" s="119"/>
      <c r="I24" s="119"/>
      <c r="J24" s="119"/>
      <c r="K24" s="119"/>
      <c r="L24" s="133"/>
      <c r="M24" s="119"/>
      <c r="N24" s="233" t="s">
        <v>1087</v>
      </c>
      <c r="O24" s="234"/>
      <c r="P24" s="234"/>
      <c r="Q24" s="1920"/>
      <c r="R24" s="1920"/>
      <c r="S24" s="119"/>
      <c r="T24" s="119"/>
      <c r="U24" s="119"/>
      <c r="V24" s="119"/>
      <c r="W24" s="119"/>
      <c r="X24" s="119"/>
      <c r="Y24" s="119"/>
      <c r="Z24" s="119"/>
      <c r="AA24" s="119"/>
      <c r="AB24" s="1920"/>
      <c r="AC24" s="1920"/>
      <c r="AD24" s="1920"/>
      <c r="AE24" s="1920"/>
      <c r="AF24" s="1920"/>
      <c r="AG24" s="119"/>
      <c r="AH24" s="119"/>
      <c r="AI24" s="119"/>
      <c r="AJ24" s="119"/>
      <c r="AK24" s="119"/>
      <c r="AL24" s="119"/>
      <c r="AM24" s="119"/>
      <c r="AN24" s="119"/>
      <c r="AO24" s="119"/>
      <c r="AP24" s="119"/>
      <c r="AQ24" s="119"/>
      <c r="AR24" s="119"/>
      <c r="AS24" s="119"/>
      <c r="AT24" s="119"/>
      <c r="AU24" s="119"/>
      <c r="AV24" s="119"/>
      <c r="AW24" s="119"/>
      <c r="AX24" s="119"/>
      <c r="AY24" s="119"/>
      <c r="AZ24" s="119"/>
      <c r="BA24" s="119"/>
      <c r="BB24" s="119"/>
      <c r="BC24" s="119"/>
      <c r="BD24" s="119"/>
      <c r="BE24" s="119"/>
      <c r="BF24" s="119"/>
      <c r="BG24" s="119"/>
      <c r="BH24" s="119"/>
      <c r="BI24" s="119"/>
      <c r="BJ24" s="119"/>
      <c r="BK24" s="119"/>
      <c r="BL24" s="119"/>
    </row>
    <row r="25" spans="1:64" s="120" customFormat="1" ht="15.75" customHeight="1" thickBot="1" x14ac:dyDescent="0.25">
      <c r="A25" s="1488"/>
      <c r="B25" s="1489"/>
      <c r="C25" s="1549" t="s">
        <v>1065</v>
      </c>
      <c r="D25" s="1550"/>
      <c r="E25" s="1550"/>
      <c r="F25" s="1551"/>
      <c r="G25" s="119"/>
      <c r="H25" s="119"/>
      <c r="I25" s="119"/>
      <c r="J25" s="119"/>
      <c r="K25" s="119"/>
      <c r="L25" s="133"/>
      <c r="M25" s="119"/>
      <c r="N25" s="233" t="s">
        <v>1087</v>
      </c>
      <c r="O25" s="234"/>
      <c r="P25" s="234"/>
      <c r="Q25" s="1920"/>
      <c r="R25" s="1920"/>
      <c r="S25" s="119"/>
      <c r="T25" s="119"/>
      <c r="U25" s="119"/>
      <c r="V25" s="119"/>
      <c r="W25" s="119"/>
      <c r="X25" s="119"/>
      <c r="Y25" s="119"/>
      <c r="Z25" s="119"/>
      <c r="AA25" s="119"/>
      <c r="AB25" s="1920"/>
      <c r="AC25" s="1920"/>
      <c r="AD25" s="1920"/>
      <c r="AE25" s="1920"/>
      <c r="AF25" s="1920"/>
      <c r="AG25" s="119"/>
      <c r="AH25" s="119"/>
      <c r="AI25" s="119"/>
      <c r="AJ25" s="119"/>
      <c r="AK25" s="119"/>
      <c r="AL25" s="119"/>
      <c r="AM25" s="119"/>
      <c r="AN25" s="119"/>
      <c r="AO25" s="119"/>
      <c r="AP25" s="119"/>
      <c r="AQ25" s="119"/>
      <c r="AR25" s="119"/>
      <c r="AS25" s="119"/>
      <c r="AT25" s="119"/>
      <c r="AU25" s="119"/>
      <c r="AV25" s="119"/>
      <c r="AW25" s="119"/>
      <c r="AX25" s="119"/>
      <c r="AY25" s="119"/>
      <c r="AZ25" s="119"/>
      <c r="BA25" s="119"/>
      <c r="BB25" s="119"/>
      <c r="BC25" s="119"/>
      <c r="BD25" s="119"/>
      <c r="BE25" s="119"/>
      <c r="BF25" s="119"/>
      <c r="BG25" s="119"/>
      <c r="BH25" s="119"/>
      <c r="BI25" s="119"/>
      <c r="BJ25" s="119"/>
      <c r="BK25" s="119"/>
      <c r="BL25" s="119"/>
    </row>
    <row r="26" spans="1:64" s="120" customFormat="1" ht="15.75" customHeight="1" thickBot="1" x14ac:dyDescent="0.25">
      <c r="A26" s="1488"/>
      <c r="B26" s="1489"/>
      <c r="C26" s="1549" t="s">
        <v>1066</v>
      </c>
      <c r="D26" s="1550"/>
      <c r="E26" s="1550"/>
      <c r="F26" s="1551"/>
      <c r="G26" s="119"/>
      <c r="H26" s="119"/>
      <c r="I26" s="119"/>
      <c r="J26" s="119"/>
      <c r="K26" s="119"/>
      <c r="L26" s="133"/>
      <c r="M26" s="119"/>
      <c r="N26" s="233" t="s">
        <v>1087</v>
      </c>
      <c r="O26" s="234"/>
      <c r="P26" s="234"/>
      <c r="Q26" s="1920"/>
      <c r="R26" s="1920"/>
      <c r="S26" s="119"/>
      <c r="T26" s="119"/>
      <c r="U26" s="119"/>
      <c r="V26" s="119"/>
      <c r="W26" s="119"/>
      <c r="X26" s="119"/>
      <c r="Y26" s="119"/>
      <c r="Z26" s="119"/>
      <c r="AA26" s="119"/>
      <c r="AB26" s="1920"/>
      <c r="AC26" s="1920"/>
      <c r="AD26" s="1920"/>
      <c r="AE26" s="1920"/>
      <c r="AF26" s="1920"/>
      <c r="AG26" s="119"/>
      <c r="AH26" s="119"/>
      <c r="AI26" s="119"/>
      <c r="AJ26" s="119"/>
      <c r="AK26" s="119"/>
      <c r="AL26" s="119"/>
      <c r="AM26" s="119"/>
      <c r="AN26" s="119"/>
      <c r="AO26" s="119"/>
      <c r="AP26" s="119"/>
      <c r="AQ26" s="119"/>
      <c r="AR26" s="119"/>
      <c r="AS26" s="119"/>
      <c r="AT26" s="119"/>
      <c r="AU26" s="119"/>
      <c r="AV26" s="119"/>
      <c r="AW26" s="119"/>
      <c r="AX26" s="119"/>
      <c r="AY26" s="119"/>
      <c r="AZ26" s="119"/>
      <c r="BA26" s="119"/>
      <c r="BB26" s="119"/>
      <c r="BC26" s="119"/>
      <c r="BD26" s="119"/>
      <c r="BE26" s="119"/>
      <c r="BF26" s="119"/>
      <c r="BG26" s="119"/>
      <c r="BH26" s="119"/>
      <c r="BI26" s="119"/>
      <c r="BJ26" s="119"/>
      <c r="BK26" s="119"/>
      <c r="BL26" s="119"/>
    </row>
    <row r="27" spans="1:64" s="120" customFormat="1" ht="15.75" customHeight="1" thickBot="1" x14ac:dyDescent="0.25">
      <c r="A27" s="1488"/>
      <c r="B27" s="1489"/>
      <c r="C27" s="1549" t="s">
        <v>867</v>
      </c>
      <c r="D27" s="1550"/>
      <c r="E27" s="1550"/>
      <c r="F27" s="1551"/>
      <c r="G27" s="119"/>
      <c r="H27" s="119"/>
      <c r="I27" s="119"/>
      <c r="J27" s="119"/>
      <c r="K27" s="119"/>
      <c r="L27" s="133"/>
      <c r="M27" s="119"/>
      <c r="N27" s="233" t="s">
        <v>1087</v>
      </c>
      <c r="O27" s="234"/>
      <c r="P27" s="234"/>
      <c r="Q27" s="1920"/>
      <c r="R27" s="1920"/>
      <c r="S27" s="119"/>
      <c r="T27" s="119"/>
      <c r="U27" s="119"/>
      <c r="V27" s="119"/>
      <c r="W27" s="119"/>
      <c r="X27" s="119"/>
      <c r="Y27" s="119"/>
      <c r="Z27" s="119"/>
      <c r="AA27" s="119"/>
      <c r="AB27" s="1920"/>
      <c r="AC27" s="1920"/>
      <c r="AD27" s="1920"/>
      <c r="AE27" s="1920"/>
      <c r="AF27" s="1920"/>
      <c r="AG27" s="119"/>
      <c r="AH27" s="119"/>
      <c r="AI27" s="119"/>
      <c r="AJ27" s="119"/>
      <c r="AK27" s="119"/>
      <c r="AL27" s="119"/>
      <c r="AM27" s="119"/>
      <c r="AN27" s="119"/>
      <c r="AO27" s="119"/>
      <c r="AP27" s="119"/>
      <c r="AQ27" s="119"/>
      <c r="AR27" s="119"/>
      <c r="AS27" s="119"/>
      <c r="AT27" s="119"/>
      <c r="AU27" s="119"/>
      <c r="AV27" s="119"/>
      <c r="AW27" s="119"/>
      <c r="AX27" s="119"/>
      <c r="AY27" s="119"/>
      <c r="AZ27" s="119"/>
      <c r="BA27" s="119"/>
      <c r="BB27" s="119"/>
      <c r="BC27" s="119"/>
      <c r="BD27" s="119"/>
      <c r="BE27" s="119"/>
      <c r="BF27" s="119"/>
      <c r="BG27" s="119"/>
      <c r="BH27" s="119"/>
      <c r="BI27" s="119"/>
      <c r="BJ27" s="119"/>
      <c r="BK27" s="119"/>
      <c r="BL27" s="119"/>
    </row>
    <row r="28" spans="1:64" s="120" customFormat="1" ht="15.75" customHeight="1" thickBot="1" x14ac:dyDescent="0.25">
      <c r="A28" s="1490"/>
      <c r="B28" s="1491"/>
      <c r="C28" s="1552" t="s">
        <v>868</v>
      </c>
      <c r="D28" s="1553"/>
      <c r="E28" s="1553"/>
      <c r="F28" s="1554"/>
      <c r="G28" s="119"/>
      <c r="H28" s="119"/>
      <c r="I28" s="119"/>
      <c r="J28" s="119"/>
      <c r="K28" s="119"/>
      <c r="L28" s="133"/>
      <c r="M28" s="119"/>
      <c r="N28" s="233" t="s">
        <v>1087</v>
      </c>
      <c r="O28" s="234"/>
      <c r="P28" s="234"/>
      <c r="Q28" s="1920"/>
      <c r="R28" s="1920"/>
      <c r="S28" s="119"/>
      <c r="T28" s="119"/>
      <c r="U28" s="119"/>
      <c r="V28" s="119"/>
      <c r="W28" s="119"/>
      <c r="X28" s="119"/>
      <c r="Y28" s="119"/>
      <c r="Z28" s="119"/>
      <c r="AA28" s="119"/>
      <c r="AB28" s="1920"/>
      <c r="AC28" s="1920"/>
      <c r="AD28" s="1920"/>
      <c r="AE28" s="1920"/>
      <c r="AF28" s="1920"/>
      <c r="AG28" s="119"/>
      <c r="AH28" s="119"/>
      <c r="AI28" s="119"/>
      <c r="AJ28" s="119"/>
      <c r="AK28" s="119"/>
      <c r="AL28" s="119"/>
      <c r="AM28" s="119"/>
      <c r="AN28" s="119"/>
      <c r="AO28" s="119"/>
      <c r="AP28" s="119"/>
      <c r="AQ28" s="119"/>
      <c r="AR28" s="119"/>
      <c r="AS28" s="119"/>
      <c r="AT28" s="119"/>
      <c r="AU28" s="119"/>
      <c r="AV28" s="119"/>
      <c r="AW28" s="119"/>
      <c r="AX28" s="119"/>
      <c r="AY28" s="119"/>
      <c r="AZ28" s="119"/>
      <c r="BA28" s="119"/>
      <c r="BB28" s="119"/>
      <c r="BC28" s="119"/>
      <c r="BD28" s="119"/>
      <c r="BE28" s="119"/>
      <c r="BF28" s="119"/>
      <c r="BG28" s="119"/>
      <c r="BH28" s="119"/>
      <c r="BI28" s="119"/>
      <c r="BJ28" s="119"/>
      <c r="BK28" s="119"/>
      <c r="BL28" s="119"/>
    </row>
    <row r="29" spans="1:64" s="120" customFormat="1" ht="15.75" customHeight="1" thickBot="1" x14ac:dyDescent="0.25">
      <c r="A29" s="1484"/>
      <c r="B29" s="1485"/>
      <c r="C29" s="136"/>
      <c r="D29" s="136"/>
      <c r="E29" s="136"/>
      <c r="F29" s="136"/>
      <c r="G29" s="119"/>
      <c r="H29" s="119"/>
      <c r="I29" s="119"/>
      <c r="J29" s="119"/>
      <c r="K29" s="119"/>
      <c r="L29" s="133"/>
      <c r="M29" s="119"/>
      <c r="N29" s="233" t="s">
        <v>1087</v>
      </c>
      <c r="O29" s="234"/>
      <c r="P29" s="234"/>
      <c r="Q29" s="1920"/>
      <c r="R29" s="1920"/>
      <c r="S29" s="119"/>
      <c r="T29" s="119"/>
      <c r="U29" s="119"/>
      <c r="V29" s="119"/>
      <c r="W29" s="119"/>
      <c r="X29" s="119"/>
      <c r="Y29" s="119"/>
      <c r="Z29" s="119"/>
      <c r="AA29" s="119"/>
      <c r="AB29" s="1920"/>
      <c r="AC29" s="1920"/>
      <c r="AD29" s="1920"/>
      <c r="AE29" s="1920"/>
      <c r="AF29" s="1920"/>
      <c r="AG29" s="119"/>
      <c r="AH29" s="119"/>
      <c r="AI29" s="119"/>
      <c r="AJ29" s="119"/>
      <c r="AK29" s="119"/>
      <c r="AL29" s="119"/>
      <c r="AM29" s="119"/>
      <c r="AN29" s="119"/>
      <c r="AO29" s="119"/>
      <c r="AP29" s="119"/>
      <c r="AQ29" s="119"/>
      <c r="AR29" s="119"/>
      <c r="AS29" s="119"/>
      <c r="AT29" s="119"/>
      <c r="AU29" s="119"/>
      <c r="AV29" s="119"/>
      <c r="AW29" s="119"/>
      <c r="AX29" s="119"/>
      <c r="AY29" s="119"/>
      <c r="AZ29" s="119"/>
      <c r="BA29" s="119"/>
      <c r="BB29" s="119"/>
      <c r="BC29" s="119"/>
      <c r="BD29" s="119"/>
      <c r="BE29" s="119"/>
      <c r="BF29" s="119"/>
      <c r="BG29" s="119"/>
      <c r="BH29" s="119"/>
      <c r="BI29" s="119"/>
      <c r="BJ29" s="119"/>
      <c r="BK29" s="119"/>
      <c r="BL29" s="119"/>
    </row>
    <row r="30" spans="1:64" s="120" customFormat="1" ht="39" customHeight="1" thickBot="1" x14ac:dyDescent="0.3">
      <c r="A30" s="1486" t="s">
        <v>917</v>
      </c>
      <c r="B30" s="1487"/>
      <c r="C30" s="121" t="s">
        <v>860</v>
      </c>
      <c r="D30" s="122">
        <v>800000000</v>
      </c>
      <c r="E30" s="1544" t="s">
        <v>861</v>
      </c>
      <c r="F30" s="1545"/>
      <c r="G30" s="119"/>
      <c r="H30" s="119"/>
      <c r="I30" s="119"/>
      <c r="J30" s="119"/>
      <c r="K30" s="119"/>
      <c r="L30" s="133"/>
      <c r="M30" s="119"/>
      <c r="N30" s="233" t="s">
        <v>1087</v>
      </c>
      <c r="O30" s="234"/>
      <c r="P30" s="234"/>
      <c r="Q30" s="1920"/>
      <c r="R30" s="1920"/>
      <c r="S30" s="119"/>
      <c r="T30" s="119"/>
      <c r="U30" s="119"/>
      <c r="V30" s="119"/>
      <c r="W30" s="119"/>
      <c r="X30" s="119"/>
      <c r="Y30" s="119"/>
      <c r="Z30" s="119"/>
      <c r="AA30" s="119"/>
      <c r="AB30" s="1920"/>
      <c r="AC30" s="1920"/>
      <c r="AD30" s="1920"/>
      <c r="AE30" s="1920"/>
      <c r="AF30" s="1920"/>
      <c r="AG30" s="119"/>
      <c r="AH30" s="119"/>
      <c r="AI30" s="119"/>
      <c r="AJ30" s="119"/>
      <c r="AK30" s="119"/>
      <c r="AL30" s="119"/>
      <c r="AM30" s="119"/>
      <c r="AN30" s="119"/>
      <c r="AO30" s="119"/>
      <c r="AP30" s="119"/>
      <c r="AQ30" s="119"/>
      <c r="AR30" s="119"/>
      <c r="AS30" s="119"/>
      <c r="AT30" s="119"/>
      <c r="AU30" s="119"/>
      <c r="AV30" s="119"/>
      <c r="AW30" s="119"/>
      <c r="AX30" s="119"/>
      <c r="AY30" s="119"/>
      <c r="AZ30" s="119"/>
      <c r="BA30" s="119"/>
      <c r="BB30" s="119"/>
      <c r="BC30" s="119"/>
      <c r="BD30" s="119"/>
      <c r="BE30" s="119"/>
      <c r="BF30" s="119"/>
      <c r="BG30" s="119"/>
      <c r="BH30" s="119"/>
      <c r="BI30" s="119"/>
      <c r="BJ30" s="119"/>
      <c r="BK30" s="119"/>
      <c r="BL30" s="119"/>
    </row>
    <row r="31" spans="1:64" s="120" customFormat="1" ht="15.75" customHeight="1" thickBot="1" x14ac:dyDescent="0.3">
      <c r="A31" s="1488"/>
      <c r="B31" s="1489"/>
      <c r="C31" s="1505" t="s">
        <v>869</v>
      </c>
      <c r="D31" s="1518"/>
      <c r="E31" s="1518"/>
      <c r="F31" s="1506"/>
      <c r="G31" s="119"/>
      <c r="H31" s="119"/>
      <c r="I31" s="119"/>
      <c r="J31" s="119"/>
      <c r="K31" s="119"/>
      <c r="L31" s="133"/>
      <c r="M31" s="119"/>
      <c r="N31" s="233" t="s">
        <v>1087</v>
      </c>
      <c r="O31" s="234"/>
      <c r="P31" s="234"/>
      <c r="Q31" s="1920"/>
      <c r="R31" s="1920"/>
      <c r="S31" s="119"/>
      <c r="T31" s="119"/>
      <c r="U31" s="119"/>
      <c r="V31" s="119"/>
      <c r="W31" s="119"/>
      <c r="X31" s="119"/>
      <c r="Y31" s="119"/>
      <c r="Z31" s="119"/>
      <c r="AA31" s="119"/>
      <c r="AB31" s="1920"/>
      <c r="AC31" s="1920"/>
      <c r="AD31" s="1920"/>
      <c r="AE31" s="1920"/>
      <c r="AF31" s="1920"/>
      <c r="AG31" s="119"/>
      <c r="AH31" s="119"/>
      <c r="AI31" s="119"/>
      <c r="AJ31" s="119"/>
      <c r="AK31" s="119"/>
      <c r="AL31" s="119"/>
      <c r="AM31" s="119"/>
      <c r="AN31" s="119"/>
      <c r="AO31" s="119"/>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row>
    <row r="32" spans="1:64" s="120" customFormat="1" ht="15.75" customHeight="1" thickBot="1" x14ac:dyDescent="0.25">
      <c r="A32" s="1488"/>
      <c r="B32" s="1489"/>
      <c r="C32" s="1546" t="s">
        <v>863</v>
      </c>
      <c r="D32" s="1547"/>
      <c r="E32" s="1547"/>
      <c r="F32" s="1548"/>
      <c r="G32" s="119"/>
      <c r="H32" s="119"/>
      <c r="I32" s="119"/>
      <c r="J32" s="119"/>
      <c r="K32" s="119"/>
      <c r="L32" s="133"/>
      <c r="M32" s="119"/>
      <c r="N32" s="233" t="s">
        <v>1087</v>
      </c>
      <c r="O32" s="234"/>
      <c r="P32" s="234"/>
      <c r="Q32" s="1920"/>
      <c r="R32" s="1920"/>
      <c r="S32" s="119"/>
      <c r="T32" s="119"/>
      <c r="U32" s="119"/>
      <c r="V32" s="119"/>
      <c r="W32" s="119"/>
      <c r="X32" s="119"/>
      <c r="Y32" s="119"/>
      <c r="Z32" s="119"/>
      <c r="AA32" s="119"/>
      <c r="AB32" s="1920"/>
      <c r="AC32" s="1920"/>
      <c r="AD32" s="1920"/>
      <c r="AE32" s="1920"/>
      <c r="AF32" s="1920"/>
      <c r="AG32" s="119"/>
      <c r="AH32" s="119"/>
      <c r="AI32" s="119"/>
      <c r="AJ32" s="119"/>
      <c r="AK32" s="119"/>
      <c r="AL32" s="119"/>
      <c r="AM32" s="119"/>
      <c r="AN32" s="119"/>
      <c r="AO32" s="119"/>
      <c r="AP32" s="119"/>
      <c r="AQ32" s="119"/>
      <c r="AR32" s="119"/>
      <c r="AS32" s="119"/>
      <c r="AT32" s="119"/>
      <c r="AU32" s="119"/>
      <c r="AV32" s="119"/>
      <c r="AW32" s="119"/>
      <c r="AX32" s="119"/>
      <c r="AY32" s="119"/>
      <c r="AZ32" s="119"/>
      <c r="BA32" s="119"/>
      <c r="BB32" s="119"/>
      <c r="BC32" s="119"/>
      <c r="BD32" s="119"/>
      <c r="BE32" s="119"/>
      <c r="BF32" s="119"/>
      <c r="BG32" s="119"/>
      <c r="BH32" s="119"/>
      <c r="BI32" s="119"/>
      <c r="BJ32" s="119"/>
      <c r="BK32" s="119"/>
      <c r="BL32" s="119"/>
    </row>
    <row r="33" spans="1:64" s="120" customFormat="1" ht="15.75" customHeight="1" thickBot="1" x14ac:dyDescent="0.25">
      <c r="A33" s="1488"/>
      <c r="B33" s="1489"/>
      <c r="C33" s="1549" t="s">
        <v>864</v>
      </c>
      <c r="D33" s="1550"/>
      <c r="E33" s="1550"/>
      <c r="F33" s="1551"/>
      <c r="G33" s="119"/>
      <c r="H33" s="119"/>
      <c r="I33" s="119"/>
      <c r="J33" s="119"/>
      <c r="K33" s="119"/>
      <c r="L33" s="133"/>
      <c r="M33" s="119"/>
      <c r="N33" s="233" t="s">
        <v>1087</v>
      </c>
      <c r="O33" s="234"/>
      <c r="P33" s="234"/>
      <c r="Q33" s="1920"/>
      <c r="R33" s="1920"/>
      <c r="S33" s="119"/>
      <c r="T33" s="119"/>
      <c r="U33" s="119"/>
      <c r="V33" s="119"/>
      <c r="W33" s="119"/>
      <c r="X33" s="119"/>
      <c r="Y33" s="119"/>
      <c r="Z33" s="119"/>
      <c r="AA33" s="119"/>
      <c r="AB33" s="1920"/>
      <c r="AC33" s="1920"/>
      <c r="AD33" s="1920"/>
      <c r="AE33" s="1920"/>
      <c r="AF33" s="1920"/>
      <c r="AG33" s="119"/>
      <c r="AH33" s="119"/>
      <c r="AI33" s="119"/>
      <c r="AJ33" s="119"/>
      <c r="AK33" s="119"/>
      <c r="AL33" s="119"/>
      <c r="AM33" s="119"/>
      <c r="AN33" s="119"/>
      <c r="AO33" s="119"/>
      <c r="AP33" s="119"/>
      <c r="AQ33" s="119"/>
      <c r="AR33" s="119"/>
      <c r="AS33" s="119"/>
      <c r="AT33" s="119"/>
      <c r="AU33" s="119"/>
      <c r="AV33" s="119"/>
      <c r="AW33" s="119"/>
      <c r="AX33" s="119"/>
      <c r="AY33" s="119"/>
      <c r="AZ33" s="119"/>
      <c r="BA33" s="119"/>
      <c r="BB33" s="119"/>
      <c r="BC33" s="119"/>
      <c r="BD33" s="119"/>
      <c r="BE33" s="119"/>
      <c r="BF33" s="119"/>
      <c r="BG33" s="119"/>
      <c r="BH33" s="119"/>
      <c r="BI33" s="119"/>
      <c r="BJ33" s="119"/>
      <c r="BK33" s="119"/>
      <c r="BL33" s="119"/>
    </row>
    <row r="34" spans="1:64" s="120" customFormat="1" ht="15.75" customHeight="1" thickBot="1" x14ac:dyDescent="0.25">
      <c r="A34" s="1488"/>
      <c r="B34" s="1489"/>
      <c r="C34" s="1549" t="s">
        <v>865</v>
      </c>
      <c r="D34" s="1550"/>
      <c r="E34" s="1550"/>
      <c r="F34" s="1551"/>
      <c r="G34" s="119"/>
      <c r="H34" s="119"/>
      <c r="I34" s="119"/>
      <c r="J34" s="119"/>
      <c r="K34" s="119"/>
      <c r="L34" s="133"/>
      <c r="M34" s="119"/>
      <c r="N34" s="233" t="s">
        <v>1087</v>
      </c>
      <c r="O34" s="234"/>
      <c r="P34" s="234"/>
      <c r="Q34" s="1920"/>
      <c r="R34" s="1920"/>
      <c r="S34" s="119"/>
      <c r="T34" s="119"/>
      <c r="U34" s="119"/>
      <c r="V34" s="119"/>
      <c r="W34" s="119"/>
      <c r="X34" s="119"/>
      <c r="Y34" s="119"/>
      <c r="Z34" s="119"/>
      <c r="AA34" s="119"/>
      <c r="AB34" s="1920"/>
      <c r="AC34" s="1920"/>
      <c r="AD34" s="1920"/>
      <c r="AE34" s="1920"/>
      <c r="AF34" s="1920"/>
      <c r="AG34" s="119"/>
      <c r="AH34" s="119"/>
      <c r="AI34" s="119"/>
      <c r="AJ34" s="119"/>
      <c r="AK34" s="119"/>
      <c r="AL34" s="119"/>
      <c r="AM34" s="119"/>
      <c r="AN34" s="119"/>
      <c r="AO34" s="119"/>
      <c r="AP34" s="119"/>
      <c r="AQ34" s="119"/>
      <c r="AR34" s="119"/>
      <c r="AS34" s="119"/>
      <c r="AT34" s="119"/>
      <c r="AU34" s="119"/>
      <c r="AV34" s="119"/>
      <c r="AW34" s="119"/>
      <c r="AX34" s="119"/>
      <c r="AY34" s="119"/>
      <c r="AZ34" s="119"/>
      <c r="BA34" s="119"/>
      <c r="BB34" s="119"/>
      <c r="BC34" s="119"/>
      <c r="BD34" s="119"/>
      <c r="BE34" s="119"/>
      <c r="BF34" s="119"/>
      <c r="BG34" s="119"/>
      <c r="BH34" s="119"/>
      <c r="BI34" s="119"/>
      <c r="BJ34" s="119"/>
      <c r="BK34" s="119"/>
      <c r="BL34" s="119"/>
    </row>
    <row r="35" spans="1:64" s="120" customFormat="1" ht="15.75" customHeight="1" thickBot="1" x14ac:dyDescent="0.25">
      <c r="A35" s="1488"/>
      <c r="B35" s="1489"/>
      <c r="C35" s="1549" t="s">
        <v>866</v>
      </c>
      <c r="D35" s="1550"/>
      <c r="E35" s="1550"/>
      <c r="F35" s="1551"/>
      <c r="G35" s="119"/>
      <c r="H35" s="119"/>
      <c r="I35" s="119"/>
      <c r="J35" s="119"/>
      <c r="K35" s="119"/>
      <c r="L35" s="133"/>
      <c r="M35" s="119"/>
      <c r="N35" s="233" t="s">
        <v>1087</v>
      </c>
      <c r="O35" s="234"/>
      <c r="P35" s="234"/>
      <c r="Q35" s="1920"/>
      <c r="R35" s="1920"/>
      <c r="S35" s="119"/>
      <c r="T35" s="119"/>
      <c r="U35" s="119"/>
      <c r="V35" s="119"/>
      <c r="W35" s="119"/>
      <c r="X35" s="119"/>
      <c r="Y35" s="119"/>
      <c r="Z35" s="119"/>
      <c r="AA35" s="119"/>
      <c r="AB35" s="1920"/>
      <c r="AC35" s="1920"/>
      <c r="AD35" s="1920"/>
      <c r="AE35" s="1920"/>
      <c r="AF35" s="1920"/>
      <c r="AG35" s="119"/>
      <c r="AH35" s="119"/>
      <c r="AI35" s="119"/>
      <c r="AJ35" s="119"/>
      <c r="AK35" s="119"/>
      <c r="AL35" s="119"/>
      <c r="AM35" s="119"/>
      <c r="AN35" s="119"/>
      <c r="AO35" s="119"/>
      <c r="AP35" s="119"/>
      <c r="AQ35" s="119"/>
      <c r="AR35" s="119"/>
      <c r="AS35" s="119"/>
      <c r="AT35" s="119"/>
      <c r="AU35" s="119"/>
      <c r="AV35" s="119"/>
      <c r="AW35" s="119"/>
      <c r="AX35" s="119"/>
      <c r="AY35" s="119"/>
      <c r="AZ35" s="119"/>
      <c r="BA35" s="119"/>
      <c r="BB35" s="119"/>
      <c r="BC35" s="119"/>
      <c r="BD35" s="119"/>
      <c r="BE35" s="119"/>
      <c r="BF35" s="119"/>
      <c r="BG35" s="119"/>
      <c r="BH35" s="119"/>
      <c r="BI35" s="119"/>
      <c r="BJ35" s="119"/>
      <c r="BK35" s="119"/>
      <c r="BL35" s="119"/>
    </row>
    <row r="36" spans="1:64" s="120" customFormat="1" ht="15.75" customHeight="1" thickBot="1" x14ac:dyDescent="0.25">
      <c r="A36" s="1488"/>
      <c r="B36" s="1489"/>
      <c r="C36" s="1549" t="s">
        <v>867</v>
      </c>
      <c r="D36" s="1550"/>
      <c r="E36" s="1550"/>
      <c r="F36" s="1551"/>
      <c r="G36" s="119"/>
      <c r="H36" s="119"/>
      <c r="I36" s="119"/>
      <c r="J36" s="119"/>
      <c r="K36" s="119"/>
      <c r="L36" s="133"/>
      <c r="M36" s="119"/>
      <c r="N36" s="233" t="s">
        <v>1087</v>
      </c>
      <c r="O36" s="234"/>
      <c r="P36" s="234"/>
      <c r="Q36" s="1920"/>
      <c r="R36" s="1920"/>
      <c r="S36" s="119"/>
      <c r="T36" s="119"/>
      <c r="U36" s="119"/>
      <c r="V36" s="119"/>
      <c r="W36" s="119"/>
      <c r="X36" s="119"/>
      <c r="Y36" s="119"/>
      <c r="Z36" s="119"/>
      <c r="AA36" s="119"/>
      <c r="AB36" s="1920"/>
      <c r="AC36" s="1920"/>
      <c r="AD36" s="1920"/>
      <c r="AE36" s="1920"/>
      <c r="AF36" s="1920"/>
      <c r="AG36" s="119"/>
      <c r="AH36" s="119"/>
      <c r="AI36" s="119"/>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row>
    <row r="37" spans="1:64" s="120" customFormat="1" ht="15.75" customHeight="1" thickBot="1" x14ac:dyDescent="0.25">
      <c r="A37" s="1490"/>
      <c r="B37" s="1491"/>
      <c r="C37" s="1552" t="s">
        <v>868</v>
      </c>
      <c r="D37" s="1553"/>
      <c r="E37" s="1553"/>
      <c r="F37" s="1554"/>
      <c r="G37" s="119"/>
      <c r="H37" s="119"/>
      <c r="I37" s="119"/>
      <c r="J37" s="119"/>
      <c r="K37" s="119"/>
      <c r="L37" s="133"/>
      <c r="M37" s="119"/>
      <c r="N37" s="233" t="s">
        <v>1087</v>
      </c>
      <c r="O37" s="234"/>
      <c r="P37" s="234"/>
      <c r="Q37" s="1920"/>
      <c r="R37" s="1920"/>
      <c r="S37" s="119"/>
      <c r="T37" s="119"/>
      <c r="U37" s="119"/>
      <c r="V37" s="119"/>
      <c r="W37" s="119"/>
      <c r="X37" s="119"/>
      <c r="Y37" s="119"/>
      <c r="Z37" s="119"/>
      <c r="AA37" s="119"/>
      <c r="AB37" s="1920"/>
      <c r="AC37" s="1920"/>
      <c r="AD37" s="1920"/>
      <c r="AE37" s="1920"/>
      <c r="AF37" s="1920"/>
      <c r="AG37" s="119"/>
      <c r="AH37" s="119"/>
      <c r="AI37" s="119"/>
      <c r="AJ37" s="119"/>
      <c r="AK37" s="119"/>
      <c r="AL37" s="119"/>
      <c r="AM37" s="119"/>
      <c r="AN37" s="119"/>
      <c r="AO37" s="119"/>
      <c r="AP37" s="119"/>
      <c r="AQ37" s="119"/>
      <c r="AR37" s="119"/>
      <c r="AS37" s="119"/>
      <c r="AT37" s="119"/>
      <c r="AU37" s="119"/>
      <c r="AV37" s="119"/>
      <c r="AW37" s="119"/>
      <c r="AX37" s="119"/>
      <c r="AY37" s="119"/>
      <c r="AZ37" s="119"/>
      <c r="BA37" s="119"/>
      <c r="BB37" s="119"/>
      <c r="BC37" s="119"/>
      <c r="BD37" s="119"/>
      <c r="BE37" s="119"/>
      <c r="BF37" s="119"/>
      <c r="BG37" s="119"/>
      <c r="BH37" s="119"/>
      <c r="BI37" s="119"/>
      <c r="BJ37" s="119"/>
      <c r="BK37" s="119"/>
      <c r="BL37" s="119"/>
    </row>
    <row r="38" spans="1:64" s="120" customFormat="1" ht="15.75" customHeight="1" thickBot="1" x14ac:dyDescent="0.25">
      <c r="A38" s="1492"/>
      <c r="B38" s="1493"/>
      <c r="C38" s="136"/>
      <c r="D38" s="136"/>
      <c r="E38" s="136"/>
      <c r="F38" s="136"/>
      <c r="G38" s="119"/>
      <c r="H38" s="119"/>
      <c r="I38" s="119"/>
      <c r="J38" s="119"/>
      <c r="K38" s="119"/>
      <c r="L38" s="133"/>
      <c r="M38" s="119"/>
      <c r="N38" s="233"/>
      <c r="O38" s="234"/>
      <c r="P38" s="234"/>
      <c r="Q38" s="1920"/>
      <c r="R38" s="1920"/>
      <c r="S38" s="119"/>
      <c r="T38" s="119"/>
      <c r="U38" s="119"/>
      <c r="V38" s="119"/>
      <c r="W38" s="119"/>
      <c r="X38" s="119"/>
      <c r="Y38" s="119"/>
      <c r="Z38" s="119"/>
      <c r="AA38" s="119"/>
      <c r="AB38" s="1920"/>
      <c r="AC38" s="1920"/>
      <c r="AD38" s="1920"/>
      <c r="AE38" s="1920"/>
      <c r="AF38" s="1920"/>
      <c r="AG38" s="119"/>
      <c r="AH38" s="119"/>
      <c r="AI38" s="119"/>
      <c r="AJ38" s="119"/>
      <c r="AK38" s="119"/>
      <c r="AL38" s="119"/>
      <c r="AM38" s="119"/>
      <c r="AN38" s="119"/>
      <c r="AO38" s="119"/>
      <c r="AP38" s="119"/>
      <c r="AQ38" s="119"/>
      <c r="AR38" s="119"/>
      <c r="AS38" s="119"/>
      <c r="AT38" s="119"/>
      <c r="AU38" s="119"/>
      <c r="AV38" s="119"/>
      <c r="AW38" s="119"/>
      <c r="AX38" s="119"/>
      <c r="AY38" s="119"/>
      <c r="AZ38" s="119"/>
      <c r="BA38" s="119"/>
      <c r="BB38" s="119"/>
      <c r="BC38" s="119"/>
      <c r="BD38" s="119"/>
      <c r="BE38" s="119"/>
      <c r="BF38" s="119"/>
      <c r="BG38" s="119"/>
      <c r="BH38" s="119"/>
      <c r="BI38" s="119"/>
      <c r="BJ38" s="119"/>
      <c r="BK38" s="119"/>
      <c r="BL38" s="119"/>
    </row>
    <row r="39" spans="1:64" s="120" customFormat="1" ht="15.75" customHeight="1" thickBot="1" x14ac:dyDescent="0.25">
      <c r="A39" s="1481"/>
      <c r="B39" s="1482"/>
      <c r="C39" s="1531" t="s">
        <v>870</v>
      </c>
      <c r="D39" s="1532"/>
      <c r="E39" s="1532"/>
      <c r="F39" s="1533"/>
      <c r="G39" s="119"/>
      <c r="H39" s="119"/>
      <c r="I39" s="119"/>
      <c r="J39" s="119"/>
      <c r="K39" s="119"/>
      <c r="L39" s="133"/>
      <c r="M39" s="119"/>
      <c r="N39" s="233" t="s">
        <v>1087</v>
      </c>
      <c r="O39" s="234"/>
      <c r="P39" s="234"/>
      <c r="Q39" s="1920"/>
      <c r="R39" s="1920"/>
      <c r="S39" s="119"/>
      <c r="T39" s="119"/>
      <c r="U39" s="119"/>
      <c r="V39" s="119"/>
      <c r="W39" s="119"/>
      <c r="X39" s="119"/>
      <c r="Y39" s="119"/>
      <c r="Z39" s="119"/>
      <c r="AA39" s="119"/>
      <c r="AB39" s="1920"/>
      <c r="AC39" s="1920"/>
      <c r="AD39" s="1920"/>
      <c r="AE39" s="1920"/>
      <c r="AF39" s="1920"/>
      <c r="AG39" s="119"/>
      <c r="AH39" s="119"/>
      <c r="AI39" s="119"/>
      <c r="AJ39" s="119"/>
      <c r="AK39" s="119"/>
      <c r="AL39" s="119"/>
      <c r="AM39" s="119"/>
      <c r="AN39" s="119"/>
      <c r="AO39" s="119"/>
      <c r="AP39" s="119"/>
      <c r="AQ39" s="119"/>
      <c r="AR39" s="119"/>
      <c r="AS39" s="119"/>
      <c r="AT39" s="119"/>
      <c r="AU39" s="119"/>
      <c r="AV39" s="119"/>
      <c r="AW39" s="119"/>
      <c r="AX39" s="119"/>
      <c r="AY39" s="119"/>
      <c r="AZ39" s="119"/>
      <c r="BA39" s="119"/>
      <c r="BB39" s="119"/>
      <c r="BC39" s="119"/>
      <c r="BD39" s="119"/>
      <c r="BE39" s="119"/>
      <c r="BF39" s="119"/>
      <c r="BG39" s="119"/>
      <c r="BH39" s="119"/>
      <c r="BI39" s="119"/>
      <c r="BJ39" s="119"/>
      <c r="BK39" s="119"/>
      <c r="BL39" s="119"/>
    </row>
    <row r="40" spans="1:64" s="120" customFormat="1" ht="15.75" customHeight="1" thickBot="1" x14ac:dyDescent="0.25">
      <c r="A40" s="1481"/>
      <c r="B40" s="1483"/>
      <c r="C40" s="137"/>
      <c r="D40" s="138"/>
      <c r="E40" s="138"/>
      <c r="F40" s="138"/>
      <c r="G40" s="119"/>
      <c r="H40" s="119"/>
      <c r="I40" s="119"/>
      <c r="J40" s="119"/>
      <c r="K40" s="119"/>
      <c r="L40" s="133"/>
      <c r="M40" s="119"/>
      <c r="N40" s="233"/>
      <c r="O40" s="234"/>
      <c r="P40" s="234"/>
      <c r="Q40" s="1920"/>
      <c r="R40" s="1920"/>
      <c r="S40" s="119"/>
      <c r="T40" s="119"/>
      <c r="U40" s="119"/>
      <c r="V40" s="119"/>
      <c r="W40" s="119"/>
      <c r="X40" s="119"/>
      <c r="Y40" s="119"/>
      <c r="Z40" s="119"/>
      <c r="AA40" s="119"/>
      <c r="AB40" s="1920"/>
      <c r="AC40" s="1920"/>
      <c r="AD40" s="1920"/>
      <c r="AE40" s="1920"/>
      <c r="AF40" s="1920"/>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row>
    <row r="41" spans="1:64" s="120" customFormat="1" ht="15.75" customHeight="1" thickBot="1" x14ac:dyDescent="0.25">
      <c r="A41" s="1481"/>
      <c r="B41" s="1482"/>
      <c r="C41" s="123" t="s">
        <v>871</v>
      </c>
      <c r="D41" s="124">
        <v>1400000000</v>
      </c>
      <c r="E41" s="1534" t="s">
        <v>872</v>
      </c>
      <c r="F41" s="1535"/>
      <c r="G41" s="119"/>
      <c r="H41" s="119"/>
      <c r="I41" s="119"/>
      <c r="J41" s="119"/>
      <c r="K41" s="119"/>
      <c r="L41" s="133"/>
      <c r="M41" s="119"/>
      <c r="N41" s="233" t="s">
        <v>1087</v>
      </c>
      <c r="O41" s="234"/>
      <c r="P41" s="234"/>
      <c r="Q41" s="1920"/>
      <c r="R41" s="1920"/>
      <c r="S41" s="119"/>
      <c r="T41" s="119"/>
      <c r="U41" s="119"/>
      <c r="V41" s="119"/>
      <c r="W41" s="119"/>
      <c r="X41" s="119"/>
      <c r="Y41" s="119"/>
      <c r="Z41" s="119"/>
      <c r="AA41" s="119"/>
      <c r="AB41" s="1920"/>
      <c r="AC41" s="1920"/>
      <c r="AD41" s="1920"/>
      <c r="AE41" s="1920"/>
      <c r="AF41" s="1920"/>
      <c r="AG41" s="119"/>
      <c r="AH41" s="119"/>
      <c r="AI41" s="119"/>
      <c r="AJ41" s="119"/>
      <c r="AK41" s="119"/>
      <c r="AL41" s="119"/>
      <c r="AM41" s="119"/>
      <c r="AN41" s="119"/>
      <c r="AO41" s="119"/>
      <c r="AP41" s="119"/>
      <c r="AQ41" s="119"/>
      <c r="AR41" s="119"/>
      <c r="AS41" s="119"/>
      <c r="AT41" s="119"/>
      <c r="AU41" s="119"/>
      <c r="AV41" s="119"/>
      <c r="AW41" s="119"/>
      <c r="AX41" s="119"/>
      <c r="AY41" s="119"/>
      <c r="AZ41" s="119"/>
      <c r="BA41" s="119"/>
      <c r="BB41" s="119"/>
      <c r="BC41" s="119"/>
      <c r="BD41" s="119"/>
      <c r="BE41" s="119"/>
      <c r="BF41" s="119"/>
      <c r="BG41" s="119"/>
      <c r="BH41" s="119"/>
      <c r="BI41" s="119"/>
      <c r="BJ41" s="119"/>
      <c r="BK41" s="119"/>
      <c r="BL41" s="119"/>
    </row>
    <row r="42" spans="1:64" s="120" customFormat="1" ht="15.75" customHeight="1" thickBot="1" x14ac:dyDescent="0.25">
      <c r="A42" s="1481"/>
      <c r="B42" s="1483"/>
      <c r="C42" s="137"/>
      <c r="D42" s="138"/>
      <c r="E42" s="138"/>
      <c r="F42" s="138"/>
      <c r="G42" s="119"/>
      <c r="H42" s="119"/>
      <c r="I42" s="119"/>
      <c r="J42" s="119"/>
      <c r="K42" s="119"/>
      <c r="L42" s="133"/>
      <c r="M42" s="119"/>
      <c r="N42" s="233"/>
      <c r="O42" s="234"/>
      <c r="P42" s="234"/>
      <c r="Q42" s="1920"/>
      <c r="R42" s="1920"/>
      <c r="S42" s="119"/>
      <c r="T42" s="119"/>
      <c r="U42" s="119"/>
      <c r="V42" s="119"/>
      <c r="W42" s="119"/>
      <c r="X42" s="119"/>
      <c r="Y42" s="119"/>
      <c r="Z42" s="119"/>
      <c r="AA42" s="119"/>
      <c r="AB42" s="1920"/>
      <c r="AC42" s="1920"/>
      <c r="AD42" s="1920"/>
      <c r="AE42" s="1920"/>
      <c r="AF42" s="1920"/>
      <c r="AG42" s="119"/>
      <c r="AH42" s="119"/>
      <c r="AI42" s="119"/>
      <c r="AJ42" s="119"/>
      <c r="AK42" s="119"/>
      <c r="AL42" s="119"/>
      <c r="AM42" s="119"/>
      <c r="AN42" s="119"/>
      <c r="AO42" s="119"/>
      <c r="AP42" s="119"/>
      <c r="AQ42" s="119"/>
      <c r="AR42" s="119"/>
      <c r="AS42" s="119"/>
      <c r="AT42" s="119"/>
      <c r="AU42" s="119"/>
      <c r="AV42" s="119"/>
      <c r="AW42" s="119"/>
      <c r="AX42" s="119"/>
      <c r="AY42" s="119"/>
      <c r="AZ42" s="119"/>
      <c r="BA42" s="119"/>
      <c r="BB42" s="119"/>
      <c r="BC42" s="119"/>
      <c r="BD42" s="119"/>
      <c r="BE42" s="119"/>
      <c r="BF42" s="119"/>
      <c r="BG42" s="119"/>
      <c r="BH42" s="119"/>
      <c r="BI42" s="119"/>
      <c r="BJ42" s="119"/>
      <c r="BK42" s="119"/>
      <c r="BL42" s="119"/>
    </row>
    <row r="43" spans="1:64" s="120" customFormat="1" ht="15.75" customHeight="1" thickBot="1" x14ac:dyDescent="0.3">
      <c r="A43" s="1478"/>
      <c r="B43" s="1480"/>
      <c r="C43" s="1536" t="s">
        <v>873</v>
      </c>
      <c r="D43" s="1536"/>
      <c r="E43" s="1536"/>
      <c r="F43" s="1536"/>
      <c r="G43" s="119"/>
      <c r="H43" s="119"/>
      <c r="I43" s="119"/>
      <c r="J43" s="119"/>
      <c r="K43" s="119"/>
      <c r="L43" s="133"/>
      <c r="M43" s="119"/>
      <c r="N43" s="233" t="s">
        <v>1087</v>
      </c>
      <c r="O43" s="234"/>
      <c r="P43" s="234"/>
      <c r="Q43" s="1920"/>
      <c r="R43" s="1920"/>
      <c r="S43" s="119"/>
      <c r="T43" s="119"/>
      <c r="U43" s="119"/>
      <c r="V43" s="119"/>
      <c r="W43" s="119"/>
      <c r="X43" s="119"/>
      <c r="Y43" s="119"/>
      <c r="Z43" s="119"/>
      <c r="AA43" s="119"/>
      <c r="AB43" s="1920"/>
      <c r="AC43" s="1920"/>
      <c r="AD43" s="1920"/>
      <c r="AE43" s="1920"/>
      <c r="AF43" s="1920"/>
      <c r="AG43" s="119"/>
      <c r="AH43" s="119"/>
      <c r="AI43" s="119"/>
      <c r="AJ43" s="119"/>
      <c r="AK43" s="119"/>
      <c r="AL43" s="119"/>
      <c r="AM43" s="119"/>
      <c r="AN43" s="119"/>
      <c r="AO43" s="119"/>
      <c r="AP43" s="119"/>
      <c r="AQ43" s="119"/>
      <c r="AR43" s="119"/>
      <c r="AS43" s="119"/>
      <c r="AT43" s="119"/>
      <c r="AU43" s="119"/>
      <c r="AV43" s="119"/>
      <c r="AW43" s="119"/>
      <c r="AX43" s="119"/>
      <c r="AY43" s="119"/>
      <c r="AZ43" s="119"/>
      <c r="BA43" s="119"/>
      <c r="BB43" s="119"/>
      <c r="BC43" s="119"/>
      <c r="BD43" s="119"/>
      <c r="BE43" s="119"/>
      <c r="BF43" s="119"/>
      <c r="BG43" s="119"/>
      <c r="BH43" s="119"/>
      <c r="BI43" s="119"/>
      <c r="BJ43" s="119"/>
      <c r="BK43" s="119"/>
      <c r="BL43" s="119"/>
    </row>
    <row r="44" spans="1:64" s="120" customFormat="1" ht="15.75" customHeight="1" thickBot="1" x14ac:dyDescent="0.3">
      <c r="A44" s="126"/>
      <c r="B44" s="125"/>
      <c r="C44" s="1492" t="s">
        <v>874</v>
      </c>
      <c r="D44" s="1493"/>
      <c r="E44" s="1493"/>
      <c r="F44" s="1537"/>
      <c r="G44" s="119"/>
      <c r="H44" s="119"/>
      <c r="I44" s="119"/>
      <c r="J44" s="119"/>
      <c r="K44" s="119"/>
      <c r="L44" s="133"/>
      <c r="M44" s="119"/>
      <c r="N44" s="233" t="s">
        <v>1087</v>
      </c>
      <c r="O44" s="234"/>
      <c r="P44" s="234"/>
      <c r="Q44" s="1920"/>
      <c r="R44" s="1920"/>
      <c r="S44" s="119"/>
      <c r="T44" s="119"/>
      <c r="U44" s="119"/>
      <c r="V44" s="119"/>
      <c r="W44" s="119"/>
      <c r="X44" s="119"/>
      <c r="Y44" s="119"/>
      <c r="Z44" s="119"/>
      <c r="AA44" s="119"/>
      <c r="AB44" s="1920"/>
      <c r="AC44" s="1920"/>
      <c r="AD44" s="1920"/>
      <c r="AE44" s="1920"/>
      <c r="AF44" s="1920"/>
      <c r="AG44" s="119"/>
      <c r="AH44" s="119"/>
      <c r="AI44" s="119"/>
      <c r="AJ44" s="119"/>
      <c r="AK44" s="119"/>
      <c r="AL44" s="119"/>
      <c r="AM44" s="119"/>
      <c r="AN44" s="119"/>
      <c r="AO44" s="119"/>
      <c r="AP44" s="119"/>
      <c r="AQ44" s="119"/>
      <c r="AR44" s="119"/>
      <c r="AS44" s="119"/>
      <c r="AT44" s="119"/>
      <c r="AU44" s="119"/>
      <c r="AV44" s="119"/>
      <c r="AW44" s="119"/>
      <c r="AX44" s="119"/>
      <c r="AY44" s="119"/>
      <c r="AZ44" s="119"/>
      <c r="BA44" s="119"/>
      <c r="BB44" s="119"/>
      <c r="BC44" s="119"/>
      <c r="BD44" s="119"/>
      <c r="BE44" s="119"/>
      <c r="BF44" s="119"/>
      <c r="BG44" s="119"/>
      <c r="BH44" s="119"/>
      <c r="BI44" s="119"/>
      <c r="BJ44" s="119"/>
      <c r="BK44" s="119"/>
      <c r="BL44" s="119"/>
    </row>
    <row r="45" spans="1:64" s="120" customFormat="1" ht="15.75" customHeight="1" thickBot="1" x14ac:dyDescent="0.3">
      <c r="A45" s="126"/>
      <c r="B45" s="125"/>
      <c r="C45" s="1494"/>
      <c r="D45" s="1538"/>
      <c r="E45" s="1538"/>
      <c r="F45" s="1539"/>
      <c r="G45" s="119"/>
      <c r="H45" s="119"/>
      <c r="I45" s="119"/>
      <c r="J45" s="119"/>
      <c r="K45" s="119"/>
      <c r="L45" s="133"/>
      <c r="M45" s="119"/>
      <c r="N45" s="233" t="s">
        <v>1087</v>
      </c>
      <c r="O45" s="234"/>
      <c r="P45" s="234"/>
      <c r="Q45" s="1920"/>
      <c r="R45" s="1920"/>
      <c r="S45" s="119"/>
      <c r="T45" s="119"/>
      <c r="U45" s="119"/>
      <c r="V45" s="119"/>
      <c r="W45" s="119"/>
      <c r="X45" s="119"/>
      <c r="Y45" s="119"/>
      <c r="Z45" s="119"/>
      <c r="AA45" s="119"/>
      <c r="AB45" s="1920"/>
      <c r="AC45" s="1920"/>
      <c r="AD45" s="1920"/>
      <c r="AE45" s="1920"/>
      <c r="AF45" s="1920"/>
      <c r="AG45" s="119"/>
      <c r="AH45" s="119"/>
      <c r="AI45" s="119"/>
      <c r="AJ45" s="119"/>
      <c r="AK45" s="119"/>
      <c r="AL45" s="119"/>
      <c r="AM45" s="119"/>
      <c r="AN45" s="119"/>
      <c r="AO45" s="119"/>
      <c r="AP45" s="119"/>
      <c r="AQ45" s="119"/>
      <c r="AR45" s="119"/>
      <c r="AS45" s="119"/>
      <c r="AT45" s="119"/>
      <c r="AU45" s="119"/>
      <c r="AV45" s="119"/>
      <c r="AW45" s="119"/>
      <c r="AX45" s="119"/>
      <c r="AY45" s="119"/>
      <c r="AZ45" s="119"/>
      <c r="BA45" s="119"/>
      <c r="BB45" s="119"/>
      <c r="BC45" s="119"/>
      <c r="BD45" s="119"/>
      <c r="BE45" s="119"/>
      <c r="BF45" s="119"/>
      <c r="BG45" s="119"/>
      <c r="BH45" s="119"/>
      <c r="BI45" s="119"/>
      <c r="BJ45" s="119"/>
      <c r="BK45" s="119"/>
      <c r="BL45" s="119"/>
    </row>
    <row r="46" spans="1:64" s="120" customFormat="1" ht="15.75" customHeight="1" thickBot="1" x14ac:dyDescent="0.3">
      <c r="A46" s="1478"/>
      <c r="B46" s="1480"/>
      <c r="C46" s="139"/>
      <c r="D46" s="140"/>
      <c r="E46" s="140"/>
      <c r="F46" s="139"/>
      <c r="G46" s="119"/>
      <c r="H46" s="119"/>
      <c r="I46" s="119"/>
      <c r="J46" s="119"/>
      <c r="K46" s="119"/>
      <c r="L46" s="133"/>
      <c r="M46" s="119"/>
      <c r="N46" s="233" t="s">
        <v>1087</v>
      </c>
      <c r="O46" s="234"/>
      <c r="P46" s="234"/>
      <c r="Q46" s="1920"/>
      <c r="R46" s="1920"/>
      <c r="S46" s="119"/>
      <c r="T46" s="119"/>
      <c r="U46" s="119"/>
      <c r="V46" s="119"/>
      <c r="W46" s="119"/>
      <c r="X46" s="119"/>
      <c r="Y46" s="119"/>
      <c r="Z46" s="119"/>
      <c r="AA46" s="119"/>
      <c r="AB46" s="1920"/>
      <c r="AC46" s="1920"/>
      <c r="AD46" s="1920"/>
      <c r="AE46" s="1920"/>
      <c r="AF46" s="1920"/>
      <c r="AG46" s="119"/>
      <c r="AH46" s="119"/>
      <c r="AI46" s="119"/>
      <c r="AJ46" s="119"/>
      <c r="AK46" s="119"/>
      <c r="AL46" s="119"/>
      <c r="AM46" s="119"/>
      <c r="AN46" s="119"/>
      <c r="AO46" s="119"/>
      <c r="AP46" s="119"/>
      <c r="AQ46" s="119"/>
      <c r="AR46" s="119"/>
      <c r="AS46" s="119"/>
      <c r="AT46" s="119"/>
      <c r="AU46" s="119"/>
      <c r="AV46" s="119"/>
      <c r="AW46" s="119"/>
      <c r="AX46" s="119"/>
      <c r="AY46" s="119"/>
      <c r="AZ46" s="119"/>
      <c r="BA46" s="119"/>
      <c r="BB46" s="119"/>
      <c r="BC46" s="119"/>
      <c r="BD46" s="119"/>
      <c r="BE46" s="119"/>
      <c r="BF46" s="119"/>
      <c r="BG46" s="119"/>
      <c r="BH46" s="119"/>
      <c r="BI46" s="119"/>
      <c r="BJ46" s="119"/>
      <c r="BK46" s="119"/>
      <c r="BL46" s="119"/>
    </row>
    <row r="47" spans="1:64" s="120" customFormat="1" ht="15.75" customHeight="1" thickBot="1" x14ac:dyDescent="0.3">
      <c r="A47" s="126"/>
      <c r="B47" s="125"/>
      <c r="C47" s="1517" t="s">
        <v>875</v>
      </c>
      <c r="D47" s="1540" t="s">
        <v>876</v>
      </c>
      <c r="E47" s="1540"/>
      <c r="F47" s="1541"/>
      <c r="G47" s="119"/>
      <c r="H47" s="119"/>
      <c r="I47" s="119"/>
      <c r="J47" s="119"/>
      <c r="K47" s="119"/>
      <c r="L47" s="133"/>
      <c r="M47" s="119"/>
      <c r="N47" s="233" t="s">
        <v>1087</v>
      </c>
      <c r="O47" s="234"/>
      <c r="P47" s="234"/>
      <c r="Q47" s="1920"/>
      <c r="R47" s="1920"/>
      <c r="S47" s="119"/>
      <c r="T47" s="119"/>
      <c r="U47" s="119"/>
      <c r="V47" s="119"/>
      <c r="W47" s="119"/>
      <c r="X47" s="119"/>
      <c r="Y47" s="119"/>
      <c r="Z47" s="119"/>
      <c r="AA47" s="119"/>
      <c r="AB47" s="1920"/>
      <c r="AC47" s="1920"/>
      <c r="AD47" s="1920"/>
      <c r="AE47" s="1920"/>
      <c r="AF47" s="1920"/>
      <c r="AG47" s="119"/>
      <c r="AH47" s="119"/>
      <c r="AI47" s="119"/>
      <c r="AJ47" s="119"/>
      <c r="AK47" s="119"/>
      <c r="AL47" s="119"/>
      <c r="AM47" s="119"/>
      <c r="AN47" s="119"/>
      <c r="AO47" s="119"/>
      <c r="AP47" s="119"/>
      <c r="AQ47" s="119"/>
      <c r="AR47" s="119"/>
      <c r="AS47" s="119"/>
      <c r="AT47" s="119"/>
      <c r="AU47" s="119"/>
      <c r="AV47" s="119"/>
      <c r="AW47" s="119"/>
      <c r="AX47" s="119"/>
      <c r="AY47" s="119"/>
      <c r="AZ47" s="119"/>
      <c r="BA47" s="119"/>
      <c r="BB47" s="119"/>
      <c r="BC47" s="119"/>
      <c r="BD47" s="119"/>
      <c r="BE47" s="119"/>
      <c r="BF47" s="119"/>
      <c r="BG47" s="119"/>
      <c r="BH47" s="119"/>
      <c r="BI47" s="119"/>
      <c r="BJ47" s="119"/>
      <c r="BK47" s="119"/>
      <c r="BL47" s="119"/>
    </row>
    <row r="48" spans="1:64" s="120" customFormat="1" ht="15.75" customHeight="1" thickBot="1" x14ac:dyDescent="0.3">
      <c r="A48" s="126"/>
      <c r="B48" s="125"/>
      <c r="C48" s="1504"/>
      <c r="D48" s="1542"/>
      <c r="E48" s="1542"/>
      <c r="F48" s="1543"/>
      <c r="G48" s="119"/>
      <c r="H48" s="119"/>
      <c r="I48" s="119"/>
      <c r="J48" s="119"/>
      <c r="K48" s="119"/>
      <c r="L48" s="133"/>
      <c r="M48" s="119"/>
      <c r="N48" s="233" t="s">
        <v>1087</v>
      </c>
      <c r="O48" s="234"/>
      <c r="P48" s="234"/>
      <c r="Q48" s="1920"/>
      <c r="R48" s="1920"/>
      <c r="S48" s="119"/>
      <c r="T48" s="119"/>
      <c r="U48" s="119"/>
      <c r="V48" s="119"/>
      <c r="W48" s="119"/>
      <c r="X48" s="119"/>
      <c r="Y48" s="119"/>
      <c r="Z48" s="119"/>
      <c r="AA48" s="119"/>
      <c r="AB48" s="1920"/>
      <c r="AC48" s="1920"/>
      <c r="AD48" s="1920"/>
      <c r="AE48" s="1920"/>
      <c r="AF48" s="1920"/>
      <c r="AG48" s="119"/>
      <c r="AH48" s="119"/>
      <c r="AI48" s="119"/>
      <c r="AJ48" s="119"/>
      <c r="AK48" s="119"/>
      <c r="AL48" s="119"/>
      <c r="AM48" s="119"/>
      <c r="AN48" s="119"/>
      <c r="AO48" s="119"/>
      <c r="AP48" s="119"/>
      <c r="AQ48" s="119"/>
      <c r="AR48" s="119"/>
      <c r="AS48" s="119"/>
      <c r="AT48" s="119"/>
      <c r="AU48" s="119"/>
      <c r="AV48" s="119"/>
      <c r="AW48" s="119"/>
      <c r="AX48" s="119"/>
      <c r="AY48" s="119"/>
      <c r="AZ48" s="119"/>
      <c r="BA48" s="119"/>
      <c r="BB48" s="119"/>
      <c r="BC48" s="119"/>
      <c r="BD48" s="119"/>
      <c r="BE48" s="119"/>
      <c r="BF48" s="119"/>
      <c r="BG48" s="119"/>
      <c r="BH48" s="119"/>
      <c r="BI48" s="119"/>
      <c r="BJ48" s="119"/>
      <c r="BK48" s="119"/>
      <c r="BL48" s="119"/>
    </row>
    <row r="49" spans="1:64" s="120" customFormat="1" ht="15.75" customHeight="1" thickBot="1" x14ac:dyDescent="0.25">
      <c r="A49" s="1478"/>
      <c r="B49" s="1480"/>
      <c r="C49" s="140"/>
      <c r="D49" s="140"/>
      <c r="E49" s="140"/>
      <c r="F49" s="140"/>
      <c r="G49" s="119"/>
      <c r="H49" s="119"/>
      <c r="I49" s="119"/>
      <c r="J49" s="119"/>
      <c r="K49" s="119"/>
      <c r="L49" s="133"/>
      <c r="M49" s="119"/>
      <c r="N49" s="233" t="s">
        <v>1087</v>
      </c>
      <c r="O49" s="234"/>
      <c r="P49" s="234"/>
      <c r="Q49" s="1920"/>
      <c r="R49" s="1920"/>
      <c r="S49" s="119"/>
      <c r="T49" s="119"/>
      <c r="U49" s="119"/>
      <c r="V49" s="119"/>
      <c r="W49" s="119"/>
      <c r="X49" s="119"/>
      <c r="Y49" s="119"/>
      <c r="Z49" s="119"/>
      <c r="AA49" s="119"/>
      <c r="AB49" s="1920"/>
      <c r="AC49" s="1920"/>
      <c r="AD49" s="1920"/>
      <c r="AE49" s="1920"/>
      <c r="AF49" s="1920"/>
      <c r="AG49" s="119"/>
      <c r="AH49" s="119"/>
      <c r="AI49" s="119"/>
      <c r="AJ49" s="119"/>
      <c r="AK49" s="119"/>
      <c r="AL49" s="119"/>
      <c r="AM49" s="119"/>
      <c r="AN49" s="119"/>
      <c r="AO49" s="119"/>
      <c r="AP49" s="119"/>
      <c r="AQ49" s="119"/>
      <c r="AR49" s="119"/>
      <c r="AS49" s="119"/>
      <c r="AT49" s="119"/>
      <c r="AU49" s="119"/>
      <c r="AV49" s="119"/>
      <c r="AW49" s="119"/>
      <c r="AX49" s="119"/>
      <c r="AY49" s="119"/>
      <c r="AZ49" s="119"/>
      <c r="BA49" s="119"/>
      <c r="BB49" s="119"/>
      <c r="BC49" s="119"/>
      <c r="BD49" s="119"/>
      <c r="BE49" s="119"/>
      <c r="BF49" s="119"/>
      <c r="BG49" s="119"/>
      <c r="BH49" s="119"/>
      <c r="BI49" s="119"/>
      <c r="BJ49" s="119"/>
      <c r="BK49" s="119"/>
      <c r="BL49" s="119"/>
    </row>
    <row r="50" spans="1:64" s="120" customFormat="1" ht="15.75" customHeight="1" thickBot="1" x14ac:dyDescent="0.3">
      <c r="A50" s="1481" t="s">
        <v>877</v>
      </c>
      <c r="B50" s="1482"/>
      <c r="C50" s="1529" t="s">
        <v>878</v>
      </c>
      <c r="D50" s="1515" t="s">
        <v>879</v>
      </c>
      <c r="E50" s="1516"/>
      <c r="F50" s="127" t="s">
        <v>880</v>
      </c>
      <c r="G50" s="119"/>
      <c r="H50" s="119"/>
      <c r="I50" s="119"/>
      <c r="J50" s="119"/>
      <c r="K50" s="119"/>
      <c r="L50" s="133"/>
      <c r="M50" s="119"/>
      <c r="N50" s="233" t="s">
        <v>1087</v>
      </c>
      <c r="O50" s="234"/>
      <c r="P50" s="234"/>
      <c r="Q50" s="1920"/>
      <c r="R50" s="1920"/>
      <c r="S50" s="119"/>
      <c r="T50" s="119"/>
      <c r="U50" s="119"/>
      <c r="V50" s="119"/>
      <c r="W50" s="119"/>
      <c r="X50" s="119"/>
      <c r="Y50" s="119"/>
      <c r="Z50" s="119"/>
      <c r="AA50" s="119"/>
      <c r="AB50" s="1920"/>
      <c r="AC50" s="1920"/>
      <c r="AD50" s="1920"/>
      <c r="AE50" s="1920"/>
      <c r="AF50" s="1920"/>
      <c r="AG50" s="119"/>
      <c r="AH50" s="119"/>
      <c r="AI50" s="119"/>
      <c r="AJ50" s="119"/>
      <c r="AK50" s="119"/>
      <c r="AL50" s="119"/>
      <c r="AM50" s="119"/>
      <c r="AN50" s="119"/>
      <c r="AO50" s="119"/>
      <c r="AP50" s="119"/>
      <c r="AQ50" s="119"/>
      <c r="AR50" s="119"/>
      <c r="AS50" s="119"/>
      <c r="AT50" s="119"/>
      <c r="AU50" s="119"/>
      <c r="AV50" s="119"/>
      <c r="AW50" s="119"/>
      <c r="AX50" s="119"/>
      <c r="AY50" s="119"/>
      <c r="AZ50" s="119"/>
      <c r="BA50" s="119"/>
      <c r="BB50" s="119"/>
      <c r="BC50" s="119"/>
      <c r="BD50" s="119"/>
      <c r="BE50" s="119"/>
      <c r="BF50" s="119"/>
      <c r="BG50" s="119"/>
      <c r="BH50" s="119"/>
      <c r="BI50" s="119"/>
      <c r="BJ50" s="119"/>
      <c r="BK50" s="119"/>
      <c r="BL50" s="119"/>
    </row>
    <row r="51" spans="1:64" s="120" customFormat="1" ht="15.75" customHeight="1" thickBot="1" x14ac:dyDescent="0.3">
      <c r="A51" s="1481"/>
      <c r="B51" s="1482"/>
      <c r="C51" s="1478"/>
      <c r="D51" s="1499" t="s">
        <v>881</v>
      </c>
      <c r="E51" s="1500"/>
      <c r="F51" s="1503" t="s">
        <v>882</v>
      </c>
      <c r="G51" s="119"/>
      <c r="H51" s="119"/>
      <c r="I51" s="119"/>
      <c r="J51" s="119"/>
      <c r="K51" s="119"/>
      <c r="L51" s="133"/>
      <c r="M51" s="119"/>
      <c r="N51" s="233" t="s">
        <v>1087</v>
      </c>
      <c r="O51" s="234"/>
      <c r="P51" s="234"/>
      <c r="Q51" s="1920"/>
      <c r="R51" s="1920"/>
      <c r="S51" s="119"/>
      <c r="T51" s="119"/>
      <c r="U51" s="119"/>
      <c r="V51" s="119"/>
      <c r="W51" s="119"/>
      <c r="X51" s="119"/>
      <c r="Y51" s="119"/>
      <c r="Z51" s="119"/>
      <c r="AA51" s="119"/>
      <c r="AB51" s="1920"/>
      <c r="AC51" s="1920"/>
      <c r="AD51" s="1920"/>
      <c r="AE51" s="1920"/>
      <c r="AF51" s="1920"/>
      <c r="AG51" s="119"/>
      <c r="AH51" s="119"/>
      <c r="AI51" s="119"/>
      <c r="AJ51" s="119"/>
      <c r="AK51" s="119"/>
      <c r="AL51" s="119"/>
      <c r="AM51" s="119"/>
      <c r="AN51" s="119"/>
      <c r="AO51" s="119"/>
      <c r="AP51" s="119"/>
      <c r="AQ51" s="119"/>
      <c r="AR51" s="119"/>
      <c r="AS51" s="119"/>
      <c r="AT51" s="119"/>
      <c r="AU51" s="119"/>
      <c r="AV51" s="119"/>
      <c r="AW51" s="119"/>
      <c r="AX51" s="119"/>
      <c r="AY51" s="119"/>
      <c r="AZ51" s="119"/>
      <c r="BA51" s="119"/>
      <c r="BB51" s="119"/>
      <c r="BC51" s="119"/>
      <c r="BD51" s="119"/>
      <c r="BE51" s="119"/>
      <c r="BF51" s="119"/>
      <c r="BG51" s="119"/>
      <c r="BH51" s="119"/>
      <c r="BI51" s="119"/>
      <c r="BJ51" s="119"/>
      <c r="BK51" s="119"/>
      <c r="BL51" s="119"/>
    </row>
    <row r="52" spans="1:64" s="120" customFormat="1" ht="15.75" customHeight="1" thickBot="1" x14ac:dyDescent="0.3">
      <c r="A52" s="1481"/>
      <c r="B52" s="1482"/>
      <c r="C52" s="1530"/>
      <c r="D52" s="1501" t="s">
        <v>883</v>
      </c>
      <c r="E52" s="1502"/>
      <c r="F52" s="1504"/>
      <c r="G52" s="119"/>
      <c r="H52" s="119"/>
      <c r="I52" s="119"/>
      <c r="J52" s="119"/>
      <c r="K52" s="119"/>
      <c r="L52" s="133"/>
      <c r="M52" s="119"/>
      <c r="N52" s="233" t="s">
        <v>1087</v>
      </c>
      <c r="O52" s="234"/>
      <c r="P52" s="234"/>
      <c r="Q52" s="1920"/>
      <c r="R52" s="1920"/>
      <c r="S52" s="119"/>
      <c r="T52" s="119"/>
      <c r="U52" s="119"/>
      <c r="V52" s="119"/>
      <c r="W52" s="119"/>
      <c r="X52" s="119"/>
      <c r="Y52" s="119"/>
      <c r="Z52" s="119"/>
      <c r="AA52" s="119"/>
      <c r="AB52" s="1920"/>
      <c r="AC52" s="1920"/>
      <c r="AD52" s="1920"/>
      <c r="AE52" s="1920"/>
      <c r="AF52" s="1920"/>
      <c r="AG52" s="119"/>
      <c r="AH52" s="119"/>
      <c r="AI52" s="119"/>
      <c r="AJ52" s="119"/>
      <c r="AK52" s="119"/>
      <c r="AL52" s="119"/>
      <c r="AM52" s="119"/>
      <c r="AN52" s="119"/>
      <c r="AO52" s="119"/>
      <c r="AP52" s="119"/>
      <c r="AQ52" s="119"/>
      <c r="AR52" s="119"/>
      <c r="AS52" s="119"/>
      <c r="AT52" s="119"/>
      <c r="AU52" s="119"/>
      <c r="AV52" s="119"/>
      <c r="AW52" s="119"/>
      <c r="AX52" s="119"/>
      <c r="AY52" s="119"/>
      <c r="AZ52" s="119"/>
      <c r="BA52" s="119"/>
      <c r="BB52" s="119"/>
      <c r="BC52" s="119"/>
      <c r="BD52" s="119"/>
      <c r="BE52" s="119"/>
      <c r="BF52" s="119"/>
      <c r="BG52" s="119"/>
      <c r="BH52" s="119"/>
      <c r="BI52" s="119"/>
      <c r="BJ52" s="119"/>
      <c r="BK52" s="119"/>
      <c r="BL52" s="119"/>
    </row>
    <row r="53" spans="1:64" s="120" customFormat="1" ht="15.75" customHeight="1" thickBot="1" x14ac:dyDescent="0.3">
      <c r="A53" s="1481"/>
      <c r="B53" s="1482"/>
      <c r="C53" s="1529" t="s">
        <v>884</v>
      </c>
      <c r="D53" s="1515" t="s">
        <v>885</v>
      </c>
      <c r="E53" s="1516"/>
      <c r="F53" s="1517" t="s">
        <v>886</v>
      </c>
      <c r="G53" s="119"/>
      <c r="H53" s="119"/>
      <c r="I53" s="119"/>
      <c r="J53" s="119"/>
      <c r="K53" s="119"/>
      <c r="L53" s="133"/>
      <c r="M53" s="119"/>
      <c r="N53" s="233" t="s">
        <v>1087</v>
      </c>
      <c r="O53" s="234"/>
      <c r="P53" s="234"/>
      <c r="Q53" s="1920"/>
      <c r="R53" s="1920"/>
      <c r="S53" s="119"/>
      <c r="T53" s="119"/>
      <c r="U53" s="119"/>
      <c r="V53" s="119"/>
      <c r="W53" s="119"/>
      <c r="X53" s="119"/>
      <c r="Y53" s="119"/>
      <c r="Z53" s="119"/>
      <c r="AA53" s="119"/>
      <c r="AB53" s="1920"/>
      <c r="AC53" s="1920"/>
      <c r="AD53" s="1920"/>
      <c r="AE53" s="1920"/>
      <c r="AF53" s="1920"/>
      <c r="AG53" s="119"/>
      <c r="AH53" s="119"/>
      <c r="AI53" s="119"/>
      <c r="AJ53" s="119"/>
      <c r="AK53" s="119"/>
      <c r="AL53" s="119"/>
      <c r="AM53" s="119"/>
      <c r="AN53" s="119"/>
      <c r="AO53" s="119"/>
      <c r="AP53" s="119"/>
      <c r="AQ53" s="119"/>
      <c r="AR53" s="119"/>
      <c r="AS53" s="119"/>
      <c r="AT53" s="119"/>
      <c r="AU53" s="119"/>
      <c r="AV53" s="119"/>
      <c r="AW53" s="119"/>
      <c r="AX53" s="119"/>
      <c r="AY53" s="119"/>
      <c r="AZ53" s="119"/>
      <c r="BA53" s="119"/>
      <c r="BB53" s="119"/>
      <c r="BC53" s="119"/>
      <c r="BD53" s="119"/>
      <c r="BE53" s="119"/>
      <c r="BF53" s="119"/>
      <c r="BG53" s="119"/>
      <c r="BH53" s="119"/>
      <c r="BI53" s="119"/>
      <c r="BJ53" s="119"/>
      <c r="BK53" s="119"/>
      <c r="BL53" s="119"/>
    </row>
    <row r="54" spans="1:64" s="120" customFormat="1" ht="15.75" customHeight="1" thickBot="1" x14ac:dyDescent="0.3">
      <c r="A54" s="1481"/>
      <c r="B54" s="1482"/>
      <c r="C54" s="1478"/>
      <c r="D54" s="1499" t="s">
        <v>887</v>
      </c>
      <c r="E54" s="1500"/>
      <c r="F54" s="1503"/>
      <c r="G54" s="119"/>
      <c r="H54" s="119"/>
      <c r="I54" s="119"/>
      <c r="J54" s="119"/>
      <c r="K54" s="119"/>
      <c r="L54" s="133"/>
      <c r="M54" s="119"/>
      <c r="N54" s="233" t="s">
        <v>1087</v>
      </c>
      <c r="O54" s="234"/>
      <c r="P54" s="234"/>
      <c r="Q54" s="1920"/>
      <c r="R54" s="1920"/>
      <c r="S54" s="119"/>
      <c r="T54" s="119"/>
      <c r="U54" s="119"/>
      <c r="V54" s="119"/>
      <c r="W54" s="119"/>
      <c r="X54" s="119"/>
      <c r="Y54" s="119"/>
      <c r="Z54" s="119"/>
      <c r="AA54" s="119"/>
      <c r="AB54" s="1920"/>
      <c r="AC54" s="1920"/>
      <c r="AD54" s="1920"/>
      <c r="AE54" s="1920"/>
      <c r="AF54" s="1920"/>
      <c r="AG54" s="119"/>
      <c r="AH54" s="119"/>
      <c r="AI54" s="119"/>
      <c r="AJ54" s="119"/>
      <c r="AK54" s="119"/>
      <c r="AL54" s="119"/>
      <c r="AM54" s="119"/>
      <c r="AN54" s="119"/>
      <c r="AO54" s="119"/>
      <c r="AP54" s="119"/>
      <c r="AQ54" s="119"/>
      <c r="AR54" s="119"/>
      <c r="AS54" s="119"/>
      <c r="AT54" s="119"/>
      <c r="AU54" s="119"/>
      <c r="AV54" s="119"/>
      <c r="AW54" s="119"/>
      <c r="AX54" s="119"/>
      <c r="AY54" s="119"/>
      <c r="AZ54" s="119"/>
      <c r="BA54" s="119"/>
      <c r="BB54" s="119"/>
      <c r="BC54" s="119"/>
      <c r="BD54" s="119"/>
      <c r="BE54" s="119"/>
      <c r="BF54" s="119"/>
      <c r="BG54" s="119"/>
      <c r="BH54" s="119"/>
      <c r="BI54" s="119"/>
      <c r="BJ54" s="119"/>
      <c r="BK54" s="119"/>
      <c r="BL54" s="119"/>
    </row>
    <row r="55" spans="1:64" s="120" customFormat="1" ht="15.75" customHeight="1" thickBot="1" x14ac:dyDescent="0.3">
      <c r="A55" s="1481"/>
      <c r="B55" s="1482"/>
      <c r="C55" s="1478"/>
      <c r="D55" s="1499" t="s">
        <v>888</v>
      </c>
      <c r="E55" s="1500"/>
      <c r="F55" s="1503"/>
      <c r="G55" s="119"/>
      <c r="H55" s="119"/>
      <c r="I55" s="119"/>
      <c r="J55" s="119"/>
      <c r="K55" s="119"/>
      <c r="L55" s="133"/>
      <c r="M55" s="119"/>
      <c r="N55" s="233" t="s">
        <v>1087</v>
      </c>
      <c r="O55" s="234"/>
      <c r="P55" s="234"/>
      <c r="Q55" s="1920"/>
      <c r="R55" s="1920"/>
      <c r="S55" s="119"/>
      <c r="T55" s="119"/>
      <c r="U55" s="119"/>
      <c r="V55" s="119"/>
      <c r="W55" s="119"/>
      <c r="X55" s="119"/>
      <c r="Y55" s="119"/>
      <c r="Z55" s="119"/>
      <c r="AA55" s="119"/>
      <c r="AB55" s="1920"/>
      <c r="AC55" s="1920"/>
      <c r="AD55" s="1920"/>
      <c r="AE55" s="1920"/>
      <c r="AF55" s="1920"/>
      <c r="AG55" s="119"/>
      <c r="AH55" s="119"/>
      <c r="AI55" s="119"/>
      <c r="AJ55" s="119"/>
      <c r="AK55" s="119"/>
      <c r="AL55" s="119"/>
      <c r="AM55" s="119"/>
      <c r="AN55" s="119"/>
      <c r="AO55" s="119"/>
      <c r="AP55" s="119"/>
      <c r="AQ55" s="119"/>
      <c r="AR55" s="119"/>
      <c r="AS55" s="119"/>
      <c r="AT55" s="119"/>
      <c r="AU55" s="119"/>
      <c r="AV55" s="119"/>
      <c r="AW55" s="119"/>
      <c r="AX55" s="119"/>
      <c r="AY55" s="119"/>
      <c r="AZ55" s="119"/>
      <c r="BA55" s="119"/>
      <c r="BB55" s="119"/>
      <c r="BC55" s="119"/>
      <c r="BD55" s="119"/>
      <c r="BE55" s="119"/>
      <c r="BF55" s="119"/>
      <c r="BG55" s="119"/>
      <c r="BH55" s="119"/>
      <c r="BI55" s="119"/>
      <c r="BJ55" s="119"/>
      <c r="BK55" s="119"/>
      <c r="BL55" s="119"/>
    </row>
    <row r="56" spans="1:64" s="120" customFormat="1" ht="15.75" customHeight="1" thickBot="1" x14ac:dyDescent="0.3">
      <c r="A56" s="1481"/>
      <c r="B56" s="1482"/>
      <c r="C56" s="1478"/>
      <c r="D56" s="1499" t="s">
        <v>889</v>
      </c>
      <c r="E56" s="1500"/>
      <c r="F56" s="1503"/>
      <c r="G56" s="119"/>
      <c r="H56" s="119"/>
      <c r="I56" s="119"/>
      <c r="J56" s="119"/>
      <c r="K56" s="119"/>
      <c r="L56" s="133"/>
      <c r="M56" s="119"/>
      <c r="N56" s="233" t="s">
        <v>1087</v>
      </c>
      <c r="O56" s="234"/>
      <c r="P56" s="234"/>
      <c r="Q56" s="1920"/>
      <c r="R56" s="1920"/>
      <c r="S56" s="119"/>
      <c r="T56" s="119"/>
      <c r="U56" s="119"/>
      <c r="V56" s="119"/>
      <c r="W56" s="119"/>
      <c r="X56" s="119"/>
      <c r="Y56" s="119"/>
      <c r="Z56" s="119"/>
      <c r="AA56" s="119"/>
      <c r="AB56" s="1920"/>
      <c r="AC56" s="1920"/>
      <c r="AD56" s="1920"/>
      <c r="AE56" s="1920"/>
      <c r="AF56" s="1920"/>
      <c r="AG56" s="119"/>
      <c r="AH56" s="119"/>
      <c r="AI56" s="119"/>
      <c r="AJ56" s="119"/>
      <c r="AK56" s="119"/>
      <c r="AL56" s="119"/>
      <c r="AM56" s="119"/>
      <c r="AN56" s="119"/>
      <c r="AO56" s="119"/>
      <c r="AP56" s="119"/>
      <c r="AQ56" s="119"/>
      <c r="AR56" s="119"/>
      <c r="AS56" s="119"/>
      <c r="AT56" s="119"/>
      <c r="AU56" s="119"/>
      <c r="AV56" s="119"/>
      <c r="AW56" s="119"/>
      <c r="AX56" s="119"/>
      <c r="AY56" s="119"/>
      <c r="AZ56" s="119"/>
      <c r="BA56" s="119"/>
      <c r="BB56" s="119"/>
      <c r="BC56" s="119"/>
      <c r="BD56" s="119"/>
      <c r="BE56" s="119"/>
      <c r="BF56" s="119"/>
      <c r="BG56" s="119"/>
      <c r="BH56" s="119"/>
      <c r="BI56" s="119"/>
      <c r="BJ56" s="119"/>
      <c r="BK56" s="119"/>
      <c r="BL56" s="119"/>
    </row>
    <row r="57" spans="1:64" s="120" customFormat="1" ht="15.75" customHeight="1" thickBot="1" x14ac:dyDescent="0.3">
      <c r="A57" s="1481"/>
      <c r="B57" s="1482"/>
      <c r="C57" s="1478"/>
      <c r="D57" s="1499" t="s">
        <v>890</v>
      </c>
      <c r="E57" s="1500"/>
      <c r="F57" s="1503"/>
      <c r="G57" s="119"/>
      <c r="H57" s="119"/>
      <c r="I57" s="119"/>
      <c r="J57" s="119"/>
      <c r="K57" s="119"/>
      <c r="L57" s="133"/>
      <c r="M57" s="119"/>
      <c r="N57" s="233" t="s">
        <v>1087</v>
      </c>
      <c r="O57" s="234"/>
      <c r="P57" s="234"/>
      <c r="Q57" s="1920"/>
      <c r="R57" s="1920"/>
      <c r="S57" s="119"/>
      <c r="T57" s="119"/>
      <c r="U57" s="119"/>
      <c r="V57" s="119"/>
      <c r="W57" s="119"/>
      <c r="X57" s="119"/>
      <c r="Y57" s="119"/>
      <c r="Z57" s="119"/>
      <c r="AA57" s="119"/>
      <c r="AB57" s="1920"/>
      <c r="AC57" s="1920"/>
      <c r="AD57" s="1920"/>
      <c r="AE57" s="1920"/>
      <c r="AF57" s="1920"/>
      <c r="AG57" s="119"/>
      <c r="AH57" s="119"/>
      <c r="AI57" s="119"/>
      <c r="AJ57" s="119"/>
      <c r="AK57" s="119"/>
      <c r="AL57" s="119"/>
      <c r="AM57" s="119"/>
      <c r="AN57" s="119"/>
      <c r="AO57" s="119"/>
      <c r="AP57" s="119"/>
      <c r="AQ57" s="119"/>
      <c r="AR57" s="119"/>
      <c r="AS57" s="119"/>
      <c r="AT57" s="119"/>
      <c r="AU57" s="119"/>
      <c r="AV57" s="119"/>
      <c r="AW57" s="119"/>
      <c r="AX57" s="119"/>
      <c r="AY57" s="119"/>
      <c r="AZ57" s="119"/>
      <c r="BA57" s="119"/>
      <c r="BB57" s="119"/>
      <c r="BC57" s="119"/>
      <c r="BD57" s="119"/>
      <c r="BE57" s="119"/>
      <c r="BF57" s="119"/>
      <c r="BG57" s="119"/>
      <c r="BH57" s="119"/>
      <c r="BI57" s="119"/>
      <c r="BJ57" s="119"/>
      <c r="BK57" s="119"/>
      <c r="BL57" s="119"/>
    </row>
    <row r="58" spans="1:64" s="120" customFormat="1" ht="15.75" customHeight="1" thickBot="1" x14ac:dyDescent="0.3">
      <c r="A58" s="1481"/>
      <c r="B58" s="1482"/>
      <c r="C58" s="1478"/>
      <c r="D58" s="1499" t="s">
        <v>891</v>
      </c>
      <c r="E58" s="1500"/>
      <c r="F58" s="1503"/>
      <c r="G58" s="119"/>
      <c r="H58" s="119"/>
      <c r="I58" s="119"/>
      <c r="J58" s="119"/>
      <c r="K58" s="119"/>
      <c r="L58" s="133"/>
      <c r="M58" s="119"/>
      <c r="N58" s="233" t="s">
        <v>1087</v>
      </c>
      <c r="O58" s="234"/>
      <c r="P58" s="234"/>
      <c r="Q58" s="1920"/>
      <c r="R58" s="1920"/>
      <c r="S58" s="119"/>
      <c r="T58" s="119"/>
      <c r="U58" s="119"/>
      <c r="V58" s="119"/>
      <c r="W58" s="119"/>
      <c r="X58" s="119"/>
      <c r="Y58" s="119"/>
      <c r="Z58" s="119"/>
      <c r="AA58" s="119"/>
      <c r="AB58" s="1920"/>
      <c r="AC58" s="1920"/>
      <c r="AD58" s="1920"/>
      <c r="AE58" s="1920"/>
      <c r="AF58" s="1920"/>
      <c r="AG58" s="119"/>
      <c r="AH58" s="119"/>
      <c r="AI58" s="119"/>
      <c r="AJ58" s="119"/>
      <c r="AK58" s="119"/>
      <c r="AL58" s="119"/>
      <c r="AM58" s="119"/>
      <c r="AN58" s="119"/>
      <c r="AO58" s="119"/>
      <c r="AP58" s="119"/>
      <c r="AQ58" s="119"/>
      <c r="AR58" s="119"/>
      <c r="AS58" s="119"/>
      <c r="AT58" s="119"/>
      <c r="AU58" s="119"/>
      <c r="AV58" s="119"/>
      <c r="AW58" s="119"/>
      <c r="AX58" s="119"/>
      <c r="AY58" s="119"/>
      <c r="AZ58" s="119"/>
      <c r="BA58" s="119"/>
      <c r="BB58" s="119"/>
      <c r="BC58" s="119"/>
      <c r="BD58" s="119"/>
      <c r="BE58" s="119"/>
      <c r="BF58" s="119"/>
      <c r="BG58" s="119"/>
      <c r="BH58" s="119"/>
      <c r="BI58" s="119"/>
      <c r="BJ58" s="119"/>
      <c r="BK58" s="119"/>
      <c r="BL58" s="119"/>
    </row>
    <row r="59" spans="1:64" s="120" customFormat="1" ht="15.75" customHeight="1" thickBot="1" x14ac:dyDescent="0.3">
      <c r="A59" s="1481"/>
      <c r="B59" s="1482"/>
      <c r="C59" s="1530"/>
      <c r="D59" s="1501" t="s">
        <v>892</v>
      </c>
      <c r="E59" s="1502"/>
      <c r="F59" s="1504"/>
      <c r="G59" s="119"/>
      <c r="H59" s="119"/>
      <c r="I59" s="119"/>
      <c r="J59" s="119"/>
      <c r="K59" s="119"/>
      <c r="L59" s="133"/>
      <c r="M59" s="119"/>
      <c r="N59" s="233" t="s">
        <v>1087</v>
      </c>
      <c r="O59" s="234"/>
      <c r="P59" s="234"/>
      <c r="Q59" s="1920"/>
      <c r="R59" s="1920"/>
      <c r="S59" s="119"/>
      <c r="T59" s="119"/>
      <c r="U59" s="119"/>
      <c r="V59" s="119"/>
      <c r="W59" s="119"/>
      <c r="X59" s="119"/>
      <c r="Y59" s="119"/>
      <c r="Z59" s="119"/>
      <c r="AA59" s="119"/>
      <c r="AB59" s="1920"/>
      <c r="AC59" s="1920"/>
      <c r="AD59" s="1920"/>
      <c r="AE59" s="1920"/>
      <c r="AF59" s="1920"/>
      <c r="AG59" s="119"/>
      <c r="AH59" s="119"/>
      <c r="AI59" s="119"/>
      <c r="AJ59" s="119"/>
      <c r="AK59" s="119"/>
      <c r="AL59" s="119"/>
      <c r="AM59" s="119"/>
      <c r="AN59" s="119"/>
      <c r="AO59" s="119"/>
      <c r="AP59" s="119"/>
      <c r="AQ59" s="119"/>
      <c r="AR59" s="119"/>
      <c r="AS59" s="119"/>
      <c r="AT59" s="119"/>
      <c r="AU59" s="119"/>
      <c r="AV59" s="119"/>
      <c r="AW59" s="119"/>
      <c r="AX59" s="119"/>
      <c r="AY59" s="119"/>
      <c r="AZ59" s="119"/>
      <c r="BA59" s="119"/>
      <c r="BB59" s="119"/>
      <c r="BC59" s="119"/>
      <c r="BD59" s="119"/>
      <c r="BE59" s="119"/>
      <c r="BF59" s="119"/>
      <c r="BG59" s="119"/>
      <c r="BH59" s="119"/>
      <c r="BI59" s="119"/>
      <c r="BJ59" s="119"/>
      <c r="BK59" s="119"/>
      <c r="BL59" s="119"/>
    </row>
    <row r="60" spans="1:64" s="120" customFormat="1" ht="15.75" customHeight="1" thickBot="1" x14ac:dyDescent="0.25">
      <c r="A60" s="1481"/>
      <c r="B60" s="1482"/>
      <c r="C60" s="128" t="s">
        <v>893</v>
      </c>
      <c r="D60" s="1527" t="s">
        <v>894</v>
      </c>
      <c r="E60" s="1528"/>
      <c r="F60" s="1503" t="s">
        <v>895</v>
      </c>
      <c r="G60" s="119"/>
      <c r="H60" s="119"/>
      <c r="I60" s="119"/>
      <c r="J60" s="119"/>
      <c r="K60" s="119"/>
      <c r="L60" s="133"/>
      <c r="M60" s="119"/>
      <c r="N60" s="233" t="s">
        <v>1087</v>
      </c>
      <c r="O60" s="234"/>
      <c r="P60" s="234"/>
      <c r="Q60" s="1920"/>
      <c r="R60" s="1920"/>
      <c r="S60" s="119"/>
      <c r="T60" s="119"/>
      <c r="U60" s="119"/>
      <c r="V60" s="119"/>
      <c r="W60" s="119"/>
      <c r="X60" s="119"/>
      <c r="Y60" s="119"/>
      <c r="Z60" s="119"/>
      <c r="AA60" s="119"/>
      <c r="AB60" s="1920"/>
      <c r="AC60" s="1920"/>
      <c r="AD60" s="1920"/>
      <c r="AE60" s="1920"/>
      <c r="AF60" s="1920"/>
      <c r="AG60" s="119"/>
      <c r="AH60" s="119"/>
      <c r="AI60" s="119"/>
      <c r="AJ60" s="119"/>
      <c r="AK60" s="119"/>
      <c r="AL60" s="119"/>
      <c r="AM60" s="119"/>
      <c r="AN60" s="119"/>
      <c r="AO60" s="119"/>
      <c r="AP60" s="119"/>
      <c r="AQ60" s="119"/>
      <c r="AR60" s="119"/>
      <c r="AS60" s="119"/>
      <c r="AT60" s="119"/>
      <c r="AU60" s="119"/>
      <c r="AV60" s="119"/>
      <c r="AW60" s="119"/>
      <c r="AX60" s="119"/>
      <c r="AY60" s="119"/>
      <c r="AZ60" s="119"/>
      <c r="BA60" s="119"/>
      <c r="BB60" s="119"/>
      <c r="BC60" s="119"/>
      <c r="BD60" s="119"/>
      <c r="BE60" s="119"/>
      <c r="BF60" s="119"/>
      <c r="BG60" s="119"/>
      <c r="BH60" s="119"/>
      <c r="BI60" s="119"/>
      <c r="BJ60" s="119"/>
      <c r="BK60" s="119"/>
      <c r="BL60" s="119"/>
    </row>
    <row r="61" spans="1:64" s="120" customFormat="1" ht="15.75" customHeight="1" thickBot="1" x14ac:dyDescent="0.3">
      <c r="A61" s="1481"/>
      <c r="B61" s="1482"/>
      <c r="C61" s="129"/>
      <c r="D61" s="1505" t="s">
        <v>896</v>
      </c>
      <c r="E61" s="1506"/>
      <c r="F61" s="1504"/>
      <c r="G61" s="119"/>
      <c r="H61" s="119"/>
      <c r="I61" s="119"/>
      <c r="J61" s="119"/>
      <c r="K61" s="119"/>
      <c r="L61" s="133"/>
      <c r="M61" s="119"/>
      <c r="N61" s="233" t="s">
        <v>1087</v>
      </c>
      <c r="O61" s="234"/>
      <c r="P61" s="234"/>
      <c r="Q61" s="1920"/>
      <c r="R61" s="1920"/>
      <c r="S61" s="119"/>
      <c r="T61" s="119"/>
      <c r="U61" s="119"/>
      <c r="V61" s="119"/>
      <c r="W61" s="119"/>
      <c r="X61" s="119"/>
      <c r="Y61" s="119"/>
      <c r="Z61" s="119"/>
      <c r="AA61" s="119"/>
      <c r="AB61" s="1920"/>
      <c r="AC61" s="1920"/>
      <c r="AD61" s="1920"/>
      <c r="AE61" s="1920"/>
      <c r="AF61" s="1920"/>
      <c r="AG61" s="119"/>
      <c r="AH61" s="119"/>
      <c r="AI61" s="119"/>
      <c r="AJ61" s="119"/>
      <c r="AK61" s="119"/>
      <c r="AL61" s="119"/>
      <c r="AM61" s="119"/>
      <c r="AN61" s="119"/>
      <c r="AO61" s="119"/>
      <c r="AP61" s="119"/>
      <c r="AQ61" s="119"/>
      <c r="AR61" s="119"/>
      <c r="AS61" s="119"/>
      <c r="AT61" s="119"/>
      <c r="AU61" s="119"/>
      <c r="AV61" s="119"/>
      <c r="AW61" s="119"/>
      <c r="AX61" s="119"/>
      <c r="AY61" s="119"/>
      <c r="AZ61" s="119"/>
      <c r="BA61" s="119"/>
      <c r="BB61" s="119"/>
      <c r="BC61" s="119"/>
      <c r="BD61" s="119"/>
      <c r="BE61" s="119"/>
      <c r="BF61" s="119"/>
      <c r="BG61" s="119"/>
      <c r="BH61" s="119"/>
      <c r="BI61" s="119"/>
      <c r="BJ61" s="119"/>
      <c r="BK61" s="119"/>
      <c r="BL61" s="119"/>
    </row>
    <row r="62" spans="1:64" s="120" customFormat="1" ht="15.75" customHeight="1" thickBot="1" x14ac:dyDescent="0.25">
      <c r="A62" s="1478"/>
      <c r="B62" s="1480"/>
      <c r="C62" s="141"/>
      <c r="D62" s="136"/>
      <c r="E62" s="136"/>
      <c r="F62" s="142"/>
      <c r="G62" s="119"/>
      <c r="H62" s="119"/>
      <c r="I62" s="119"/>
      <c r="J62" s="119"/>
      <c r="K62" s="119"/>
      <c r="L62" s="133"/>
      <c r="M62" s="119"/>
      <c r="N62" s="233" t="s">
        <v>1087</v>
      </c>
      <c r="O62" s="234"/>
      <c r="P62" s="234"/>
      <c r="Q62" s="1920"/>
      <c r="R62" s="1920"/>
      <c r="S62" s="119"/>
      <c r="T62" s="119"/>
      <c r="U62" s="119"/>
      <c r="V62" s="119"/>
      <c r="W62" s="119"/>
      <c r="X62" s="119"/>
      <c r="Y62" s="119"/>
      <c r="Z62" s="119"/>
      <c r="AA62" s="119"/>
      <c r="AB62" s="1920"/>
      <c r="AC62" s="1920"/>
      <c r="AD62" s="1920"/>
      <c r="AE62" s="1920"/>
      <c r="AF62" s="1920"/>
      <c r="AG62" s="119"/>
      <c r="AH62" s="119"/>
      <c r="AI62" s="119"/>
      <c r="AJ62" s="119"/>
      <c r="AK62" s="119"/>
      <c r="AL62" s="119"/>
      <c r="AM62" s="119"/>
      <c r="AN62" s="119"/>
      <c r="AO62" s="119"/>
      <c r="AP62" s="119"/>
      <c r="AQ62" s="119"/>
      <c r="AR62" s="119"/>
      <c r="AS62" s="119"/>
      <c r="AT62" s="119"/>
      <c r="AU62" s="119"/>
      <c r="AV62" s="119"/>
      <c r="AW62" s="119"/>
      <c r="AX62" s="119"/>
      <c r="AY62" s="119"/>
      <c r="AZ62" s="119"/>
      <c r="BA62" s="119"/>
      <c r="BB62" s="119"/>
      <c r="BC62" s="119"/>
      <c r="BD62" s="119"/>
      <c r="BE62" s="119"/>
      <c r="BF62" s="119"/>
      <c r="BG62" s="119"/>
      <c r="BH62" s="119"/>
      <c r="BI62" s="119"/>
      <c r="BJ62" s="119"/>
      <c r="BK62" s="119"/>
      <c r="BL62" s="119"/>
    </row>
    <row r="63" spans="1:64" s="120" customFormat="1" ht="15.75" customHeight="1" thickBot="1" x14ac:dyDescent="0.25">
      <c r="A63" s="1478"/>
      <c r="B63" s="1480"/>
      <c r="C63" s="141"/>
      <c r="D63" s="136"/>
      <c r="E63" s="136"/>
      <c r="F63" s="142"/>
      <c r="G63" s="119"/>
      <c r="H63" s="119"/>
      <c r="I63" s="119"/>
      <c r="J63" s="119"/>
      <c r="K63" s="119"/>
      <c r="L63" s="133"/>
      <c r="M63" s="119"/>
      <c r="N63" s="233" t="s">
        <v>1087</v>
      </c>
      <c r="O63" s="234"/>
      <c r="P63" s="234"/>
      <c r="Q63" s="1920"/>
      <c r="R63" s="1920"/>
      <c r="S63" s="119"/>
      <c r="T63" s="119"/>
      <c r="U63" s="119"/>
      <c r="V63" s="119"/>
      <c r="W63" s="119"/>
      <c r="X63" s="119"/>
      <c r="Y63" s="119"/>
      <c r="Z63" s="119"/>
      <c r="AA63" s="119"/>
      <c r="AB63" s="1920"/>
      <c r="AC63" s="1920"/>
      <c r="AD63" s="1920"/>
      <c r="AE63" s="1920"/>
      <c r="AF63" s="1920"/>
      <c r="AG63" s="119"/>
      <c r="AH63" s="119"/>
      <c r="AI63" s="119"/>
      <c r="AJ63" s="119"/>
      <c r="AK63" s="119"/>
      <c r="AL63" s="119"/>
      <c r="AM63" s="119"/>
      <c r="AN63" s="119"/>
      <c r="AO63" s="119"/>
      <c r="AP63" s="119"/>
      <c r="AQ63" s="119"/>
      <c r="AR63" s="119"/>
      <c r="AS63" s="119"/>
      <c r="AT63" s="119"/>
      <c r="AU63" s="119"/>
      <c r="AV63" s="119"/>
      <c r="AW63" s="119"/>
      <c r="AX63" s="119"/>
      <c r="AY63" s="119"/>
      <c r="AZ63" s="119"/>
      <c r="BA63" s="119"/>
      <c r="BB63" s="119"/>
      <c r="BC63" s="119"/>
      <c r="BD63" s="119"/>
      <c r="BE63" s="119"/>
      <c r="BF63" s="119"/>
      <c r="BG63" s="119"/>
      <c r="BH63" s="119"/>
      <c r="BI63" s="119"/>
      <c r="BJ63" s="119"/>
      <c r="BK63" s="119"/>
      <c r="BL63" s="119"/>
    </row>
    <row r="64" spans="1:64" s="120" customFormat="1" ht="15.75" customHeight="1" thickBot="1" x14ac:dyDescent="0.3">
      <c r="A64" s="126"/>
      <c r="B64" s="125"/>
      <c r="C64" s="1507" t="s">
        <v>897</v>
      </c>
      <c r="D64" s="1508"/>
      <c r="E64" s="1508"/>
      <c r="F64" s="1509"/>
      <c r="G64" s="119"/>
      <c r="H64" s="119"/>
      <c r="I64" s="119"/>
      <c r="J64" s="119"/>
      <c r="K64" s="119"/>
      <c r="L64" s="133"/>
      <c r="M64" s="119"/>
      <c r="N64" s="233" t="s">
        <v>1087</v>
      </c>
      <c r="O64" s="234"/>
      <c r="P64" s="234"/>
      <c r="Q64" s="1920"/>
      <c r="R64" s="1920"/>
      <c r="S64" s="119"/>
      <c r="T64" s="119"/>
      <c r="U64" s="119"/>
      <c r="V64" s="119"/>
      <c r="W64" s="119"/>
      <c r="X64" s="119"/>
      <c r="Y64" s="119"/>
      <c r="Z64" s="119"/>
      <c r="AA64" s="119"/>
      <c r="AB64" s="1920"/>
      <c r="AC64" s="1920"/>
      <c r="AD64" s="1920"/>
      <c r="AE64" s="1920"/>
      <c r="AF64" s="1920"/>
      <c r="AG64" s="119"/>
      <c r="AH64" s="119"/>
      <c r="AI64" s="119"/>
      <c r="AJ64" s="119"/>
      <c r="AK64" s="119"/>
      <c r="AL64" s="119"/>
      <c r="AM64" s="119"/>
      <c r="AN64" s="119"/>
      <c r="AO64" s="119"/>
      <c r="AP64" s="119"/>
      <c r="AQ64" s="119"/>
      <c r="AR64" s="119"/>
      <c r="AS64" s="119"/>
      <c r="AT64" s="119"/>
      <c r="AU64" s="119"/>
      <c r="AV64" s="119"/>
      <c r="AW64" s="119"/>
      <c r="AX64" s="119"/>
      <c r="AY64" s="119"/>
      <c r="AZ64" s="119"/>
      <c r="BA64" s="119"/>
      <c r="BB64" s="119"/>
      <c r="BC64" s="119"/>
      <c r="BD64" s="119"/>
      <c r="BE64" s="119"/>
      <c r="BF64" s="119"/>
      <c r="BG64" s="119"/>
      <c r="BH64" s="119"/>
      <c r="BI64" s="119"/>
      <c r="BJ64" s="119"/>
      <c r="BK64" s="119"/>
      <c r="BL64" s="119"/>
    </row>
    <row r="65" spans="1:64" s="120" customFormat="1" ht="15.75" customHeight="1" thickBot="1" x14ac:dyDescent="0.25">
      <c r="A65" s="1478"/>
      <c r="B65" s="1480"/>
      <c r="C65" s="140"/>
      <c r="D65" s="140"/>
      <c r="E65" s="140"/>
      <c r="F65" s="140"/>
      <c r="G65" s="119"/>
      <c r="H65" s="119"/>
      <c r="I65" s="119"/>
      <c r="J65" s="119"/>
      <c r="K65" s="119"/>
      <c r="L65" s="133"/>
      <c r="M65" s="119"/>
      <c r="N65" s="233" t="s">
        <v>1087</v>
      </c>
      <c r="O65" s="234"/>
      <c r="P65" s="234"/>
      <c r="Q65" s="1920"/>
      <c r="R65" s="1920"/>
      <c r="S65" s="119"/>
      <c r="T65" s="119"/>
      <c r="U65" s="119"/>
      <c r="V65" s="119"/>
      <c r="W65" s="119"/>
      <c r="X65" s="119"/>
      <c r="Y65" s="119"/>
      <c r="Z65" s="119"/>
      <c r="AA65" s="119"/>
      <c r="AB65" s="1920"/>
      <c r="AC65" s="1920"/>
      <c r="AD65" s="1920"/>
      <c r="AE65" s="1920"/>
      <c r="AF65" s="1920"/>
      <c r="AG65" s="119"/>
      <c r="AH65" s="119"/>
      <c r="AI65" s="119"/>
      <c r="AJ65" s="119"/>
      <c r="AK65" s="119"/>
      <c r="AL65" s="119"/>
      <c r="AM65" s="119"/>
      <c r="AN65" s="119"/>
      <c r="AO65" s="119"/>
      <c r="AP65" s="119"/>
      <c r="AQ65" s="119"/>
      <c r="AR65" s="119"/>
      <c r="AS65" s="119"/>
      <c r="AT65" s="119"/>
      <c r="AU65" s="119"/>
      <c r="AV65" s="119"/>
      <c r="AW65" s="119"/>
      <c r="AX65" s="119"/>
      <c r="AY65" s="119"/>
      <c r="AZ65" s="119"/>
      <c r="BA65" s="119"/>
      <c r="BB65" s="119"/>
      <c r="BC65" s="119"/>
      <c r="BD65" s="119"/>
      <c r="BE65" s="119"/>
      <c r="BF65" s="119"/>
      <c r="BG65" s="119"/>
      <c r="BH65" s="119"/>
      <c r="BI65" s="119"/>
      <c r="BJ65" s="119"/>
      <c r="BK65" s="119"/>
      <c r="BL65" s="119"/>
    </row>
    <row r="66" spans="1:64" s="120" customFormat="1" ht="15.75" customHeight="1" thickBot="1" x14ac:dyDescent="0.3">
      <c r="A66" s="1481" t="s">
        <v>877</v>
      </c>
      <c r="B66" s="1482"/>
      <c r="C66" s="130" t="s">
        <v>878</v>
      </c>
      <c r="D66" s="1510" t="s">
        <v>881</v>
      </c>
      <c r="E66" s="1511"/>
      <c r="F66" s="127" t="s">
        <v>880</v>
      </c>
      <c r="G66" s="119"/>
      <c r="H66" s="119"/>
      <c r="I66" s="119"/>
      <c r="J66" s="119"/>
      <c r="K66" s="119"/>
      <c r="L66" s="133"/>
      <c r="M66" s="119"/>
      <c r="N66" s="233" t="s">
        <v>1087</v>
      </c>
      <c r="O66" s="234"/>
      <c r="P66" s="234"/>
      <c r="Q66" s="1920"/>
      <c r="R66" s="1920"/>
      <c r="S66" s="119"/>
      <c r="T66" s="119"/>
      <c r="U66" s="119"/>
      <c r="V66" s="119"/>
      <c r="W66" s="119"/>
      <c r="X66" s="119"/>
      <c r="Y66" s="119"/>
      <c r="Z66" s="119"/>
      <c r="AA66" s="119"/>
      <c r="AB66" s="1920"/>
      <c r="AC66" s="1920"/>
      <c r="AD66" s="1920"/>
      <c r="AE66" s="1920"/>
      <c r="AF66" s="1920"/>
      <c r="AG66" s="119"/>
      <c r="AH66" s="119"/>
      <c r="AI66" s="119"/>
      <c r="AJ66" s="119"/>
      <c r="AK66" s="119"/>
      <c r="AL66" s="119"/>
      <c r="AM66" s="119"/>
      <c r="AN66" s="119"/>
      <c r="AO66" s="119"/>
      <c r="AP66" s="119"/>
      <c r="AQ66" s="119"/>
      <c r="AR66" s="119"/>
      <c r="AS66" s="119"/>
      <c r="AT66" s="119"/>
      <c r="AU66" s="119"/>
      <c r="AV66" s="119"/>
      <c r="AW66" s="119"/>
      <c r="AX66" s="119"/>
      <c r="AY66" s="119"/>
      <c r="AZ66" s="119"/>
      <c r="BA66" s="119"/>
      <c r="BB66" s="119"/>
      <c r="BC66" s="119"/>
      <c r="BD66" s="119"/>
      <c r="BE66" s="119"/>
      <c r="BF66" s="119"/>
      <c r="BG66" s="119"/>
      <c r="BH66" s="119"/>
      <c r="BI66" s="119"/>
      <c r="BJ66" s="119"/>
      <c r="BK66" s="119"/>
      <c r="BL66" s="119"/>
    </row>
    <row r="67" spans="1:64" s="120" customFormat="1" ht="15.75" customHeight="1" thickBot="1" x14ac:dyDescent="0.3">
      <c r="A67" s="1481"/>
      <c r="B67" s="1482"/>
      <c r="C67" s="1512" t="s">
        <v>884</v>
      </c>
      <c r="D67" s="1515" t="s">
        <v>883</v>
      </c>
      <c r="E67" s="1516"/>
      <c r="F67" s="127" t="s">
        <v>898</v>
      </c>
      <c r="G67" s="119"/>
      <c r="H67" s="119"/>
      <c r="I67" s="119"/>
      <c r="J67" s="119"/>
      <c r="K67" s="119"/>
      <c r="L67" s="133"/>
      <c r="M67" s="119"/>
      <c r="N67" s="233" t="s">
        <v>1087</v>
      </c>
      <c r="O67" s="234"/>
      <c r="P67" s="234"/>
      <c r="Q67" s="1920"/>
      <c r="R67" s="1920"/>
      <c r="S67" s="119"/>
      <c r="T67" s="119"/>
      <c r="U67" s="119"/>
      <c r="V67" s="119"/>
      <c r="W67" s="119"/>
      <c r="X67" s="119"/>
      <c r="Y67" s="119"/>
      <c r="Z67" s="119"/>
      <c r="AA67" s="119"/>
      <c r="AB67" s="1920"/>
      <c r="AC67" s="1920"/>
      <c r="AD67" s="1920"/>
      <c r="AE67" s="1920"/>
      <c r="AF67" s="1920"/>
      <c r="AG67" s="119"/>
      <c r="AH67" s="119"/>
      <c r="AI67" s="119"/>
      <c r="AJ67" s="119"/>
      <c r="AK67" s="119"/>
      <c r="AL67" s="119"/>
      <c r="AM67" s="119"/>
      <c r="AN67" s="119"/>
      <c r="AO67" s="119"/>
      <c r="AP67" s="119"/>
      <c r="AQ67" s="119"/>
      <c r="AR67" s="119"/>
      <c r="AS67" s="119"/>
      <c r="AT67" s="119"/>
      <c r="AU67" s="119"/>
      <c r="AV67" s="119"/>
      <c r="AW67" s="119"/>
      <c r="AX67" s="119"/>
      <c r="AY67" s="119"/>
      <c r="AZ67" s="119"/>
      <c r="BA67" s="119"/>
      <c r="BB67" s="119"/>
      <c r="BC67" s="119"/>
      <c r="BD67" s="119"/>
      <c r="BE67" s="119"/>
      <c r="BF67" s="119"/>
      <c r="BG67" s="119"/>
      <c r="BH67" s="119"/>
      <c r="BI67" s="119"/>
      <c r="BJ67" s="119"/>
      <c r="BK67" s="119"/>
      <c r="BL67" s="119"/>
    </row>
    <row r="68" spans="1:64" s="120" customFormat="1" ht="15.75" customHeight="1" thickBot="1" x14ac:dyDescent="0.3">
      <c r="A68" s="1481"/>
      <c r="B68" s="1482"/>
      <c r="C68" s="1513"/>
      <c r="D68" s="1499" t="s">
        <v>899</v>
      </c>
      <c r="E68" s="1500"/>
      <c r="F68" s="1517" t="s">
        <v>886</v>
      </c>
      <c r="G68" s="119"/>
      <c r="H68" s="119"/>
      <c r="I68" s="119"/>
      <c r="J68" s="119"/>
      <c r="K68" s="119"/>
      <c r="L68" s="133"/>
      <c r="M68" s="119"/>
      <c r="N68" s="233" t="s">
        <v>1087</v>
      </c>
      <c r="O68" s="234"/>
      <c r="P68" s="234"/>
      <c r="Q68" s="1920"/>
      <c r="R68" s="1920"/>
      <c r="S68" s="119"/>
      <c r="T68" s="119"/>
      <c r="U68" s="119"/>
      <c r="V68" s="119"/>
      <c r="W68" s="119"/>
      <c r="X68" s="119"/>
      <c r="Y68" s="119"/>
      <c r="Z68" s="119"/>
      <c r="AA68" s="119"/>
      <c r="AB68" s="1920"/>
      <c r="AC68" s="1920"/>
      <c r="AD68" s="1920"/>
      <c r="AE68" s="1920"/>
      <c r="AF68" s="1920"/>
      <c r="AG68" s="119"/>
      <c r="AH68" s="119"/>
      <c r="AI68" s="119"/>
      <c r="AJ68" s="119"/>
      <c r="AK68" s="119"/>
      <c r="AL68" s="119"/>
      <c r="AM68" s="119"/>
      <c r="AN68" s="119"/>
      <c r="AO68" s="119"/>
      <c r="AP68" s="119"/>
      <c r="AQ68" s="119"/>
      <c r="AR68" s="119"/>
      <c r="AS68" s="119"/>
      <c r="AT68" s="119"/>
      <c r="AU68" s="119"/>
      <c r="AV68" s="119"/>
      <c r="AW68" s="119"/>
      <c r="AX68" s="119"/>
      <c r="AY68" s="119"/>
      <c r="AZ68" s="119"/>
      <c r="BA68" s="119"/>
      <c r="BB68" s="119"/>
      <c r="BC68" s="119"/>
      <c r="BD68" s="119"/>
      <c r="BE68" s="119"/>
      <c r="BF68" s="119"/>
      <c r="BG68" s="119"/>
      <c r="BH68" s="119"/>
      <c r="BI68" s="119"/>
      <c r="BJ68" s="119"/>
      <c r="BK68" s="119"/>
      <c r="BL68" s="119"/>
    </row>
    <row r="69" spans="1:64" s="120" customFormat="1" ht="15.75" customHeight="1" thickBot="1" x14ac:dyDescent="0.3">
      <c r="A69" s="1481"/>
      <c r="B69" s="1482"/>
      <c r="C69" s="1513"/>
      <c r="D69" s="1499" t="s">
        <v>900</v>
      </c>
      <c r="E69" s="1500"/>
      <c r="F69" s="1503"/>
      <c r="G69" s="119"/>
      <c r="H69" s="119"/>
      <c r="I69" s="119"/>
      <c r="J69" s="119"/>
      <c r="K69" s="119"/>
      <c r="L69" s="133"/>
      <c r="M69" s="119"/>
      <c r="N69" s="233" t="s">
        <v>1087</v>
      </c>
      <c r="O69" s="234"/>
      <c r="P69" s="234"/>
      <c r="Q69" s="1920"/>
      <c r="R69" s="1920"/>
      <c r="S69" s="119"/>
      <c r="T69" s="119"/>
      <c r="U69" s="119"/>
      <c r="V69" s="119"/>
      <c r="W69" s="119"/>
      <c r="X69" s="119"/>
      <c r="Y69" s="119"/>
      <c r="Z69" s="119"/>
      <c r="AA69" s="119"/>
      <c r="AB69" s="1920"/>
      <c r="AC69" s="1920"/>
      <c r="AD69" s="1920"/>
      <c r="AE69" s="1920"/>
      <c r="AF69" s="1920"/>
      <c r="AG69" s="119"/>
      <c r="AH69" s="119"/>
      <c r="AI69" s="119"/>
      <c r="AJ69" s="119"/>
      <c r="AK69" s="119"/>
      <c r="AL69" s="119"/>
      <c r="AM69" s="119"/>
      <c r="AN69" s="119"/>
      <c r="AO69" s="119"/>
      <c r="AP69" s="119"/>
      <c r="AQ69" s="119"/>
      <c r="AR69" s="119"/>
      <c r="AS69" s="119"/>
      <c r="AT69" s="119"/>
      <c r="AU69" s="119"/>
      <c r="AV69" s="119"/>
      <c r="AW69" s="119"/>
      <c r="AX69" s="119"/>
      <c r="AY69" s="119"/>
      <c r="AZ69" s="119"/>
      <c r="BA69" s="119"/>
      <c r="BB69" s="119"/>
      <c r="BC69" s="119"/>
      <c r="BD69" s="119"/>
      <c r="BE69" s="119"/>
      <c r="BF69" s="119"/>
      <c r="BG69" s="119"/>
      <c r="BH69" s="119"/>
      <c r="BI69" s="119"/>
      <c r="BJ69" s="119"/>
      <c r="BK69" s="119"/>
      <c r="BL69" s="119"/>
    </row>
    <row r="70" spans="1:64" s="120" customFormat="1" ht="15.75" customHeight="1" thickBot="1" x14ac:dyDescent="0.3">
      <c r="A70" s="1481"/>
      <c r="B70" s="1482"/>
      <c r="C70" s="1513"/>
      <c r="D70" s="1499" t="s">
        <v>901</v>
      </c>
      <c r="E70" s="1500"/>
      <c r="F70" s="1503"/>
      <c r="G70" s="119"/>
      <c r="H70" s="119"/>
      <c r="I70" s="119"/>
      <c r="J70" s="119"/>
      <c r="K70" s="119"/>
      <c r="L70" s="133"/>
      <c r="M70" s="119"/>
      <c r="N70" s="233" t="s">
        <v>1087</v>
      </c>
      <c r="O70" s="234"/>
      <c r="P70" s="234"/>
      <c r="Q70" s="1920"/>
      <c r="R70" s="1920"/>
      <c r="S70" s="119"/>
      <c r="T70" s="119"/>
      <c r="U70" s="119"/>
      <c r="V70" s="119"/>
      <c r="W70" s="119"/>
      <c r="X70" s="119"/>
      <c r="Y70" s="119"/>
      <c r="Z70" s="119"/>
      <c r="AA70" s="119"/>
      <c r="AB70" s="1920"/>
      <c r="AC70" s="1920"/>
      <c r="AD70" s="1920"/>
      <c r="AE70" s="1920"/>
      <c r="AF70" s="1920"/>
      <c r="AG70" s="119"/>
      <c r="AH70" s="119"/>
      <c r="AI70" s="119"/>
      <c r="AJ70" s="119"/>
      <c r="AK70" s="119"/>
      <c r="AL70" s="119"/>
      <c r="AM70" s="119"/>
      <c r="AN70" s="119"/>
      <c r="AO70" s="119"/>
      <c r="AP70" s="119"/>
      <c r="AQ70" s="119"/>
      <c r="AR70" s="119"/>
      <c r="AS70" s="119"/>
      <c r="AT70" s="119"/>
      <c r="AU70" s="119"/>
      <c r="AV70" s="119"/>
      <c r="AW70" s="119"/>
      <c r="AX70" s="119"/>
      <c r="AY70" s="119"/>
      <c r="AZ70" s="119"/>
      <c r="BA70" s="119"/>
      <c r="BB70" s="119"/>
      <c r="BC70" s="119"/>
      <c r="BD70" s="119"/>
      <c r="BE70" s="119"/>
      <c r="BF70" s="119"/>
      <c r="BG70" s="119"/>
      <c r="BH70" s="119"/>
      <c r="BI70" s="119"/>
      <c r="BJ70" s="119"/>
      <c r="BK70" s="119"/>
      <c r="BL70" s="119"/>
    </row>
    <row r="71" spans="1:64" s="120" customFormat="1" ht="15.75" customHeight="1" thickBot="1" x14ac:dyDescent="0.3">
      <c r="A71" s="1481"/>
      <c r="B71" s="1482"/>
      <c r="C71" s="1513"/>
      <c r="D71" s="1499" t="s">
        <v>889</v>
      </c>
      <c r="E71" s="1500"/>
      <c r="F71" s="1503"/>
      <c r="G71" s="119"/>
      <c r="H71" s="119"/>
      <c r="I71" s="119"/>
      <c r="J71" s="119"/>
      <c r="K71" s="119"/>
      <c r="L71" s="133"/>
      <c r="M71" s="119"/>
      <c r="N71" s="233" t="s">
        <v>1087</v>
      </c>
      <c r="O71" s="234"/>
      <c r="P71" s="234"/>
      <c r="Q71" s="1920"/>
      <c r="R71" s="1920"/>
      <c r="S71" s="119"/>
      <c r="T71" s="119"/>
      <c r="U71" s="119"/>
      <c r="V71" s="119"/>
      <c r="W71" s="119"/>
      <c r="X71" s="119"/>
      <c r="Y71" s="119"/>
      <c r="Z71" s="119"/>
      <c r="AA71" s="119"/>
      <c r="AB71" s="1920"/>
      <c r="AC71" s="1920"/>
      <c r="AD71" s="1920"/>
      <c r="AE71" s="1920"/>
      <c r="AF71" s="1920"/>
      <c r="AG71" s="119"/>
      <c r="AH71" s="119"/>
      <c r="AI71" s="119"/>
      <c r="AJ71" s="119"/>
      <c r="AK71" s="119"/>
      <c r="AL71" s="119"/>
      <c r="AM71" s="119"/>
      <c r="AN71" s="119"/>
      <c r="AO71" s="119"/>
      <c r="AP71" s="119"/>
      <c r="AQ71" s="119"/>
      <c r="AR71" s="119"/>
      <c r="AS71" s="119"/>
      <c r="AT71" s="119"/>
      <c r="AU71" s="119"/>
      <c r="AV71" s="119"/>
      <c r="AW71" s="119"/>
      <c r="AX71" s="119"/>
      <c r="AY71" s="119"/>
      <c r="AZ71" s="119"/>
      <c r="BA71" s="119"/>
      <c r="BB71" s="119"/>
      <c r="BC71" s="119"/>
      <c r="BD71" s="119"/>
      <c r="BE71" s="119"/>
      <c r="BF71" s="119"/>
      <c r="BG71" s="119"/>
      <c r="BH71" s="119"/>
      <c r="BI71" s="119"/>
      <c r="BJ71" s="119"/>
      <c r="BK71" s="119"/>
      <c r="BL71" s="119"/>
    </row>
    <row r="72" spans="1:64" s="120" customFormat="1" ht="15.75" customHeight="1" thickBot="1" x14ac:dyDescent="0.3">
      <c r="A72" s="1481"/>
      <c r="B72" s="1482"/>
      <c r="C72" s="1513"/>
      <c r="D72" s="1499" t="s">
        <v>902</v>
      </c>
      <c r="E72" s="1500"/>
      <c r="F72" s="1503"/>
      <c r="G72" s="119"/>
      <c r="H72" s="119"/>
      <c r="I72" s="119"/>
      <c r="J72" s="119"/>
      <c r="K72" s="119"/>
      <c r="L72" s="133"/>
      <c r="M72" s="119"/>
      <c r="N72" s="233" t="s">
        <v>1087</v>
      </c>
      <c r="O72" s="234"/>
      <c r="P72" s="234"/>
      <c r="Q72" s="1920"/>
      <c r="R72" s="1920"/>
      <c r="S72" s="119"/>
      <c r="T72" s="119"/>
      <c r="U72" s="119"/>
      <c r="V72" s="119"/>
      <c r="W72" s="119"/>
      <c r="X72" s="119"/>
      <c r="Y72" s="119"/>
      <c r="Z72" s="119"/>
      <c r="AA72" s="119"/>
      <c r="AB72" s="1920"/>
      <c r="AC72" s="1920"/>
      <c r="AD72" s="1920"/>
      <c r="AE72" s="1920"/>
      <c r="AF72" s="1920"/>
      <c r="AG72" s="119"/>
      <c r="AH72" s="119"/>
      <c r="AI72" s="119"/>
      <c r="AJ72" s="119"/>
      <c r="AK72" s="119"/>
      <c r="AL72" s="119"/>
      <c r="AM72" s="119"/>
      <c r="AN72" s="119"/>
      <c r="AO72" s="119"/>
      <c r="AP72" s="119"/>
      <c r="AQ72" s="119"/>
      <c r="AR72" s="119"/>
      <c r="AS72" s="119"/>
      <c r="AT72" s="119"/>
      <c r="AU72" s="119"/>
      <c r="AV72" s="119"/>
      <c r="AW72" s="119"/>
      <c r="AX72" s="119"/>
      <c r="AY72" s="119"/>
      <c r="AZ72" s="119"/>
      <c r="BA72" s="119"/>
      <c r="BB72" s="119"/>
      <c r="BC72" s="119"/>
      <c r="BD72" s="119"/>
      <c r="BE72" s="119"/>
      <c r="BF72" s="119"/>
      <c r="BG72" s="119"/>
      <c r="BH72" s="119"/>
      <c r="BI72" s="119"/>
      <c r="BJ72" s="119"/>
      <c r="BK72" s="119"/>
      <c r="BL72" s="119"/>
    </row>
    <row r="73" spans="1:64" s="120" customFormat="1" ht="15.75" customHeight="1" thickBot="1" x14ac:dyDescent="0.3">
      <c r="A73" s="1481"/>
      <c r="B73" s="1482"/>
      <c r="C73" s="1513"/>
      <c r="D73" s="1499" t="s">
        <v>903</v>
      </c>
      <c r="E73" s="1500"/>
      <c r="F73" s="1503"/>
      <c r="G73" s="119"/>
      <c r="H73" s="119"/>
      <c r="I73" s="119"/>
      <c r="J73" s="119"/>
      <c r="K73" s="119"/>
      <c r="L73" s="133"/>
      <c r="M73" s="119"/>
      <c r="N73" s="233" t="s">
        <v>1087</v>
      </c>
      <c r="O73" s="234"/>
      <c r="P73" s="234"/>
      <c r="Q73" s="1920"/>
      <c r="R73" s="1920"/>
      <c r="S73" s="119"/>
      <c r="T73" s="119"/>
      <c r="U73" s="119"/>
      <c r="V73" s="119"/>
      <c r="W73" s="119"/>
      <c r="X73" s="119"/>
      <c r="Y73" s="119"/>
      <c r="Z73" s="119"/>
      <c r="AA73" s="119"/>
      <c r="AB73" s="1920"/>
      <c r="AC73" s="1920"/>
      <c r="AD73" s="1920"/>
      <c r="AE73" s="1920"/>
      <c r="AF73" s="1920"/>
      <c r="AG73" s="119"/>
      <c r="AH73" s="119"/>
      <c r="AI73" s="119"/>
      <c r="AJ73" s="119"/>
      <c r="AK73" s="119"/>
      <c r="AL73" s="119"/>
      <c r="AM73" s="119"/>
      <c r="AN73" s="119"/>
      <c r="AO73" s="119"/>
      <c r="AP73" s="119"/>
      <c r="AQ73" s="119"/>
      <c r="AR73" s="119"/>
      <c r="AS73" s="119"/>
      <c r="AT73" s="119"/>
      <c r="AU73" s="119"/>
      <c r="AV73" s="119"/>
      <c r="AW73" s="119"/>
      <c r="AX73" s="119"/>
      <c r="AY73" s="119"/>
      <c r="AZ73" s="119"/>
      <c r="BA73" s="119"/>
      <c r="BB73" s="119"/>
      <c r="BC73" s="119"/>
      <c r="BD73" s="119"/>
      <c r="BE73" s="119"/>
      <c r="BF73" s="119"/>
      <c r="BG73" s="119"/>
      <c r="BH73" s="119"/>
      <c r="BI73" s="119"/>
      <c r="BJ73" s="119"/>
      <c r="BK73" s="119"/>
      <c r="BL73" s="119"/>
    </row>
    <row r="74" spans="1:64" s="120" customFormat="1" ht="15.75" customHeight="1" thickBot="1" x14ac:dyDescent="0.3">
      <c r="A74" s="1481"/>
      <c r="B74" s="1482"/>
      <c r="C74" s="1514"/>
      <c r="D74" s="1501" t="s">
        <v>904</v>
      </c>
      <c r="E74" s="1502"/>
      <c r="F74" s="1504"/>
      <c r="G74" s="119"/>
      <c r="H74" s="119"/>
      <c r="I74" s="119"/>
      <c r="J74" s="119"/>
      <c r="K74" s="119"/>
      <c r="L74" s="133"/>
      <c r="M74" s="119"/>
      <c r="N74" s="233" t="s">
        <v>1087</v>
      </c>
      <c r="O74" s="234"/>
      <c r="P74" s="234"/>
      <c r="Q74" s="1920"/>
      <c r="R74" s="1920"/>
      <c r="S74" s="119"/>
      <c r="T74" s="119"/>
      <c r="U74" s="119"/>
      <c r="V74" s="119"/>
      <c r="W74" s="119"/>
      <c r="X74" s="119"/>
      <c r="Y74" s="119"/>
      <c r="Z74" s="119"/>
      <c r="AA74" s="119"/>
      <c r="AB74" s="1920"/>
      <c r="AC74" s="1920"/>
      <c r="AD74" s="1920"/>
      <c r="AE74" s="1920"/>
      <c r="AF74" s="1920"/>
      <c r="AG74" s="119"/>
      <c r="AH74" s="119"/>
      <c r="AI74" s="119"/>
      <c r="AJ74" s="119"/>
      <c r="AK74" s="119"/>
      <c r="AL74" s="119"/>
      <c r="AM74" s="119"/>
      <c r="AN74" s="119"/>
      <c r="AO74" s="119"/>
      <c r="AP74" s="119"/>
      <c r="AQ74" s="119"/>
      <c r="AR74" s="119"/>
      <c r="AS74" s="119"/>
      <c r="AT74" s="119"/>
      <c r="AU74" s="119"/>
      <c r="AV74" s="119"/>
      <c r="AW74" s="119"/>
      <c r="AX74" s="119"/>
      <c r="AY74" s="119"/>
      <c r="AZ74" s="119"/>
      <c r="BA74" s="119"/>
      <c r="BB74" s="119"/>
      <c r="BC74" s="119"/>
      <c r="BD74" s="119"/>
      <c r="BE74" s="119"/>
      <c r="BF74" s="119"/>
      <c r="BG74" s="119"/>
      <c r="BH74" s="119"/>
      <c r="BI74" s="119"/>
      <c r="BJ74" s="119"/>
      <c r="BK74" s="119"/>
      <c r="BL74" s="119"/>
    </row>
    <row r="75" spans="1:64" s="120" customFormat="1" ht="15.75" customHeight="1" thickBot="1" x14ac:dyDescent="0.3">
      <c r="A75" s="1481"/>
      <c r="B75" s="1482"/>
      <c r="C75" s="1495" t="s">
        <v>893</v>
      </c>
      <c r="D75" s="1515" t="s">
        <v>905</v>
      </c>
      <c r="E75" s="1516"/>
      <c r="F75" s="1517" t="s">
        <v>895</v>
      </c>
      <c r="G75" s="119"/>
      <c r="H75" s="119"/>
      <c r="I75" s="119"/>
      <c r="J75" s="119"/>
      <c r="K75" s="119"/>
      <c r="L75" s="133"/>
      <c r="M75" s="119"/>
      <c r="N75" s="233" t="s">
        <v>1087</v>
      </c>
      <c r="O75" s="234"/>
      <c r="P75" s="234"/>
      <c r="Q75" s="1920"/>
      <c r="R75" s="1920"/>
      <c r="S75" s="119"/>
      <c r="T75" s="119"/>
      <c r="U75" s="119"/>
      <c r="V75" s="119"/>
      <c r="W75" s="119"/>
      <c r="X75" s="119"/>
      <c r="Y75" s="119"/>
      <c r="Z75" s="119"/>
      <c r="AA75" s="119"/>
      <c r="AB75" s="1920"/>
      <c r="AC75" s="1920"/>
      <c r="AD75" s="1920"/>
      <c r="AE75" s="1920"/>
      <c r="AF75" s="1920"/>
      <c r="AG75" s="119"/>
      <c r="AH75" s="119"/>
      <c r="AI75" s="119"/>
      <c r="AJ75" s="119"/>
      <c r="AK75" s="119"/>
      <c r="AL75" s="119"/>
      <c r="AM75" s="119"/>
      <c r="AN75" s="119"/>
      <c r="AO75" s="119"/>
      <c r="AP75" s="119"/>
      <c r="AQ75" s="119"/>
      <c r="AR75" s="119"/>
      <c r="AS75" s="119"/>
      <c r="AT75" s="119"/>
      <c r="AU75" s="119"/>
      <c r="AV75" s="119"/>
      <c r="AW75" s="119"/>
      <c r="AX75" s="119"/>
      <c r="AY75" s="119"/>
      <c r="AZ75" s="119"/>
      <c r="BA75" s="119"/>
      <c r="BB75" s="119"/>
      <c r="BC75" s="119"/>
      <c r="BD75" s="119"/>
      <c r="BE75" s="119"/>
      <c r="BF75" s="119"/>
      <c r="BG75" s="119"/>
      <c r="BH75" s="119"/>
      <c r="BI75" s="119"/>
      <c r="BJ75" s="119"/>
      <c r="BK75" s="119"/>
      <c r="BL75" s="119"/>
    </row>
    <row r="76" spans="1:64" s="120" customFormat="1" ht="15.75" customHeight="1" thickBot="1" x14ac:dyDescent="0.3">
      <c r="A76" s="1481"/>
      <c r="B76" s="1482"/>
      <c r="C76" s="1526"/>
      <c r="D76" s="1505" t="s">
        <v>906</v>
      </c>
      <c r="E76" s="1506"/>
      <c r="F76" s="1504"/>
      <c r="G76" s="119"/>
      <c r="H76" s="119"/>
      <c r="I76" s="119"/>
      <c r="J76" s="119"/>
      <c r="K76" s="119"/>
      <c r="L76" s="133"/>
      <c r="M76" s="119"/>
      <c r="N76" s="233" t="s">
        <v>1087</v>
      </c>
      <c r="O76" s="234"/>
      <c r="P76" s="234"/>
      <c r="Q76" s="1920"/>
      <c r="R76" s="1920"/>
      <c r="S76" s="119"/>
      <c r="T76" s="119"/>
      <c r="U76" s="119"/>
      <c r="V76" s="119"/>
      <c r="W76" s="119"/>
      <c r="X76" s="119"/>
      <c r="Y76" s="119"/>
      <c r="Z76" s="119"/>
      <c r="AA76" s="119"/>
      <c r="AB76" s="1920"/>
      <c r="AC76" s="1920"/>
      <c r="AD76" s="1920"/>
      <c r="AE76" s="1920"/>
      <c r="AF76" s="1920"/>
      <c r="AG76" s="119"/>
      <c r="AH76" s="119"/>
      <c r="AI76" s="119"/>
      <c r="AJ76" s="119"/>
      <c r="AK76" s="119"/>
      <c r="AL76" s="119"/>
      <c r="AM76" s="119"/>
      <c r="AN76" s="119"/>
      <c r="AO76" s="119"/>
      <c r="AP76" s="119"/>
      <c r="AQ76" s="119"/>
      <c r="AR76" s="119"/>
      <c r="AS76" s="119"/>
      <c r="AT76" s="119"/>
      <c r="AU76" s="119"/>
      <c r="AV76" s="119"/>
      <c r="AW76" s="119"/>
      <c r="AX76" s="119"/>
      <c r="AY76" s="119"/>
      <c r="AZ76" s="119"/>
      <c r="BA76" s="119"/>
      <c r="BB76" s="119"/>
      <c r="BC76" s="119"/>
      <c r="BD76" s="119"/>
      <c r="BE76" s="119"/>
      <c r="BF76" s="119"/>
      <c r="BG76" s="119"/>
      <c r="BH76" s="119"/>
      <c r="BI76" s="119"/>
      <c r="BJ76" s="119"/>
      <c r="BK76" s="119"/>
      <c r="BL76" s="119"/>
    </row>
    <row r="77" spans="1:64" s="120" customFormat="1" ht="15.75" customHeight="1" thickBot="1" x14ac:dyDescent="0.25">
      <c r="A77" s="1478"/>
      <c r="B77" s="1480"/>
      <c r="C77" s="141"/>
      <c r="D77" s="136"/>
      <c r="E77" s="136"/>
      <c r="F77" s="142"/>
      <c r="G77" s="119"/>
      <c r="H77" s="119"/>
      <c r="I77" s="119"/>
      <c r="J77" s="119"/>
      <c r="K77" s="119"/>
      <c r="L77" s="133"/>
      <c r="M77" s="119"/>
      <c r="N77" s="233" t="s">
        <v>1087</v>
      </c>
      <c r="O77" s="234"/>
      <c r="P77" s="234"/>
      <c r="Q77" s="1920"/>
      <c r="R77" s="1920"/>
      <c r="S77" s="119"/>
      <c r="T77" s="119"/>
      <c r="U77" s="119"/>
      <c r="V77" s="119"/>
      <c r="W77" s="119"/>
      <c r="X77" s="119"/>
      <c r="Y77" s="119"/>
      <c r="Z77" s="119"/>
      <c r="AA77" s="119"/>
      <c r="AB77" s="1920"/>
      <c r="AC77" s="1920"/>
      <c r="AD77" s="1920"/>
      <c r="AE77" s="1920"/>
      <c r="AF77" s="1920"/>
      <c r="AG77" s="119"/>
      <c r="AH77" s="119"/>
      <c r="AI77" s="119"/>
      <c r="AJ77" s="119"/>
      <c r="AK77" s="119"/>
      <c r="AL77" s="119"/>
      <c r="AM77" s="119"/>
      <c r="AN77" s="119"/>
      <c r="AO77" s="119"/>
      <c r="AP77" s="119"/>
      <c r="AQ77" s="119"/>
      <c r="AR77" s="119"/>
      <c r="AS77" s="119"/>
      <c r="AT77" s="119"/>
      <c r="AU77" s="119"/>
      <c r="AV77" s="119"/>
      <c r="AW77" s="119"/>
      <c r="AX77" s="119"/>
      <c r="AY77" s="119"/>
      <c r="AZ77" s="119"/>
      <c r="BA77" s="119"/>
      <c r="BB77" s="119"/>
      <c r="BC77" s="119"/>
      <c r="BD77" s="119"/>
      <c r="BE77" s="119"/>
      <c r="BF77" s="119"/>
      <c r="BG77" s="119"/>
      <c r="BH77" s="119"/>
      <c r="BI77" s="119"/>
      <c r="BJ77" s="119"/>
      <c r="BK77" s="119"/>
      <c r="BL77" s="119"/>
    </row>
    <row r="78" spans="1:64" s="120" customFormat="1" ht="15.75" customHeight="1" thickBot="1" x14ac:dyDescent="0.25">
      <c r="A78" s="1478"/>
      <c r="B78" s="1480"/>
      <c r="C78" s="141"/>
      <c r="D78" s="136"/>
      <c r="E78" s="136"/>
      <c r="F78" s="142"/>
      <c r="G78" s="119"/>
      <c r="H78" s="119"/>
      <c r="I78" s="119"/>
      <c r="J78" s="119"/>
      <c r="K78" s="119"/>
      <c r="L78" s="133"/>
      <c r="M78" s="119"/>
      <c r="N78" s="233" t="s">
        <v>1087</v>
      </c>
      <c r="O78" s="234"/>
      <c r="P78" s="234"/>
      <c r="Q78" s="1920"/>
      <c r="R78" s="1920"/>
      <c r="S78" s="119"/>
      <c r="T78" s="119"/>
      <c r="U78" s="119"/>
      <c r="V78" s="119"/>
      <c r="W78" s="119"/>
      <c r="X78" s="119"/>
      <c r="Y78" s="119"/>
      <c r="Z78" s="119"/>
      <c r="AA78" s="119"/>
      <c r="AB78" s="1920"/>
      <c r="AC78" s="1920"/>
      <c r="AD78" s="1920"/>
      <c r="AE78" s="1920"/>
      <c r="AF78" s="1920"/>
      <c r="AG78" s="119"/>
      <c r="AH78" s="119"/>
      <c r="AI78" s="119"/>
      <c r="AJ78" s="119"/>
      <c r="AK78" s="119"/>
      <c r="AL78" s="119"/>
      <c r="AM78" s="119"/>
      <c r="AN78" s="119"/>
      <c r="AO78" s="119"/>
      <c r="AP78" s="119"/>
      <c r="AQ78" s="119"/>
      <c r="AR78" s="119"/>
      <c r="AS78" s="119"/>
      <c r="AT78" s="119"/>
      <c r="AU78" s="119"/>
      <c r="AV78" s="119"/>
      <c r="AW78" s="119"/>
      <c r="AX78" s="119"/>
      <c r="AY78" s="119"/>
      <c r="AZ78" s="119"/>
      <c r="BA78" s="119"/>
      <c r="BB78" s="119"/>
      <c r="BC78" s="119"/>
      <c r="BD78" s="119"/>
      <c r="BE78" s="119"/>
      <c r="BF78" s="119"/>
      <c r="BG78" s="119"/>
      <c r="BH78" s="119"/>
      <c r="BI78" s="119"/>
      <c r="BJ78" s="119"/>
      <c r="BK78" s="119"/>
      <c r="BL78" s="119"/>
    </row>
    <row r="79" spans="1:64" s="120" customFormat="1" ht="15.75" customHeight="1" thickBot="1" x14ac:dyDescent="0.3">
      <c r="A79" s="1478"/>
      <c r="B79" s="1479"/>
      <c r="C79" s="1507" t="s">
        <v>907</v>
      </c>
      <c r="D79" s="1508"/>
      <c r="E79" s="1508"/>
      <c r="F79" s="1509"/>
      <c r="G79" s="119"/>
      <c r="H79" s="119"/>
      <c r="I79" s="119"/>
      <c r="J79" s="119"/>
      <c r="K79" s="119"/>
      <c r="L79" s="133"/>
      <c r="M79" s="119"/>
      <c r="N79" s="233" t="s">
        <v>1087</v>
      </c>
      <c r="O79" s="234"/>
      <c r="P79" s="234"/>
      <c r="Q79" s="1920"/>
      <c r="R79" s="1920"/>
      <c r="S79" s="119"/>
      <c r="T79" s="119"/>
      <c r="U79" s="119"/>
      <c r="V79" s="119"/>
      <c r="W79" s="119"/>
      <c r="X79" s="119"/>
      <c r="Y79" s="119"/>
      <c r="Z79" s="119"/>
      <c r="AA79" s="119"/>
      <c r="AB79" s="1920"/>
      <c r="AC79" s="1920"/>
      <c r="AD79" s="1920"/>
      <c r="AE79" s="1920"/>
      <c r="AF79" s="1920"/>
      <c r="AG79" s="119"/>
      <c r="AH79" s="119"/>
      <c r="AI79" s="119"/>
      <c r="AJ79" s="119"/>
      <c r="AK79" s="119"/>
      <c r="AL79" s="119"/>
      <c r="AM79" s="119"/>
      <c r="AN79" s="119"/>
      <c r="AO79" s="119"/>
      <c r="AP79" s="119"/>
      <c r="AQ79" s="119"/>
      <c r="AR79" s="119"/>
      <c r="AS79" s="119"/>
      <c r="AT79" s="119"/>
      <c r="AU79" s="119"/>
      <c r="AV79" s="119"/>
      <c r="AW79" s="119"/>
      <c r="AX79" s="119"/>
      <c r="AY79" s="119"/>
      <c r="AZ79" s="119"/>
      <c r="BA79" s="119"/>
      <c r="BB79" s="119"/>
      <c r="BC79" s="119"/>
      <c r="BD79" s="119"/>
      <c r="BE79" s="119"/>
      <c r="BF79" s="119"/>
      <c r="BG79" s="119"/>
      <c r="BH79" s="119"/>
      <c r="BI79" s="119"/>
      <c r="BJ79" s="119"/>
      <c r="BK79" s="119"/>
      <c r="BL79" s="119"/>
    </row>
    <row r="80" spans="1:64" s="120" customFormat="1" ht="15.75" customHeight="1" thickBot="1" x14ac:dyDescent="0.25">
      <c r="A80" s="1478"/>
      <c r="B80" s="1480"/>
      <c r="C80" s="140"/>
      <c r="D80" s="140"/>
      <c r="E80" s="140"/>
      <c r="F80" s="140"/>
      <c r="G80" s="119"/>
      <c r="H80" s="119"/>
      <c r="I80" s="119"/>
      <c r="J80" s="119"/>
      <c r="K80" s="119"/>
      <c r="L80" s="133"/>
      <c r="M80" s="119"/>
      <c r="N80" s="233" t="s">
        <v>1087</v>
      </c>
      <c r="O80" s="234"/>
      <c r="P80" s="234"/>
      <c r="Q80" s="1920"/>
      <c r="R80" s="1920"/>
      <c r="S80" s="119"/>
      <c r="T80" s="119"/>
      <c r="U80" s="119"/>
      <c r="V80" s="119"/>
      <c r="W80" s="119"/>
      <c r="X80" s="119"/>
      <c r="Y80" s="119"/>
      <c r="Z80" s="119"/>
      <c r="AA80" s="119"/>
      <c r="AB80" s="1920"/>
      <c r="AC80" s="1920"/>
      <c r="AD80" s="1920"/>
      <c r="AE80" s="1920"/>
      <c r="AF80" s="1920"/>
      <c r="AG80" s="119"/>
      <c r="AH80" s="119"/>
      <c r="AI80" s="119"/>
      <c r="AJ80" s="119"/>
      <c r="AK80" s="119"/>
      <c r="AL80" s="119"/>
      <c r="AM80" s="119"/>
      <c r="AN80" s="119"/>
      <c r="AO80" s="119"/>
      <c r="AP80" s="119"/>
      <c r="AQ80" s="119"/>
      <c r="AR80" s="119"/>
      <c r="AS80" s="119"/>
      <c r="AT80" s="119"/>
      <c r="AU80" s="119"/>
      <c r="AV80" s="119"/>
      <c r="AW80" s="119"/>
      <c r="AX80" s="119"/>
      <c r="AY80" s="119"/>
      <c r="AZ80" s="119"/>
      <c r="BA80" s="119"/>
      <c r="BB80" s="119"/>
      <c r="BC80" s="119"/>
      <c r="BD80" s="119"/>
      <c r="BE80" s="119"/>
      <c r="BF80" s="119"/>
      <c r="BG80" s="119"/>
      <c r="BH80" s="119"/>
      <c r="BI80" s="119"/>
      <c r="BJ80" s="119"/>
      <c r="BK80" s="119"/>
      <c r="BL80" s="119"/>
    </row>
    <row r="81" spans="1:64" s="120" customFormat="1" ht="15.75" customHeight="1" thickBot="1" x14ac:dyDescent="0.3">
      <c r="A81" s="1478"/>
      <c r="B81" s="1479"/>
      <c r="C81" s="1519" t="s">
        <v>878</v>
      </c>
      <c r="D81" s="1522" t="s">
        <v>879</v>
      </c>
      <c r="E81" s="1523"/>
      <c r="F81" s="1487" t="s">
        <v>908</v>
      </c>
      <c r="G81" s="119"/>
      <c r="H81" s="119"/>
      <c r="I81" s="119"/>
      <c r="J81" s="119"/>
      <c r="K81" s="119"/>
      <c r="L81" s="133"/>
      <c r="M81" s="119"/>
      <c r="N81" s="233" t="s">
        <v>1087</v>
      </c>
      <c r="O81" s="234"/>
      <c r="P81" s="234"/>
      <c r="Q81" s="1920"/>
      <c r="R81" s="1920"/>
      <c r="S81" s="119"/>
      <c r="T81" s="119"/>
      <c r="U81" s="119"/>
      <c r="V81" s="119"/>
      <c r="W81" s="119"/>
      <c r="X81" s="119"/>
      <c r="Y81" s="119"/>
      <c r="Z81" s="119"/>
      <c r="AA81" s="119"/>
      <c r="AB81" s="1920"/>
      <c r="AC81" s="1920"/>
      <c r="AD81" s="1920"/>
      <c r="AE81" s="1920"/>
      <c r="AF81" s="1920"/>
      <c r="AG81" s="119"/>
      <c r="AH81" s="119"/>
      <c r="AI81" s="119"/>
      <c r="AJ81" s="119"/>
      <c r="AK81" s="119"/>
      <c r="AL81" s="119"/>
      <c r="AM81" s="119"/>
      <c r="AN81" s="119"/>
      <c r="AO81" s="119"/>
      <c r="AP81" s="119"/>
      <c r="AQ81" s="119"/>
      <c r="AR81" s="119"/>
      <c r="AS81" s="119"/>
      <c r="AT81" s="119"/>
      <c r="AU81" s="119"/>
      <c r="AV81" s="119"/>
      <c r="AW81" s="119"/>
      <c r="AX81" s="119"/>
      <c r="AY81" s="119"/>
      <c r="AZ81" s="119"/>
      <c r="BA81" s="119"/>
      <c r="BB81" s="119"/>
      <c r="BC81" s="119"/>
      <c r="BD81" s="119"/>
      <c r="BE81" s="119"/>
      <c r="BF81" s="119"/>
      <c r="BG81" s="119"/>
      <c r="BH81" s="119"/>
      <c r="BI81" s="119"/>
      <c r="BJ81" s="119"/>
      <c r="BK81" s="119"/>
      <c r="BL81" s="119"/>
    </row>
    <row r="82" spans="1:64" s="120" customFormat="1" ht="15.75" customHeight="1" thickBot="1" x14ac:dyDescent="0.3">
      <c r="A82" s="1478"/>
      <c r="B82" s="1479"/>
      <c r="C82" s="1520"/>
      <c r="D82" s="1524" t="s">
        <v>909</v>
      </c>
      <c r="E82" s="1498"/>
      <c r="F82" s="1489"/>
      <c r="G82" s="119"/>
      <c r="H82" s="119"/>
      <c r="I82" s="119"/>
      <c r="J82" s="119"/>
      <c r="K82" s="119"/>
      <c r="L82" s="133"/>
      <c r="M82" s="119"/>
      <c r="N82" s="233" t="s">
        <v>1087</v>
      </c>
      <c r="O82" s="234"/>
      <c r="P82" s="234"/>
      <c r="Q82" s="1920"/>
      <c r="R82" s="1920"/>
      <c r="S82" s="119"/>
      <c r="T82" s="119"/>
      <c r="U82" s="119"/>
      <c r="V82" s="119"/>
      <c r="W82" s="119"/>
      <c r="X82" s="119"/>
      <c r="Y82" s="119"/>
      <c r="Z82" s="119"/>
      <c r="AA82" s="119"/>
      <c r="AB82" s="1920"/>
      <c r="AC82" s="1920"/>
      <c r="AD82" s="1920"/>
      <c r="AE82" s="1920"/>
      <c r="AF82" s="1920"/>
      <c r="AG82" s="119"/>
      <c r="AH82" s="119"/>
      <c r="AI82" s="119"/>
      <c r="AJ82" s="119"/>
      <c r="AK82" s="119"/>
      <c r="AL82" s="119"/>
      <c r="AM82" s="119"/>
      <c r="AN82" s="119"/>
      <c r="AO82" s="119"/>
      <c r="AP82" s="119"/>
      <c r="AQ82" s="119"/>
      <c r="AR82" s="119"/>
      <c r="AS82" s="119"/>
      <c r="AT82" s="119"/>
      <c r="AU82" s="119"/>
      <c r="AV82" s="119"/>
      <c r="AW82" s="119"/>
      <c r="AX82" s="119"/>
      <c r="AY82" s="119"/>
      <c r="AZ82" s="119"/>
      <c r="BA82" s="119"/>
      <c r="BB82" s="119"/>
      <c r="BC82" s="119"/>
      <c r="BD82" s="119"/>
      <c r="BE82" s="119"/>
      <c r="BF82" s="119"/>
      <c r="BG82" s="119"/>
      <c r="BH82" s="119"/>
      <c r="BI82" s="119"/>
      <c r="BJ82" s="119"/>
      <c r="BK82" s="119"/>
      <c r="BL82" s="119"/>
    </row>
    <row r="83" spans="1:64" s="120" customFormat="1" ht="15.75" customHeight="1" thickBot="1" x14ac:dyDescent="0.3">
      <c r="A83" s="1478"/>
      <c r="B83" s="1479"/>
      <c r="C83" s="1520"/>
      <c r="D83" s="1524" t="s">
        <v>910</v>
      </c>
      <c r="E83" s="1498"/>
      <c r="F83" s="1489"/>
      <c r="G83" s="119"/>
      <c r="H83" s="119"/>
      <c r="I83" s="119"/>
      <c r="J83" s="119"/>
      <c r="K83" s="119"/>
      <c r="L83" s="133"/>
      <c r="M83" s="119"/>
      <c r="N83" s="233" t="s">
        <v>1087</v>
      </c>
      <c r="O83" s="234"/>
      <c r="P83" s="234"/>
      <c r="Q83" s="1920"/>
      <c r="R83" s="1920"/>
      <c r="S83" s="119"/>
      <c r="T83" s="119"/>
      <c r="U83" s="119"/>
      <c r="V83" s="119"/>
      <c r="W83" s="119"/>
      <c r="X83" s="119"/>
      <c r="Y83" s="119"/>
      <c r="Z83" s="119"/>
      <c r="AA83" s="119"/>
      <c r="AB83" s="1920"/>
      <c r="AC83" s="1920"/>
      <c r="AD83" s="1920"/>
      <c r="AE83" s="1920"/>
      <c r="AF83" s="1920"/>
      <c r="AG83" s="119"/>
      <c r="AH83" s="119"/>
      <c r="AI83" s="119"/>
      <c r="AJ83" s="119"/>
      <c r="AK83" s="119"/>
      <c r="AL83" s="119"/>
      <c r="AM83" s="119"/>
      <c r="AN83" s="119"/>
      <c r="AO83" s="119"/>
      <c r="AP83" s="119"/>
      <c r="AQ83" s="119"/>
      <c r="AR83" s="119"/>
      <c r="AS83" s="119"/>
      <c r="AT83" s="119"/>
      <c r="AU83" s="119"/>
      <c r="AV83" s="119"/>
      <c r="AW83" s="119"/>
      <c r="AX83" s="119"/>
      <c r="AY83" s="119"/>
      <c r="AZ83" s="119"/>
      <c r="BA83" s="119"/>
      <c r="BB83" s="119"/>
      <c r="BC83" s="119"/>
      <c r="BD83" s="119"/>
      <c r="BE83" s="119"/>
      <c r="BF83" s="119"/>
      <c r="BG83" s="119"/>
      <c r="BH83" s="119"/>
      <c r="BI83" s="119"/>
      <c r="BJ83" s="119"/>
      <c r="BK83" s="119"/>
      <c r="BL83" s="119"/>
    </row>
    <row r="84" spans="1:64" s="120" customFormat="1" ht="15.75" customHeight="1" thickBot="1" x14ac:dyDescent="0.3">
      <c r="A84" s="1478"/>
      <c r="B84" s="1479"/>
      <c r="C84" s="1521"/>
      <c r="D84" s="1525" t="s">
        <v>911</v>
      </c>
      <c r="E84" s="1506"/>
      <c r="F84" s="1491"/>
      <c r="G84" s="119"/>
      <c r="H84" s="119"/>
      <c r="I84" s="119"/>
      <c r="J84" s="119"/>
      <c r="K84" s="119"/>
      <c r="L84" s="133"/>
      <c r="M84" s="119"/>
      <c r="N84" s="233" t="s">
        <v>1087</v>
      </c>
      <c r="O84" s="234"/>
      <c r="P84" s="234"/>
      <c r="Q84" s="1920"/>
      <c r="R84" s="1920"/>
      <c r="S84" s="119"/>
      <c r="T84" s="119"/>
      <c r="U84" s="119"/>
      <c r="V84" s="119"/>
      <c r="W84" s="119"/>
      <c r="X84" s="119"/>
      <c r="Y84" s="119"/>
      <c r="Z84" s="119"/>
      <c r="AA84" s="119"/>
      <c r="AB84" s="1920"/>
      <c r="AC84" s="1920"/>
      <c r="AD84" s="1920"/>
      <c r="AE84" s="1920"/>
      <c r="AF84" s="1920"/>
      <c r="AG84" s="119"/>
      <c r="AH84" s="119"/>
      <c r="AI84" s="119"/>
      <c r="AJ84" s="119"/>
      <c r="AK84" s="119"/>
      <c r="AL84" s="119"/>
      <c r="AM84" s="119"/>
      <c r="AN84" s="119"/>
      <c r="AO84" s="119"/>
      <c r="AP84" s="119"/>
      <c r="AQ84" s="119"/>
      <c r="AR84" s="119"/>
      <c r="AS84" s="119"/>
      <c r="AT84" s="119"/>
      <c r="AU84" s="119"/>
      <c r="AV84" s="119"/>
      <c r="AW84" s="119"/>
      <c r="AX84" s="119"/>
      <c r="AY84" s="119"/>
      <c r="AZ84" s="119"/>
      <c r="BA84" s="119"/>
      <c r="BB84" s="119"/>
      <c r="BC84" s="119"/>
      <c r="BD84" s="119"/>
      <c r="BE84" s="119"/>
      <c r="BF84" s="119"/>
      <c r="BG84" s="119"/>
      <c r="BH84" s="119"/>
      <c r="BI84" s="119"/>
      <c r="BJ84" s="119"/>
      <c r="BK84" s="119"/>
      <c r="BL84" s="119"/>
    </row>
    <row r="85" spans="1:64" s="120" customFormat="1" ht="15.75" customHeight="1" thickBot="1" x14ac:dyDescent="0.3">
      <c r="A85" s="1478"/>
      <c r="B85" s="1479"/>
      <c r="C85" s="1492" t="s">
        <v>884</v>
      </c>
      <c r="D85" s="1495" t="s">
        <v>912</v>
      </c>
      <c r="E85" s="1496"/>
      <c r="F85" s="1487" t="s">
        <v>908</v>
      </c>
      <c r="G85" s="119"/>
      <c r="H85" s="119"/>
      <c r="I85" s="119"/>
      <c r="J85" s="119"/>
      <c r="K85" s="119"/>
      <c r="L85" s="133"/>
      <c r="M85" s="119"/>
      <c r="N85" s="233" t="s">
        <v>1087</v>
      </c>
      <c r="O85" s="234"/>
      <c r="P85" s="234"/>
      <c r="Q85" s="1920"/>
      <c r="R85" s="1920"/>
      <c r="S85" s="119"/>
      <c r="T85" s="119"/>
      <c r="U85" s="119"/>
      <c r="V85" s="119"/>
      <c r="W85" s="119"/>
      <c r="X85" s="119"/>
      <c r="Y85" s="119"/>
      <c r="Z85" s="119"/>
      <c r="AA85" s="119"/>
      <c r="AB85" s="1920"/>
      <c r="AC85" s="1920"/>
      <c r="AD85" s="1920"/>
      <c r="AE85" s="1920"/>
      <c r="AF85" s="1920"/>
      <c r="AG85" s="119"/>
      <c r="AH85" s="119"/>
      <c r="AI85" s="119"/>
      <c r="AJ85" s="119"/>
      <c r="AK85" s="119"/>
      <c r="AL85" s="119"/>
      <c r="AM85" s="119"/>
      <c r="AN85" s="119"/>
      <c r="AO85" s="119"/>
      <c r="AP85" s="119"/>
      <c r="AQ85" s="119"/>
      <c r="AR85" s="119"/>
      <c r="AS85" s="119"/>
      <c r="AT85" s="119"/>
      <c r="AU85" s="119"/>
      <c r="AV85" s="119"/>
      <c r="AW85" s="119"/>
      <c r="AX85" s="119"/>
      <c r="AY85" s="119"/>
      <c r="AZ85" s="119"/>
      <c r="BA85" s="119"/>
      <c r="BB85" s="119"/>
      <c r="BC85" s="119"/>
      <c r="BD85" s="119"/>
      <c r="BE85" s="119"/>
      <c r="BF85" s="119"/>
      <c r="BG85" s="119"/>
      <c r="BH85" s="119"/>
      <c r="BI85" s="119"/>
      <c r="BJ85" s="119"/>
      <c r="BK85" s="119"/>
      <c r="BL85" s="119"/>
    </row>
    <row r="86" spans="1:64" s="120" customFormat="1" ht="15.75" customHeight="1" thickBot="1" x14ac:dyDescent="0.3">
      <c r="A86" s="1478"/>
      <c r="B86" s="1479"/>
      <c r="C86" s="1481"/>
      <c r="D86" s="1497" t="s">
        <v>913</v>
      </c>
      <c r="E86" s="1498"/>
      <c r="F86" s="1489"/>
      <c r="G86" s="119"/>
      <c r="H86" s="119"/>
      <c r="I86" s="119"/>
      <c r="J86" s="119"/>
      <c r="K86" s="119"/>
      <c r="L86" s="133"/>
      <c r="M86" s="119"/>
      <c r="N86" s="233" t="s">
        <v>1087</v>
      </c>
      <c r="O86" s="234"/>
      <c r="P86" s="234"/>
      <c r="Q86" s="1920"/>
      <c r="R86" s="1920"/>
      <c r="S86" s="119"/>
      <c r="T86" s="119"/>
      <c r="U86" s="119"/>
      <c r="V86" s="119"/>
      <c r="W86" s="119"/>
      <c r="X86" s="119"/>
      <c r="Y86" s="119"/>
      <c r="Z86" s="119"/>
      <c r="AA86" s="119"/>
      <c r="AB86" s="1920"/>
      <c r="AC86" s="1920"/>
      <c r="AD86" s="1920"/>
      <c r="AE86" s="1920"/>
      <c r="AF86" s="1920"/>
      <c r="AG86" s="119"/>
      <c r="AH86" s="119"/>
      <c r="AI86" s="119"/>
      <c r="AJ86" s="119"/>
      <c r="AK86" s="119"/>
      <c r="AL86" s="119"/>
      <c r="AM86" s="119"/>
      <c r="AN86" s="119"/>
      <c r="AO86" s="119"/>
      <c r="AP86" s="119"/>
      <c r="AQ86" s="119"/>
      <c r="AR86" s="119"/>
      <c r="AS86" s="119"/>
      <c r="AT86" s="119"/>
      <c r="AU86" s="119"/>
      <c r="AV86" s="119"/>
      <c r="AW86" s="119"/>
      <c r="AX86" s="119"/>
      <c r="AY86" s="119"/>
      <c r="AZ86" s="119"/>
      <c r="BA86" s="119"/>
      <c r="BB86" s="119"/>
      <c r="BC86" s="119"/>
      <c r="BD86" s="119"/>
      <c r="BE86" s="119"/>
      <c r="BF86" s="119"/>
      <c r="BG86" s="119"/>
      <c r="BH86" s="119"/>
      <c r="BI86" s="119"/>
      <c r="BJ86" s="119"/>
      <c r="BK86" s="119"/>
      <c r="BL86" s="119"/>
    </row>
    <row r="87" spans="1:64" s="120" customFormat="1" ht="15.75" customHeight="1" thickBot="1" x14ac:dyDescent="0.3">
      <c r="A87" s="1478"/>
      <c r="B87" s="1479"/>
      <c r="C87" s="1494"/>
      <c r="D87" s="1497" t="s">
        <v>914</v>
      </c>
      <c r="E87" s="1498"/>
      <c r="F87" s="1491"/>
      <c r="G87" s="119"/>
      <c r="H87" s="119"/>
      <c r="I87" s="119"/>
      <c r="J87" s="119"/>
      <c r="K87" s="119"/>
      <c r="L87" s="133"/>
      <c r="M87" s="119"/>
      <c r="N87" s="233" t="s">
        <v>1087</v>
      </c>
      <c r="O87" s="234"/>
      <c r="P87" s="234"/>
      <c r="Q87" s="1920"/>
      <c r="R87" s="1920"/>
      <c r="S87" s="119"/>
      <c r="T87" s="119"/>
      <c r="U87" s="119"/>
      <c r="V87" s="119"/>
      <c r="W87" s="119"/>
      <c r="X87" s="119"/>
      <c r="Y87" s="119"/>
      <c r="Z87" s="119"/>
      <c r="AA87" s="119"/>
      <c r="AB87" s="1920"/>
      <c r="AC87" s="1920"/>
      <c r="AD87" s="1920"/>
      <c r="AE87" s="1920"/>
      <c r="AF87" s="1920"/>
      <c r="AG87" s="119"/>
      <c r="AH87" s="119"/>
      <c r="AI87" s="119"/>
      <c r="AJ87" s="119"/>
      <c r="AK87" s="119"/>
      <c r="AL87" s="119"/>
      <c r="AM87" s="119"/>
      <c r="AN87" s="119"/>
      <c r="AO87" s="119"/>
      <c r="AP87" s="119"/>
      <c r="AQ87" s="119"/>
      <c r="AR87" s="119"/>
      <c r="AS87" s="119"/>
      <c r="AT87" s="119"/>
      <c r="AU87" s="119"/>
      <c r="AV87" s="119"/>
      <c r="AW87" s="119"/>
      <c r="AX87" s="119"/>
      <c r="AY87" s="119"/>
      <c r="AZ87" s="119"/>
      <c r="BA87" s="119"/>
      <c r="BB87" s="119"/>
      <c r="BC87" s="119"/>
      <c r="BD87" s="119"/>
      <c r="BE87" s="119"/>
      <c r="BF87" s="119"/>
      <c r="BG87" s="119"/>
      <c r="BH87" s="119"/>
      <c r="BI87" s="119"/>
      <c r="BJ87" s="119"/>
      <c r="BK87" s="119"/>
      <c r="BL87" s="119"/>
    </row>
    <row r="88" spans="1:64" s="120" customFormat="1" ht="15.75" customHeight="1" thickBot="1" x14ac:dyDescent="0.3">
      <c r="A88" s="1478"/>
      <c r="B88" s="1479"/>
      <c r="C88" s="131"/>
      <c r="D88" s="1518" t="s">
        <v>915</v>
      </c>
      <c r="E88" s="1506"/>
      <c r="F88" s="132" t="s">
        <v>895</v>
      </c>
      <c r="G88" s="119"/>
      <c r="H88" s="119"/>
      <c r="I88" s="119"/>
      <c r="J88" s="119"/>
      <c r="K88" s="119"/>
      <c r="L88" s="133"/>
      <c r="M88" s="119"/>
      <c r="N88" s="233" t="s">
        <v>1087</v>
      </c>
      <c r="O88" s="234"/>
      <c r="P88" s="234"/>
      <c r="Q88" s="1920"/>
      <c r="R88" s="1920"/>
      <c r="S88" s="119"/>
      <c r="T88" s="119"/>
      <c r="U88" s="119"/>
      <c r="V88" s="119"/>
      <c r="W88" s="119"/>
      <c r="X88" s="119"/>
      <c r="Y88" s="119"/>
      <c r="Z88" s="119"/>
      <c r="AA88" s="119"/>
      <c r="AB88" s="1920"/>
      <c r="AC88" s="1920"/>
      <c r="AD88" s="1920"/>
      <c r="AE88" s="1920"/>
      <c r="AF88" s="1920"/>
      <c r="AG88" s="119"/>
      <c r="AH88" s="119"/>
      <c r="AI88" s="119"/>
      <c r="AJ88" s="119"/>
      <c r="AK88" s="119"/>
      <c r="AL88" s="119"/>
      <c r="AM88" s="119"/>
      <c r="AN88" s="119"/>
      <c r="AO88" s="119"/>
      <c r="AP88" s="119"/>
      <c r="AQ88" s="119"/>
      <c r="AR88" s="119"/>
      <c r="AS88" s="119"/>
      <c r="AT88" s="119"/>
      <c r="AU88" s="119"/>
      <c r="AV88" s="119"/>
      <c r="AW88" s="119"/>
      <c r="AX88" s="119"/>
      <c r="AY88" s="119"/>
      <c r="AZ88" s="119"/>
      <c r="BA88" s="119"/>
      <c r="BB88" s="119"/>
      <c r="BC88" s="119"/>
      <c r="BD88" s="119"/>
      <c r="BE88" s="119"/>
      <c r="BF88" s="119"/>
      <c r="BG88" s="119"/>
      <c r="BH88" s="119"/>
      <c r="BI88" s="119"/>
      <c r="BJ88" s="119"/>
      <c r="BK88" s="119"/>
      <c r="BL88" s="119"/>
    </row>
    <row r="89" spans="1:64" s="120" customFormat="1" ht="15.75" customHeight="1" thickBot="1" x14ac:dyDescent="0.35">
      <c r="A89" s="442" t="s">
        <v>402</v>
      </c>
      <c r="B89" s="443"/>
      <c r="C89" s="443"/>
      <c r="D89" s="443"/>
      <c r="E89" s="443"/>
      <c r="F89" s="443"/>
      <c r="G89" s="443"/>
      <c r="H89" s="443"/>
      <c r="I89" s="443"/>
      <c r="J89" s="443"/>
      <c r="K89" s="443"/>
      <c r="L89" s="444"/>
      <c r="M89" s="119"/>
      <c r="N89" s="1419"/>
      <c r="O89" s="1420"/>
      <c r="P89" s="1421"/>
      <c r="Q89" s="1920"/>
      <c r="R89" s="1920"/>
      <c r="S89" s="119"/>
      <c r="T89" s="119"/>
      <c r="U89" s="119"/>
      <c r="V89" s="119"/>
      <c r="W89" s="119"/>
      <c r="X89" s="119"/>
      <c r="Y89" s="119"/>
      <c r="Z89" s="119"/>
      <c r="AA89" s="119"/>
      <c r="AB89" s="1920"/>
      <c r="AC89" s="1920"/>
      <c r="AD89" s="1920"/>
      <c r="AE89" s="1920"/>
      <c r="AF89" s="1920"/>
      <c r="AG89" s="119"/>
      <c r="AH89" s="119"/>
      <c r="AI89" s="119"/>
      <c r="AJ89" s="119"/>
      <c r="AK89" s="119"/>
      <c r="AL89" s="119"/>
      <c r="AM89" s="119"/>
      <c r="AN89" s="119"/>
      <c r="AO89" s="119"/>
      <c r="AP89" s="119"/>
      <c r="AQ89" s="119"/>
      <c r="AR89" s="119"/>
      <c r="AS89" s="119"/>
      <c r="AT89" s="119"/>
      <c r="AU89" s="119"/>
      <c r="AV89" s="119"/>
      <c r="AW89" s="119"/>
      <c r="AX89" s="119"/>
      <c r="AY89" s="119"/>
      <c r="AZ89" s="119"/>
      <c r="BA89" s="119"/>
      <c r="BB89" s="119"/>
      <c r="BC89" s="119"/>
      <c r="BD89" s="119"/>
      <c r="BE89" s="119"/>
      <c r="BF89" s="119"/>
      <c r="BG89" s="119"/>
      <c r="BH89" s="119"/>
      <c r="BI89" s="119"/>
      <c r="BJ89" s="119"/>
      <c r="BK89" s="119"/>
      <c r="BL89" s="119"/>
    </row>
    <row r="90" spans="1:64" s="120" customFormat="1" ht="30" customHeight="1" thickBot="1" x14ac:dyDescent="0.3">
      <c r="A90" s="1473" t="s">
        <v>216</v>
      </c>
      <c r="B90" s="1474"/>
      <c r="C90" s="1474"/>
      <c r="D90" s="1474"/>
      <c r="E90" s="1474"/>
      <c r="F90" s="1474"/>
      <c r="G90" s="1474"/>
      <c r="H90" s="1474"/>
      <c r="I90" s="1474"/>
      <c r="J90" s="1475"/>
      <c r="K90" s="1471" t="s">
        <v>539</v>
      </c>
      <c r="L90" s="1472"/>
      <c r="M90" s="119"/>
      <c r="N90" s="1422"/>
      <c r="O90" s="1423"/>
      <c r="P90" s="1424"/>
      <c r="Q90" s="1920"/>
      <c r="R90" s="1920"/>
      <c r="S90" s="119"/>
      <c r="T90" s="119"/>
      <c r="U90" s="119"/>
      <c r="V90" s="119"/>
      <c r="W90" s="119"/>
      <c r="X90" s="119"/>
      <c r="Y90" s="119"/>
      <c r="Z90" s="119"/>
      <c r="AA90" s="119"/>
      <c r="AB90" s="1920"/>
      <c r="AC90" s="1920"/>
      <c r="AD90" s="1920"/>
      <c r="AE90" s="1920"/>
      <c r="AF90" s="1920"/>
      <c r="AG90" s="119"/>
      <c r="AH90" s="119"/>
      <c r="AI90" s="119"/>
      <c r="AJ90" s="119"/>
      <c r="AK90" s="119"/>
      <c r="AL90" s="119"/>
      <c r="AM90" s="119"/>
      <c r="AN90" s="119"/>
      <c r="AO90" s="119"/>
      <c r="AP90" s="119"/>
      <c r="AQ90" s="119"/>
      <c r="AR90" s="119"/>
      <c r="AS90" s="119"/>
      <c r="AT90" s="119"/>
      <c r="AU90" s="119"/>
      <c r="AV90" s="119"/>
      <c r="AW90" s="119"/>
      <c r="AX90" s="119"/>
      <c r="AY90" s="119"/>
      <c r="AZ90" s="119"/>
      <c r="BA90" s="119"/>
      <c r="BB90" s="119"/>
      <c r="BC90" s="119"/>
      <c r="BD90" s="119"/>
      <c r="BE90" s="119"/>
      <c r="BF90" s="119"/>
      <c r="BG90" s="119"/>
      <c r="BH90" s="119"/>
      <c r="BI90" s="119"/>
      <c r="BJ90" s="119"/>
      <c r="BK90" s="119"/>
      <c r="BL90" s="119"/>
    </row>
    <row r="91" spans="1:64" s="120" customFormat="1" ht="86.25" customHeight="1" thickBot="1" x14ac:dyDescent="0.3">
      <c r="A91" s="2119" t="s">
        <v>918</v>
      </c>
      <c r="B91" s="2120"/>
      <c r="C91" s="2120"/>
      <c r="D91" s="2120"/>
      <c r="E91" s="2120"/>
      <c r="F91" s="2120"/>
      <c r="G91" s="2120"/>
      <c r="H91" s="2120"/>
      <c r="I91" s="2120"/>
      <c r="J91" s="2121"/>
      <c r="K91" s="1476" t="s">
        <v>219</v>
      </c>
      <c r="L91" s="1477"/>
      <c r="M91" s="119"/>
      <c r="N91" s="233" t="s">
        <v>1087</v>
      </c>
      <c r="O91" s="234"/>
      <c r="P91" s="234"/>
      <c r="Q91" s="1920"/>
      <c r="R91" s="1920"/>
      <c r="S91" s="119"/>
      <c r="T91" s="119"/>
      <c r="U91" s="119"/>
      <c r="V91" s="119"/>
      <c r="W91" s="119"/>
      <c r="X91" s="119"/>
      <c r="Y91" s="119"/>
      <c r="Z91" s="119"/>
      <c r="AA91" s="119"/>
      <c r="AB91" s="1920"/>
      <c r="AC91" s="1920"/>
      <c r="AD91" s="1920"/>
      <c r="AE91" s="1920"/>
      <c r="AF91" s="1920"/>
      <c r="AG91" s="119"/>
      <c r="AH91" s="119"/>
      <c r="AI91" s="119"/>
      <c r="AJ91" s="119"/>
      <c r="AK91" s="119"/>
      <c r="AL91" s="119"/>
      <c r="AM91" s="119"/>
      <c r="AN91" s="119"/>
      <c r="AO91" s="119"/>
      <c r="AP91" s="119"/>
      <c r="AQ91" s="119"/>
      <c r="AR91" s="119"/>
      <c r="AS91" s="119"/>
      <c r="AT91" s="119"/>
      <c r="AU91" s="119"/>
      <c r="AV91" s="119"/>
      <c r="AW91" s="119"/>
      <c r="AX91" s="119"/>
      <c r="AY91" s="119"/>
      <c r="AZ91" s="119"/>
      <c r="BA91" s="119"/>
      <c r="BB91" s="119"/>
      <c r="BC91" s="119"/>
      <c r="BD91" s="119"/>
      <c r="BE91" s="119"/>
      <c r="BF91" s="119"/>
      <c r="BG91" s="119"/>
      <c r="BH91" s="119"/>
      <c r="BI91" s="119"/>
      <c r="BJ91" s="119"/>
      <c r="BK91" s="119"/>
      <c r="BL91" s="119"/>
    </row>
    <row r="92" spans="1:64" s="120" customFormat="1" ht="81.75" customHeight="1" thickBot="1" x14ac:dyDescent="0.3">
      <c r="A92" s="2122" t="s">
        <v>919</v>
      </c>
      <c r="B92" s="2123"/>
      <c r="C92" s="2123"/>
      <c r="D92" s="2123"/>
      <c r="E92" s="2123"/>
      <c r="F92" s="2123"/>
      <c r="G92" s="2123"/>
      <c r="H92" s="2123"/>
      <c r="I92" s="2123"/>
      <c r="J92" s="2124"/>
      <c r="K92" s="1460" t="s">
        <v>920</v>
      </c>
      <c r="L92" s="1461"/>
      <c r="M92" s="119"/>
      <c r="N92" s="233" t="s">
        <v>1087</v>
      </c>
      <c r="O92" s="234"/>
      <c r="P92" s="234"/>
      <c r="Q92" s="1920"/>
      <c r="R92" s="1920"/>
      <c r="S92" s="119"/>
      <c r="T92" s="119"/>
      <c r="U92" s="119"/>
      <c r="V92" s="119"/>
      <c r="W92" s="119"/>
      <c r="X92" s="119"/>
      <c r="Y92" s="119"/>
      <c r="Z92" s="119"/>
      <c r="AA92" s="119"/>
      <c r="AB92" s="1920"/>
      <c r="AC92" s="1920"/>
      <c r="AD92" s="1920"/>
      <c r="AE92" s="1920"/>
      <c r="AF92" s="1920"/>
      <c r="AG92" s="119"/>
      <c r="AH92" s="119"/>
      <c r="AI92" s="119"/>
      <c r="AJ92" s="119"/>
      <c r="AK92" s="119"/>
      <c r="AL92" s="119"/>
      <c r="AM92" s="119"/>
      <c r="AN92" s="119"/>
      <c r="AO92" s="119"/>
      <c r="AP92" s="119"/>
      <c r="AQ92" s="119"/>
      <c r="AR92" s="119"/>
      <c r="AS92" s="119"/>
      <c r="AT92" s="119"/>
      <c r="AU92" s="119"/>
      <c r="AV92" s="119"/>
      <c r="AW92" s="119"/>
      <c r="AX92" s="119"/>
      <c r="AY92" s="119"/>
      <c r="AZ92" s="119"/>
      <c r="BA92" s="119"/>
      <c r="BB92" s="119"/>
      <c r="BC92" s="119"/>
      <c r="BD92" s="119"/>
      <c r="BE92" s="119"/>
      <c r="BF92" s="119"/>
      <c r="BG92" s="119"/>
      <c r="BH92" s="119"/>
      <c r="BI92" s="119"/>
      <c r="BJ92" s="119"/>
      <c r="BK92" s="119"/>
      <c r="BL92" s="119"/>
    </row>
    <row r="93" spans="1:64" s="120" customFormat="1" ht="56.25" customHeight="1" thickBot="1" x14ac:dyDescent="0.3">
      <c r="A93" s="2122" t="s">
        <v>921</v>
      </c>
      <c r="B93" s="2123"/>
      <c r="C93" s="2123"/>
      <c r="D93" s="2123"/>
      <c r="E93" s="2123"/>
      <c r="F93" s="2123"/>
      <c r="G93" s="2123"/>
      <c r="H93" s="2123"/>
      <c r="I93" s="2123"/>
      <c r="J93" s="2124"/>
      <c r="K93" s="1460" t="s">
        <v>966</v>
      </c>
      <c r="L93" s="1461"/>
      <c r="M93" s="119"/>
      <c r="N93" s="233" t="s">
        <v>1087</v>
      </c>
      <c r="O93" s="234"/>
      <c r="P93" s="234"/>
      <c r="Q93" s="1920"/>
      <c r="R93" s="1920"/>
      <c r="S93" s="119"/>
      <c r="T93" s="119"/>
      <c r="U93" s="119"/>
      <c r="V93" s="119"/>
      <c r="W93" s="119"/>
      <c r="X93" s="119"/>
      <c r="Y93" s="119"/>
      <c r="Z93" s="119"/>
      <c r="AA93" s="119"/>
      <c r="AB93" s="1920"/>
      <c r="AC93" s="1920"/>
      <c r="AD93" s="1920"/>
      <c r="AE93" s="1920"/>
      <c r="AF93" s="1920"/>
      <c r="AG93" s="119"/>
      <c r="AH93" s="119"/>
      <c r="AI93" s="119"/>
      <c r="AJ93" s="119"/>
      <c r="AK93" s="119"/>
      <c r="AL93" s="119"/>
      <c r="AM93" s="119"/>
      <c r="AN93" s="119"/>
      <c r="AO93" s="119"/>
      <c r="AP93" s="119"/>
      <c r="AQ93" s="119"/>
      <c r="AR93" s="119"/>
      <c r="AS93" s="119"/>
      <c r="AT93" s="119"/>
      <c r="AU93" s="119"/>
      <c r="AV93" s="119"/>
      <c r="AW93" s="119"/>
      <c r="AX93" s="119"/>
      <c r="AY93" s="119"/>
      <c r="AZ93" s="119"/>
      <c r="BA93" s="119"/>
      <c r="BB93" s="119"/>
      <c r="BC93" s="119"/>
      <c r="BD93" s="119"/>
      <c r="BE93" s="119"/>
      <c r="BF93" s="119"/>
      <c r="BG93" s="119"/>
      <c r="BH93" s="119"/>
      <c r="BI93" s="119"/>
      <c r="BJ93" s="119"/>
      <c r="BK93" s="119"/>
      <c r="BL93" s="119"/>
    </row>
    <row r="94" spans="1:64" s="120" customFormat="1" ht="111.75" customHeight="1" thickBot="1" x14ac:dyDescent="0.3">
      <c r="A94" s="2125" t="s">
        <v>922</v>
      </c>
      <c r="B94" s="2126"/>
      <c r="C94" s="2126"/>
      <c r="D94" s="2126"/>
      <c r="E94" s="2126"/>
      <c r="F94" s="2126"/>
      <c r="G94" s="2126"/>
      <c r="H94" s="2126"/>
      <c r="I94" s="2126"/>
      <c r="J94" s="2127"/>
      <c r="K94" s="1462" t="s">
        <v>923</v>
      </c>
      <c r="L94" s="1463"/>
      <c r="M94" s="119"/>
      <c r="N94" s="233" t="s">
        <v>1087</v>
      </c>
      <c r="O94" s="234"/>
      <c r="P94" s="234"/>
      <c r="Q94" s="1920"/>
      <c r="R94" s="1920"/>
      <c r="S94" s="119"/>
      <c r="T94" s="119"/>
      <c r="U94" s="119"/>
      <c r="V94" s="119"/>
      <c r="W94" s="119"/>
      <c r="X94" s="119"/>
      <c r="Y94" s="119"/>
      <c r="Z94" s="119"/>
      <c r="AA94" s="119"/>
      <c r="AB94" s="1920"/>
      <c r="AC94" s="1920"/>
      <c r="AD94" s="1920"/>
      <c r="AE94" s="1920"/>
      <c r="AF94" s="1920"/>
      <c r="AG94" s="119"/>
      <c r="AH94" s="119"/>
      <c r="AI94" s="119"/>
      <c r="AJ94" s="119"/>
      <c r="AK94" s="119"/>
      <c r="AL94" s="119"/>
      <c r="AM94" s="119"/>
      <c r="AN94" s="119"/>
      <c r="AO94" s="119"/>
      <c r="AP94" s="119"/>
      <c r="AQ94" s="119"/>
      <c r="AR94" s="119"/>
      <c r="AS94" s="119"/>
      <c r="AT94" s="119"/>
      <c r="AU94" s="119"/>
      <c r="AV94" s="119"/>
      <c r="AW94" s="119"/>
      <c r="AX94" s="119"/>
      <c r="AY94" s="119"/>
      <c r="AZ94" s="119"/>
      <c r="BA94" s="119"/>
      <c r="BB94" s="119"/>
      <c r="BC94" s="119"/>
      <c r="BD94" s="119"/>
      <c r="BE94" s="119"/>
      <c r="BF94" s="119"/>
      <c r="BG94" s="119"/>
      <c r="BH94" s="119"/>
      <c r="BI94" s="119"/>
      <c r="BJ94" s="119"/>
      <c r="BK94" s="119"/>
      <c r="BL94" s="119"/>
    </row>
    <row r="95" spans="1:64" s="120" customFormat="1" ht="68.25" customHeight="1" thickBot="1" x14ac:dyDescent="0.3">
      <c r="A95" s="2122" t="s">
        <v>924</v>
      </c>
      <c r="B95" s="2123"/>
      <c r="C95" s="2123"/>
      <c r="D95" s="2123"/>
      <c r="E95" s="2123"/>
      <c r="F95" s="2123"/>
      <c r="G95" s="2123"/>
      <c r="H95" s="2123"/>
      <c r="I95" s="2123"/>
      <c r="J95" s="2124"/>
      <c r="K95" s="1464" t="s">
        <v>925</v>
      </c>
      <c r="L95" s="1465"/>
      <c r="M95" s="119"/>
      <c r="N95" s="233" t="s">
        <v>1087</v>
      </c>
      <c r="O95" s="234"/>
      <c r="P95" s="234"/>
      <c r="Q95" s="1920"/>
      <c r="R95" s="1920"/>
      <c r="S95" s="119"/>
      <c r="T95" s="119"/>
      <c r="U95" s="119"/>
      <c r="V95" s="119"/>
      <c r="W95" s="119"/>
      <c r="X95" s="119"/>
      <c r="Y95" s="119"/>
      <c r="Z95" s="119"/>
      <c r="AA95" s="119"/>
      <c r="AB95" s="1920"/>
      <c r="AC95" s="1920"/>
      <c r="AD95" s="1920"/>
      <c r="AE95" s="1920"/>
      <c r="AF95" s="1920"/>
      <c r="AG95" s="119"/>
      <c r="AH95" s="119"/>
      <c r="AI95" s="119"/>
      <c r="AJ95" s="119"/>
      <c r="AK95" s="119"/>
      <c r="AL95" s="119"/>
      <c r="AM95" s="119"/>
      <c r="AN95" s="119"/>
      <c r="AO95" s="119"/>
      <c r="AP95" s="119"/>
      <c r="AQ95" s="119"/>
      <c r="AR95" s="119"/>
      <c r="AS95" s="119"/>
      <c r="AT95" s="119"/>
      <c r="AU95" s="119"/>
      <c r="AV95" s="119"/>
      <c r="AW95" s="119"/>
      <c r="AX95" s="119"/>
      <c r="AY95" s="119"/>
      <c r="AZ95" s="119"/>
      <c r="BA95" s="119"/>
      <c r="BB95" s="119"/>
      <c r="BC95" s="119"/>
      <c r="BD95" s="119"/>
      <c r="BE95" s="119"/>
      <c r="BF95" s="119"/>
      <c r="BG95" s="119"/>
      <c r="BH95" s="119"/>
      <c r="BI95" s="119"/>
      <c r="BJ95" s="119"/>
      <c r="BK95" s="119"/>
      <c r="BL95" s="119"/>
    </row>
    <row r="96" spans="1:64" s="120" customFormat="1" ht="105" customHeight="1" thickBot="1" x14ac:dyDescent="0.3">
      <c r="A96" s="1466" t="s">
        <v>1059</v>
      </c>
      <c r="B96" s="1467"/>
      <c r="C96" s="1467"/>
      <c r="D96" s="1467"/>
      <c r="E96" s="1467"/>
      <c r="F96" s="1467"/>
      <c r="G96" s="1467"/>
      <c r="H96" s="1467"/>
      <c r="I96" s="1467"/>
      <c r="J96" s="1468"/>
      <c r="K96" s="1469" t="s">
        <v>926</v>
      </c>
      <c r="L96" s="1470"/>
      <c r="M96" s="119"/>
      <c r="N96" s="233" t="s">
        <v>1087</v>
      </c>
      <c r="O96" s="234"/>
      <c r="P96" s="234"/>
      <c r="Q96" s="1920"/>
      <c r="R96" s="1920"/>
      <c r="S96" s="119"/>
      <c r="T96" s="119"/>
      <c r="U96" s="119"/>
      <c r="V96" s="119"/>
      <c r="W96" s="119"/>
      <c r="X96" s="119"/>
      <c r="Y96" s="119"/>
      <c r="Z96" s="119"/>
      <c r="AA96" s="119"/>
      <c r="AB96" s="1920"/>
      <c r="AC96" s="1920"/>
      <c r="AD96" s="1920"/>
      <c r="AE96" s="1920"/>
      <c r="AF96" s="1920"/>
      <c r="AG96" s="119"/>
      <c r="AH96" s="119"/>
      <c r="AI96" s="119"/>
      <c r="AJ96" s="119"/>
      <c r="AK96" s="119"/>
      <c r="AL96" s="119"/>
      <c r="AM96" s="119"/>
      <c r="AN96" s="119"/>
      <c r="AO96" s="119"/>
      <c r="AP96" s="119"/>
      <c r="AQ96" s="119"/>
      <c r="AR96" s="119"/>
      <c r="AS96" s="119"/>
      <c r="AT96" s="119"/>
      <c r="AU96" s="119"/>
      <c r="AV96" s="119"/>
      <c r="AW96" s="119"/>
      <c r="AX96" s="119"/>
      <c r="AY96" s="119"/>
      <c r="AZ96" s="119"/>
      <c r="BA96" s="119"/>
      <c r="BB96" s="119"/>
      <c r="BC96" s="119"/>
      <c r="BD96" s="119"/>
      <c r="BE96" s="119"/>
      <c r="BF96" s="119"/>
      <c r="BG96" s="119"/>
      <c r="BH96" s="119"/>
      <c r="BI96" s="119"/>
      <c r="BJ96" s="119"/>
      <c r="BK96" s="119"/>
      <c r="BL96" s="119"/>
    </row>
    <row r="97" spans="1:32" ht="18" thickBot="1" x14ac:dyDescent="0.35">
      <c r="A97" s="920"/>
      <c r="B97" s="920"/>
      <c r="C97" s="920"/>
      <c r="D97" s="920"/>
      <c r="E97" s="920"/>
      <c r="F97" s="920"/>
      <c r="G97" s="920"/>
      <c r="H97" s="920"/>
      <c r="I97" s="920"/>
      <c r="J97" s="920"/>
      <c r="K97" s="920"/>
      <c r="L97" s="921"/>
      <c r="N97" s="1419"/>
      <c r="O97" s="1420"/>
      <c r="P97" s="1421"/>
      <c r="Q97" s="1870"/>
      <c r="R97" s="1870"/>
      <c r="AB97" s="1870"/>
      <c r="AC97" s="1870"/>
      <c r="AD97" s="1870"/>
      <c r="AE97" s="1870"/>
      <c r="AF97" s="1870"/>
    </row>
    <row r="98" spans="1:32" ht="18" thickBot="1" x14ac:dyDescent="0.35">
      <c r="A98" s="442" t="s">
        <v>404</v>
      </c>
      <c r="B98" s="443"/>
      <c r="C98" s="443"/>
      <c r="D98" s="443"/>
      <c r="E98" s="443"/>
      <c r="F98" s="443"/>
      <c r="G98" s="443"/>
      <c r="H98" s="443"/>
      <c r="I98" s="443"/>
      <c r="J98" s="443"/>
      <c r="K98" s="443"/>
      <c r="L98" s="444"/>
      <c r="N98" s="481"/>
      <c r="O98" s="1859"/>
      <c r="P98" s="482"/>
    </row>
    <row r="99" spans="1:32" ht="18" thickBot="1" x14ac:dyDescent="0.35">
      <c r="A99" s="18"/>
      <c r="B99" s="18"/>
      <c r="C99" s="19"/>
      <c r="D99" s="19"/>
      <c r="E99" s="20"/>
      <c r="F99" s="8"/>
      <c r="G99" s="8"/>
      <c r="H99" s="8"/>
      <c r="I99" s="8"/>
      <c r="J99" s="8"/>
      <c r="K99" s="8"/>
      <c r="L99" s="8"/>
      <c r="N99" s="481"/>
      <c r="O99" s="1859"/>
      <c r="P99" s="482"/>
    </row>
    <row r="100" spans="1:32" ht="18" thickBot="1" x14ac:dyDescent="0.35">
      <c r="A100" s="1025" t="s">
        <v>225</v>
      </c>
      <c r="B100" s="1026"/>
      <c r="C100" s="1026"/>
      <c r="D100" s="1026"/>
      <c r="E100" s="1026"/>
      <c r="F100" s="1025" t="s">
        <v>226</v>
      </c>
      <c r="G100" s="1026"/>
      <c r="H100" s="1026"/>
      <c r="I100" s="1026"/>
      <c r="J100" s="1026"/>
      <c r="K100" s="1026"/>
      <c r="L100" s="1027"/>
      <c r="N100" s="1422"/>
      <c r="O100" s="1423"/>
      <c r="P100" s="1424"/>
    </row>
    <row r="101" spans="1:32" ht="77.25" customHeight="1" thickBot="1" x14ac:dyDescent="0.35">
      <c r="A101" s="1583" t="s">
        <v>927</v>
      </c>
      <c r="B101" s="1584"/>
      <c r="C101" s="1584"/>
      <c r="D101" s="1584"/>
      <c r="E101" s="1585"/>
      <c r="F101" s="1586" t="s">
        <v>944</v>
      </c>
      <c r="G101" s="1587"/>
      <c r="H101" s="1587"/>
      <c r="I101" s="1587"/>
      <c r="J101" s="1587"/>
      <c r="K101" s="1587"/>
      <c r="L101" s="1588"/>
      <c r="N101" s="233" t="s">
        <v>1087</v>
      </c>
      <c r="O101" s="234"/>
      <c r="P101" s="234"/>
    </row>
    <row r="102" spans="1:32" ht="77.25" customHeight="1" thickBot="1" x14ac:dyDescent="0.35">
      <c r="A102" s="1558" t="s">
        <v>928</v>
      </c>
      <c r="B102" s="1311"/>
      <c r="C102" s="1311"/>
      <c r="D102" s="1311"/>
      <c r="E102" s="1312"/>
      <c r="F102" s="1565" t="s">
        <v>945</v>
      </c>
      <c r="G102" s="1566"/>
      <c r="H102" s="1566"/>
      <c r="I102" s="1566"/>
      <c r="J102" s="1566"/>
      <c r="K102" s="1566"/>
      <c r="L102" s="1567"/>
      <c r="N102" s="233" t="s">
        <v>1087</v>
      </c>
      <c r="O102" s="234"/>
      <c r="P102" s="234"/>
    </row>
    <row r="103" spans="1:32" ht="53.45" customHeight="1" thickBot="1" x14ac:dyDescent="0.35">
      <c r="A103" s="1558" t="s">
        <v>929</v>
      </c>
      <c r="B103" s="1311"/>
      <c r="C103" s="1311"/>
      <c r="D103" s="1311"/>
      <c r="E103" s="1312"/>
      <c r="F103" s="1559" t="s">
        <v>946</v>
      </c>
      <c r="G103" s="1560"/>
      <c r="H103" s="1560"/>
      <c r="I103" s="1560"/>
      <c r="J103" s="1560"/>
      <c r="K103" s="1560"/>
      <c r="L103" s="1561"/>
      <c r="N103" s="233" t="s">
        <v>1087</v>
      </c>
      <c r="O103" s="234"/>
      <c r="P103" s="234"/>
    </row>
    <row r="104" spans="1:32" ht="41.45" customHeight="1" thickBot="1" x14ac:dyDescent="0.35">
      <c r="A104" s="1558" t="s">
        <v>930</v>
      </c>
      <c r="B104" s="1311"/>
      <c r="C104" s="1311"/>
      <c r="D104" s="1311"/>
      <c r="E104" s="1312"/>
      <c r="F104" s="1559" t="s">
        <v>947</v>
      </c>
      <c r="G104" s="1560"/>
      <c r="H104" s="1560"/>
      <c r="I104" s="1560"/>
      <c r="J104" s="1560"/>
      <c r="K104" s="1560"/>
      <c r="L104" s="1561"/>
      <c r="N104" s="233" t="s">
        <v>1087</v>
      </c>
      <c r="O104" s="234"/>
      <c r="P104" s="234"/>
    </row>
    <row r="105" spans="1:32" ht="39.6" customHeight="1" thickBot="1" x14ac:dyDescent="0.35">
      <c r="A105" s="1558" t="s">
        <v>235</v>
      </c>
      <c r="B105" s="1311"/>
      <c r="C105" s="1311"/>
      <c r="D105" s="1311"/>
      <c r="E105" s="1312"/>
      <c r="F105" s="1559" t="s">
        <v>948</v>
      </c>
      <c r="G105" s="1560"/>
      <c r="H105" s="1560"/>
      <c r="I105" s="1560"/>
      <c r="J105" s="1560"/>
      <c r="K105" s="1560"/>
      <c r="L105" s="1561"/>
      <c r="N105" s="233" t="s">
        <v>1087</v>
      </c>
      <c r="O105" s="234"/>
      <c r="P105" s="234"/>
    </row>
    <row r="106" spans="1:32" ht="77.25" customHeight="1" thickBot="1" x14ac:dyDescent="0.35">
      <c r="A106" s="1558" t="s">
        <v>931</v>
      </c>
      <c r="B106" s="1311"/>
      <c r="C106" s="1311"/>
      <c r="D106" s="1311"/>
      <c r="E106" s="1312"/>
      <c r="F106" s="1559" t="s">
        <v>949</v>
      </c>
      <c r="G106" s="1560"/>
      <c r="H106" s="1560"/>
      <c r="I106" s="1560"/>
      <c r="J106" s="1560"/>
      <c r="K106" s="1560"/>
      <c r="L106" s="1561"/>
      <c r="N106" s="233" t="s">
        <v>1087</v>
      </c>
      <c r="O106" s="234"/>
      <c r="P106" s="234"/>
    </row>
    <row r="107" spans="1:32" ht="77.25" customHeight="1" thickBot="1" x14ac:dyDescent="0.35">
      <c r="A107" s="1558" t="s">
        <v>932</v>
      </c>
      <c r="B107" s="1311"/>
      <c r="C107" s="1311"/>
      <c r="D107" s="1311"/>
      <c r="E107" s="1312"/>
      <c r="F107" s="1559" t="s">
        <v>950</v>
      </c>
      <c r="G107" s="1560"/>
      <c r="H107" s="1560"/>
      <c r="I107" s="1560"/>
      <c r="J107" s="1560"/>
      <c r="K107" s="1560"/>
      <c r="L107" s="1561"/>
      <c r="N107" s="233" t="s">
        <v>1087</v>
      </c>
      <c r="O107" s="234"/>
      <c r="P107" s="234"/>
    </row>
    <row r="108" spans="1:32" ht="40.15" customHeight="1" thickBot="1" x14ac:dyDescent="0.35">
      <c r="A108" s="1580" t="s">
        <v>933</v>
      </c>
      <c r="B108" s="1581"/>
      <c r="C108" s="1581"/>
      <c r="D108" s="1581"/>
      <c r="E108" s="1582"/>
      <c r="F108" s="1565" t="s">
        <v>951</v>
      </c>
      <c r="G108" s="1566"/>
      <c r="H108" s="1566"/>
      <c r="I108" s="1566"/>
      <c r="J108" s="1566"/>
      <c r="K108" s="1566"/>
      <c r="L108" s="1567"/>
      <c r="N108" s="233" t="s">
        <v>1087</v>
      </c>
      <c r="O108" s="234"/>
      <c r="P108" s="234"/>
    </row>
    <row r="109" spans="1:32" ht="36.6" customHeight="1" thickBot="1" x14ac:dyDescent="0.35">
      <c r="A109" s="1558" t="s">
        <v>934</v>
      </c>
      <c r="B109" s="1311"/>
      <c r="C109" s="1311"/>
      <c r="D109" s="1311"/>
      <c r="E109" s="1312"/>
      <c r="F109" s="1559" t="s">
        <v>952</v>
      </c>
      <c r="G109" s="1560"/>
      <c r="H109" s="1560"/>
      <c r="I109" s="1560"/>
      <c r="J109" s="1560"/>
      <c r="K109" s="1560"/>
      <c r="L109" s="1561"/>
      <c r="N109" s="233" t="s">
        <v>1087</v>
      </c>
      <c r="O109" s="234"/>
      <c r="P109" s="234"/>
    </row>
    <row r="110" spans="1:32" ht="36.6" customHeight="1" thickBot="1" x14ac:dyDescent="0.35">
      <c r="A110" s="1558" t="s">
        <v>935</v>
      </c>
      <c r="B110" s="1311"/>
      <c r="C110" s="1311"/>
      <c r="D110" s="1311"/>
      <c r="E110" s="1312"/>
      <c r="F110" s="1559" t="s">
        <v>953</v>
      </c>
      <c r="G110" s="1560"/>
      <c r="H110" s="1560"/>
      <c r="I110" s="1560"/>
      <c r="J110" s="1560"/>
      <c r="K110" s="1560"/>
      <c r="L110" s="1561"/>
      <c r="N110" s="233" t="s">
        <v>1087</v>
      </c>
      <c r="O110" s="234"/>
      <c r="P110" s="234"/>
    </row>
    <row r="111" spans="1:32" ht="40.15" customHeight="1" thickBot="1" x14ac:dyDescent="0.35">
      <c r="A111" s="1558" t="s">
        <v>266</v>
      </c>
      <c r="B111" s="1311"/>
      <c r="C111" s="1311"/>
      <c r="D111" s="1311"/>
      <c r="E111" s="1312"/>
      <c r="F111" s="1559" t="s">
        <v>954</v>
      </c>
      <c r="G111" s="1560"/>
      <c r="H111" s="1560"/>
      <c r="I111" s="1560"/>
      <c r="J111" s="1560"/>
      <c r="K111" s="1560"/>
      <c r="L111" s="1561"/>
      <c r="N111" s="233" t="s">
        <v>1087</v>
      </c>
      <c r="O111" s="234"/>
      <c r="P111" s="234"/>
    </row>
    <row r="112" spans="1:32" ht="46.15" customHeight="1" thickBot="1" x14ac:dyDescent="0.35">
      <c r="A112" s="1558" t="s">
        <v>276</v>
      </c>
      <c r="B112" s="1311"/>
      <c r="C112" s="1311"/>
      <c r="D112" s="1311"/>
      <c r="E112" s="1312"/>
      <c r="F112" s="1559" t="s">
        <v>535</v>
      </c>
      <c r="G112" s="1560"/>
      <c r="H112" s="1560"/>
      <c r="I112" s="1560"/>
      <c r="J112" s="1560"/>
      <c r="K112" s="1560"/>
      <c r="L112" s="1561"/>
      <c r="N112" s="233" t="s">
        <v>1087</v>
      </c>
      <c r="O112" s="234"/>
      <c r="P112" s="234"/>
    </row>
    <row r="113" spans="1:16" ht="42.6" customHeight="1" thickBot="1" x14ac:dyDescent="0.35">
      <c r="A113" s="1558" t="s">
        <v>936</v>
      </c>
      <c r="B113" s="1311"/>
      <c r="C113" s="1311"/>
      <c r="D113" s="1311"/>
      <c r="E113" s="1312"/>
      <c r="F113" s="1559" t="s">
        <v>955</v>
      </c>
      <c r="G113" s="1560"/>
      <c r="H113" s="1560"/>
      <c r="I113" s="1560"/>
      <c r="J113" s="1560"/>
      <c r="K113" s="1560"/>
      <c r="L113" s="1561"/>
      <c r="N113" s="233" t="s">
        <v>1087</v>
      </c>
      <c r="O113" s="234"/>
      <c r="P113" s="234"/>
    </row>
    <row r="114" spans="1:16" ht="28.9" customHeight="1" thickBot="1" x14ac:dyDescent="0.35">
      <c r="A114" s="1558" t="s">
        <v>723</v>
      </c>
      <c r="B114" s="1311"/>
      <c r="C114" s="1311"/>
      <c r="D114" s="1311"/>
      <c r="E114" s="1312"/>
      <c r="F114" s="1559" t="s">
        <v>956</v>
      </c>
      <c r="G114" s="1560"/>
      <c r="H114" s="1560"/>
      <c r="I114" s="1560"/>
      <c r="J114" s="1560"/>
      <c r="K114" s="1560"/>
      <c r="L114" s="1561"/>
      <c r="N114" s="233" t="s">
        <v>1087</v>
      </c>
      <c r="O114" s="234"/>
      <c r="P114" s="234"/>
    </row>
    <row r="115" spans="1:16" ht="38.450000000000003" customHeight="1" thickBot="1" x14ac:dyDescent="0.35">
      <c r="A115" s="1558" t="s">
        <v>325</v>
      </c>
      <c r="B115" s="1311"/>
      <c r="C115" s="1311"/>
      <c r="D115" s="1311"/>
      <c r="E115" s="1312"/>
      <c r="F115" s="1559" t="s">
        <v>326</v>
      </c>
      <c r="G115" s="1560"/>
      <c r="H115" s="1560"/>
      <c r="I115" s="1560"/>
      <c r="J115" s="1560"/>
      <c r="K115" s="1560"/>
      <c r="L115" s="1561"/>
      <c r="N115" s="233" t="s">
        <v>1087</v>
      </c>
      <c r="O115" s="234"/>
      <c r="P115" s="234"/>
    </row>
    <row r="116" spans="1:16" ht="33.6" customHeight="1" thickBot="1" x14ac:dyDescent="0.35">
      <c r="A116" s="1558" t="s">
        <v>937</v>
      </c>
      <c r="B116" s="1311"/>
      <c r="C116" s="1311"/>
      <c r="D116" s="1311"/>
      <c r="E116" s="1312"/>
      <c r="F116" s="1559" t="s">
        <v>957</v>
      </c>
      <c r="G116" s="1560"/>
      <c r="H116" s="1560"/>
      <c r="I116" s="1560"/>
      <c r="J116" s="1560"/>
      <c r="K116" s="1560"/>
      <c r="L116" s="1561"/>
      <c r="N116" s="233" t="s">
        <v>1087</v>
      </c>
      <c r="O116" s="234"/>
      <c r="P116" s="234"/>
    </row>
    <row r="117" spans="1:16" ht="37.9" customHeight="1" thickBot="1" x14ac:dyDescent="0.35">
      <c r="A117" s="1558" t="s">
        <v>938</v>
      </c>
      <c r="B117" s="1311"/>
      <c r="C117" s="1311"/>
      <c r="D117" s="1311"/>
      <c r="E117" s="1312"/>
      <c r="F117" s="1559" t="s">
        <v>958</v>
      </c>
      <c r="G117" s="1560"/>
      <c r="H117" s="1560"/>
      <c r="I117" s="1560"/>
      <c r="J117" s="1560"/>
      <c r="K117" s="1560"/>
      <c r="L117" s="1561"/>
      <c r="N117" s="233" t="s">
        <v>1087</v>
      </c>
      <c r="O117" s="234"/>
      <c r="P117" s="234"/>
    </row>
    <row r="118" spans="1:16" ht="30.6" customHeight="1" thickBot="1" x14ac:dyDescent="0.35">
      <c r="A118" s="1558" t="s">
        <v>939</v>
      </c>
      <c r="B118" s="1311"/>
      <c r="C118" s="1311"/>
      <c r="D118" s="1311"/>
      <c r="E118" s="1312"/>
      <c r="F118" s="1559" t="s">
        <v>959</v>
      </c>
      <c r="G118" s="1560"/>
      <c r="H118" s="1560"/>
      <c r="I118" s="1560"/>
      <c r="J118" s="1560"/>
      <c r="K118" s="1560"/>
      <c r="L118" s="1561"/>
      <c r="N118" s="233" t="s">
        <v>1087</v>
      </c>
      <c r="O118" s="234"/>
      <c r="P118" s="234"/>
    </row>
    <row r="119" spans="1:16" ht="55.9" customHeight="1" thickBot="1" x14ac:dyDescent="0.35">
      <c r="A119" s="1574" t="s">
        <v>940</v>
      </c>
      <c r="B119" s="1575"/>
      <c r="C119" s="1575"/>
      <c r="D119" s="1575"/>
      <c r="E119" s="1576"/>
      <c r="F119" s="1577" t="s">
        <v>1082</v>
      </c>
      <c r="G119" s="1578"/>
      <c r="H119" s="1578"/>
      <c r="I119" s="1578"/>
      <c r="J119" s="1578"/>
      <c r="K119" s="1578"/>
      <c r="L119" s="1579"/>
      <c r="N119" s="233" t="s">
        <v>1087</v>
      </c>
      <c r="O119" s="234"/>
      <c r="P119" s="234"/>
    </row>
    <row r="120" spans="1:16" ht="77.25" customHeight="1" thickBot="1" x14ac:dyDescent="0.35">
      <c r="A120" s="1558" t="s">
        <v>367</v>
      </c>
      <c r="B120" s="1311"/>
      <c r="C120" s="1311"/>
      <c r="D120" s="1311"/>
      <c r="E120" s="1312"/>
      <c r="F120" s="1559" t="s">
        <v>960</v>
      </c>
      <c r="G120" s="1560"/>
      <c r="H120" s="1560"/>
      <c r="I120" s="1560"/>
      <c r="J120" s="1560"/>
      <c r="K120" s="1560"/>
      <c r="L120" s="1561"/>
      <c r="N120" s="233" t="s">
        <v>1087</v>
      </c>
      <c r="O120" s="234"/>
      <c r="P120" s="234"/>
    </row>
    <row r="121" spans="1:16" ht="77.25" customHeight="1" thickBot="1" x14ac:dyDescent="0.35">
      <c r="A121" s="1558" t="s">
        <v>371</v>
      </c>
      <c r="B121" s="1311"/>
      <c r="C121" s="1311"/>
      <c r="D121" s="1311"/>
      <c r="E121" s="1312"/>
      <c r="F121" s="1559" t="s">
        <v>372</v>
      </c>
      <c r="G121" s="1560"/>
      <c r="H121" s="1560"/>
      <c r="I121" s="1560"/>
      <c r="J121" s="1560"/>
      <c r="K121" s="1560"/>
      <c r="L121" s="1561"/>
      <c r="N121" s="233" t="s">
        <v>1087</v>
      </c>
      <c r="O121" s="234"/>
      <c r="P121" s="234"/>
    </row>
    <row r="122" spans="1:16" ht="77.25" customHeight="1" thickBot="1" x14ac:dyDescent="0.35">
      <c r="A122" s="1558" t="s">
        <v>262</v>
      </c>
      <c r="B122" s="1311"/>
      <c r="C122" s="1311"/>
      <c r="D122" s="1311"/>
      <c r="E122" s="1312"/>
      <c r="F122" s="1565" t="s">
        <v>961</v>
      </c>
      <c r="G122" s="1566"/>
      <c r="H122" s="1566"/>
      <c r="I122" s="1566"/>
      <c r="J122" s="1566"/>
      <c r="K122" s="1566"/>
      <c r="L122" s="1567"/>
      <c r="N122" s="233" t="s">
        <v>1087</v>
      </c>
      <c r="O122" s="234"/>
      <c r="P122" s="234"/>
    </row>
    <row r="123" spans="1:16" ht="77.25" customHeight="1" thickBot="1" x14ac:dyDescent="0.35">
      <c r="A123" s="1558" t="s">
        <v>556</v>
      </c>
      <c r="B123" s="1311"/>
      <c r="C123" s="1311"/>
      <c r="D123" s="1311"/>
      <c r="E123" s="1312"/>
      <c r="F123" s="1565" t="s">
        <v>557</v>
      </c>
      <c r="G123" s="1566"/>
      <c r="H123" s="1566"/>
      <c r="I123" s="1566"/>
      <c r="J123" s="1566"/>
      <c r="K123" s="1566"/>
      <c r="L123" s="1567"/>
      <c r="N123" s="233" t="s">
        <v>1087</v>
      </c>
      <c r="O123" s="234"/>
      <c r="P123" s="234"/>
    </row>
    <row r="124" spans="1:16" ht="77.25" customHeight="1" thickBot="1" x14ac:dyDescent="0.35">
      <c r="A124" s="1558" t="s">
        <v>941</v>
      </c>
      <c r="B124" s="1311"/>
      <c r="C124" s="1311"/>
      <c r="D124" s="1311"/>
      <c r="E124" s="1312"/>
      <c r="F124" s="1559" t="s">
        <v>962</v>
      </c>
      <c r="G124" s="1560"/>
      <c r="H124" s="1560"/>
      <c r="I124" s="1560"/>
      <c r="J124" s="1560"/>
      <c r="K124" s="1560"/>
      <c r="L124" s="1561"/>
      <c r="N124" s="233" t="s">
        <v>1087</v>
      </c>
      <c r="O124" s="234"/>
      <c r="P124" s="234"/>
    </row>
    <row r="125" spans="1:16" ht="77.25" customHeight="1" thickBot="1" x14ac:dyDescent="0.35">
      <c r="A125" s="1568" t="s">
        <v>942</v>
      </c>
      <c r="B125" s="1569"/>
      <c r="C125" s="1569"/>
      <c r="D125" s="1569"/>
      <c r="E125" s="1570"/>
      <c r="F125" s="1571" t="s">
        <v>963</v>
      </c>
      <c r="G125" s="1572"/>
      <c r="H125" s="1572"/>
      <c r="I125" s="1572"/>
      <c r="J125" s="1572"/>
      <c r="K125" s="1572"/>
      <c r="L125" s="1573"/>
      <c r="N125" s="233" t="s">
        <v>1087</v>
      </c>
      <c r="O125" s="234"/>
      <c r="P125" s="234"/>
    </row>
    <row r="126" spans="1:16" ht="77.25" customHeight="1" thickBot="1" x14ac:dyDescent="0.35">
      <c r="A126" s="1558" t="s">
        <v>943</v>
      </c>
      <c r="B126" s="1311"/>
      <c r="C126" s="1311"/>
      <c r="D126" s="1311"/>
      <c r="E126" s="1312"/>
      <c r="F126" s="1559" t="s">
        <v>964</v>
      </c>
      <c r="G126" s="1560"/>
      <c r="H126" s="1560"/>
      <c r="I126" s="1560"/>
      <c r="J126" s="1560"/>
      <c r="K126" s="1560"/>
      <c r="L126" s="1561"/>
      <c r="N126" s="233" t="s">
        <v>1087</v>
      </c>
      <c r="O126" s="234"/>
      <c r="P126" s="234"/>
    </row>
    <row r="127" spans="1:16" ht="77.25" customHeight="1" thickBot="1" x14ac:dyDescent="0.35">
      <c r="A127" s="1562" t="s">
        <v>278</v>
      </c>
      <c r="B127" s="1563"/>
      <c r="C127" s="1563"/>
      <c r="D127" s="1563"/>
      <c r="E127" s="1564"/>
      <c r="F127" s="1559" t="s">
        <v>965</v>
      </c>
      <c r="G127" s="1560"/>
      <c r="H127" s="1560"/>
      <c r="I127" s="1560"/>
      <c r="J127" s="1560"/>
      <c r="K127" s="1560"/>
      <c r="L127" s="1561"/>
      <c r="N127" s="233" t="s">
        <v>1087</v>
      </c>
      <c r="O127" s="234"/>
      <c r="P127" s="234"/>
    </row>
    <row r="128" spans="1:16" s="76" customFormat="1" ht="18" thickBot="1" x14ac:dyDescent="0.35">
      <c r="A128" s="75"/>
      <c r="B128" s="1037"/>
      <c r="C128" s="1037"/>
      <c r="D128" s="1037"/>
      <c r="E128" s="1037"/>
      <c r="F128" s="1037"/>
      <c r="G128" s="1037"/>
      <c r="H128" s="1037"/>
      <c r="I128" s="1037"/>
      <c r="J128" s="1037"/>
      <c r="K128" s="1037"/>
      <c r="L128" s="1038"/>
      <c r="N128" s="233" t="s">
        <v>1087</v>
      </c>
      <c r="O128" s="234"/>
      <c r="P128" s="234"/>
    </row>
    <row r="129" spans="1:22" ht="18" thickBot="1" x14ac:dyDescent="0.35">
      <c r="A129" s="852" t="s">
        <v>44</v>
      </c>
      <c r="B129" s="853"/>
      <c r="C129" s="853"/>
      <c r="D129" s="853"/>
      <c r="E129" s="853"/>
      <c r="F129" s="853"/>
      <c r="G129" s="853"/>
      <c r="H129" s="853"/>
      <c r="I129" s="853"/>
      <c r="J129" s="853"/>
      <c r="K129" s="853"/>
      <c r="L129" s="854"/>
    </row>
    <row r="130" spans="1:22" ht="18" thickBot="1" x14ac:dyDescent="0.35">
      <c r="A130" s="855" t="s">
        <v>141</v>
      </c>
      <c r="B130" s="856"/>
      <c r="C130" s="856"/>
      <c r="D130" s="856"/>
      <c r="E130" s="856"/>
      <c r="F130" s="856"/>
      <c r="G130" s="856"/>
      <c r="H130" s="856"/>
      <c r="I130" s="856"/>
      <c r="J130" s="856"/>
      <c r="K130" s="856"/>
      <c r="L130" s="857"/>
      <c r="N130" s="1861" t="s">
        <v>1089</v>
      </c>
      <c r="O130" s="1862"/>
      <c r="P130" s="1862"/>
      <c r="Q130" s="1862"/>
      <c r="R130" s="1862"/>
      <c r="S130" s="1862"/>
      <c r="T130" s="1862"/>
      <c r="U130" s="1862"/>
      <c r="V130" s="1863"/>
    </row>
    <row r="131" spans="1:22" ht="44.25" customHeight="1" thickBot="1" x14ac:dyDescent="0.35">
      <c r="A131" s="858" t="s">
        <v>216</v>
      </c>
      <c r="B131" s="859"/>
      <c r="C131" s="859"/>
      <c r="D131" s="859"/>
      <c r="E131" s="859"/>
      <c r="F131" s="860"/>
      <c r="G131" s="51" t="s">
        <v>406</v>
      </c>
      <c r="H131" s="52" t="s">
        <v>84</v>
      </c>
      <c r="I131" s="1017" t="s">
        <v>217</v>
      </c>
      <c r="J131" s="1018"/>
      <c r="K131" s="1019"/>
      <c r="L131" s="53" t="s">
        <v>38</v>
      </c>
      <c r="N131" s="1864" t="s">
        <v>1094</v>
      </c>
      <c r="O131" s="1865" t="s">
        <v>518</v>
      </c>
      <c r="P131" s="1865" t="s">
        <v>1095</v>
      </c>
      <c r="Q131" s="1865" t="s">
        <v>518</v>
      </c>
      <c r="R131" s="1866" t="s">
        <v>1096</v>
      </c>
      <c r="S131" s="1865" t="s">
        <v>518</v>
      </c>
      <c r="T131" s="1866" t="s">
        <v>1097</v>
      </c>
      <c r="U131" s="1865" t="s">
        <v>518</v>
      </c>
      <c r="V131" s="1867" t="s">
        <v>1098</v>
      </c>
    </row>
    <row r="132" spans="1:22" ht="93.75" customHeight="1" thickBot="1" x14ac:dyDescent="0.35">
      <c r="A132" s="1191" t="s">
        <v>921</v>
      </c>
      <c r="B132" s="1192"/>
      <c r="C132" s="1192"/>
      <c r="D132" s="1192"/>
      <c r="E132" s="1192"/>
      <c r="F132" s="1193"/>
      <c r="G132" s="143" t="s">
        <v>967</v>
      </c>
      <c r="H132" s="32">
        <v>4</v>
      </c>
      <c r="I132" s="623"/>
      <c r="J132" s="624"/>
      <c r="K132" s="625"/>
      <c r="L132" s="38"/>
      <c r="N132" s="274"/>
      <c r="O132" s="204"/>
      <c r="P132" s="205">
        <v>0.11</v>
      </c>
      <c r="Q132" s="204">
        <v>4</v>
      </c>
      <c r="R132" s="206"/>
      <c r="S132" s="204"/>
      <c r="T132" s="206"/>
      <c r="U132" s="204"/>
      <c r="V132" s="204">
        <v>4</v>
      </c>
    </row>
    <row r="133" spans="1:22" ht="18" thickBot="1" x14ac:dyDescent="0.35">
      <c r="A133" s="485"/>
      <c r="B133" s="486"/>
      <c r="C133" s="486"/>
      <c r="D133" s="486"/>
      <c r="E133" s="486"/>
      <c r="F133" s="486"/>
      <c r="G133" s="486"/>
      <c r="H133" s="486"/>
      <c r="I133" s="486"/>
      <c r="J133" s="486"/>
      <c r="K133" s="486"/>
      <c r="L133" s="487"/>
      <c r="N133" s="276"/>
      <c r="O133" s="178"/>
      <c r="P133" s="277"/>
      <c r="Q133" s="178"/>
      <c r="R133" s="278"/>
      <c r="S133" s="178"/>
      <c r="T133" s="278"/>
      <c r="U133" s="178"/>
      <c r="V133" s="178"/>
    </row>
    <row r="134" spans="1:22" ht="18" thickBot="1" x14ac:dyDescent="0.35">
      <c r="A134" s="691" t="s">
        <v>42</v>
      </c>
      <c r="B134" s="692"/>
      <c r="C134" s="692"/>
      <c r="D134" s="692"/>
      <c r="E134" s="692"/>
      <c r="F134" s="692"/>
      <c r="G134" s="692"/>
      <c r="H134" s="692"/>
      <c r="I134" s="692"/>
      <c r="J134" s="693"/>
      <c r="K134" s="692">
        <v>0</v>
      </c>
      <c r="L134" s="693"/>
      <c r="V134" s="223">
        <v>4</v>
      </c>
    </row>
    <row r="135" spans="1:22" ht="18" thickBot="1" x14ac:dyDescent="0.35">
      <c r="A135" s="485"/>
      <c r="B135" s="486"/>
      <c r="C135" s="486"/>
      <c r="D135" s="486"/>
      <c r="E135" s="486"/>
      <c r="F135" s="486"/>
      <c r="G135" s="486"/>
      <c r="H135" s="486"/>
      <c r="I135" s="486"/>
      <c r="J135" s="486"/>
      <c r="K135" s="486"/>
      <c r="L135" s="487"/>
    </row>
    <row r="136" spans="1:22" ht="18" thickBot="1" x14ac:dyDescent="0.35">
      <c r="A136" s="485"/>
      <c r="B136" s="486"/>
      <c r="C136" s="486"/>
      <c r="D136" s="486"/>
      <c r="E136" s="486"/>
      <c r="F136" s="486"/>
      <c r="G136" s="486"/>
      <c r="H136" s="486"/>
      <c r="I136" s="486"/>
      <c r="J136" s="486"/>
      <c r="K136" s="486"/>
      <c r="L136" s="487"/>
    </row>
    <row r="137" spans="1:22" ht="18" thickBot="1" x14ac:dyDescent="0.35">
      <c r="A137" s="694" t="s">
        <v>143</v>
      </c>
      <c r="B137" s="695"/>
      <c r="C137" s="695"/>
      <c r="D137" s="695"/>
      <c r="E137" s="695"/>
      <c r="F137" s="695"/>
      <c r="G137" s="695"/>
      <c r="H137" s="695"/>
      <c r="I137" s="695"/>
      <c r="J137" s="696"/>
      <c r="K137" s="697">
        <f>+K134</f>
        <v>0</v>
      </c>
      <c r="L137" s="698"/>
    </row>
    <row r="138" spans="1:22" ht="18" thickBot="1" x14ac:dyDescent="0.35">
      <c r="A138" s="485"/>
      <c r="B138" s="486"/>
      <c r="C138" s="486"/>
      <c r="D138" s="486"/>
      <c r="E138" s="486"/>
      <c r="F138" s="486"/>
      <c r="G138" s="486"/>
      <c r="H138" s="486"/>
      <c r="I138" s="486"/>
      <c r="J138" s="486"/>
      <c r="K138" s="486"/>
      <c r="L138" s="487"/>
    </row>
    <row r="139" spans="1:22" ht="18" thickBot="1" x14ac:dyDescent="0.35">
      <c r="A139" s="834" t="s">
        <v>142</v>
      </c>
      <c r="B139" s="835"/>
      <c r="C139" s="835"/>
      <c r="D139" s="835"/>
      <c r="E139" s="835"/>
      <c r="F139" s="835"/>
      <c r="G139" s="835"/>
      <c r="H139" s="835"/>
      <c r="I139" s="835"/>
      <c r="J139" s="835"/>
      <c r="K139" s="835"/>
      <c r="L139" s="836"/>
      <c r="N139" s="1861" t="s">
        <v>1089</v>
      </c>
      <c r="O139" s="1862"/>
      <c r="P139" s="1862"/>
      <c r="Q139" s="1862"/>
      <c r="R139" s="1862"/>
      <c r="S139" s="1862"/>
      <c r="T139" s="1862"/>
      <c r="U139" s="1862"/>
      <c r="V139" s="1863"/>
    </row>
    <row r="140" spans="1:22" ht="27.75" thickBot="1" x14ac:dyDescent="0.35">
      <c r="A140" s="999" t="s">
        <v>225</v>
      </c>
      <c r="B140" s="772"/>
      <c r="C140" s="772"/>
      <c r="D140" s="1087"/>
      <c r="E140" s="771" t="s">
        <v>407</v>
      </c>
      <c r="F140" s="772"/>
      <c r="G140" s="773"/>
      <c r="H140" s="41" t="s">
        <v>84</v>
      </c>
      <c r="I140" s="771" t="s">
        <v>407</v>
      </c>
      <c r="J140" s="772"/>
      <c r="K140" s="773"/>
      <c r="L140" s="41" t="s">
        <v>38</v>
      </c>
      <c r="N140" s="1864" t="s">
        <v>1094</v>
      </c>
      <c r="O140" s="1865" t="s">
        <v>518</v>
      </c>
      <c r="P140" s="1865" t="s">
        <v>1095</v>
      </c>
      <c r="Q140" s="1865" t="s">
        <v>518</v>
      </c>
      <c r="R140" s="1866" t="s">
        <v>1096</v>
      </c>
      <c r="S140" s="1865" t="s">
        <v>518</v>
      </c>
      <c r="T140" s="1866" t="s">
        <v>1097</v>
      </c>
      <c r="U140" s="1865" t="s">
        <v>518</v>
      </c>
      <c r="V140" s="1867" t="s">
        <v>1098</v>
      </c>
    </row>
    <row r="141" spans="1:22" ht="213" customHeight="1" thickBot="1" x14ac:dyDescent="0.35">
      <c r="A141" s="1557" t="s">
        <v>968</v>
      </c>
      <c r="B141" s="1557"/>
      <c r="C141" s="1557"/>
      <c r="D141" s="1557"/>
      <c r="E141" s="1439" t="s">
        <v>969</v>
      </c>
      <c r="F141" s="1439"/>
      <c r="G141" s="1439"/>
      <c r="H141" s="43">
        <v>0.5</v>
      </c>
      <c r="I141" s="792"/>
      <c r="J141" s="793"/>
      <c r="K141" s="794"/>
      <c r="L141" s="144">
        <v>0</v>
      </c>
      <c r="N141" s="279">
        <v>8</v>
      </c>
      <c r="O141" s="1868">
        <v>0.5</v>
      </c>
      <c r="P141" s="1868"/>
      <c r="Q141" s="1868"/>
      <c r="R141" s="1869"/>
      <c r="S141" s="1868"/>
      <c r="T141" s="1869"/>
      <c r="U141" s="1868"/>
      <c r="V141" s="1868">
        <v>0.5</v>
      </c>
    </row>
    <row r="142" spans="1:22" ht="223.5" customHeight="1" thickBot="1" x14ac:dyDescent="0.35">
      <c r="A142" s="1557" t="s">
        <v>928</v>
      </c>
      <c r="B142" s="1557"/>
      <c r="C142" s="1557"/>
      <c r="D142" s="1557"/>
      <c r="E142" s="1436" t="s">
        <v>970</v>
      </c>
      <c r="F142" s="1436"/>
      <c r="G142" s="1436"/>
      <c r="H142" s="43">
        <v>0.5</v>
      </c>
      <c r="I142" s="780"/>
      <c r="J142" s="781"/>
      <c r="K142" s="782"/>
      <c r="L142" s="145">
        <v>0</v>
      </c>
      <c r="N142" s="274">
        <v>105</v>
      </c>
      <c r="O142" s="204">
        <v>0.5</v>
      </c>
      <c r="P142" s="205">
        <v>0.05</v>
      </c>
      <c r="Q142" s="204">
        <v>0.5</v>
      </c>
      <c r="R142" s="206"/>
      <c r="S142" s="204"/>
      <c r="T142" s="206"/>
      <c r="U142" s="204"/>
      <c r="V142" s="204">
        <v>0.5</v>
      </c>
    </row>
    <row r="143" spans="1:22" ht="191.25" customHeight="1" thickBot="1" x14ac:dyDescent="0.35">
      <c r="A143" s="1557" t="s">
        <v>235</v>
      </c>
      <c r="B143" s="1557"/>
      <c r="C143" s="1557"/>
      <c r="D143" s="1557"/>
      <c r="E143" s="1439" t="s">
        <v>971</v>
      </c>
      <c r="F143" s="1439"/>
      <c r="G143" s="1439"/>
      <c r="H143" s="43">
        <v>0.5</v>
      </c>
      <c r="I143" s="822"/>
      <c r="J143" s="823"/>
      <c r="K143" s="824"/>
      <c r="L143" s="146">
        <v>0</v>
      </c>
      <c r="N143" s="274">
        <v>105</v>
      </c>
      <c r="O143" s="204">
        <v>0.5</v>
      </c>
      <c r="P143" s="205"/>
      <c r="Q143" s="204"/>
      <c r="R143" s="206"/>
      <c r="S143" s="204"/>
      <c r="T143" s="206"/>
      <c r="U143" s="204"/>
      <c r="V143" s="204">
        <v>0.5</v>
      </c>
    </row>
    <row r="144" spans="1:22" ht="261" customHeight="1" thickBot="1" x14ac:dyDescent="0.35">
      <c r="A144" s="1557" t="s">
        <v>972</v>
      </c>
      <c r="B144" s="1557"/>
      <c r="C144" s="1557"/>
      <c r="D144" s="1557"/>
      <c r="E144" s="1439" t="s">
        <v>973</v>
      </c>
      <c r="F144" s="1439"/>
      <c r="G144" s="1439"/>
      <c r="H144" s="43">
        <v>0.5</v>
      </c>
      <c r="I144" s="780"/>
      <c r="J144" s="781"/>
      <c r="K144" s="782"/>
      <c r="L144" s="145">
        <v>0</v>
      </c>
      <c r="N144" s="274">
        <v>10</v>
      </c>
      <c r="O144" s="204">
        <v>0.5</v>
      </c>
      <c r="P144" s="205">
        <v>0.5</v>
      </c>
      <c r="Q144" s="204">
        <v>0.5</v>
      </c>
      <c r="R144" s="206"/>
      <c r="S144" s="204"/>
      <c r="T144" s="206"/>
      <c r="U144" s="204"/>
      <c r="V144" s="204">
        <f>+(O144+Q144)/2</f>
        <v>0.5</v>
      </c>
    </row>
    <row r="145" spans="1:22" ht="259.5" customHeight="1" thickBot="1" x14ac:dyDescent="0.35">
      <c r="A145" s="1557" t="s">
        <v>974</v>
      </c>
      <c r="B145" s="1557"/>
      <c r="C145" s="1557"/>
      <c r="D145" s="1557"/>
      <c r="E145" s="1439" t="s">
        <v>975</v>
      </c>
      <c r="F145" s="1439"/>
      <c r="G145" s="1439"/>
      <c r="H145" s="43">
        <v>0.5</v>
      </c>
      <c r="I145" s="822"/>
      <c r="J145" s="823"/>
      <c r="K145" s="824"/>
      <c r="L145" s="146">
        <v>0</v>
      </c>
      <c r="N145" s="274">
        <v>10</v>
      </c>
      <c r="O145" s="204">
        <v>0.5</v>
      </c>
      <c r="P145" s="205">
        <v>0.51</v>
      </c>
      <c r="Q145" s="204">
        <v>0.5</v>
      </c>
      <c r="R145" s="206"/>
      <c r="S145" s="204"/>
      <c r="T145" s="206"/>
      <c r="U145" s="204"/>
      <c r="V145" s="204">
        <v>0.5</v>
      </c>
    </row>
    <row r="146" spans="1:22" ht="191.25" customHeight="1" thickBot="1" x14ac:dyDescent="0.35">
      <c r="A146" s="1557" t="s">
        <v>976</v>
      </c>
      <c r="B146" s="1557"/>
      <c r="C146" s="1557"/>
      <c r="D146" s="1557"/>
      <c r="E146" s="1436" t="s">
        <v>977</v>
      </c>
      <c r="F146" s="1436"/>
      <c r="G146" s="1436"/>
      <c r="H146" s="43">
        <v>0.5</v>
      </c>
      <c r="I146" s="780"/>
      <c r="J146" s="781"/>
      <c r="K146" s="782"/>
      <c r="L146" s="145">
        <v>0</v>
      </c>
      <c r="N146" s="274">
        <v>8</v>
      </c>
      <c r="O146" s="204">
        <v>0.5</v>
      </c>
      <c r="P146" s="205"/>
      <c r="Q146" s="204"/>
      <c r="R146" s="206"/>
      <c r="S146" s="204"/>
      <c r="T146" s="206"/>
      <c r="U146" s="204"/>
      <c r="V146" s="204">
        <v>0.5</v>
      </c>
    </row>
    <row r="147" spans="1:22" ht="204" customHeight="1" thickBot="1" x14ac:dyDescent="0.35">
      <c r="A147" s="1557" t="s">
        <v>943</v>
      </c>
      <c r="B147" s="1557"/>
      <c r="C147" s="1557"/>
      <c r="D147" s="1557"/>
      <c r="E147" s="1439" t="s">
        <v>978</v>
      </c>
      <c r="F147" s="1439"/>
      <c r="G147" s="1439"/>
      <c r="H147" s="43">
        <v>0.5</v>
      </c>
      <c r="I147" s="822"/>
      <c r="J147" s="823"/>
      <c r="K147" s="824"/>
      <c r="L147" s="146">
        <v>0</v>
      </c>
      <c r="N147" s="274">
        <v>24</v>
      </c>
      <c r="O147" s="204">
        <v>0.5</v>
      </c>
      <c r="P147" s="205">
        <v>1</v>
      </c>
      <c r="Q147" s="204">
        <v>0.5</v>
      </c>
      <c r="R147" s="206"/>
      <c r="S147" s="204"/>
      <c r="T147" s="206"/>
      <c r="U147" s="204"/>
      <c r="V147" s="204">
        <v>0.5</v>
      </c>
    </row>
    <row r="148" spans="1:22" ht="245.25" customHeight="1" thickBot="1" x14ac:dyDescent="0.35">
      <c r="A148" s="1557" t="s">
        <v>367</v>
      </c>
      <c r="B148" s="1557"/>
      <c r="C148" s="1557"/>
      <c r="D148" s="1557"/>
      <c r="E148" s="1439" t="s">
        <v>979</v>
      </c>
      <c r="F148" s="1439"/>
      <c r="G148" s="1439"/>
      <c r="H148" s="43">
        <v>0.5</v>
      </c>
      <c r="I148" s="780"/>
      <c r="J148" s="781"/>
      <c r="K148" s="782"/>
      <c r="L148" s="145">
        <v>0</v>
      </c>
      <c r="N148" s="274">
        <v>105</v>
      </c>
      <c r="O148" s="204">
        <v>0.5</v>
      </c>
      <c r="P148" s="205"/>
      <c r="Q148" s="204"/>
      <c r="R148" s="206"/>
      <c r="S148" s="204"/>
      <c r="T148" s="206"/>
      <c r="U148" s="204"/>
      <c r="V148" s="204">
        <v>0.5</v>
      </c>
    </row>
    <row r="149" spans="1:22" ht="18" thickBot="1" x14ac:dyDescent="0.35">
      <c r="A149" s="629"/>
      <c r="B149" s="630"/>
      <c r="C149" s="630"/>
      <c r="D149" s="630"/>
      <c r="E149" s="630"/>
      <c r="F149" s="630"/>
      <c r="G149" s="630"/>
      <c r="H149" s="486"/>
      <c r="I149" s="486"/>
      <c r="J149" s="486"/>
      <c r="K149" s="486"/>
      <c r="L149" s="487"/>
      <c r="V149" s="223">
        <f>SUM(V141:V148)</f>
        <v>4</v>
      </c>
    </row>
    <row r="150" spans="1:22" ht="18" thickBot="1" x14ac:dyDescent="0.35">
      <c r="A150" s="691" t="s">
        <v>42</v>
      </c>
      <c r="B150" s="692"/>
      <c r="C150" s="692"/>
      <c r="D150" s="692"/>
      <c r="E150" s="692"/>
      <c r="F150" s="692"/>
      <c r="G150" s="692"/>
      <c r="H150" s="692"/>
      <c r="I150" s="692"/>
      <c r="J150" s="693"/>
      <c r="K150" s="692">
        <v>0</v>
      </c>
      <c r="L150" s="693"/>
    </row>
    <row r="151" spans="1:22" ht="18" thickBot="1" x14ac:dyDescent="0.35">
      <c r="A151" s="485"/>
      <c r="B151" s="486"/>
      <c r="C151" s="486"/>
      <c r="D151" s="486"/>
      <c r="E151" s="486"/>
      <c r="F151" s="486"/>
      <c r="G151" s="486"/>
      <c r="H151" s="486"/>
      <c r="I151" s="486"/>
      <c r="J151" s="486"/>
      <c r="K151" s="486"/>
      <c r="L151" s="487"/>
    </row>
    <row r="152" spans="1:22" ht="18" thickBot="1" x14ac:dyDescent="0.35">
      <c r="A152" s="485"/>
      <c r="B152" s="486"/>
      <c r="C152" s="486"/>
      <c r="D152" s="486"/>
      <c r="E152" s="486"/>
      <c r="F152" s="486"/>
      <c r="G152" s="486"/>
      <c r="H152" s="486"/>
      <c r="I152" s="486"/>
      <c r="J152" s="486"/>
      <c r="K152" s="486"/>
      <c r="L152" s="487"/>
    </row>
    <row r="153" spans="1:22" ht="18" thickBot="1" x14ac:dyDescent="0.35">
      <c r="A153" s="694" t="s">
        <v>144</v>
      </c>
      <c r="B153" s="695"/>
      <c r="C153" s="695"/>
      <c r="D153" s="695"/>
      <c r="E153" s="695"/>
      <c r="F153" s="695"/>
      <c r="G153" s="695"/>
      <c r="H153" s="695"/>
      <c r="I153" s="695"/>
      <c r="J153" s="696"/>
      <c r="K153" s="697"/>
      <c r="L153" s="698"/>
    </row>
    <row r="154" spans="1:22" ht="18" thickBot="1" x14ac:dyDescent="0.35">
      <c r="A154" s="485"/>
      <c r="B154" s="486"/>
      <c r="C154" s="486"/>
      <c r="D154" s="486"/>
      <c r="E154" s="486"/>
      <c r="F154" s="486"/>
      <c r="G154" s="486"/>
      <c r="H154" s="486"/>
      <c r="I154" s="486"/>
      <c r="J154" s="486"/>
      <c r="K154" s="486"/>
      <c r="L154" s="487"/>
      <c r="N154" s="1861" t="s">
        <v>1089</v>
      </c>
      <c r="O154" s="1862"/>
      <c r="P154" s="1862"/>
      <c r="Q154" s="1862"/>
      <c r="R154" s="1862"/>
      <c r="S154" s="1862"/>
      <c r="T154" s="1862"/>
      <c r="U154" s="1862"/>
      <c r="V154" s="1863"/>
    </row>
    <row r="155" spans="1:22" ht="27.75" thickBot="1" x14ac:dyDescent="0.35">
      <c r="A155" s="795" t="s">
        <v>1</v>
      </c>
      <c r="B155" s="796"/>
      <c r="C155" s="796"/>
      <c r="D155" s="796"/>
      <c r="E155" s="796"/>
      <c r="F155" s="796"/>
      <c r="G155" s="796"/>
      <c r="H155" s="796"/>
      <c r="I155" s="796"/>
      <c r="J155" s="796"/>
      <c r="K155" s="796"/>
      <c r="L155" s="797"/>
      <c r="N155" s="1864" t="s">
        <v>1094</v>
      </c>
      <c r="O155" s="1865" t="s">
        <v>518</v>
      </c>
      <c r="P155" s="1865" t="s">
        <v>1095</v>
      </c>
      <c r="Q155" s="1865" t="s">
        <v>518</v>
      </c>
      <c r="R155" s="1866" t="s">
        <v>1096</v>
      </c>
      <c r="S155" s="1865" t="s">
        <v>518</v>
      </c>
      <c r="T155" s="1866" t="s">
        <v>1097</v>
      </c>
      <c r="U155" s="1865" t="s">
        <v>518</v>
      </c>
      <c r="V155" s="1867" t="s">
        <v>1098</v>
      </c>
    </row>
    <row r="156" spans="1:22" ht="26.25" customHeight="1" thickBot="1" x14ac:dyDescent="0.35">
      <c r="A156" s="768" t="s">
        <v>412</v>
      </c>
      <c r="B156" s="769"/>
      <c r="C156" s="769"/>
      <c r="D156" s="769"/>
      <c r="E156" s="769"/>
      <c r="F156" s="769"/>
      <c r="G156" s="1450"/>
      <c r="H156" s="41" t="s">
        <v>84</v>
      </c>
      <c r="I156" s="771" t="s">
        <v>409</v>
      </c>
      <c r="J156" s="772"/>
      <c r="K156" s="773"/>
      <c r="L156" s="116" t="s">
        <v>38</v>
      </c>
      <c r="N156" s="279"/>
      <c r="O156" s="1868"/>
      <c r="P156" s="1868"/>
      <c r="Q156" s="1868"/>
      <c r="R156" s="1869"/>
      <c r="S156" s="1868"/>
      <c r="T156" s="1869"/>
      <c r="U156" s="1868"/>
      <c r="V156" s="1868"/>
    </row>
    <row r="157" spans="1:22" ht="122.25" customHeight="1" thickBot="1" x14ac:dyDescent="0.35">
      <c r="A157" s="1447" t="s">
        <v>980</v>
      </c>
      <c r="B157" s="1448"/>
      <c r="C157" s="1448"/>
      <c r="D157" s="1448"/>
      <c r="E157" s="1448"/>
      <c r="F157" s="1448"/>
      <c r="G157" s="1449"/>
      <c r="H157" s="45">
        <v>4</v>
      </c>
      <c r="I157" s="780"/>
      <c r="J157" s="781"/>
      <c r="K157" s="782"/>
      <c r="L157" s="145">
        <v>0</v>
      </c>
      <c r="N157" s="280" t="s">
        <v>1099</v>
      </c>
      <c r="O157" s="204">
        <v>4</v>
      </c>
      <c r="P157" s="205"/>
      <c r="Q157" s="204"/>
      <c r="R157" s="206"/>
      <c r="S157" s="204"/>
      <c r="T157" s="206"/>
      <c r="U157" s="204"/>
      <c r="V157" s="204">
        <v>4</v>
      </c>
    </row>
    <row r="158" spans="1:22" ht="18" thickBot="1" x14ac:dyDescent="0.35">
      <c r="A158" s="485"/>
      <c r="B158" s="486"/>
      <c r="C158" s="486"/>
      <c r="D158" s="486"/>
      <c r="E158" s="486"/>
      <c r="F158" s="486"/>
      <c r="G158" s="486"/>
      <c r="H158" s="486"/>
      <c r="I158" s="486"/>
      <c r="J158" s="486"/>
      <c r="K158" s="486"/>
      <c r="L158" s="487"/>
      <c r="V158" s="223">
        <v>4</v>
      </c>
    </row>
    <row r="159" spans="1:22" ht="18" thickBot="1" x14ac:dyDescent="0.35">
      <c r="A159" s="691" t="s">
        <v>42</v>
      </c>
      <c r="B159" s="692"/>
      <c r="C159" s="692"/>
      <c r="D159" s="692"/>
      <c r="E159" s="692"/>
      <c r="F159" s="692"/>
      <c r="G159" s="692"/>
      <c r="H159" s="692"/>
      <c r="I159" s="692"/>
      <c r="J159" s="693"/>
      <c r="K159" s="692"/>
      <c r="L159" s="693"/>
    </row>
    <row r="160" spans="1:22" ht="18" thickBot="1" x14ac:dyDescent="0.35">
      <c r="A160" s="485"/>
      <c r="B160" s="486"/>
      <c r="C160" s="486"/>
      <c r="D160" s="486"/>
      <c r="E160" s="486"/>
      <c r="F160" s="486"/>
      <c r="G160" s="486"/>
      <c r="H160" s="486"/>
      <c r="I160" s="486"/>
      <c r="J160" s="486"/>
      <c r="K160" s="486"/>
      <c r="L160" s="487"/>
    </row>
    <row r="161" spans="1:22" ht="18" thickBot="1" x14ac:dyDescent="0.35">
      <c r="A161" s="485"/>
      <c r="B161" s="486"/>
      <c r="C161" s="486"/>
      <c r="D161" s="486"/>
      <c r="E161" s="486"/>
      <c r="F161" s="486"/>
      <c r="G161" s="486"/>
      <c r="H161" s="486"/>
      <c r="I161" s="486"/>
      <c r="J161" s="486"/>
      <c r="K161" s="486"/>
      <c r="L161" s="487"/>
    </row>
    <row r="162" spans="1:22" ht="18" thickBot="1" x14ac:dyDescent="0.35">
      <c r="A162" s="694" t="s">
        <v>140</v>
      </c>
      <c r="B162" s="695"/>
      <c r="C162" s="695"/>
      <c r="D162" s="695"/>
      <c r="E162" s="695"/>
      <c r="F162" s="695"/>
      <c r="G162" s="695"/>
      <c r="H162" s="695"/>
      <c r="I162" s="695"/>
      <c r="J162" s="696"/>
      <c r="K162" s="697"/>
      <c r="L162" s="698"/>
    </row>
    <row r="163" spans="1:22" ht="18" thickBot="1" x14ac:dyDescent="0.35">
      <c r="A163" s="485"/>
      <c r="B163" s="486"/>
      <c r="C163" s="486"/>
      <c r="D163" s="486"/>
      <c r="E163" s="486"/>
      <c r="F163" s="486"/>
      <c r="G163" s="486"/>
      <c r="H163" s="486"/>
      <c r="I163" s="486"/>
      <c r="J163" s="486"/>
      <c r="K163" s="486"/>
      <c r="L163" s="487"/>
    </row>
    <row r="164" spans="1:22" ht="18" thickBot="1" x14ac:dyDescent="0.35">
      <c r="A164" s="795" t="s">
        <v>138</v>
      </c>
      <c r="B164" s="796"/>
      <c r="C164" s="796"/>
      <c r="D164" s="796"/>
      <c r="E164" s="796"/>
      <c r="F164" s="796"/>
      <c r="G164" s="796"/>
      <c r="H164" s="796"/>
      <c r="I164" s="796"/>
      <c r="J164" s="796"/>
      <c r="K164" s="796"/>
      <c r="L164" s="797"/>
      <c r="N164" s="1861" t="s">
        <v>1089</v>
      </c>
      <c r="O164" s="1862"/>
      <c r="P164" s="1862"/>
      <c r="Q164" s="1862"/>
      <c r="R164" s="1862"/>
      <c r="S164" s="1862"/>
      <c r="T164" s="1862"/>
      <c r="U164" s="1862"/>
      <c r="V164" s="1863"/>
    </row>
    <row r="165" spans="1:22" ht="27.75" thickBot="1" x14ac:dyDescent="0.35">
      <c r="A165" s="999" t="s">
        <v>225</v>
      </c>
      <c r="B165" s="772"/>
      <c r="C165" s="772"/>
      <c r="D165" s="773"/>
      <c r="E165" s="768" t="s">
        <v>411</v>
      </c>
      <c r="F165" s="769"/>
      <c r="G165" s="1450"/>
      <c r="H165" s="41" t="s">
        <v>84</v>
      </c>
      <c r="I165" s="771" t="s">
        <v>407</v>
      </c>
      <c r="J165" s="772"/>
      <c r="K165" s="773"/>
      <c r="L165" s="116" t="s">
        <v>38</v>
      </c>
      <c r="N165" s="1864" t="s">
        <v>1094</v>
      </c>
      <c r="O165" s="1865" t="s">
        <v>518</v>
      </c>
      <c r="P165" s="1865" t="s">
        <v>1095</v>
      </c>
      <c r="Q165" s="1865" t="s">
        <v>518</v>
      </c>
      <c r="R165" s="1866" t="s">
        <v>1096</v>
      </c>
      <c r="S165" s="1865" t="s">
        <v>518</v>
      </c>
      <c r="T165" s="1866" t="s">
        <v>1097</v>
      </c>
      <c r="U165" s="1865" t="s">
        <v>518</v>
      </c>
      <c r="V165" s="1867" t="s">
        <v>1098</v>
      </c>
    </row>
    <row r="166" spans="1:22" ht="52.5" customHeight="1" thickBot="1" x14ac:dyDescent="0.35">
      <c r="A166" s="1451" t="s">
        <v>262</v>
      </c>
      <c r="B166" s="1452"/>
      <c r="C166" s="1452"/>
      <c r="D166" s="1453"/>
      <c r="E166" s="1426" t="s">
        <v>987</v>
      </c>
      <c r="F166" s="1427"/>
      <c r="G166" s="1428"/>
      <c r="H166" s="43">
        <v>0.5</v>
      </c>
      <c r="I166" s="55"/>
      <c r="J166" s="56"/>
      <c r="K166" s="57"/>
      <c r="L166" s="144"/>
      <c r="N166" s="280" t="s">
        <v>1099</v>
      </c>
      <c r="O166" s="1868">
        <v>0.5</v>
      </c>
      <c r="P166" s="1868"/>
      <c r="Q166" s="1868"/>
      <c r="R166" s="1869"/>
      <c r="S166" s="1868"/>
      <c r="T166" s="1869"/>
      <c r="U166" s="1868"/>
      <c r="V166" s="1868">
        <v>0.5</v>
      </c>
    </row>
    <row r="167" spans="1:22" ht="52.5" customHeight="1" thickBot="1" x14ac:dyDescent="0.35">
      <c r="A167" s="1454" t="s">
        <v>981</v>
      </c>
      <c r="B167" s="1455"/>
      <c r="C167" s="1455"/>
      <c r="D167" s="1456"/>
      <c r="E167" s="1429" t="s">
        <v>988</v>
      </c>
      <c r="F167" s="1430"/>
      <c r="G167" s="1431"/>
      <c r="H167" s="43">
        <v>0.5</v>
      </c>
      <c r="I167" s="55"/>
      <c r="J167" s="56"/>
      <c r="K167" s="57"/>
      <c r="L167" s="144"/>
      <c r="N167" s="280" t="s">
        <v>1111</v>
      </c>
      <c r="O167" s="204">
        <v>0</v>
      </c>
      <c r="P167" s="205"/>
      <c r="Q167" s="204"/>
      <c r="R167" s="206"/>
      <c r="S167" s="204"/>
      <c r="T167" s="206"/>
      <c r="U167" s="204"/>
      <c r="V167" s="204">
        <v>0</v>
      </c>
    </row>
    <row r="168" spans="1:22" ht="52.5" customHeight="1" thickBot="1" x14ac:dyDescent="0.35">
      <c r="A168" s="1457" t="s">
        <v>982</v>
      </c>
      <c r="B168" s="1458"/>
      <c r="C168" s="1458"/>
      <c r="D168" s="1459"/>
      <c r="E168" s="1432" t="s">
        <v>989</v>
      </c>
      <c r="F168" s="1433"/>
      <c r="G168" s="1434"/>
      <c r="H168" s="43">
        <v>0.5</v>
      </c>
      <c r="I168" s="55"/>
      <c r="J168" s="56"/>
      <c r="K168" s="57"/>
      <c r="L168" s="144"/>
      <c r="N168" s="280" t="s">
        <v>1111</v>
      </c>
      <c r="O168" s="204">
        <v>0</v>
      </c>
      <c r="P168" s="205"/>
      <c r="Q168" s="204"/>
      <c r="R168" s="206"/>
      <c r="S168" s="204"/>
      <c r="T168" s="206"/>
      <c r="U168" s="204"/>
      <c r="V168" s="204">
        <v>0</v>
      </c>
    </row>
    <row r="169" spans="1:22" ht="52.5" customHeight="1" thickBot="1" x14ac:dyDescent="0.35">
      <c r="A169" s="1589" t="s">
        <v>734</v>
      </c>
      <c r="B169" s="1590"/>
      <c r="C169" s="1590"/>
      <c r="D169" s="1591"/>
      <c r="E169" s="1435" t="s">
        <v>990</v>
      </c>
      <c r="F169" s="1436"/>
      <c r="G169" s="1437"/>
      <c r="H169" s="43">
        <v>0.5</v>
      </c>
      <c r="I169" s="55"/>
      <c r="J169" s="56"/>
      <c r="K169" s="57"/>
      <c r="L169" s="144"/>
      <c r="N169" s="280" t="s">
        <v>1099</v>
      </c>
      <c r="O169" s="204">
        <v>0.5</v>
      </c>
      <c r="P169" s="205"/>
      <c r="Q169" s="204"/>
      <c r="R169" s="206"/>
      <c r="S169" s="204"/>
      <c r="T169" s="206"/>
      <c r="U169" s="204"/>
      <c r="V169" s="204">
        <v>0.5</v>
      </c>
    </row>
    <row r="170" spans="1:22" ht="52.5" customHeight="1" thickBot="1" x14ac:dyDescent="0.35">
      <c r="A170" s="1589" t="s">
        <v>983</v>
      </c>
      <c r="B170" s="1590"/>
      <c r="C170" s="1590"/>
      <c r="D170" s="1591"/>
      <c r="E170" s="1438" t="s">
        <v>991</v>
      </c>
      <c r="F170" s="1439"/>
      <c r="G170" s="1440"/>
      <c r="H170" s="43">
        <v>0.5</v>
      </c>
      <c r="I170" s="55"/>
      <c r="J170" s="56"/>
      <c r="K170" s="57"/>
      <c r="L170" s="144"/>
      <c r="N170" s="280" t="s">
        <v>1111</v>
      </c>
      <c r="O170" s="204">
        <v>0</v>
      </c>
      <c r="P170" s="205"/>
      <c r="Q170" s="204"/>
      <c r="R170" s="206"/>
      <c r="S170" s="204"/>
      <c r="T170" s="206"/>
      <c r="U170" s="204"/>
      <c r="V170" s="204">
        <v>0</v>
      </c>
    </row>
    <row r="171" spans="1:22" ht="52.5" customHeight="1" thickBot="1" x14ac:dyDescent="0.35">
      <c r="A171" s="1589" t="s">
        <v>984</v>
      </c>
      <c r="B171" s="1590"/>
      <c r="C171" s="1590"/>
      <c r="D171" s="1591"/>
      <c r="E171" s="1438" t="s">
        <v>992</v>
      </c>
      <c r="F171" s="1439"/>
      <c r="G171" s="1440"/>
      <c r="H171" s="43">
        <v>0.5</v>
      </c>
      <c r="I171" s="55"/>
      <c r="J171" s="56"/>
      <c r="K171" s="57"/>
      <c r="L171" s="144"/>
      <c r="N171" s="280" t="s">
        <v>1111</v>
      </c>
      <c r="O171" s="204">
        <v>0</v>
      </c>
      <c r="P171" s="205"/>
      <c r="Q171" s="204"/>
      <c r="R171" s="206"/>
      <c r="S171" s="204"/>
      <c r="T171" s="206"/>
      <c r="U171" s="204"/>
      <c r="V171" s="204">
        <v>0</v>
      </c>
    </row>
    <row r="172" spans="1:22" ht="52.5" customHeight="1" thickBot="1" x14ac:dyDescent="0.35">
      <c r="A172" s="1444" t="s">
        <v>985</v>
      </c>
      <c r="B172" s="1445"/>
      <c r="C172" s="1445"/>
      <c r="D172" s="1446"/>
      <c r="E172" s="1441" t="s">
        <v>993</v>
      </c>
      <c r="F172" s="1442"/>
      <c r="G172" s="1443"/>
      <c r="H172" s="43">
        <v>0.5</v>
      </c>
      <c r="I172" s="55"/>
      <c r="J172" s="56"/>
      <c r="K172" s="57"/>
      <c r="L172" s="144"/>
      <c r="N172" s="280" t="s">
        <v>1099</v>
      </c>
      <c r="O172" s="204">
        <v>0.5</v>
      </c>
      <c r="P172" s="205"/>
      <c r="Q172" s="204"/>
      <c r="R172" s="206"/>
      <c r="S172" s="204"/>
      <c r="T172" s="206"/>
      <c r="U172" s="204"/>
      <c r="V172" s="204">
        <v>0.5</v>
      </c>
    </row>
    <row r="173" spans="1:22" ht="52.5" customHeight="1" thickBot="1" x14ac:dyDescent="0.35">
      <c r="A173" s="1425" t="s">
        <v>986</v>
      </c>
      <c r="B173" s="1394"/>
      <c r="C173" s="1394"/>
      <c r="D173" s="1395"/>
      <c r="E173" s="943" t="s">
        <v>994</v>
      </c>
      <c r="F173" s="944"/>
      <c r="G173" s="945"/>
      <c r="H173" s="43">
        <v>0.5</v>
      </c>
      <c r="I173" s="55"/>
      <c r="J173" s="56"/>
      <c r="K173" s="57"/>
      <c r="L173" s="145"/>
      <c r="N173" s="280" t="s">
        <v>1099</v>
      </c>
      <c r="O173" s="204">
        <v>0.5</v>
      </c>
      <c r="P173" s="205"/>
      <c r="Q173" s="204"/>
      <c r="R173" s="206"/>
      <c r="S173" s="204"/>
      <c r="T173" s="206"/>
      <c r="U173" s="204"/>
      <c r="V173" s="204">
        <v>0.5</v>
      </c>
    </row>
    <row r="174" spans="1:22" ht="18" thickBot="1" x14ac:dyDescent="0.35">
      <c r="A174" s="629"/>
      <c r="B174" s="630"/>
      <c r="C174" s="630"/>
      <c r="D174" s="630"/>
      <c r="E174" s="630"/>
      <c r="F174" s="630"/>
      <c r="G174" s="630"/>
      <c r="H174" s="486"/>
      <c r="I174" s="486"/>
      <c r="J174" s="486"/>
      <c r="K174" s="486"/>
      <c r="L174" s="487"/>
      <c r="V174" s="223">
        <f>SUM(V166:V173)</f>
        <v>2</v>
      </c>
    </row>
    <row r="175" spans="1:22" ht="18" thickBot="1" x14ac:dyDescent="0.35">
      <c r="A175" s="691" t="s">
        <v>42</v>
      </c>
      <c r="B175" s="692"/>
      <c r="C175" s="692"/>
      <c r="D175" s="692"/>
      <c r="E175" s="692"/>
      <c r="F175" s="692"/>
      <c r="G175" s="692"/>
      <c r="H175" s="692"/>
      <c r="I175" s="692"/>
      <c r="J175" s="693"/>
      <c r="K175" s="692"/>
      <c r="L175" s="693"/>
    </row>
    <row r="176" spans="1:22" ht="18" thickBot="1" x14ac:dyDescent="0.35">
      <c r="A176" s="485"/>
      <c r="B176" s="486"/>
      <c r="C176" s="486"/>
      <c r="D176" s="486"/>
      <c r="E176" s="486"/>
      <c r="F176" s="486"/>
      <c r="G176" s="486"/>
      <c r="H176" s="486"/>
      <c r="I176" s="486"/>
      <c r="J176" s="486"/>
      <c r="K176" s="486"/>
      <c r="L176" s="487"/>
    </row>
    <row r="177" spans="1:22" ht="18" thickBot="1" x14ac:dyDescent="0.35">
      <c r="A177" s="485"/>
      <c r="B177" s="486"/>
      <c r="C177" s="486"/>
      <c r="D177" s="486"/>
      <c r="E177" s="486"/>
      <c r="F177" s="486"/>
      <c r="G177" s="486"/>
      <c r="H177" s="486"/>
      <c r="I177" s="486"/>
      <c r="J177" s="486"/>
      <c r="K177" s="486"/>
      <c r="L177" s="487"/>
    </row>
    <row r="178" spans="1:22" ht="18" thickBot="1" x14ac:dyDescent="0.35">
      <c r="A178" s="694" t="s">
        <v>139</v>
      </c>
      <c r="B178" s="695"/>
      <c r="C178" s="695"/>
      <c r="D178" s="695"/>
      <c r="E178" s="695"/>
      <c r="F178" s="695"/>
      <c r="G178" s="695"/>
      <c r="H178" s="695"/>
      <c r="I178" s="695"/>
      <c r="J178" s="696"/>
      <c r="K178" s="697"/>
      <c r="L178" s="698"/>
    </row>
    <row r="179" spans="1:22" ht="18" thickBot="1" x14ac:dyDescent="0.35">
      <c r="A179" s="485"/>
      <c r="B179" s="486"/>
      <c r="C179" s="486"/>
      <c r="D179" s="486"/>
      <c r="E179" s="486"/>
      <c r="F179" s="486"/>
      <c r="G179" s="486"/>
      <c r="H179" s="486"/>
      <c r="I179" s="486"/>
      <c r="J179" s="486"/>
      <c r="K179" s="486"/>
      <c r="L179" s="487"/>
    </row>
    <row r="180" spans="1:22" ht="18" thickBot="1" x14ac:dyDescent="0.35">
      <c r="A180" s="741" t="s">
        <v>2</v>
      </c>
      <c r="B180" s="742"/>
      <c r="C180" s="742"/>
      <c r="D180" s="742"/>
      <c r="E180" s="742"/>
      <c r="F180" s="742"/>
      <c r="G180" s="742"/>
      <c r="H180" s="742"/>
      <c r="I180" s="742"/>
      <c r="J180" s="742"/>
      <c r="K180" s="742"/>
      <c r="L180" s="743"/>
    </row>
    <row r="181" spans="1:22" x14ac:dyDescent="0.3">
      <c r="A181" s="5"/>
      <c r="N181" s="1861" t="s">
        <v>1089</v>
      </c>
      <c r="O181" s="1862"/>
      <c r="P181" s="1862"/>
      <c r="Q181" s="1862"/>
      <c r="R181" s="1862"/>
      <c r="S181" s="1862"/>
      <c r="T181" s="1862"/>
      <c r="U181" s="1862"/>
      <c r="V181" s="1863"/>
    </row>
    <row r="182" spans="1:22" ht="27.75" thickBot="1" x14ac:dyDescent="0.35">
      <c r="A182" s="626"/>
      <c r="B182" s="627"/>
      <c r="C182" s="627"/>
      <c r="D182" s="627"/>
      <c r="E182" s="627"/>
      <c r="N182" s="1864" t="s">
        <v>1094</v>
      </c>
      <c r="O182" s="1865" t="s">
        <v>518</v>
      </c>
      <c r="P182" s="1865" t="s">
        <v>1095</v>
      </c>
      <c r="Q182" s="1865" t="s">
        <v>518</v>
      </c>
      <c r="R182" s="1866" t="s">
        <v>1096</v>
      </c>
      <c r="S182" s="1865" t="s">
        <v>518</v>
      </c>
      <c r="T182" s="1866" t="s">
        <v>1097</v>
      </c>
      <c r="U182" s="1865" t="s">
        <v>518</v>
      </c>
      <c r="V182" s="1867" t="s">
        <v>1098</v>
      </c>
    </row>
    <row r="183" spans="1:22" ht="26.25" thickBot="1" x14ac:dyDescent="0.35">
      <c r="A183" s="768" t="s">
        <v>216</v>
      </c>
      <c r="B183" s="769"/>
      <c r="C183" s="769"/>
      <c r="D183" s="770"/>
      <c r="E183" s="771" t="s">
        <v>418</v>
      </c>
      <c r="F183" s="772"/>
      <c r="G183" s="773"/>
      <c r="H183" s="41" t="s">
        <v>84</v>
      </c>
      <c r="I183" s="771" t="s">
        <v>419</v>
      </c>
      <c r="J183" s="772"/>
      <c r="K183" s="773"/>
      <c r="L183" s="116" t="s">
        <v>38</v>
      </c>
      <c r="N183" s="279"/>
      <c r="O183" s="1868"/>
      <c r="P183" s="1868"/>
      <c r="Q183" s="1868"/>
      <c r="R183" s="1869"/>
      <c r="S183" s="1868"/>
      <c r="T183" s="1869"/>
      <c r="U183" s="1868"/>
      <c r="V183" s="1868"/>
    </row>
    <row r="184" spans="1:22" ht="31.5" customHeight="1" thickBot="1" x14ac:dyDescent="0.35">
      <c r="A184" s="774" t="s">
        <v>995</v>
      </c>
      <c r="B184" s="775"/>
      <c r="C184" s="775"/>
      <c r="D184" s="776"/>
      <c r="E184" s="777" t="s">
        <v>40</v>
      </c>
      <c r="F184" s="778"/>
      <c r="G184" s="779"/>
      <c r="H184" s="45">
        <v>5</v>
      </c>
      <c r="I184" s="780"/>
      <c r="J184" s="781"/>
      <c r="K184" s="782"/>
      <c r="L184" s="1989">
        <v>0</v>
      </c>
      <c r="N184" s="274"/>
      <c r="O184" s="204"/>
      <c r="P184" s="205"/>
      <c r="Q184" s="204"/>
      <c r="R184" s="206"/>
      <c r="S184" s="204"/>
      <c r="T184" s="206"/>
      <c r="U184" s="204"/>
      <c r="V184" s="204">
        <v>5</v>
      </c>
    </row>
    <row r="185" spans="1:22" ht="18" thickBot="1" x14ac:dyDescent="0.35">
      <c r="A185" s="485"/>
      <c r="B185" s="486"/>
      <c r="C185" s="486"/>
      <c r="D185" s="486"/>
      <c r="E185" s="486"/>
      <c r="F185" s="486"/>
      <c r="G185" s="486"/>
      <c r="H185" s="486"/>
      <c r="I185" s="486"/>
      <c r="J185" s="486"/>
      <c r="K185" s="486"/>
      <c r="L185" s="487"/>
      <c r="V185" s="223">
        <v>5</v>
      </c>
    </row>
    <row r="186" spans="1:22" ht="18" thickBot="1" x14ac:dyDescent="0.35">
      <c r="A186" s="691" t="s">
        <v>42</v>
      </c>
      <c r="B186" s="692"/>
      <c r="C186" s="692"/>
      <c r="D186" s="692"/>
      <c r="E186" s="692"/>
      <c r="F186" s="692"/>
      <c r="G186" s="692"/>
      <c r="H186" s="692"/>
      <c r="I186" s="692"/>
      <c r="J186" s="693"/>
      <c r="K186" s="692">
        <f>+L184</f>
        <v>0</v>
      </c>
      <c r="L186" s="693"/>
    </row>
    <row r="187" spans="1:22" ht="18" thickBot="1" x14ac:dyDescent="0.35">
      <c r="A187" s="485"/>
      <c r="B187" s="486"/>
      <c r="C187" s="486"/>
      <c r="D187" s="486"/>
      <c r="E187" s="486"/>
      <c r="F187" s="486"/>
      <c r="G187" s="486"/>
      <c r="H187" s="486"/>
      <c r="I187" s="486"/>
      <c r="J187" s="486"/>
      <c r="K187" s="486"/>
      <c r="L187" s="487"/>
    </row>
    <row r="188" spans="1:22" ht="18" thickBot="1" x14ac:dyDescent="0.35">
      <c r="A188" s="485"/>
      <c r="B188" s="486"/>
      <c r="C188" s="486"/>
      <c r="D188" s="486"/>
      <c r="E188" s="486"/>
      <c r="F188" s="486"/>
      <c r="G188" s="486"/>
      <c r="H188" s="486"/>
      <c r="I188" s="486"/>
      <c r="J188" s="486"/>
      <c r="K188" s="486"/>
      <c r="L188" s="487"/>
    </row>
    <row r="189" spans="1:22" ht="18" thickBot="1" x14ac:dyDescent="0.35">
      <c r="A189" s="694" t="s">
        <v>137</v>
      </c>
      <c r="B189" s="695"/>
      <c r="C189" s="695"/>
      <c r="D189" s="695"/>
      <c r="E189" s="695"/>
      <c r="F189" s="695"/>
      <c r="G189" s="695"/>
      <c r="H189" s="695"/>
      <c r="I189" s="695"/>
      <c r="J189" s="696"/>
      <c r="K189" s="697">
        <f>+K186</f>
        <v>0</v>
      </c>
      <c r="L189" s="698"/>
    </row>
    <row r="190" spans="1:22" ht="18" thickBot="1" x14ac:dyDescent="0.35">
      <c r="A190" s="1"/>
      <c r="B190" s="2"/>
      <c r="C190" s="2"/>
      <c r="D190" s="2"/>
      <c r="E190" s="2"/>
      <c r="F190" s="2"/>
      <c r="G190" s="2"/>
      <c r="H190" s="2"/>
      <c r="I190" s="2"/>
      <c r="J190" s="2"/>
      <c r="K190" s="2"/>
      <c r="L190" s="2"/>
    </row>
    <row r="191" spans="1:22" ht="18" thickBot="1" x14ac:dyDescent="0.35">
      <c r="A191" s="741" t="s">
        <v>136</v>
      </c>
      <c r="B191" s="742"/>
      <c r="C191" s="742"/>
      <c r="D191" s="742"/>
      <c r="E191" s="742"/>
      <c r="F191" s="742"/>
      <c r="G191" s="742"/>
      <c r="H191" s="742"/>
      <c r="I191" s="742"/>
      <c r="J191" s="742"/>
      <c r="K191" s="742"/>
      <c r="L191" s="743"/>
      <c r="N191" s="1861" t="s">
        <v>1089</v>
      </c>
      <c r="O191" s="1862"/>
      <c r="P191" s="1862"/>
      <c r="Q191" s="1862"/>
      <c r="R191" s="1862"/>
      <c r="S191" s="1862"/>
      <c r="T191" s="1862"/>
      <c r="U191" s="1862"/>
      <c r="V191" s="1863"/>
    </row>
    <row r="192" spans="1:22" ht="27.75" thickBot="1" x14ac:dyDescent="0.35">
      <c r="A192" s="703" t="s">
        <v>182</v>
      </c>
      <c r="B192" s="704"/>
      <c r="C192" s="704"/>
      <c r="D192" s="704"/>
      <c r="E192" s="704"/>
      <c r="F192" s="705"/>
      <c r="G192" s="706" t="s">
        <v>84</v>
      </c>
      <c r="H192" s="707"/>
      <c r="I192" s="706" t="s">
        <v>187</v>
      </c>
      <c r="J192" s="707"/>
      <c r="K192" s="706" t="s">
        <v>38</v>
      </c>
      <c r="L192" s="707"/>
      <c r="N192" s="1864" t="s">
        <v>1094</v>
      </c>
      <c r="O192" s="1865" t="s">
        <v>518</v>
      </c>
      <c r="P192" s="1865" t="s">
        <v>1095</v>
      </c>
      <c r="Q192" s="1865" t="s">
        <v>518</v>
      </c>
      <c r="R192" s="1866" t="s">
        <v>1096</v>
      </c>
      <c r="S192" s="1865" t="s">
        <v>518</v>
      </c>
      <c r="T192" s="1866" t="s">
        <v>1097</v>
      </c>
      <c r="U192" s="1865" t="s">
        <v>518</v>
      </c>
      <c r="V192" s="1867" t="s">
        <v>1098</v>
      </c>
    </row>
    <row r="193" spans="1:22" ht="18" thickBot="1" x14ac:dyDescent="0.35">
      <c r="A193" s="744" t="s">
        <v>183</v>
      </c>
      <c r="B193" s="745"/>
      <c r="C193" s="745"/>
      <c r="D193" s="745"/>
      <c r="E193" s="745"/>
      <c r="F193" s="746"/>
      <c r="G193" s="747">
        <v>5</v>
      </c>
      <c r="H193" s="748"/>
      <c r="I193" s="623"/>
      <c r="J193" s="625"/>
      <c r="K193" s="579"/>
      <c r="L193" s="580"/>
      <c r="N193" s="279"/>
      <c r="O193" s="1868"/>
      <c r="P193" s="1868"/>
      <c r="Q193" s="1868"/>
      <c r="R193" s="1281" t="s">
        <v>1120</v>
      </c>
      <c r="S193" s="1284">
        <v>4</v>
      </c>
      <c r="T193" s="1869"/>
      <c r="U193" s="1868"/>
      <c r="V193" s="1284">
        <v>4</v>
      </c>
    </row>
    <row r="194" spans="1:22" ht="18" thickBot="1" x14ac:dyDescent="0.35">
      <c r="A194" s="749" t="s">
        <v>184</v>
      </c>
      <c r="B194" s="750"/>
      <c r="C194" s="750"/>
      <c r="D194" s="750"/>
      <c r="E194" s="750"/>
      <c r="F194" s="751"/>
      <c r="G194" s="758">
        <v>2</v>
      </c>
      <c r="H194" s="653"/>
      <c r="I194" s="764" t="s">
        <v>188</v>
      </c>
      <c r="J194" s="765"/>
      <c r="K194" s="577"/>
      <c r="L194" s="578"/>
      <c r="N194" s="274"/>
      <c r="O194" s="204"/>
      <c r="P194" s="205"/>
      <c r="Q194" s="204"/>
      <c r="R194" s="1282"/>
      <c r="S194" s="1285"/>
      <c r="T194" s="206"/>
      <c r="U194" s="204"/>
      <c r="V194" s="1285"/>
    </row>
    <row r="195" spans="1:22" ht="18" thickBot="1" x14ac:dyDescent="0.35">
      <c r="A195" s="752"/>
      <c r="B195" s="753"/>
      <c r="C195" s="753"/>
      <c r="D195" s="753"/>
      <c r="E195" s="753"/>
      <c r="F195" s="754"/>
      <c r="G195" s="760"/>
      <c r="H195" s="763"/>
      <c r="I195" s="766" t="s">
        <v>189</v>
      </c>
      <c r="J195" s="767"/>
      <c r="K195" s="577"/>
      <c r="L195" s="578"/>
      <c r="N195" s="279"/>
      <c r="O195" s="1868"/>
      <c r="P195" s="1868"/>
      <c r="Q195" s="1868"/>
      <c r="R195" s="1282"/>
      <c r="S195" s="1285"/>
      <c r="T195" s="1869"/>
      <c r="U195" s="1868"/>
      <c r="V195" s="1285"/>
    </row>
    <row r="196" spans="1:22" ht="18" thickBot="1" x14ac:dyDescent="0.35">
      <c r="A196" s="749" t="s">
        <v>185</v>
      </c>
      <c r="B196" s="750"/>
      <c r="C196" s="750"/>
      <c r="D196" s="750"/>
      <c r="E196" s="750"/>
      <c r="F196" s="751"/>
      <c r="G196" s="758">
        <v>1</v>
      </c>
      <c r="H196" s="652"/>
      <c r="I196" s="645" t="s">
        <v>188</v>
      </c>
      <c r="J196" s="647"/>
      <c r="K196" s="659"/>
      <c r="L196" s="578"/>
      <c r="N196" s="274"/>
      <c r="O196" s="204"/>
      <c r="P196" s="205"/>
      <c r="Q196" s="204"/>
      <c r="R196" s="1282"/>
      <c r="S196" s="1285"/>
      <c r="T196" s="206"/>
      <c r="U196" s="204"/>
      <c r="V196" s="1285"/>
    </row>
    <row r="197" spans="1:22" x14ac:dyDescent="0.3">
      <c r="A197" s="755"/>
      <c r="B197" s="756"/>
      <c r="C197" s="756"/>
      <c r="D197" s="756"/>
      <c r="E197" s="756"/>
      <c r="F197" s="757"/>
      <c r="G197" s="759"/>
      <c r="H197" s="654"/>
      <c r="I197" s="656" t="s">
        <v>189</v>
      </c>
      <c r="J197" s="658"/>
      <c r="K197" s="659"/>
      <c r="L197" s="578"/>
      <c r="N197" s="279"/>
      <c r="O197" s="1868"/>
      <c r="P197" s="1868"/>
      <c r="Q197" s="1868"/>
      <c r="R197" s="1282"/>
      <c r="S197" s="1285"/>
      <c r="T197" s="1869"/>
      <c r="U197" s="1868"/>
      <c r="V197" s="1285"/>
    </row>
    <row r="198" spans="1:22" ht="18" thickBot="1" x14ac:dyDescent="0.35">
      <c r="A198" s="755"/>
      <c r="B198" s="756"/>
      <c r="C198" s="756"/>
      <c r="D198" s="756"/>
      <c r="E198" s="756"/>
      <c r="F198" s="757"/>
      <c r="G198" s="759"/>
      <c r="H198" s="654"/>
      <c r="I198" s="642" t="s">
        <v>190</v>
      </c>
      <c r="J198" s="644"/>
      <c r="K198" s="659"/>
      <c r="L198" s="578"/>
      <c r="N198" s="274"/>
      <c r="O198" s="204"/>
      <c r="P198" s="205"/>
      <c r="Q198" s="204"/>
      <c r="R198" s="1282"/>
      <c r="S198" s="1285"/>
      <c r="T198" s="206"/>
      <c r="U198" s="204"/>
      <c r="V198" s="1285"/>
    </row>
    <row r="199" spans="1:22" ht="18" thickBot="1" x14ac:dyDescent="0.35">
      <c r="A199" s="752"/>
      <c r="B199" s="753"/>
      <c r="C199" s="753"/>
      <c r="D199" s="753"/>
      <c r="E199" s="753"/>
      <c r="F199" s="754"/>
      <c r="G199" s="760"/>
      <c r="H199" s="761"/>
      <c r="I199" s="660" t="s">
        <v>191</v>
      </c>
      <c r="J199" s="662"/>
      <c r="K199" s="659"/>
      <c r="L199" s="578"/>
      <c r="N199" s="279"/>
      <c r="O199" s="1868"/>
      <c r="P199" s="1868"/>
      <c r="Q199" s="1868"/>
      <c r="R199" s="1282"/>
      <c r="S199" s="1285"/>
      <c r="T199" s="1869"/>
      <c r="U199" s="1868"/>
      <c r="V199" s="1285"/>
    </row>
    <row r="200" spans="1:22" ht="18" thickBot="1" x14ac:dyDescent="0.35">
      <c r="A200" s="749" t="s">
        <v>186</v>
      </c>
      <c r="B200" s="750"/>
      <c r="C200" s="750"/>
      <c r="D200" s="750"/>
      <c r="E200" s="750"/>
      <c r="F200" s="751"/>
      <c r="G200" s="758">
        <v>0</v>
      </c>
      <c r="H200" s="652"/>
      <c r="I200" s="645" t="s">
        <v>188</v>
      </c>
      <c r="J200" s="647"/>
      <c r="K200" s="663"/>
      <c r="L200" s="664"/>
      <c r="N200" s="274"/>
      <c r="O200" s="204"/>
      <c r="P200" s="205"/>
      <c r="Q200" s="204"/>
      <c r="R200" s="1282"/>
      <c r="S200" s="1285"/>
      <c r="T200" s="206"/>
      <c r="U200" s="204"/>
      <c r="V200" s="1285"/>
    </row>
    <row r="201" spans="1:22" x14ac:dyDescent="0.3">
      <c r="A201" s="755"/>
      <c r="B201" s="756"/>
      <c r="C201" s="756"/>
      <c r="D201" s="756"/>
      <c r="E201" s="756"/>
      <c r="F201" s="757"/>
      <c r="G201" s="759"/>
      <c r="H201" s="654"/>
      <c r="I201" s="656" t="s">
        <v>189</v>
      </c>
      <c r="J201" s="658"/>
      <c r="K201" s="663"/>
      <c r="L201" s="664"/>
      <c r="N201" s="279"/>
      <c r="O201" s="1868"/>
      <c r="P201" s="1868"/>
      <c r="Q201" s="1868"/>
      <c r="R201" s="1282"/>
      <c r="S201" s="1285"/>
      <c r="T201" s="1869"/>
      <c r="U201" s="1868"/>
      <c r="V201" s="1285"/>
    </row>
    <row r="202" spans="1:22" ht="18" thickBot="1" x14ac:dyDescent="0.35">
      <c r="A202" s="755"/>
      <c r="B202" s="756"/>
      <c r="C202" s="756"/>
      <c r="D202" s="756"/>
      <c r="E202" s="756"/>
      <c r="F202" s="757"/>
      <c r="G202" s="759"/>
      <c r="H202" s="654"/>
      <c r="I202" s="642" t="s">
        <v>190</v>
      </c>
      <c r="J202" s="644"/>
      <c r="K202" s="663"/>
      <c r="L202" s="664"/>
      <c r="N202" s="274"/>
      <c r="O202" s="204"/>
      <c r="P202" s="205"/>
      <c r="Q202" s="204"/>
      <c r="R202" s="1282"/>
      <c r="S202" s="1285"/>
      <c r="T202" s="206"/>
      <c r="U202" s="204"/>
      <c r="V202" s="1285"/>
    </row>
    <row r="203" spans="1:22" x14ac:dyDescent="0.3">
      <c r="A203" s="755"/>
      <c r="B203" s="756"/>
      <c r="C203" s="756"/>
      <c r="D203" s="756"/>
      <c r="E203" s="756"/>
      <c r="F203" s="757"/>
      <c r="G203" s="759"/>
      <c r="H203" s="654"/>
      <c r="I203" s="660" t="s">
        <v>191</v>
      </c>
      <c r="J203" s="662"/>
      <c r="K203" s="663"/>
      <c r="L203" s="664"/>
      <c r="N203" s="279"/>
      <c r="O203" s="1868"/>
      <c r="P203" s="1868"/>
      <c r="Q203" s="1868"/>
      <c r="R203" s="1282"/>
      <c r="S203" s="1285"/>
      <c r="T203" s="1869"/>
      <c r="U203" s="1868"/>
      <c r="V203" s="1285"/>
    </row>
    <row r="204" spans="1:22" ht="18" thickBot="1" x14ac:dyDescent="0.35">
      <c r="A204" s="755"/>
      <c r="B204" s="756"/>
      <c r="C204" s="756"/>
      <c r="D204" s="756"/>
      <c r="E204" s="756"/>
      <c r="F204" s="757"/>
      <c r="G204" s="759"/>
      <c r="H204" s="654"/>
      <c r="I204" s="642" t="s">
        <v>192</v>
      </c>
      <c r="J204" s="644"/>
      <c r="K204" s="663"/>
      <c r="L204" s="664"/>
      <c r="N204" s="274"/>
      <c r="O204" s="204"/>
      <c r="P204" s="205"/>
      <c r="Q204" s="204"/>
      <c r="R204" s="1282"/>
      <c r="S204" s="1285"/>
      <c r="T204" s="206"/>
      <c r="U204" s="204"/>
      <c r="V204" s="1285"/>
    </row>
    <row r="205" spans="1:22" ht="18" thickBot="1" x14ac:dyDescent="0.35">
      <c r="A205" s="752"/>
      <c r="B205" s="753"/>
      <c r="C205" s="753"/>
      <c r="D205" s="753"/>
      <c r="E205" s="753"/>
      <c r="F205" s="754"/>
      <c r="G205" s="760"/>
      <c r="H205" s="761"/>
      <c r="I205" s="713" t="s">
        <v>193</v>
      </c>
      <c r="J205" s="762"/>
      <c r="K205" s="663"/>
      <c r="L205" s="664"/>
      <c r="N205" s="274"/>
      <c r="O205" s="204"/>
      <c r="P205" s="204"/>
      <c r="Q205" s="204"/>
      <c r="R205" s="1283"/>
      <c r="S205" s="1286"/>
      <c r="T205" s="206"/>
      <c r="U205" s="204"/>
      <c r="V205" s="1286"/>
    </row>
    <row r="206" spans="1:22" ht="18" thickBot="1" x14ac:dyDescent="0.35">
      <c r="A206" s="691" t="s">
        <v>42</v>
      </c>
      <c r="B206" s="692"/>
      <c r="C206" s="692"/>
      <c r="D206" s="692"/>
      <c r="E206" s="692"/>
      <c r="F206" s="692"/>
      <c r="G206" s="692"/>
      <c r="H206" s="692"/>
      <c r="I206" s="709"/>
      <c r="J206" s="710"/>
      <c r="K206" s="692">
        <f>+K193</f>
        <v>0</v>
      </c>
      <c r="L206" s="693"/>
      <c r="V206" s="274">
        <v>4</v>
      </c>
    </row>
    <row r="207" spans="1:22" ht="18" thickBot="1" x14ac:dyDescent="0.35">
      <c r="A207" s="485"/>
      <c r="B207" s="486"/>
      <c r="C207" s="486"/>
      <c r="D207" s="486"/>
      <c r="E207" s="486"/>
      <c r="F207" s="486"/>
      <c r="G207" s="486"/>
      <c r="H207" s="486"/>
      <c r="I207" s="486"/>
      <c r="J207" s="486"/>
      <c r="K207" s="486"/>
      <c r="L207" s="487"/>
    </row>
    <row r="208" spans="1:22" ht="18" thickBot="1" x14ac:dyDescent="0.35">
      <c r="A208" s="485"/>
      <c r="B208" s="486"/>
      <c r="C208" s="486"/>
      <c r="D208" s="486"/>
      <c r="E208" s="486"/>
      <c r="F208" s="486"/>
      <c r="G208" s="486"/>
      <c r="H208" s="486"/>
      <c r="I208" s="486"/>
      <c r="J208" s="486"/>
      <c r="K208" s="486"/>
      <c r="L208" s="487"/>
    </row>
    <row r="209" spans="1:23" ht="18" thickBot="1" x14ac:dyDescent="0.35">
      <c r="A209" s="694" t="s">
        <v>135</v>
      </c>
      <c r="B209" s="695"/>
      <c r="C209" s="695"/>
      <c r="D209" s="695"/>
      <c r="E209" s="695"/>
      <c r="F209" s="695"/>
      <c r="G209" s="695"/>
      <c r="H209" s="695"/>
      <c r="I209" s="695"/>
      <c r="J209" s="696"/>
      <c r="K209" s="697"/>
      <c r="L209" s="698"/>
    </row>
    <row r="210" spans="1:23" ht="18" thickBot="1" x14ac:dyDescent="0.35">
      <c r="A210" s="485"/>
      <c r="B210" s="486"/>
      <c r="C210" s="486"/>
      <c r="D210" s="486"/>
      <c r="E210" s="486"/>
      <c r="F210" s="486"/>
      <c r="G210" s="486"/>
      <c r="H210" s="486"/>
      <c r="I210" s="486"/>
      <c r="J210" s="486"/>
      <c r="K210" s="486"/>
      <c r="L210" s="487"/>
    </row>
    <row r="211" spans="1:23" ht="18" thickBot="1" x14ac:dyDescent="0.35">
      <c r="A211" s="728" t="s">
        <v>3</v>
      </c>
      <c r="B211" s="729"/>
      <c r="C211" s="729"/>
      <c r="D211" s="729"/>
      <c r="E211" s="729"/>
      <c r="F211" s="729"/>
      <c r="G211" s="729"/>
      <c r="H211" s="729"/>
      <c r="I211" s="729"/>
      <c r="J211" s="729"/>
      <c r="K211" s="729"/>
      <c r="L211" s="730"/>
    </row>
    <row r="212" spans="1:23" ht="18" thickBot="1" x14ac:dyDescent="0.35">
      <c r="A212" s="731" t="s">
        <v>4</v>
      </c>
      <c r="B212" s="732"/>
      <c r="C212" s="732"/>
      <c r="D212" s="732"/>
      <c r="E212" s="732"/>
      <c r="F212" s="732"/>
      <c r="G212" s="732"/>
      <c r="H212" s="732"/>
      <c r="I212" s="732"/>
      <c r="J212" s="732"/>
      <c r="K212" s="732"/>
      <c r="L212" s="733"/>
    </row>
    <row r="213" spans="1:23" ht="15" customHeight="1" thickBot="1" x14ac:dyDescent="0.35">
      <c r="A213" s="734" t="s">
        <v>43</v>
      </c>
      <c r="B213" s="735"/>
      <c r="C213" s="735"/>
      <c r="D213" s="735"/>
      <c r="E213" s="735"/>
      <c r="F213" s="735"/>
      <c r="G213" s="735"/>
      <c r="H213" s="735"/>
      <c r="I213" s="735"/>
      <c r="J213" s="735"/>
      <c r="K213" s="735"/>
      <c r="L213" s="1993"/>
      <c r="N213" s="1861" t="s">
        <v>1089</v>
      </c>
      <c r="O213" s="1862"/>
      <c r="P213" s="1862"/>
      <c r="Q213" s="1862"/>
      <c r="R213" s="1862"/>
      <c r="S213" s="1862"/>
      <c r="T213" s="1862"/>
      <c r="U213" s="1862"/>
      <c r="V213" s="1863"/>
      <c r="W213" s="76"/>
    </row>
    <row r="214" spans="1:23" ht="27.75" customHeight="1" thickBot="1" x14ac:dyDescent="0.35">
      <c r="A214" s="737" t="s">
        <v>8</v>
      </c>
      <c r="B214" s="738"/>
      <c r="C214" s="738"/>
      <c r="D214" s="738"/>
      <c r="E214" s="738"/>
      <c r="F214" s="738"/>
      <c r="G214" s="738"/>
      <c r="H214" s="738"/>
      <c r="I214" s="738"/>
      <c r="J214" s="739" t="s">
        <v>41</v>
      </c>
      <c r="K214" s="1990"/>
      <c r="L214" s="1994" t="s">
        <v>38</v>
      </c>
      <c r="N214" s="1864" t="s">
        <v>1105</v>
      </c>
      <c r="O214" s="1865" t="s">
        <v>40</v>
      </c>
      <c r="P214" s="1865" t="s">
        <v>40</v>
      </c>
      <c r="Q214" s="1865" t="s">
        <v>40</v>
      </c>
      <c r="R214" s="1866" t="s">
        <v>40</v>
      </c>
      <c r="S214" s="1865" t="s">
        <v>40</v>
      </c>
      <c r="T214" s="1866" t="s">
        <v>40</v>
      </c>
      <c r="U214" s="1865" t="s">
        <v>518</v>
      </c>
      <c r="V214" s="1867" t="s">
        <v>1098</v>
      </c>
      <c r="W214" s="76"/>
    </row>
    <row r="215" spans="1:23" x14ac:dyDescent="0.3">
      <c r="A215" s="645" t="s">
        <v>0</v>
      </c>
      <c r="B215" s="646"/>
      <c r="C215" s="646"/>
      <c r="D215" s="646"/>
      <c r="E215" s="646"/>
      <c r="F215" s="646"/>
      <c r="G215" s="646"/>
      <c r="H215" s="646"/>
      <c r="I215" s="646"/>
      <c r="J215" s="721"/>
      <c r="K215" s="722"/>
      <c r="L215" s="724"/>
      <c r="N215" s="279" t="s">
        <v>40</v>
      </c>
      <c r="O215" s="1868" t="s">
        <v>40</v>
      </c>
      <c r="P215" s="1868"/>
      <c r="Q215" s="1868"/>
      <c r="R215" s="1869"/>
      <c r="S215" s="1868"/>
      <c r="T215" s="1869"/>
      <c r="U215" s="1868" t="s">
        <v>40</v>
      </c>
      <c r="V215" s="1868"/>
      <c r="W215" s="76"/>
    </row>
    <row r="216" spans="1:23" ht="18" thickBot="1" x14ac:dyDescent="0.35">
      <c r="A216" s="642" t="s">
        <v>12</v>
      </c>
      <c r="B216" s="643"/>
      <c r="C216" s="643"/>
      <c r="D216" s="643"/>
      <c r="E216" s="643"/>
      <c r="F216" s="643"/>
      <c r="G216" s="643"/>
      <c r="H216" s="643"/>
      <c r="I216" s="643"/>
      <c r="J216" s="711"/>
      <c r="K216" s="1991"/>
      <c r="L216" s="725"/>
      <c r="N216" s="274"/>
      <c r="O216" s="204"/>
      <c r="P216" s="205"/>
      <c r="Q216" s="204"/>
      <c r="R216" s="206"/>
      <c r="S216" s="204"/>
      <c r="T216" s="206"/>
      <c r="U216" s="204"/>
      <c r="V216" s="204"/>
      <c r="W216" s="76"/>
    </row>
    <row r="217" spans="1:23" ht="18" thickBot="1" x14ac:dyDescent="0.35">
      <c r="A217" s="642" t="s">
        <v>13</v>
      </c>
      <c r="B217" s="643"/>
      <c r="C217" s="643"/>
      <c r="D217" s="643"/>
      <c r="E217" s="643"/>
      <c r="F217" s="643"/>
      <c r="G217" s="643"/>
      <c r="H217" s="643"/>
      <c r="I217" s="643"/>
      <c r="J217" s="711"/>
      <c r="K217" s="1991"/>
      <c r="L217" s="725"/>
      <c r="N217" s="274"/>
      <c r="O217" s="204"/>
      <c r="P217" s="205"/>
      <c r="Q217" s="204"/>
      <c r="R217" s="206"/>
      <c r="S217" s="204"/>
      <c r="T217" s="206"/>
      <c r="U217" s="204"/>
      <c r="V217" s="204"/>
      <c r="W217" s="76"/>
    </row>
    <row r="218" spans="1:23" ht="18" thickBot="1" x14ac:dyDescent="0.35">
      <c r="A218" s="656" t="s">
        <v>14</v>
      </c>
      <c r="B218" s="657"/>
      <c r="C218" s="657"/>
      <c r="D218" s="657"/>
      <c r="E218" s="657"/>
      <c r="F218" s="657"/>
      <c r="G218" s="657"/>
      <c r="H218" s="657"/>
      <c r="I218" s="727"/>
      <c r="J218" s="711"/>
      <c r="K218" s="1991"/>
      <c r="L218" s="725"/>
      <c r="N218" s="274"/>
      <c r="O218" s="204"/>
      <c r="P218" s="205"/>
      <c r="Q218" s="204"/>
      <c r="R218" s="206"/>
      <c r="S218" s="204"/>
      <c r="T218" s="206"/>
      <c r="U218" s="204"/>
      <c r="V218" s="204"/>
      <c r="W218" s="76"/>
    </row>
    <row r="219" spans="1:23" ht="18" thickBot="1" x14ac:dyDescent="0.35">
      <c r="A219" s="713" t="s">
        <v>15</v>
      </c>
      <c r="B219" s="714"/>
      <c r="C219" s="714"/>
      <c r="D219" s="714"/>
      <c r="E219" s="714"/>
      <c r="F219" s="714"/>
      <c r="G219" s="714"/>
      <c r="H219" s="714"/>
      <c r="I219" s="714"/>
      <c r="J219" s="715"/>
      <c r="K219" s="1992"/>
      <c r="L219" s="725"/>
      <c r="N219" s="274"/>
      <c r="O219" s="204"/>
      <c r="P219" s="205"/>
      <c r="Q219" s="204"/>
      <c r="R219" s="206"/>
      <c r="S219" s="204"/>
      <c r="T219" s="206"/>
      <c r="U219" s="204"/>
      <c r="V219" s="204"/>
      <c r="W219" s="76"/>
    </row>
    <row r="220" spans="1:23" ht="18" thickBot="1" x14ac:dyDescent="0.35">
      <c r="A220" s="717"/>
      <c r="B220" s="627"/>
      <c r="C220" s="627"/>
      <c r="D220" s="627"/>
      <c r="E220" s="627"/>
      <c r="F220" s="627"/>
      <c r="G220" s="627"/>
      <c r="H220" s="627"/>
      <c r="I220" s="627"/>
      <c r="J220" s="627"/>
      <c r="K220" s="627"/>
      <c r="L220" s="725"/>
      <c r="N220" s="274"/>
      <c r="O220" s="204"/>
      <c r="P220" s="205"/>
      <c r="Q220" s="204"/>
      <c r="R220" s="206"/>
      <c r="S220" s="204"/>
      <c r="T220" s="206"/>
      <c r="U220" s="204"/>
      <c r="V220" s="204"/>
      <c r="W220" s="76"/>
    </row>
    <row r="221" spans="1:23" ht="18" thickBot="1" x14ac:dyDescent="0.35">
      <c r="A221" s="645" t="s">
        <v>5</v>
      </c>
      <c r="B221" s="646"/>
      <c r="C221" s="646"/>
      <c r="D221" s="646"/>
      <c r="E221" s="646"/>
      <c r="F221" s="646"/>
      <c r="G221" s="646"/>
      <c r="H221" s="646"/>
      <c r="I221" s="646"/>
      <c r="J221" s="721"/>
      <c r="K221" s="722"/>
      <c r="L221" s="725"/>
      <c r="N221" s="274"/>
      <c r="O221" s="204"/>
      <c r="P221" s="205"/>
      <c r="Q221" s="204"/>
      <c r="R221" s="206"/>
      <c r="S221" s="204"/>
      <c r="T221" s="206"/>
      <c r="U221" s="204"/>
      <c r="V221" s="204"/>
      <c r="W221" s="76"/>
    </row>
    <row r="222" spans="1:23" ht="18" thickBot="1" x14ac:dyDescent="0.35">
      <c r="A222" s="642" t="s">
        <v>6</v>
      </c>
      <c r="B222" s="643"/>
      <c r="C222" s="643"/>
      <c r="D222" s="643"/>
      <c r="E222" s="643"/>
      <c r="F222" s="643"/>
      <c r="G222" s="643"/>
      <c r="H222" s="643"/>
      <c r="I222" s="643"/>
      <c r="J222" s="711"/>
      <c r="K222" s="1991"/>
      <c r="L222" s="725"/>
      <c r="N222" s="274"/>
      <c r="O222" s="204"/>
      <c r="P222" s="205"/>
      <c r="Q222" s="204"/>
      <c r="R222" s="206"/>
      <c r="S222" s="204"/>
      <c r="T222" s="206"/>
      <c r="U222" s="204"/>
      <c r="V222" s="204"/>
      <c r="W222" s="76"/>
    </row>
    <row r="223" spans="1:23" ht="18" thickBot="1" x14ac:dyDescent="0.35">
      <c r="A223" s="642" t="s">
        <v>7</v>
      </c>
      <c r="B223" s="643"/>
      <c r="C223" s="643"/>
      <c r="D223" s="643"/>
      <c r="E223" s="643"/>
      <c r="F223" s="643"/>
      <c r="G223" s="643"/>
      <c r="H223" s="643"/>
      <c r="I223" s="643"/>
      <c r="J223" s="711"/>
      <c r="K223" s="1991"/>
      <c r="L223" s="725"/>
      <c r="N223" s="274"/>
      <c r="O223" s="204"/>
      <c r="P223" s="205"/>
      <c r="Q223" s="204"/>
      <c r="R223" s="206"/>
      <c r="S223" s="204"/>
      <c r="T223" s="206"/>
      <c r="U223" s="204"/>
      <c r="V223" s="204"/>
      <c r="W223" s="76"/>
    </row>
    <row r="224" spans="1:23" ht="18" thickBot="1" x14ac:dyDescent="0.35">
      <c r="A224" s="642" t="s">
        <v>9</v>
      </c>
      <c r="B224" s="643"/>
      <c r="C224" s="643"/>
      <c r="D224" s="643"/>
      <c r="E224" s="643"/>
      <c r="F224" s="643"/>
      <c r="G224" s="643"/>
      <c r="H224" s="643"/>
      <c r="I224" s="643"/>
      <c r="J224" s="711"/>
      <c r="K224" s="1991"/>
      <c r="L224" s="725"/>
      <c r="N224" s="274"/>
      <c r="O224" s="204"/>
      <c r="P224" s="205"/>
      <c r="Q224" s="204"/>
      <c r="R224" s="206"/>
      <c r="S224" s="204"/>
      <c r="T224" s="206"/>
      <c r="U224" s="204"/>
      <c r="V224" s="204"/>
      <c r="W224" s="76"/>
    </row>
    <row r="225" spans="1:23" ht="18" thickBot="1" x14ac:dyDescent="0.35">
      <c r="A225" s="713" t="s">
        <v>10</v>
      </c>
      <c r="B225" s="714"/>
      <c r="C225" s="714"/>
      <c r="D225" s="714"/>
      <c r="E225" s="714"/>
      <c r="F225" s="714"/>
      <c r="G225" s="714"/>
      <c r="H225" s="714"/>
      <c r="I225" s="714"/>
      <c r="J225" s="715"/>
      <c r="K225" s="1992"/>
      <c r="L225" s="725"/>
      <c r="N225" s="274"/>
      <c r="O225" s="204"/>
      <c r="P225" s="205"/>
      <c r="Q225" s="204"/>
      <c r="R225" s="206"/>
      <c r="S225" s="204"/>
      <c r="T225" s="206"/>
      <c r="U225" s="204"/>
      <c r="V225" s="204"/>
      <c r="W225" s="76"/>
    </row>
    <row r="226" spans="1:23" ht="18" thickBot="1" x14ac:dyDescent="0.35">
      <c r="A226" s="717"/>
      <c r="B226" s="627"/>
      <c r="C226" s="627"/>
      <c r="D226" s="627"/>
      <c r="E226" s="627"/>
      <c r="F226" s="627"/>
      <c r="G226" s="627"/>
      <c r="H226" s="627"/>
      <c r="I226" s="627"/>
      <c r="J226" s="627"/>
      <c r="K226" s="627"/>
      <c r="L226" s="725"/>
      <c r="N226" s="274"/>
      <c r="O226" s="204"/>
      <c r="P226" s="205"/>
      <c r="Q226" s="204"/>
      <c r="R226" s="206"/>
      <c r="S226" s="204"/>
      <c r="T226" s="206"/>
      <c r="U226" s="204"/>
      <c r="V226" s="204"/>
      <c r="W226" s="76"/>
    </row>
    <row r="227" spans="1:23" ht="18" thickBot="1" x14ac:dyDescent="0.35">
      <c r="A227" s="645" t="s">
        <v>11</v>
      </c>
      <c r="B227" s="646"/>
      <c r="C227" s="646"/>
      <c r="D227" s="646"/>
      <c r="E227" s="646"/>
      <c r="F227" s="646"/>
      <c r="G227" s="646"/>
      <c r="H227" s="646"/>
      <c r="I227" s="646"/>
      <c r="J227" s="721"/>
      <c r="K227" s="722"/>
      <c r="L227" s="725"/>
      <c r="N227" s="274"/>
      <c r="O227" s="204"/>
      <c r="P227" s="205"/>
      <c r="Q227" s="204"/>
      <c r="R227" s="206"/>
      <c r="S227" s="204"/>
      <c r="T227" s="206"/>
      <c r="U227" s="204"/>
      <c r="V227" s="204"/>
      <c r="W227" s="76"/>
    </row>
    <row r="228" spans="1:23" ht="18" thickBot="1" x14ac:dyDescent="0.35">
      <c r="A228" s="642" t="s">
        <v>16</v>
      </c>
      <c r="B228" s="643"/>
      <c r="C228" s="643"/>
      <c r="D228" s="643"/>
      <c r="E228" s="643"/>
      <c r="F228" s="643"/>
      <c r="G228" s="643"/>
      <c r="H228" s="643"/>
      <c r="I228" s="643"/>
      <c r="J228" s="711"/>
      <c r="K228" s="1991"/>
      <c r="L228" s="725"/>
      <c r="N228" s="274"/>
      <c r="O228" s="204"/>
      <c r="P228" s="205"/>
      <c r="Q228" s="204"/>
      <c r="R228" s="206"/>
      <c r="S228" s="204"/>
      <c r="T228" s="206"/>
      <c r="U228" s="204"/>
      <c r="V228" s="204"/>
      <c r="W228" s="76"/>
    </row>
    <row r="229" spans="1:23" ht="18" thickBot="1" x14ac:dyDescent="0.35">
      <c r="A229" s="713" t="s">
        <v>17</v>
      </c>
      <c r="B229" s="714"/>
      <c r="C229" s="714"/>
      <c r="D229" s="714"/>
      <c r="E229" s="714"/>
      <c r="F229" s="714"/>
      <c r="G229" s="714"/>
      <c r="H229" s="714"/>
      <c r="I229" s="714"/>
      <c r="J229" s="715"/>
      <c r="K229" s="1992"/>
      <c r="L229" s="725"/>
      <c r="N229" s="274"/>
      <c r="O229" s="204"/>
      <c r="P229" s="205"/>
      <c r="Q229" s="204"/>
      <c r="R229" s="206"/>
      <c r="S229" s="204"/>
      <c r="T229" s="206"/>
      <c r="U229" s="204"/>
      <c r="V229" s="204"/>
      <c r="W229" s="76"/>
    </row>
    <row r="230" spans="1:23" ht="18" thickBot="1" x14ac:dyDescent="0.35">
      <c r="A230" s="723"/>
      <c r="B230" s="723"/>
      <c r="C230" s="723"/>
      <c r="D230" s="723"/>
      <c r="E230" s="723"/>
      <c r="F230" s="723"/>
      <c r="G230" s="723"/>
      <c r="H230" s="723"/>
      <c r="I230" s="723"/>
      <c r="J230" s="717"/>
      <c r="K230" s="627"/>
      <c r="L230" s="725"/>
      <c r="N230" s="274"/>
      <c r="O230" s="204"/>
      <c r="P230" s="205"/>
      <c r="Q230" s="204"/>
      <c r="R230" s="206"/>
      <c r="S230" s="204"/>
      <c r="T230" s="206"/>
      <c r="U230" s="204"/>
      <c r="V230" s="204"/>
      <c r="W230" s="76"/>
    </row>
    <row r="231" spans="1:23" ht="18" thickBot="1" x14ac:dyDescent="0.35">
      <c r="A231" s="645" t="s">
        <v>18</v>
      </c>
      <c r="B231" s="646"/>
      <c r="C231" s="646"/>
      <c r="D231" s="646"/>
      <c r="E231" s="646"/>
      <c r="F231" s="646"/>
      <c r="G231" s="646"/>
      <c r="H231" s="646"/>
      <c r="I231" s="646"/>
      <c r="J231" s="721"/>
      <c r="K231" s="722"/>
      <c r="L231" s="725"/>
      <c r="N231" s="274"/>
      <c r="O231" s="204"/>
      <c r="P231" s="205"/>
      <c r="Q231" s="204"/>
      <c r="R231" s="206"/>
      <c r="S231" s="204"/>
      <c r="T231" s="206"/>
      <c r="U231" s="204"/>
      <c r="V231" s="204"/>
      <c r="W231" s="76"/>
    </row>
    <row r="232" spans="1:23" ht="18" thickBot="1" x14ac:dyDescent="0.35">
      <c r="A232" s="713" t="s">
        <v>19</v>
      </c>
      <c r="B232" s="714"/>
      <c r="C232" s="714"/>
      <c r="D232" s="714"/>
      <c r="E232" s="714"/>
      <c r="F232" s="714"/>
      <c r="G232" s="714"/>
      <c r="H232" s="714"/>
      <c r="I232" s="714"/>
      <c r="J232" s="715"/>
      <c r="K232" s="1992"/>
      <c r="L232" s="725"/>
      <c r="N232" s="274"/>
      <c r="O232" s="204"/>
      <c r="P232" s="205"/>
      <c r="Q232" s="204"/>
      <c r="R232" s="206"/>
      <c r="S232" s="204"/>
      <c r="T232" s="206"/>
      <c r="U232" s="204"/>
      <c r="V232" s="204"/>
      <c r="W232" s="76"/>
    </row>
    <row r="233" spans="1:23" ht="18" thickBot="1" x14ac:dyDescent="0.35">
      <c r="A233" s="717"/>
      <c r="B233" s="627"/>
      <c r="C233" s="627"/>
      <c r="D233" s="627"/>
      <c r="E233" s="627"/>
      <c r="F233" s="627"/>
      <c r="G233" s="627"/>
      <c r="H233" s="627"/>
      <c r="I233" s="627"/>
      <c r="J233" s="627"/>
      <c r="K233" s="627"/>
      <c r="L233" s="725"/>
      <c r="N233" s="274"/>
      <c r="O233" s="204"/>
      <c r="P233" s="205"/>
      <c r="Q233" s="204"/>
      <c r="R233" s="206"/>
      <c r="S233" s="204"/>
      <c r="T233" s="206"/>
      <c r="U233" s="204"/>
      <c r="V233" s="204"/>
      <c r="W233" s="76"/>
    </row>
    <row r="234" spans="1:23" ht="18" thickBot="1" x14ac:dyDescent="0.35">
      <c r="A234" s="645" t="s">
        <v>20</v>
      </c>
      <c r="B234" s="646"/>
      <c r="C234" s="646"/>
      <c r="D234" s="646"/>
      <c r="E234" s="646"/>
      <c r="F234" s="646"/>
      <c r="G234" s="646"/>
      <c r="H234" s="646"/>
      <c r="I234" s="646"/>
      <c r="J234" s="721"/>
      <c r="K234" s="722"/>
      <c r="L234" s="725"/>
      <c r="N234" s="274"/>
      <c r="O234" s="204"/>
      <c r="P234" s="205"/>
      <c r="Q234" s="204"/>
      <c r="R234" s="206"/>
      <c r="S234" s="204"/>
      <c r="T234" s="206"/>
      <c r="U234" s="204"/>
      <c r="V234" s="204"/>
      <c r="W234" s="76"/>
    </row>
    <row r="235" spans="1:23" ht="18" thickBot="1" x14ac:dyDescent="0.35">
      <c r="A235" s="642" t="s">
        <v>21</v>
      </c>
      <c r="B235" s="643"/>
      <c r="C235" s="643"/>
      <c r="D235" s="643"/>
      <c r="E235" s="643"/>
      <c r="F235" s="643"/>
      <c r="G235" s="643"/>
      <c r="H235" s="643"/>
      <c r="I235" s="643"/>
      <c r="J235" s="711"/>
      <c r="K235" s="1991"/>
      <c r="L235" s="725"/>
      <c r="N235" s="274"/>
      <c r="O235" s="204"/>
      <c r="P235" s="205"/>
      <c r="Q235" s="204"/>
      <c r="R235" s="206"/>
      <c r="S235" s="204"/>
      <c r="T235" s="206"/>
      <c r="U235" s="204"/>
      <c r="V235" s="204"/>
      <c r="W235" s="76"/>
    </row>
    <row r="236" spans="1:23" ht="18" thickBot="1" x14ac:dyDescent="0.35">
      <c r="A236" s="642" t="s">
        <v>22</v>
      </c>
      <c r="B236" s="643"/>
      <c r="C236" s="643"/>
      <c r="D236" s="643"/>
      <c r="E236" s="643"/>
      <c r="F236" s="643"/>
      <c r="G236" s="643"/>
      <c r="H236" s="643"/>
      <c r="I236" s="643"/>
      <c r="J236" s="711">
        <v>4</v>
      </c>
      <c r="K236" s="1991"/>
      <c r="L236" s="725"/>
      <c r="N236" s="274">
        <v>4</v>
      </c>
      <c r="O236" s="204">
        <v>2</v>
      </c>
      <c r="P236" s="205"/>
      <c r="Q236" s="204"/>
      <c r="R236" s="206"/>
      <c r="S236" s="204"/>
      <c r="T236" s="206"/>
      <c r="U236" s="204" t="s">
        <v>40</v>
      </c>
      <c r="V236" s="204">
        <v>2</v>
      </c>
      <c r="W236" s="76"/>
    </row>
    <row r="237" spans="1:23" ht="18" thickBot="1" x14ac:dyDescent="0.35">
      <c r="A237" s="642" t="s">
        <v>25</v>
      </c>
      <c r="B237" s="643"/>
      <c r="C237" s="643"/>
      <c r="D237" s="643"/>
      <c r="E237" s="643"/>
      <c r="F237" s="643"/>
      <c r="G237" s="643"/>
      <c r="H237" s="643"/>
      <c r="I237" s="643"/>
      <c r="J237" s="711"/>
      <c r="K237" s="1991"/>
      <c r="L237" s="725"/>
      <c r="N237" s="274"/>
      <c r="O237" s="204"/>
      <c r="P237" s="205"/>
      <c r="Q237" s="204"/>
      <c r="R237" s="206"/>
      <c r="S237" s="204"/>
      <c r="T237" s="206"/>
      <c r="U237" s="204"/>
      <c r="V237" s="204"/>
      <c r="W237" s="76"/>
    </row>
    <row r="238" spans="1:23" ht="18" thickBot="1" x14ac:dyDescent="0.35">
      <c r="A238" s="642" t="s">
        <v>23</v>
      </c>
      <c r="B238" s="643"/>
      <c r="C238" s="643"/>
      <c r="D238" s="643"/>
      <c r="E238" s="643"/>
      <c r="F238" s="643"/>
      <c r="G238" s="643"/>
      <c r="H238" s="643"/>
      <c r="I238" s="643"/>
      <c r="J238" s="711"/>
      <c r="K238" s="1991"/>
      <c r="L238" s="725"/>
      <c r="N238" s="274"/>
      <c r="O238" s="204"/>
      <c r="P238" s="205"/>
      <c r="Q238" s="204"/>
      <c r="R238" s="206"/>
      <c r="S238" s="204"/>
      <c r="T238" s="206"/>
      <c r="U238" s="204"/>
      <c r="V238" s="204"/>
      <c r="W238" s="76"/>
    </row>
    <row r="239" spans="1:23" ht="18" thickBot="1" x14ac:dyDescent="0.35">
      <c r="A239" s="642" t="s">
        <v>24</v>
      </c>
      <c r="B239" s="643"/>
      <c r="C239" s="643"/>
      <c r="D239" s="643"/>
      <c r="E239" s="643"/>
      <c r="F239" s="643"/>
      <c r="G239" s="643"/>
      <c r="H239" s="643"/>
      <c r="I239" s="643"/>
      <c r="J239" s="711"/>
      <c r="K239" s="1991"/>
      <c r="L239" s="725"/>
      <c r="N239" s="274"/>
      <c r="O239" s="204"/>
      <c r="P239" s="205"/>
      <c r="Q239" s="204"/>
      <c r="R239" s="206"/>
      <c r="S239" s="204"/>
      <c r="T239" s="206"/>
      <c r="U239" s="204"/>
      <c r="V239" s="204"/>
      <c r="W239" s="76"/>
    </row>
    <row r="240" spans="1:23" ht="18" thickBot="1" x14ac:dyDescent="0.35">
      <c r="A240" s="713" t="s">
        <v>26</v>
      </c>
      <c r="B240" s="714"/>
      <c r="C240" s="714"/>
      <c r="D240" s="714"/>
      <c r="E240" s="714"/>
      <c r="F240" s="714"/>
      <c r="G240" s="714"/>
      <c r="H240" s="714"/>
      <c r="I240" s="714"/>
      <c r="J240" s="715"/>
      <c r="K240" s="1992"/>
      <c r="L240" s="725"/>
      <c r="N240" s="274"/>
      <c r="O240" s="204"/>
      <c r="P240" s="205"/>
      <c r="Q240" s="204"/>
      <c r="R240" s="206"/>
      <c r="S240" s="204"/>
      <c r="T240" s="206"/>
      <c r="U240" s="204"/>
      <c r="V240" s="204"/>
      <c r="W240" s="76"/>
    </row>
    <row r="241" spans="1:23" ht="18" thickBot="1" x14ac:dyDescent="0.35">
      <c r="A241" s="717"/>
      <c r="B241" s="627"/>
      <c r="C241" s="627"/>
      <c r="D241" s="627"/>
      <c r="E241" s="627"/>
      <c r="F241" s="627"/>
      <c r="G241" s="627"/>
      <c r="H241" s="627"/>
      <c r="I241" s="627"/>
      <c r="J241" s="627"/>
      <c r="K241" s="627"/>
      <c r="L241" s="725"/>
      <c r="N241" s="274"/>
      <c r="O241" s="204"/>
      <c r="P241" s="205"/>
      <c r="Q241" s="204"/>
      <c r="R241" s="206"/>
      <c r="S241" s="204"/>
      <c r="T241" s="206"/>
      <c r="U241" s="204"/>
      <c r="V241" s="204"/>
      <c r="W241" s="76"/>
    </row>
    <row r="242" spans="1:23" ht="18" thickBot="1" x14ac:dyDescent="0.35">
      <c r="A242" s="645" t="s">
        <v>27</v>
      </c>
      <c r="B242" s="646"/>
      <c r="C242" s="646"/>
      <c r="D242" s="646"/>
      <c r="E242" s="646"/>
      <c r="F242" s="646"/>
      <c r="G242" s="646"/>
      <c r="H242" s="646"/>
      <c r="I242" s="646"/>
      <c r="J242" s="721"/>
      <c r="K242" s="722"/>
      <c r="L242" s="725"/>
      <c r="N242" s="274"/>
      <c r="O242" s="204"/>
      <c r="P242" s="205"/>
      <c r="Q242" s="204"/>
      <c r="R242" s="206"/>
      <c r="S242" s="204"/>
      <c r="T242" s="206"/>
      <c r="U242" s="204"/>
      <c r="V242" s="204"/>
      <c r="W242" s="76"/>
    </row>
    <row r="243" spans="1:23" ht="18" thickBot="1" x14ac:dyDescent="0.35">
      <c r="A243" s="642" t="s">
        <v>28</v>
      </c>
      <c r="B243" s="643"/>
      <c r="C243" s="643"/>
      <c r="D243" s="643"/>
      <c r="E243" s="643"/>
      <c r="F243" s="643"/>
      <c r="G243" s="643"/>
      <c r="H243" s="643"/>
      <c r="I243" s="643"/>
      <c r="J243" s="711"/>
      <c r="K243" s="1991"/>
      <c r="L243" s="725"/>
      <c r="N243" s="274"/>
      <c r="O243" s="204"/>
      <c r="P243" s="205"/>
      <c r="Q243" s="204"/>
      <c r="R243" s="206"/>
      <c r="S243" s="204"/>
      <c r="T243" s="206"/>
      <c r="U243" s="204"/>
      <c r="V243" s="204"/>
      <c r="W243" s="76"/>
    </row>
    <row r="244" spans="1:23" ht="18" thickBot="1" x14ac:dyDescent="0.35">
      <c r="A244" s="642" t="s">
        <v>29</v>
      </c>
      <c r="B244" s="643"/>
      <c r="C244" s="643"/>
      <c r="D244" s="643"/>
      <c r="E244" s="643"/>
      <c r="F244" s="643"/>
      <c r="G244" s="643"/>
      <c r="H244" s="643"/>
      <c r="I244" s="643"/>
      <c r="J244" s="711"/>
      <c r="K244" s="1991"/>
      <c r="L244" s="725"/>
      <c r="N244" s="274"/>
      <c r="O244" s="204"/>
      <c r="P244" s="205"/>
      <c r="Q244" s="204"/>
      <c r="R244" s="206"/>
      <c r="S244" s="204"/>
      <c r="T244" s="206"/>
      <c r="U244" s="204"/>
      <c r="V244" s="204"/>
      <c r="W244" s="76"/>
    </row>
    <row r="245" spans="1:23" ht="18" thickBot="1" x14ac:dyDescent="0.35">
      <c r="A245" s="642" t="s">
        <v>147</v>
      </c>
      <c r="B245" s="643"/>
      <c r="C245" s="643"/>
      <c r="D245" s="643"/>
      <c r="E245" s="643"/>
      <c r="F245" s="643"/>
      <c r="G245" s="643"/>
      <c r="H245" s="643"/>
      <c r="I245" s="643"/>
      <c r="J245" s="711"/>
      <c r="K245" s="1991"/>
      <c r="L245" s="725"/>
      <c r="N245" s="274"/>
      <c r="O245" s="204"/>
      <c r="P245" s="205"/>
      <c r="Q245" s="204"/>
      <c r="R245" s="206"/>
      <c r="S245" s="204"/>
      <c r="T245" s="206"/>
      <c r="U245" s="204"/>
      <c r="V245" s="204"/>
      <c r="W245" s="76"/>
    </row>
    <row r="246" spans="1:23" ht="18" thickBot="1" x14ac:dyDescent="0.35">
      <c r="A246" s="713" t="s">
        <v>36</v>
      </c>
      <c r="B246" s="714"/>
      <c r="C246" s="714"/>
      <c r="D246" s="714"/>
      <c r="E246" s="714"/>
      <c r="F246" s="714"/>
      <c r="G246" s="714"/>
      <c r="H246" s="714"/>
      <c r="I246" s="714"/>
      <c r="J246" s="715"/>
      <c r="K246" s="1992"/>
      <c r="L246" s="725"/>
      <c r="N246" s="274"/>
      <c r="O246" s="204"/>
      <c r="P246" s="205"/>
      <c r="Q246" s="204"/>
      <c r="R246" s="206"/>
      <c r="S246" s="204"/>
      <c r="T246" s="206"/>
      <c r="U246" s="204"/>
      <c r="V246" s="204"/>
      <c r="W246" s="76"/>
    </row>
    <row r="247" spans="1:23" ht="18" thickBot="1" x14ac:dyDescent="0.35">
      <c r="A247" s="717"/>
      <c r="B247" s="627"/>
      <c r="C247" s="627"/>
      <c r="D247" s="627"/>
      <c r="E247" s="627"/>
      <c r="F247" s="627"/>
      <c r="G247" s="627"/>
      <c r="H247" s="627"/>
      <c r="I247" s="627"/>
      <c r="J247" s="627"/>
      <c r="K247" s="627"/>
      <c r="L247" s="725"/>
      <c r="N247" s="274"/>
      <c r="O247" s="204"/>
      <c r="P247" s="205"/>
      <c r="Q247" s="204"/>
      <c r="R247" s="206"/>
      <c r="S247" s="204"/>
      <c r="T247" s="206"/>
      <c r="U247" s="204"/>
      <c r="V247" s="204"/>
      <c r="W247" s="76"/>
    </row>
    <row r="248" spans="1:23" ht="18" thickBot="1" x14ac:dyDescent="0.35">
      <c r="A248" s="645" t="s">
        <v>30</v>
      </c>
      <c r="B248" s="646"/>
      <c r="C248" s="646"/>
      <c r="D248" s="646"/>
      <c r="E248" s="646"/>
      <c r="F248" s="646"/>
      <c r="G248" s="646"/>
      <c r="H248" s="646"/>
      <c r="I248" s="646"/>
      <c r="J248" s="721"/>
      <c r="K248" s="722"/>
      <c r="L248" s="725"/>
      <c r="N248" s="274"/>
      <c r="O248" s="204"/>
      <c r="P248" s="205"/>
      <c r="Q248" s="204"/>
      <c r="R248" s="206"/>
      <c r="S248" s="204"/>
      <c r="T248" s="206"/>
      <c r="U248" s="204"/>
      <c r="V248" s="204"/>
      <c r="W248" s="76"/>
    </row>
    <row r="249" spans="1:23" ht="18" thickBot="1" x14ac:dyDescent="0.35">
      <c r="A249" s="642" t="s">
        <v>31</v>
      </c>
      <c r="B249" s="643"/>
      <c r="C249" s="643"/>
      <c r="D249" s="643"/>
      <c r="E249" s="643"/>
      <c r="F249" s="643"/>
      <c r="G249" s="643"/>
      <c r="H249" s="643"/>
      <c r="I249" s="643"/>
      <c r="J249" s="711"/>
      <c r="K249" s="1991"/>
      <c r="L249" s="725"/>
      <c r="N249" s="274"/>
      <c r="O249" s="204"/>
      <c r="P249" s="205"/>
      <c r="Q249" s="204"/>
      <c r="R249" s="206"/>
      <c r="S249" s="204"/>
      <c r="T249" s="206"/>
      <c r="U249" s="204"/>
      <c r="V249" s="204"/>
      <c r="W249" s="76"/>
    </row>
    <row r="250" spans="1:23" ht="18" thickBot="1" x14ac:dyDescent="0.35">
      <c r="A250" s="642" t="s">
        <v>32</v>
      </c>
      <c r="B250" s="643"/>
      <c r="C250" s="643"/>
      <c r="D250" s="643"/>
      <c r="E250" s="643"/>
      <c r="F250" s="643"/>
      <c r="G250" s="643"/>
      <c r="H250" s="643"/>
      <c r="I250" s="643"/>
      <c r="J250" s="711"/>
      <c r="K250" s="1991"/>
      <c r="L250" s="725"/>
      <c r="N250" s="274"/>
      <c r="O250" s="204"/>
      <c r="P250" s="205"/>
      <c r="Q250" s="204"/>
      <c r="R250" s="206"/>
      <c r="S250" s="204"/>
      <c r="T250" s="206"/>
      <c r="U250" s="204"/>
      <c r="V250" s="204"/>
      <c r="W250" s="76"/>
    </row>
    <row r="251" spans="1:23" ht="18" thickBot="1" x14ac:dyDescent="0.35">
      <c r="A251" s="642" t="s">
        <v>33</v>
      </c>
      <c r="B251" s="643"/>
      <c r="C251" s="643"/>
      <c r="D251" s="643"/>
      <c r="E251" s="643"/>
      <c r="F251" s="643"/>
      <c r="G251" s="643"/>
      <c r="H251" s="643"/>
      <c r="I251" s="643"/>
      <c r="J251" s="711"/>
      <c r="K251" s="1991"/>
      <c r="L251" s="725"/>
      <c r="N251" s="274"/>
      <c r="O251" s="204"/>
      <c r="P251" s="205"/>
      <c r="Q251" s="204"/>
      <c r="R251" s="206"/>
      <c r="S251" s="204"/>
      <c r="T251" s="206"/>
      <c r="U251" s="204"/>
      <c r="V251" s="204"/>
      <c r="W251" s="76"/>
    </row>
    <row r="252" spans="1:23" ht="18" thickBot="1" x14ac:dyDescent="0.35">
      <c r="A252" s="713" t="s">
        <v>34</v>
      </c>
      <c r="B252" s="714"/>
      <c r="C252" s="714"/>
      <c r="D252" s="714"/>
      <c r="E252" s="714"/>
      <c r="F252" s="714"/>
      <c r="G252" s="714"/>
      <c r="H252" s="714"/>
      <c r="I252" s="714"/>
      <c r="J252" s="715"/>
      <c r="K252" s="1992"/>
      <c r="L252" s="725"/>
      <c r="N252" s="274"/>
      <c r="O252" s="204"/>
      <c r="P252" s="205"/>
      <c r="Q252" s="204"/>
      <c r="R252" s="206"/>
      <c r="S252" s="204"/>
      <c r="T252" s="206"/>
      <c r="U252" s="204"/>
      <c r="V252" s="204"/>
      <c r="W252" s="76"/>
    </row>
    <row r="253" spans="1:23" ht="18" thickBot="1" x14ac:dyDescent="0.35">
      <c r="A253" s="717"/>
      <c r="B253" s="627"/>
      <c r="C253" s="627"/>
      <c r="D253" s="627"/>
      <c r="E253" s="627"/>
      <c r="F253" s="627"/>
      <c r="G253" s="627"/>
      <c r="H253" s="627"/>
      <c r="I253" s="627"/>
      <c r="J253" s="627"/>
      <c r="K253" s="627"/>
      <c r="L253" s="725"/>
      <c r="N253" s="274"/>
      <c r="O253" s="204"/>
      <c r="P253" s="205"/>
      <c r="Q253" s="204"/>
      <c r="R253" s="206"/>
      <c r="S253" s="204"/>
      <c r="T253" s="206"/>
      <c r="U253" s="204"/>
      <c r="V253" s="204"/>
      <c r="W253" s="76"/>
    </row>
    <row r="254" spans="1:23" ht="18" thickBot="1" x14ac:dyDescent="0.35">
      <c r="A254" s="718" t="s">
        <v>35</v>
      </c>
      <c r="B254" s="719"/>
      <c r="C254" s="719"/>
      <c r="D254" s="719"/>
      <c r="E254" s="719"/>
      <c r="F254" s="719"/>
      <c r="G254" s="719"/>
      <c r="H254" s="719"/>
      <c r="I254" s="719"/>
      <c r="J254" s="720"/>
      <c r="K254" s="486"/>
      <c r="L254" s="726"/>
      <c r="N254" s="274"/>
      <c r="O254" s="204"/>
      <c r="P254" s="205"/>
      <c r="Q254" s="204"/>
      <c r="R254" s="206"/>
      <c r="S254" s="204"/>
      <c r="T254" s="206"/>
      <c r="U254" s="204"/>
      <c r="V254" s="204"/>
      <c r="W254" s="76"/>
    </row>
    <row r="255" spans="1:23" ht="18" thickBot="1" x14ac:dyDescent="0.35">
      <c r="A255" s="708" t="s">
        <v>42</v>
      </c>
      <c r="B255" s="709"/>
      <c r="C255" s="709"/>
      <c r="D255" s="709"/>
      <c r="E255" s="709"/>
      <c r="F255" s="709"/>
      <c r="G255" s="709"/>
      <c r="H255" s="709"/>
      <c r="I255" s="709"/>
      <c r="J255" s="709"/>
      <c r="K255" s="709"/>
      <c r="L255" s="1995">
        <f>+L215</f>
        <v>0</v>
      </c>
      <c r="V255" s="223">
        <v>2</v>
      </c>
      <c r="W255" s="76"/>
    </row>
    <row r="256" spans="1:23" ht="18" thickBot="1" x14ac:dyDescent="0.35">
      <c r="A256" s="629"/>
      <c r="B256" s="630"/>
      <c r="C256" s="630"/>
      <c r="D256" s="630"/>
      <c r="E256" s="630"/>
      <c r="F256" s="630"/>
      <c r="G256" s="630"/>
      <c r="H256" s="630"/>
      <c r="I256" s="630"/>
      <c r="J256" s="630"/>
      <c r="K256" s="630"/>
      <c r="L256" s="631"/>
      <c r="W256" s="76"/>
    </row>
    <row r="257" spans="1:23" ht="18" thickBot="1" x14ac:dyDescent="0.35">
      <c r="A257" s="700" t="s">
        <v>37</v>
      </c>
      <c r="B257" s="701"/>
      <c r="C257" s="701"/>
      <c r="D257" s="701"/>
      <c r="E257" s="701"/>
      <c r="F257" s="701"/>
      <c r="G257" s="701"/>
      <c r="H257" s="701"/>
      <c r="I257" s="701"/>
      <c r="J257" s="701"/>
      <c r="K257" s="701"/>
      <c r="L257" s="702"/>
      <c r="N257" s="1861" t="s">
        <v>1089</v>
      </c>
      <c r="O257" s="1862"/>
      <c r="P257" s="1862"/>
      <c r="Q257" s="1862"/>
      <c r="R257" s="1862"/>
      <c r="S257" s="1862"/>
      <c r="T257" s="1862"/>
      <c r="U257" s="1862"/>
      <c r="V257" s="1863"/>
      <c r="W257" s="76"/>
    </row>
    <row r="258" spans="1:23" ht="18" thickBot="1" x14ac:dyDescent="0.35">
      <c r="A258" s="703" t="s">
        <v>59</v>
      </c>
      <c r="B258" s="704"/>
      <c r="C258" s="704"/>
      <c r="D258" s="704"/>
      <c r="E258" s="704"/>
      <c r="F258" s="705"/>
      <c r="G258" s="706" t="s">
        <v>84</v>
      </c>
      <c r="H258" s="707"/>
      <c r="I258" s="706" t="s">
        <v>58</v>
      </c>
      <c r="J258" s="707"/>
      <c r="K258" s="706" t="s">
        <v>38</v>
      </c>
      <c r="L258" s="707"/>
      <c r="N258" s="1905" t="s">
        <v>1094</v>
      </c>
      <c r="O258" s="1906" t="s">
        <v>40</v>
      </c>
      <c r="P258" s="1906" t="s">
        <v>40</v>
      </c>
      <c r="Q258" s="1906" t="s">
        <v>40</v>
      </c>
      <c r="R258" s="1907" t="s">
        <v>40</v>
      </c>
      <c r="S258" s="1906" t="s">
        <v>40</v>
      </c>
      <c r="T258" s="1907" t="s">
        <v>40</v>
      </c>
      <c r="U258" s="1906" t="s">
        <v>518</v>
      </c>
      <c r="V258" s="1908" t="s">
        <v>1098</v>
      </c>
      <c r="W258" s="76"/>
    </row>
    <row r="259" spans="1:23" x14ac:dyDescent="0.3">
      <c r="A259" s="645" t="s">
        <v>54</v>
      </c>
      <c r="B259" s="646"/>
      <c r="C259" s="646"/>
      <c r="D259" s="646"/>
      <c r="E259" s="646"/>
      <c r="F259" s="647"/>
      <c r="G259" s="682">
        <v>1</v>
      </c>
      <c r="H259" s="580"/>
      <c r="I259" s="579"/>
      <c r="J259" s="580"/>
      <c r="K259" s="579"/>
      <c r="L259" s="580"/>
      <c r="N259" s="1414" t="s">
        <v>1121</v>
      </c>
      <c r="O259" s="1868"/>
      <c r="P259" s="1868"/>
      <c r="Q259" s="1868"/>
      <c r="R259" s="1869"/>
      <c r="S259" s="1868"/>
      <c r="T259" s="1869"/>
      <c r="U259" s="1284">
        <v>1</v>
      </c>
      <c r="V259" s="1284">
        <v>1</v>
      </c>
      <c r="W259" s="76"/>
    </row>
    <row r="260" spans="1:23" ht="18" thickBot="1" x14ac:dyDescent="0.35">
      <c r="A260" s="656" t="s">
        <v>57</v>
      </c>
      <c r="B260" s="657"/>
      <c r="C260" s="657"/>
      <c r="D260" s="657"/>
      <c r="E260" s="657"/>
      <c r="F260" s="658"/>
      <c r="G260" s="659">
        <v>0.7</v>
      </c>
      <c r="H260" s="578"/>
      <c r="I260" s="577"/>
      <c r="J260" s="578"/>
      <c r="K260" s="577"/>
      <c r="L260" s="578"/>
      <c r="N260" s="1415"/>
      <c r="O260" s="204"/>
      <c r="P260" s="205"/>
      <c r="Q260" s="204"/>
      <c r="R260" s="206"/>
      <c r="S260" s="204"/>
      <c r="T260" s="206"/>
      <c r="U260" s="1285"/>
      <c r="V260" s="1285"/>
      <c r="W260" s="76"/>
    </row>
    <row r="261" spans="1:23" ht="18" thickBot="1" x14ac:dyDescent="0.35">
      <c r="A261" s="656" t="s">
        <v>56</v>
      </c>
      <c r="B261" s="657"/>
      <c r="C261" s="657"/>
      <c r="D261" s="657"/>
      <c r="E261" s="657"/>
      <c r="F261" s="658"/>
      <c r="G261" s="659">
        <v>0.3</v>
      </c>
      <c r="H261" s="578"/>
      <c r="I261" s="577"/>
      <c r="J261" s="578"/>
      <c r="K261" s="577"/>
      <c r="L261" s="578"/>
      <c r="N261" s="1415"/>
      <c r="O261" s="204"/>
      <c r="P261" s="205"/>
      <c r="Q261" s="204"/>
      <c r="R261" s="206"/>
      <c r="S261" s="204"/>
      <c r="T261" s="206"/>
      <c r="U261" s="1285"/>
      <c r="V261" s="1285"/>
      <c r="W261" s="76"/>
    </row>
    <row r="262" spans="1:23" ht="18" thickBot="1" x14ac:dyDescent="0.35">
      <c r="A262" s="660" t="s">
        <v>55</v>
      </c>
      <c r="B262" s="661"/>
      <c r="C262" s="661"/>
      <c r="D262" s="661"/>
      <c r="E262" s="661"/>
      <c r="F262" s="662"/>
      <c r="G262" s="663">
        <v>0</v>
      </c>
      <c r="H262" s="664"/>
      <c r="I262" s="699"/>
      <c r="J262" s="664"/>
      <c r="K262" s="699"/>
      <c r="L262" s="664"/>
      <c r="N262" s="1416"/>
      <c r="O262" s="204"/>
      <c r="P262" s="205"/>
      <c r="Q262" s="204"/>
      <c r="R262" s="206"/>
      <c r="S262" s="204"/>
      <c r="T262" s="206"/>
      <c r="U262" s="1286"/>
      <c r="V262" s="1286"/>
      <c r="W262" s="76"/>
    </row>
    <row r="263" spans="1:23" ht="18" thickBot="1" x14ac:dyDescent="0.35">
      <c r="A263" s="691" t="s">
        <v>42</v>
      </c>
      <c r="B263" s="692"/>
      <c r="C263" s="692"/>
      <c r="D263" s="692"/>
      <c r="E263" s="692"/>
      <c r="F263" s="692"/>
      <c r="G263" s="692"/>
      <c r="H263" s="692"/>
      <c r="I263" s="692"/>
      <c r="J263" s="693"/>
      <c r="K263" s="692">
        <f>+K259</f>
        <v>0</v>
      </c>
      <c r="L263" s="693"/>
      <c r="V263" s="223">
        <v>1</v>
      </c>
      <c r="W263" s="76"/>
    </row>
    <row r="264" spans="1:23" ht="18" thickBot="1" x14ac:dyDescent="0.35">
      <c r="A264" s="485"/>
      <c r="B264" s="486"/>
      <c r="C264" s="486"/>
      <c r="D264" s="486"/>
      <c r="E264" s="486"/>
      <c r="F264" s="486"/>
      <c r="G264" s="486"/>
      <c r="H264" s="486"/>
      <c r="I264" s="486"/>
      <c r="J264" s="486"/>
      <c r="K264" s="486"/>
      <c r="L264" s="487"/>
      <c r="W264" s="76"/>
    </row>
    <row r="265" spans="1:23" ht="18" thickBot="1" x14ac:dyDescent="0.35">
      <c r="A265" s="700" t="s">
        <v>39</v>
      </c>
      <c r="B265" s="701"/>
      <c r="C265" s="701"/>
      <c r="D265" s="701"/>
      <c r="E265" s="701"/>
      <c r="F265" s="701"/>
      <c r="G265" s="701"/>
      <c r="H265" s="701"/>
      <c r="I265" s="701"/>
      <c r="J265" s="701"/>
      <c r="K265" s="701"/>
      <c r="L265" s="702"/>
      <c r="N265" s="1861" t="s">
        <v>1089</v>
      </c>
      <c r="O265" s="1862"/>
      <c r="P265" s="1862"/>
      <c r="Q265" s="1862"/>
      <c r="R265" s="1862"/>
      <c r="S265" s="1862"/>
      <c r="T265" s="1862"/>
      <c r="U265" s="1862"/>
      <c r="V265" s="1863"/>
      <c r="W265" s="76"/>
    </row>
    <row r="266" spans="1:23" ht="18" thickBot="1" x14ac:dyDescent="0.35">
      <c r="A266" s="703" t="s">
        <v>59</v>
      </c>
      <c r="B266" s="704"/>
      <c r="C266" s="704"/>
      <c r="D266" s="704"/>
      <c r="E266" s="704"/>
      <c r="F266" s="705"/>
      <c r="G266" s="706" t="s">
        <v>84</v>
      </c>
      <c r="H266" s="707"/>
      <c r="I266" s="706" t="s">
        <v>58</v>
      </c>
      <c r="J266" s="707"/>
      <c r="K266" s="706" t="s">
        <v>38</v>
      </c>
      <c r="L266" s="707"/>
      <c r="N266" s="1864" t="s">
        <v>1094</v>
      </c>
      <c r="O266" s="1865" t="s">
        <v>40</v>
      </c>
      <c r="P266" s="1865" t="s">
        <v>40</v>
      </c>
      <c r="Q266" s="1865" t="s">
        <v>40</v>
      </c>
      <c r="R266" s="1866" t="s">
        <v>40</v>
      </c>
      <c r="S266" s="1865" t="s">
        <v>40</v>
      </c>
      <c r="T266" s="1866" t="s">
        <v>40</v>
      </c>
      <c r="U266" s="1865" t="s">
        <v>518</v>
      </c>
      <c r="V266" s="1867" t="s">
        <v>1098</v>
      </c>
      <c r="W266" s="76"/>
    </row>
    <row r="267" spans="1:23" x14ac:dyDescent="0.3">
      <c r="A267" s="645" t="s">
        <v>54</v>
      </c>
      <c r="B267" s="646"/>
      <c r="C267" s="646"/>
      <c r="D267" s="646"/>
      <c r="E267" s="646"/>
      <c r="F267" s="647"/>
      <c r="G267" s="682">
        <v>1</v>
      </c>
      <c r="H267" s="580"/>
      <c r="I267" s="579"/>
      <c r="J267" s="580"/>
      <c r="K267" s="579"/>
      <c r="L267" s="580"/>
      <c r="N267" s="1414" t="s">
        <v>1121</v>
      </c>
      <c r="O267" s="1868"/>
      <c r="P267" s="1868"/>
      <c r="Q267" s="1868"/>
      <c r="R267" s="1869"/>
      <c r="S267" s="1868"/>
      <c r="T267" s="1869"/>
      <c r="U267" s="1284">
        <v>1</v>
      </c>
      <c r="V267" s="1284">
        <v>1</v>
      </c>
      <c r="W267" s="76"/>
    </row>
    <row r="268" spans="1:23" ht="18" thickBot="1" x14ac:dyDescent="0.35">
      <c r="A268" s="656" t="s">
        <v>57</v>
      </c>
      <c r="B268" s="657"/>
      <c r="C268" s="657"/>
      <c r="D268" s="657"/>
      <c r="E268" s="657"/>
      <c r="F268" s="658"/>
      <c r="G268" s="659">
        <v>0.7</v>
      </c>
      <c r="H268" s="578"/>
      <c r="I268" s="577"/>
      <c r="J268" s="578"/>
      <c r="K268" s="577"/>
      <c r="L268" s="578"/>
      <c r="N268" s="1415"/>
      <c r="O268" s="204"/>
      <c r="P268" s="205"/>
      <c r="Q268" s="204"/>
      <c r="R268" s="206"/>
      <c r="S268" s="204"/>
      <c r="T268" s="206"/>
      <c r="U268" s="1285"/>
      <c r="V268" s="1285"/>
      <c r="W268" s="76"/>
    </row>
    <row r="269" spans="1:23" ht="18" thickBot="1" x14ac:dyDescent="0.35">
      <c r="A269" s="656" t="s">
        <v>56</v>
      </c>
      <c r="B269" s="657"/>
      <c r="C269" s="657"/>
      <c r="D269" s="657"/>
      <c r="E269" s="657"/>
      <c r="F269" s="658"/>
      <c r="G269" s="659">
        <v>0.3</v>
      </c>
      <c r="H269" s="578"/>
      <c r="I269" s="577"/>
      <c r="J269" s="578"/>
      <c r="K269" s="577"/>
      <c r="L269" s="578"/>
      <c r="N269" s="1415"/>
      <c r="O269" s="204"/>
      <c r="P269" s="205"/>
      <c r="Q269" s="204"/>
      <c r="R269" s="206"/>
      <c r="S269" s="204"/>
      <c r="T269" s="206"/>
      <c r="U269" s="1285"/>
      <c r="V269" s="1285"/>
      <c r="W269" s="76"/>
    </row>
    <row r="270" spans="1:23" ht="18" thickBot="1" x14ac:dyDescent="0.35">
      <c r="A270" s="660" t="s">
        <v>55</v>
      </c>
      <c r="B270" s="661"/>
      <c r="C270" s="661"/>
      <c r="D270" s="661"/>
      <c r="E270" s="661"/>
      <c r="F270" s="662"/>
      <c r="G270" s="663">
        <v>0</v>
      </c>
      <c r="H270" s="664"/>
      <c r="I270" s="699"/>
      <c r="J270" s="664"/>
      <c r="K270" s="699"/>
      <c r="L270" s="664"/>
      <c r="N270" s="1416"/>
      <c r="O270" s="204"/>
      <c r="P270" s="205"/>
      <c r="Q270" s="204"/>
      <c r="R270" s="206"/>
      <c r="S270" s="204"/>
      <c r="T270" s="206"/>
      <c r="U270" s="1286"/>
      <c r="V270" s="1286"/>
      <c r="W270" s="76"/>
    </row>
    <row r="271" spans="1:23" ht="18" thickBot="1" x14ac:dyDescent="0.35">
      <c r="A271" s="691" t="s">
        <v>42</v>
      </c>
      <c r="B271" s="692"/>
      <c r="C271" s="692"/>
      <c r="D271" s="692"/>
      <c r="E271" s="692"/>
      <c r="F271" s="692"/>
      <c r="G271" s="692"/>
      <c r="H271" s="692"/>
      <c r="I271" s="692"/>
      <c r="J271" s="693"/>
      <c r="K271" s="692">
        <f>+K267</f>
        <v>0</v>
      </c>
      <c r="L271" s="693"/>
      <c r="V271" s="223">
        <v>1</v>
      </c>
      <c r="W271" s="76"/>
    </row>
    <row r="272" spans="1:23" ht="18" thickBot="1" x14ac:dyDescent="0.35">
      <c r="A272" s="485"/>
      <c r="B272" s="486"/>
      <c r="C272" s="486"/>
      <c r="D272" s="486"/>
      <c r="E272" s="486"/>
      <c r="F272" s="486"/>
      <c r="G272" s="486"/>
      <c r="H272" s="486"/>
      <c r="I272" s="486"/>
      <c r="J272" s="486"/>
      <c r="K272" s="486"/>
      <c r="L272" s="487"/>
    </row>
    <row r="273" spans="1:12" ht="18" thickBot="1" x14ac:dyDescent="0.35">
      <c r="A273" s="485"/>
      <c r="B273" s="486"/>
      <c r="C273" s="486"/>
      <c r="D273" s="486"/>
      <c r="E273" s="486"/>
      <c r="F273" s="486"/>
      <c r="G273" s="486"/>
      <c r="H273" s="486"/>
      <c r="I273" s="486"/>
      <c r="J273" s="486"/>
      <c r="K273" s="486"/>
      <c r="L273" s="487"/>
    </row>
    <row r="274" spans="1:12" ht="18" thickBot="1" x14ac:dyDescent="0.35">
      <c r="A274" s="694" t="s">
        <v>127</v>
      </c>
      <c r="B274" s="695"/>
      <c r="C274" s="695"/>
      <c r="D274" s="695"/>
      <c r="E274" s="695"/>
      <c r="F274" s="695"/>
      <c r="G274" s="695"/>
      <c r="H274" s="695"/>
      <c r="I274" s="695"/>
      <c r="J274" s="696"/>
      <c r="K274" s="697">
        <f>+L255+K263+K271</f>
        <v>0</v>
      </c>
      <c r="L274" s="698"/>
    </row>
    <row r="275" spans="1:12" ht="18" thickBot="1" x14ac:dyDescent="0.35">
      <c r="A275" s="485"/>
      <c r="B275" s="486"/>
      <c r="C275" s="486"/>
      <c r="D275" s="486"/>
      <c r="E275" s="486"/>
      <c r="F275" s="486"/>
      <c r="G275" s="486"/>
      <c r="H275" s="486"/>
      <c r="I275" s="486"/>
      <c r="J275" s="486"/>
      <c r="K275" s="486"/>
      <c r="L275" s="487"/>
    </row>
    <row r="276" spans="1:12" ht="18" thickBot="1" x14ac:dyDescent="0.35">
      <c r="A276" s="614" t="s">
        <v>168</v>
      </c>
      <c r="B276" s="615"/>
      <c r="C276" s="615"/>
      <c r="D276" s="615"/>
      <c r="E276" s="615"/>
      <c r="F276" s="615"/>
      <c r="G276" s="615"/>
      <c r="H276" s="615"/>
      <c r="I276" s="615"/>
      <c r="J276" s="615"/>
      <c r="K276" s="615"/>
      <c r="L276" s="616"/>
    </row>
    <row r="277" spans="1:12" ht="18" thickBot="1" x14ac:dyDescent="0.35">
      <c r="A277" s="1151" t="s">
        <v>169</v>
      </c>
      <c r="B277" s="1152"/>
      <c r="C277" s="1152"/>
      <c r="D277" s="1152"/>
      <c r="E277" s="1152"/>
      <c r="F277" s="1152"/>
      <c r="G277" s="1152"/>
      <c r="H277" s="1152"/>
      <c r="I277" s="1152"/>
      <c r="J277" s="1152"/>
      <c r="K277" s="1152"/>
      <c r="L277" s="1153"/>
    </row>
    <row r="278" spans="1:12" ht="18" thickBot="1" x14ac:dyDescent="0.35">
      <c r="A278" s="524" t="s">
        <v>159</v>
      </c>
      <c r="B278" s="525"/>
      <c r="C278" s="525"/>
      <c r="D278" s="525"/>
      <c r="E278" s="525"/>
      <c r="F278" s="525"/>
      <c r="G278" s="525"/>
      <c r="H278" s="525"/>
      <c r="I278" s="525"/>
      <c r="J278" s="525"/>
      <c r="K278" s="525"/>
      <c r="L278" s="526"/>
    </row>
    <row r="279" spans="1:12" ht="18" thickBot="1" x14ac:dyDescent="0.35">
      <c r="A279" s="617" t="s">
        <v>155</v>
      </c>
      <c r="B279" s="618"/>
      <c r="C279" s="618"/>
      <c r="D279" s="619"/>
      <c r="E279" s="620">
        <v>50</v>
      </c>
      <c r="F279" s="621"/>
      <c r="G279" s="622"/>
      <c r="H279" s="623"/>
      <c r="I279" s="624"/>
      <c r="J279" s="624"/>
      <c r="K279" s="624"/>
      <c r="L279" s="625"/>
    </row>
    <row r="280" spans="1:12" ht="18" thickBot="1" x14ac:dyDescent="0.35">
      <c r="A280" s="596" t="s">
        <v>156</v>
      </c>
      <c r="B280" s="597"/>
      <c r="C280" s="597"/>
      <c r="D280" s="598"/>
      <c r="E280" s="599">
        <v>50</v>
      </c>
      <c r="F280" s="600"/>
      <c r="G280" s="601"/>
      <c r="H280" s="626"/>
      <c r="I280" s="627"/>
      <c r="J280" s="627"/>
      <c r="K280" s="627"/>
      <c r="L280" s="628"/>
    </row>
    <row r="281" spans="1:12" ht="18" thickBot="1" x14ac:dyDescent="0.35">
      <c r="A281" s="1246" t="s">
        <v>85</v>
      </c>
      <c r="B281" s="1247"/>
      <c r="C281" s="1247"/>
      <c r="D281" s="1248"/>
      <c r="E281" s="605">
        <v>50</v>
      </c>
      <c r="F281" s="606"/>
      <c r="G281" s="607"/>
      <c r="H281" s="629"/>
      <c r="I281" s="630"/>
      <c r="J281" s="630"/>
      <c r="K281" s="630"/>
      <c r="L281" s="631"/>
    </row>
    <row r="282" spans="1:12" ht="18" thickBot="1" x14ac:dyDescent="0.35">
      <c r="A282" s="608" t="s">
        <v>164</v>
      </c>
      <c r="B282" s="609"/>
      <c r="C282" s="609"/>
      <c r="D282" s="609"/>
      <c r="E282" s="609"/>
      <c r="F282" s="609"/>
      <c r="G282" s="609"/>
      <c r="H282" s="609"/>
      <c r="I282" s="609"/>
      <c r="J282" s="609"/>
      <c r="K282" s="609"/>
      <c r="L282" s="610"/>
    </row>
    <row r="283" spans="1:12" ht="18" thickBot="1" x14ac:dyDescent="0.35">
      <c r="A283" s="527" t="s">
        <v>71</v>
      </c>
      <c r="B283" s="528"/>
      <c r="C283" s="528"/>
      <c r="D283" s="528"/>
      <c r="E283" s="529"/>
      <c r="F283" s="527" t="s">
        <v>72</v>
      </c>
      <c r="G283" s="528"/>
      <c r="H283" s="529"/>
      <c r="I283" s="530" t="s">
        <v>73</v>
      </c>
      <c r="J283" s="531"/>
      <c r="K283" s="558" t="s">
        <v>74</v>
      </c>
      <c r="L283" s="559"/>
    </row>
    <row r="284" spans="1:12" x14ac:dyDescent="0.3">
      <c r="A284" s="568" t="s">
        <v>98</v>
      </c>
      <c r="B284" s="569"/>
      <c r="C284" s="569"/>
      <c r="D284" s="569"/>
      <c r="E284" s="570"/>
      <c r="F284" s="537" t="s">
        <v>87</v>
      </c>
      <c r="G284" s="538"/>
      <c r="H284" s="571"/>
      <c r="I284" s="572"/>
      <c r="J284" s="541"/>
      <c r="K284" s="548"/>
      <c r="L284" s="543"/>
    </row>
    <row r="285" spans="1:12" x14ac:dyDescent="0.3">
      <c r="A285" s="550" t="s">
        <v>94</v>
      </c>
      <c r="B285" s="551"/>
      <c r="C285" s="551"/>
      <c r="D285" s="551"/>
      <c r="E285" s="552"/>
      <c r="F285" s="511" t="s">
        <v>88</v>
      </c>
      <c r="G285" s="512"/>
      <c r="H285" s="553"/>
      <c r="I285" s="554"/>
      <c r="J285" s="507"/>
      <c r="K285" s="549"/>
      <c r="L285" s="545"/>
    </row>
    <row r="286" spans="1:12" x14ac:dyDescent="0.3">
      <c r="A286" s="550" t="s">
        <v>95</v>
      </c>
      <c r="B286" s="551"/>
      <c r="C286" s="551"/>
      <c r="D286" s="551"/>
      <c r="E286" s="552"/>
      <c r="F286" s="511" t="s">
        <v>89</v>
      </c>
      <c r="G286" s="512"/>
      <c r="H286" s="553"/>
      <c r="I286" s="554"/>
      <c r="J286" s="507"/>
      <c r="K286" s="549"/>
      <c r="L286" s="545"/>
    </row>
    <row r="287" spans="1:12" ht="18" thickBot="1" x14ac:dyDescent="0.35">
      <c r="A287" s="560" t="s">
        <v>96</v>
      </c>
      <c r="B287" s="561"/>
      <c r="C287" s="561"/>
      <c r="D287" s="561"/>
      <c r="E287" s="562"/>
      <c r="F287" s="519" t="s">
        <v>90</v>
      </c>
      <c r="G287" s="520"/>
      <c r="H287" s="563"/>
      <c r="I287" s="573"/>
      <c r="J287" s="574"/>
      <c r="K287" s="549"/>
      <c r="L287" s="545"/>
    </row>
    <row r="288" spans="1:12" ht="18" thickBot="1" x14ac:dyDescent="0.35">
      <c r="A288" s="564" t="s">
        <v>97</v>
      </c>
      <c r="B288" s="565"/>
      <c r="C288" s="565"/>
      <c r="D288" s="565"/>
      <c r="E288" s="566"/>
      <c r="F288" s="491" t="s">
        <v>76</v>
      </c>
      <c r="G288" s="492"/>
      <c r="H288" s="493"/>
      <c r="I288" s="575"/>
      <c r="J288" s="576"/>
      <c r="K288" s="546"/>
      <c r="L288" s="547"/>
    </row>
    <row r="289" spans="1:12" ht="18" thickBot="1" x14ac:dyDescent="0.35">
      <c r="A289" s="524" t="s">
        <v>79</v>
      </c>
      <c r="B289" s="525"/>
      <c r="C289" s="525"/>
      <c r="D289" s="525"/>
      <c r="E289" s="526"/>
      <c r="F289" s="527" t="s">
        <v>72</v>
      </c>
      <c r="G289" s="528"/>
      <c r="H289" s="529"/>
      <c r="I289" s="530" t="s">
        <v>73</v>
      </c>
      <c r="J289" s="531"/>
      <c r="K289" s="532" t="s">
        <v>74</v>
      </c>
      <c r="L289" s="533"/>
    </row>
    <row r="290" spans="1:12" x14ac:dyDescent="0.3">
      <c r="A290" s="534" t="s">
        <v>98</v>
      </c>
      <c r="B290" s="535"/>
      <c r="C290" s="535"/>
      <c r="D290" s="535"/>
      <c r="E290" s="536"/>
      <c r="F290" s="537" t="s">
        <v>87</v>
      </c>
      <c r="G290" s="538"/>
      <c r="H290" s="539"/>
      <c r="I290" s="540"/>
      <c r="J290" s="541"/>
      <c r="K290" s="542"/>
      <c r="L290" s="543"/>
    </row>
    <row r="291" spans="1:12" x14ac:dyDescent="0.3">
      <c r="A291" s="508" t="s">
        <v>99</v>
      </c>
      <c r="B291" s="509"/>
      <c r="C291" s="509"/>
      <c r="D291" s="509"/>
      <c r="E291" s="510"/>
      <c r="F291" s="511" t="s">
        <v>88</v>
      </c>
      <c r="G291" s="512"/>
      <c r="H291" s="513"/>
      <c r="I291" s="506"/>
      <c r="J291" s="507"/>
      <c r="K291" s="544"/>
      <c r="L291" s="545"/>
    </row>
    <row r="292" spans="1:12" x14ac:dyDescent="0.3">
      <c r="A292" s="508" t="s">
        <v>100</v>
      </c>
      <c r="B292" s="509"/>
      <c r="C292" s="509"/>
      <c r="D292" s="509"/>
      <c r="E292" s="510"/>
      <c r="F292" s="511" t="s">
        <v>89</v>
      </c>
      <c r="G292" s="512"/>
      <c r="H292" s="513"/>
      <c r="I292" s="506"/>
      <c r="J292" s="507"/>
      <c r="K292" s="544"/>
      <c r="L292" s="545"/>
    </row>
    <row r="293" spans="1:12" ht="18" thickBot="1" x14ac:dyDescent="0.35">
      <c r="A293" s="516" t="s">
        <v>101</v>
      </c>
      <c r="B293" s="517"/>
      <c r="C293" s="517"/>
      <c r="D293" s="517"/>
      <c r="E293" s="518"/>
      <c r="F293" s="519" t="s">
        <v>90</v>
      </c>
      <c r="G293" s="520"/>
      <c r="H293" s="521"/>
      <c r="I293" s="594"/>
      <c r="J293" s="595"/>
      <c r="K293" s="544"/>
      <c r="L293" s="545"/>
    </row>
    <row r="294" spans="1:12" ht="18" thickBot="1" x14ac:dyDescent="0.35">
      <c r="A294" s="488" t="s">
        <v>102</v>
      </c>
      <c r="B294" s="489"/>
      <c r="C294" s="489"/>
      <c r="D294" s="489"/>
      <c r="E294" s="490"/>
      <c r="F294" s="491" t="s">
        <v>76</v>
      </c>
      <c r="G294" s="492"/>
      <c r="H294" s="493"/>
      <c r="I294" s="494"/>
      <c r="J294" s="495"/>
      <c r="K294" s="546"/>
      <c r="L294" s="547"/>
    </row>
    <row r="295" spans="1:12" ht="18" thickBot="1" x14ac:dyDescent="0.35">
      <c r="A295" s="1231"/>
      <c r="B295" s="1232"/>
      <c r="C295" s="1232"/>
      <c r="D295" s="1232"/>
      <c r="E295" s="1232"/>
      <c r="F295" s="1232"/>
      <c r="G295" s="1232"/>
      <c r="H295" s="1232"/>
      <c r="I295" s="1232"/>
      <c r="J295" s="1232"/>
      <c r="K295" s="1232"/>
      <c r="L295" s="1233"/>
    </row>
    <row r="296" spans="1:12" ht="18" thickBot="1" x14ac:dyDescent="0.35">
      <c r="A296" s="496" t="s">
        <v>42</v>
      </c>
      <c r="B296" s="497"/>
      <c r="C296" s="497"/>
      <c r="D296" s="497"/>
      <c r="E296" s="498"/>
      <c r="F296" s="497" t="s">
        <v>110</v>
      </c>
      <c r="G296" s="497"/>
      <c r="H296" s="498"/>
      <c r="I296" s="486">
        <f>+K300</f>
        <v>0</v>
      </c>
      <c r="J296" s="486"/>
      <c r="K296" s="486"/>
      <c r="L296" s="487"/>
    </row>
    <row r="297" spans="1:12" ht="18" thickBot="1" x14ac:dyDescent="0.35">
      <c r="A297" s="1231"/>
      <c r="B297" s="1232"/>
      <c r="C297" s="1232"/>
      <c r="D297" s="1232"/>
      <c r="E297" s="1232"/>
      <c r="F297" s="1232"/>
      <c r="G297" s="1232"/>
      <c r="H297" s="1232"/>
      <c r="I297" s="1232"/>
      <c r="J297" s="1232"/>
      <c r="K297" s="1232"/>
      <c r="L297" s="1233"/>
    </row>
    <row r="298" spans="1:12" ht="18" thickBot="1" x14ac:dyDescent="0.35">
      <c r="A298" s="1151" t="s">
        <v>170</v>
      </c>
      <c r="B298" s="1152"/>
      <c r="C298" s="1152"/>
      <c r="D298" s="1152"/>
      <c r="E298" s="1152"/>
      <c r="F298" s="1152"/>
      <c r="G298" s="1152"/>
      <c r="H298" s="1152"/>
      <c r="I298" s="1152"/>
      <c r="J298" s="1152"/>
      <c r="K298" s="1152"/>
      <c r="L298" s="1153"/>
    </row>
    <row r="299" spans="1:12" ht="18" thickBot="1" x14ac:dyDescent="0.35">
      <c r="A299" s="524" t="s">
        <v>112</v>
      </c>
      <c r="B299" s="525"/>
      <c r="C299" s="525"/>
      <c r="D299" s="525"/>
      <c r="E299" s="526"/>
      <c r="F299" s="527" t="s">
        <v>84</v>
      </c>
      <c r="G299" s="528"/>
      <c r="H299" s="529"/>
      <c r="I299" s="530" t="s">
        <v>114</v>
      </c>
      <c r="J299" s="531"/>
      <c r="K299" s="532" t="s">
        <v>74</v>
      </c>
      <c r="L299" s="533"/>
    </row>
    <row r="300" spans="1:12" x14ac:dyDescent="0.3">
      <c r="A300" s="534" t="s">
        <v>113</v>
      </c>
      <c r="B300" s="535"/>
      <c r="C300" s="535"/>
      <c r="D300" s="535"/>
      <c r="E300" s="536"/>
      <c r="F300" s="537" t="s">
        <v>82</v>
      </c>
      <c r="G300" s="538"/>
      <c r="H300" s="539"/>
      <c r="I300" s="540"/>
      <c r="J300" s="541"/>
      <c r="K300" s="542"/>
      <c r="L300" s="543"/>
    </row>
    <row r="301" spans="1:12" x14ac:dyDescent="0.3">
      <c r="A301" s="1139" t="s">
        <v>151</v>
      </c>
      <c r="B301" s="1140"/>
      <c r="C301" s="1140"/>
      <c r="D301" s="1140"/>
      <c r="E301" s="1141"/>
      <c r="F301" s="511" t="s">
        <v>88</v>
      </c>
      <c r="G301" s="512"/>
      <c r="H301" s="513"/>
      <c r="I301" s="506"/>
      <c r="J301" s="507"/>
      <c r="K301" s="544"/>
      <c r="L301" s="545"/>
    </row>
    <row r="302" spans="1:12" x14ac:dyDescent="0.3">
      <c r="A302" s="1139" t="s">
        <v>152</v>
      </c>
      <c r="B302" s="1140"/>
      <c r="C302" s="1140"/>
      <c r="D302" s="1140"/>
      <c r="E302" s="1141"/>
      <c r="F302" s="511" t="s">
        <v>80</v>
      </c>
      <c r="G302" s="512"/>
      <c r="H302" s="513"/>
      <c r="I302" s="514"/>
      <c r="J302" s="515"/>
      <c r="K302" s="544"/>
      <c r="L302" s="545"/>
    </row>
    <row r="303" spans="1:12" x14ac:dyDescent="0.3">
      <c r="A303" s="1139" t="s">
        <v>153</v>
      </c>
      <c r="B303" s="1140"/>
      <c r="C303" s="1140"/>
      <c r="D303" s="1140"/>
      <c r="E303" s="1141"/>
      <c r="F303" s="511" t="s">
        <v>118</v>
      </c>
      <c r="G303" s="512"/>
      <c r="H303" s="513"/>
      <c r="I303" s="514"/>
      <c r="J303" s="515"/>
      <c r="K303" s="544"/>
      <c r="L303" s="545"/>
    </row>
    <row r="304" spans="1:12" ht="18" thickBot="1" x14ac:dyDescent="0.35">
      <c r="A304" s="1139" t="s">
        <v>154</v>
      </c>
      <c r="B304" s="1140"/>
      <c r="C304" s="1140"/>
      <c r="D304" s="1140"/>
      <c r="E304" s="1141"/>
      <c r="F304" s="519" t="s">
        <v>119</v>
      </c>
      <c r="G304" s="520"/>
      <c r="H304" s="521"/>
      <c r="I304" s="993"/>
      <c r="J304" s="574"/>
      <c r="K304" s="544"/>
      <c r="L304" s="545"/>
    </row>
    <row r="305" spans="1:12" ht="18" thickBot="1" x14ac:dyDescent="0.35">
      <c r="A305" s="485"/>
      <c r="B305" s="486"/>
      <c r="C305" s="486"/>
      <c r="D305" s="486"/>
      <c r="E305" s="486"/>
      <c r="F305" s="486"/>
      <c r="G305" s="486"/>
      <c r="H305" s="486"/>
      <c r="I305" s="486"/>
      <c r="J305" s="486"/>
      <c r="K305" s="486"/>
      <c r="L305" s="487"/>
    </row>
    <row r="306" spans="1:12" ht="18" thickBot="1" x14ac:dyDescent="0.35">
      <c r="A306" s="485"/>
      <c r="B306" s="486"/>
      <c r="C306" s="486"/>
      <c r="D306" s="486"/>
      <c r="E306" s="486"/>
      <c r="F306" s="486"/>
      <c r="G306" s="486"/>
      <c r="H306" s="486"/>
      <c r="I306" s="486"/>
      <c r="J306" s="486"/>
      <c r="K306" s="486"/>
      <c r="L306" s="487"/>
    </row>
    <row r="307" spans="1:12" ht="18" thickBot="1" x14ac:dyDescent="0.35">
      <c r="A307" s="496" t="s">
        <v>42</v>
      </c>
      <c r="B307" s="497"/>
      <c r="C307" s="497"/>
      <c r="D307" s="497"/>
      <c r="E307" s="498"/>
      <c r="F307" s="497" t="s">
        <v>110</v>
      </c>
      <c r="G307" s="497"/>
      <c r="H307" s="498"/>
      <c r="I307" s="486">
        <f>+K302</f>
        <v>0</v>
      </c>
      <c r="J307" s="486"/>
      <c r="K307" s="486"/>
      <c r="L307" s="487"/>
    </row>
    <row r="308" spans="1:12" ht="18" thickBot="1" x14ac:dyDescent="0.35">
      <c r="A308" s="485"/>
      <c r="B308" s="486"/>
      <c r="C308" s="486"/>
      <c r="D308" s="486"/>
      <c r="E308" s="486"/>
      <c r="F308" s="486"/>
      <c r="G308" s="486"/>
      <c r="H308" s="486"/>
      <c r="I308" s="486"/>
      <c r="J308" s="486"/>
      <c r="K308" s="486"/>
      <c r="L308" s="487"/>
    </row>
    <row r="309" spans="1:12" ht="45" customHeight="1" thickBot="1" x14ac:dyDescent="0.35">
      <c r="A309" s="499" t="s">
        <v>171</v>
      </c>
      <c r="B309" s="500"/>
      <c r="C309" s="500"/>
      <c r="D309" s="500"/>
      <c r="E309" s="501"/>
      <c r="F309" s="502" t="s">
        <v>110</v>
      </c>
      <c r="G309" s="502"/>
      <c r="H309" s="503"/>
      <c r="I309" s="504">
        <f>+I296+I307</f>
        <v>0</v>
      </c>
      <c r="J309" s="504"/>
      <c r="K309" s="504"/>
      <c r="L309" s="505"/>
    </row>
    <row r="310" spans="1:12" ht="18" thickBot="1" x14ac:dyDescent="0.35">
      <c r="A310" s="486"/>
      <c r="B310" s="486"/>
      <c r="C310" s="486"/>
      <c r="D310" s="486"/>
      <c r="E310" s="486"/>
      <c r="F310" s="486"/>
      <c r="G310" s="486"/>
      <c r="H310" s="486"/>
      <c r="I310" s="486"/>
      <c r="J310" s="486"/>
      <c r="K310" s="486"/>
      <c r="L310" s="486"/>
    </row>
    <row r="311" spans="1:12" ht="18" thickBot="1" x14ac:dyDescent="0.35">
      <c r="A311" s="485"/>
      <c r="B311" s="486"/>
      <c r="C311" s="486"/>
      <c r="D311" s="486"/>
      <c r="E311" s="486"/>
      <c r="F311" s="486"/>
      <c r="G311" s="486"/>
      <c r="H311" s="486"/>
      <c r="I311" s="486"/>
      <c r="J311" s="486"/>
      <c r="K311" s="486"/>
      <c r="L311" s="487"/>
    </row>
  </sheetData>
  <mergeCells count="555">
    <mergeCell ref="A6:L7"/>
    <mergeCell ref="A8:L8"/>
    <mergeCell ref="A9:L9"/>
    <mergeCell ref="A10:L10"/>
    <mergeCell ref="A11:F11"/>
    <mergeCell ref="G11:L11"/>
    <mergeCell ref="A1:L1"/>
    <mergeCell ref="A2:L2"/>
    <mergeCell ref="A3:E3"/>
    <mergeCell ref="F3:L3"/>
    <mergeCell ref="A4:L4"/>
    <mergeCell ref="A5:L5"/>
    <mergeCell ref="A17:L17"/>
    <mergeCell ref="A18:L18"/>
    <mergeCell ref="C24:F24"/>
    <mergeCell ref="C25:F25"/>
    <mergeCell ref="C26:F26"/>
    <mergeCell ref="C27:F27"/>
    <mergeCell ref="A12:F12"/>
    <mergeCell ref="G12:L12"/>
    <mergeCell ref="A13:F13"/>
    <mergeCell ref="G13:L13"/>
    <mergeCell ref="B14:L14"/>
    <mergeCell ref="A15:F16"/>
    <mergeCell ref="G15:L16"/>
    <mergeCell ref="A21:B28"/>
    <mergeCell ref="C28:F28"/>
    <mergeCell ref="A97:L97"/>
    <mergeCell ref="A98:L98"/>
    <mergeCell ref="A100:E100"/>
    <mergeCell ref="F100:L100"/>
    <mergeCell ref="A101:E101"/>
    <mergeCell ref="F101:L101"/>
    <mergeCell ref="A169:D169"/>
    <mergeCell ref="A170:D170"/>
    <mergeCell ref="A171:D171"/>
    <mergeCell ref="A105:E105"/>
    <mergeCell ref="F105:L105"/>
    <mergeCell ref="A106:E106"/>
    <mergeCell ref="F106:L106"/>
    <mergeCell ref="A107:E107"/>
    <mergeCell ref="F107:L107"/>
    <mergeCell ref="A102:E102"/>
    <mergeCell ref="F102:L102"/>
    <mergeCell ref="A103:E103"/>
    <mergeCell ref="F103:L103"/>
    <mergeCell ref="A104:E104"/>
    <mergeCell ref="F104:L104"/>
    <mergeCell ref="A111:E111"/>
    <mergeCell ref="F111:L111"/>
    <mergeCell ref="A112:E112"/>
    <mergeCell ref="F112:L112"/>
    <mergeCell ref="A113:E113"/>
    <mergeCell ref="F113:L113"/>
    <mergeCell ref="A108:E108"/>
    <mergeCell ref="F108:L108"/>
    <mergeCell ref="A109:E109"/>
    <mergeCell ref="F109:L109"/>
    <mergeCell ref="A110:E110"/>
    <mergeCell ref="F110:L110"/>
    <mergeCell ref="A117:E117"/>
    <mergeCell ref="F117:L117"/>
    <mergeCell ref="A118:E118"/>
    <mergeCell ref="F118:L118"/>
    <mergeCell ref="A119:E119"/>
    <mergeCell ref="F119:L119"/>
    <mergeCell ref="A114:E114"/>
    <mergeCell ref="F114:L114"/>
    <mergeCell ref="A115:E115"/>
    <mergeCell ref="F115:L115"/>
    <mergeCell ref="A116:E116"/>
    <mergeCell ref="F116:L116"/>
    <mergeCell ref="A123:E123"/>
    <mergeCell ref="F123:L123"/>
    <mergeCell ref="A124:E124"/>
    <mergeCell ref="F124:L124"/>
    <mergeCell ref="A125:E125"/>
    <mergeCell ref="F125:L125"/>
    <mergeCell ref="A120:E120"/>
    <mergeCell ref="F120:L120"/>
    <mergeCell ref="A121:E121"/>
    <mergeCell ref="F121:L121"/>
    <mergeCell ref="A122:E122"/>
    <mergeCell ref="F122:L122"/>
    <mergeCell ref="A130:L130"/>
    <mergeCell ref="A131:F131"/>
    <mergeCell ref="I131:K131"/>
    <mergeCell ref="A132:F132"/>
    <mergeCell ref="I132:K132"/>
    <mergeCell ref="A133:L133"/>
    <mergeCell ref="A129:L129"/>
    <mergeCell ref="B128:L128"/>
    <mergeCell ref="A126:E126"/>
    <mergeCell ref="F126:L126"/>
    <mergeCell ref="A127:E127"/>
    <mergeCell ref="F127:L127"/>
    <mergeCell ref="A138:L138"/>
    <mergeCell ref="A139:L139"/>
    <mergeCell ref="A140:D140"/>
    <mergeCell ref="E140:G140"/>
    <mergeCell ref="I140:K140"/>
    <mergeCell ref="A141:D141"/>
    <mergeCell ref="E141:G141"/>
    <mergeCell ref="I141:K141"/>
    <mergeCell ref="A134:J134"/>
    <mergeCell ref="K134:L134"/>
    <mergeCell ref="A135:L135"/>
    <mergeCell ref="A136:L136"/>
    <mergeCell ref="A137:J137"/>
    <mergeCell ref="K137:L137"/>
    <mergeCell ref="A144:D144"/>
    <mergeCell ref="E144:G144"/>
    <mergeCell ref="I144:K144"/>
    <mergeCell ref="A145:D145"/>
    <mergeCell ref="E145:G145"/>
    <mergeCell ref="I145:K145"/>
    <mergeCell ref="A142:D142"/>
    <mergeCell ref="E142:G142"/>
    <mergeCell ref="I142:K142"/>
    <mergeCell ref="A143:D143"/>
    <mergeCell ref="E143:G143"/>
    <mergeCell ref="I143:K143"/>
    <mergeCell ref="A148:D148"/>
    <mergeCell ref="E148:G148"/>
    <mergeCell ref="I148:K148"/>
    <mergeCell ref="A146:D146"/>
    <mergeCell ref="E146:G146"/>
    <mergeCell ref="I146:K146"/>
    <mergeCell ref="A147:D147"/>
    <mergeCell ref="E147:G147"/>
    <mergeCell ref="I147:K147"/>
    <mergeCell ref="I156:K156"/>
    <mergeCell ref="A151:L151"/>
    <mergeCell ref="A152:L152"/>
    <mergeCell ref="A153:J153"/>
    <mergeCell ref="K153:L153"/>
    <mergeCell ref="A154:L154"/>
    <mergeCell ref="A155:L155"/>
    <mergeCell ref="A149:L149"/>
    <mergeCell ref="A150:J150"/>
    <mergeCell ref="K150:L150"/>
    <mergeCell ref="A161:L161"/>
    <mergeCell ref="A162:J162"/>
    <mergeCell ref="K162:L162"/>
    <mergeCell ref="A163:L163"/>
    <mergeCell ref="A164:L164"/>
    <mergeCell ref="I157:K157"/>
    <mergeCell ref="A158:L158"/>
    <mergeCell ref="A159:J159"/>
    <mergeCell ref="K159:L159"/>
    <mergeCell ref="A176:L176"/>
    <mergeCell ref="A177:L177"/>
    <mergeCell ref="A178:J178"/>
    <mergeCell ref="K178:L178"/>
    <mergeCell ref="A179:L179"/>
    <mergeCell ref="A180:L180"/>
    <mergeCell ref="A174:L174"/>
    <mergeCell ref="A175:J175"/>
    <mergeCell ref="K175:L175"/>
    <mergeCell ref="A185:L185"/>
    <mergeCell ref="A186:J186"/>
    <mergeCell ref="K186:L186"/>
    <mergeCell ref="A187:L187"/>
    <mergeCell ref="A188:L188"/>
    <mergeCell ref="A189:J189"/>
    <mergeCell ref="K189:L189"/>
    <mergeCell ref="A182:E182"/>
    <mergeCell ref="A183:D183"/>
    <mergeCell ref="E183:G183"/>
    <mergeCell ref="I183:K183"/>
    <mergeCell ref="A184:D184"/>
    <mergeCell ref="E184:G184"/>
    <mergeCell ref="I184:K184"/>
    <mergeCell ref="A191:L191"/>
    <mergeCell ref="A192:F192"/>
    <mergeCell ref="G192:H192"/>
    <mergeCell ref="I192:J192"/>
    <mergeCell ref="K192:L192"/>
    <mergeCell ref="A193:F193"/>
    <mergeCell ref="G193:H193"/>
    <mergeCell ref="I193:J193"/>
    <mergeCell ref="K193:L205"/>
    <mergeCell ref="A194:F195"/>
    <mergeCell ref="A200:F205"/>
    <mergeCell ref="G200:H205"/>
    <mergeCell ref="I200:J200"/>
    <mergeCell ref="I201:J201"/>
    <mergeCell ref="I202:J202"/>
    <mergeCell ref="I203:J203"/>
    <mergeCell ref="I204:J204"/>
    <mergeCell ref="I205:J205"/>
    <mergeCell ref="G194:H195"/>
    <mergeCell ref="I194:J194"/>
    <mergeCell ref="I195:J195"/>
    <mergeCell ref="A196:F199"/>
    <mergeCell ref="G196:H199"/>
    <mergeCell ref="I196:J196"/>
    <mergeCell ref="I197:J197"/>
    <mergeCell ref="I198:J198"/>
    <mergeCell ref="I199:J199"/>
    <mergeCell ref="A210:L210"/>
    <mergeCell ref="A211:L211"/>
    <mergeCell ref="A212:L212"/>
    <mergeCell ref="A213:L213"/>
    <mergeCell ref="A214:I214"/>
    <mergeCell ref="J214:K214"/>
    <mergeCell ref="A206:J206"/>
    <mergeCell ref="K206:L206"/>
    <mergeCell ref="A207:L207"/>
    <mergeCell ref="A208:L208"/>
    <mergeCell ref="A209:J209"/>
    <mergeCell ref="K209:L209"/>
    <mergeCell ref="J219:K219"/>
    <mergeCell ref="A220:K220"/>
    <mergeCell ref="A221:I221"/>
    <mergeCell ref="J221:K221"/>
    <mergeCell ref="A222:I222"/>
    <mergeCell ref="J222:K222"/>
    <mergeCell ref="A215:I215"/>
    <mergeCell ref="J215:K215"/>
    <mergeCell ref="L215:L254"/>
    <mergeCell ref="A216:I216"/>
    <mergeCell ref="J216:K216"/>
    <mergeCell ref="A217:I217"/>
    <mergeCell ref="J217:K217"/>
    <mergeCell ref="A218:I218"/>
    <mergeCell ref="J218:K218"/>
    <mergeCell ref="A219:I219"/>
    <mergeCell ref="A226:K226"/>
    <mergeCell ref="A227:I227"/>
    <mergeCell ref="J227:K227"/>
    <mergeCell ref="A228:I228"/>
    <mergeCell ref="J228:K228"/>
    <mergeCell ref="A229:I229"/>
    <mergeCell ref="J229:K229"/>
    <mergeCell ref="A223:I223"/>
    <mergeCell ref="J223:K223"/>
    <mergeCell ref="A224:I224"/>
    <mergeCell ref="J224:K224"/>
    <mergeCell ref="A225:I225"/>
    <mergeCell ref="J225:K225"/>
    <mergeCell ref="A233:K233"/>
    <mergeCell ref="A234:I234"/>
    <mergeCell ref="J234:K234"/>
    <mergeCell ref="A235:I235"/>
    <mergeCell ref="J235:K235"/>
    <mergeCell ref="A236:I236"/>
    <mergeCell ref="J236:K236"/>
    <mergeCell ref="A230:I230"/>
    <mergeCell ref="J230:K230"/>
    <mergeCell ref="A231:I231"/>
    <mergeCell ref="J231:K231"/>
    <mergeCell ref="A232:I232"/>
    <mergeCell ref="J232:K232"/>
    <mergeCell ref="A240:I240"/>
    <mergeCell ref="J240:K240"/>
    <mergeCell ref="A241:K241"/>
    <mergeCell ref="A242:I242"/>
    <mergeCell ref="J242:K242"/>
    <mergeCell ref="A243:I243"/>
    <mergeCell ref="J243:K243"/>
    <mergeCell ref="A237:I237"/>
    <mergeCell ref="J237:K237"/>
    <mergeCell ref="A238:I238"/>
    <mergeCell ref="J238:K238"/>
    <mergeCell ref="A239:I239"/>
    <mergeCell ref="J239:K239"/>
    <mergeCell ref="A247:K247"/>
    <mergeCell ref="A248:I248"/>
    <mergeCell ref="J248:K248"/>
    <mergeCell ref="A249:I249"/>
    <mergeCell ref="J249:K249"/>
    <mergeCell ref="A250:I250"/>
    <mergeCell ref="J250:K250"/>
    <mergeCell ref="A244:I244"/>
    <mergeCell ref="J244:K244"/>
    <mergeCell ref="A245:I245"/>
    <mergeCell ref="J245:K245"/>
    <mergeCell ref="A246:I246"/>
    <mergeCell ref="J246:K246"/>
    <mergeCell ref="A255:K255"/>
    <mergeCell ref="A256:L256"/>
    <mergeCell ref="A257:L257"/>
    <mergeCell ref="A258:F258"/>
    <mergeCell ref="G258:H258"/>
    <mergeCell ref="I258:J258"/>
    <mergeCell ref="K258:L258"/>
    <mergeCell ref="A251:I251"/>
    <mergeCell ref="J251:K251"/>
    <mergeCell ref="A252:I252"/>
    <mergeCell ref="J252:K252"/>
    <mergeCell ref="A253:K253"/>
    <mergeCell ref="A254:I254"/>
    <mergeCell ref="J254:K254"/>
    <mergeCell ref="A263:J263"/>
    <mergeCell ref="K263:L263"/>
    <mergeCell ref="A264:L264"/>
    <mergeCell ref="A265:L265"/>
    <mergeCell ref="A266:F266"/>
    <mergeCell ref="G266:H266"/>
    <mergeCell ref="I266:J266"/>
    <mergeCell ref="K266:L266"/>
    <mergeCell ref="A259:F259"/>
    <mergeCell ref="G259:H259"/>
    <mergeCell ref="I259:J262"/>
    <mergeCell ref="K259:L262"/>
    <mergeCell ref="A260:F260"/>
    <mergeCell ref="G260:H260"/>
    <mergeCell ref="A261:F261"/>
    <mergeCell ref="G261:H261"/>
    <mergeCell ref="A262:F262"/>
    <mergeCell ref="G262:H262"/>
    <mergeCell ref="A276:L276"/>
    <mergeCell ref="A275:L275"/>
    <mergeCell ref="A271:J271"/>
    <mergeCell ref="K271:L271"/>
    <mergeCell ref="A272:L272"/>
    <mergeCell ref="A273:L273"/>
    <mergeCell ref="A274:J274"/>
    <mergeCell ref="K274:L274"/>
    <mergeCell ref="A267:F267"/>
    <mergeCell ref="G267:H267"/>
    <mergeCell ref="I267:J270"/>
    <mergeCell ref="K267:L270"/>
    <mergeCell ref="A268:F268"/>
    <mergeCell ref="G268:H268"/>
    <mergeCell ref="A269:F269"/>
    <mergeCell ref="G269:H269"/>
    <mergeCell ref="A270:F270"/>
    <mergeCell ref="G270:H270"/>
    <mergeCell ref="A277:L277"/>
    <mergeCell ref="A278:L278"/>
    <mergeCell ref="A279:D279"/>
    <mergeCell ref="E279:G279"/>
    <mergeCell ref="H279:L281"/>
    <mergeCell ref="A280:D280"/>
    <mergeCell ref="E280:G280"/>
    <mergeCell ref="A281:D281"/>
    <mergeCell ref="E281:G281"/>
    <mergeCell ref="F285:H285"/>
    <mergeCell ref="I285:J285"/>
    <mergeCell ref="A286:E286"/>
    <mergeCell ref="F286:H286"/>
    <mergeCell ref="I286:J286"/>
    <mergeCell ref="A287:E287"/>
    <mergeCell ref="F287:H287"/>
    <mergeCell ref="I287:J287"/>
    <mergeCell ref="A282:L282"/>
    <mergeCell ref="A283:E283"/>
    <mergeCell ref="F283:H283"/>
    <mergeCell ref="I283:J283"/>
    <mergeCell ref="K283:L283"/>
    <mergeCell ref="A284:E284"/>
    <mergeCell ref="F284:H284"/>
    <mergeCell ref="I284:J284"/>
    <mergeCell ref="K284:L288"/>
    <mergeCell ref="A285:E285"/>
    <mergeCell ref="A288:E288"/>
    <mergeCell ref="F288:H288"/>
    <mergeCell ref="I288:J288"/>
    <mergeCell ref="K289:L289"/>
    <mergeCell ref="A290:E290"/>
    <mergeCell ref="F290:H290"/>
    <mergeCell ref="I290:J290"/>
    <mergeCell ref="K290:L294"/>
    <mergeCell ref="A291:E291"/>
    <mergeCell ref="F291:H291"/>
    <mergeCell ref="I291:J291"/>
    <mergeCell ref="A292:E292"/>
    <mergeCell ref="F292:H292"/>
    <mergeCell ref="A289:E289"/>
    <mergeCell ref="F289:H289"/>
    <mergeCell ref="I289:J289"/>
    <mergeCell ref="A295:L295"/>
    <mergeCell ref="A296:E296"/>
    <mergeCell ref="F296:H296"/>
    <mergeCell ref="I296:L296"/>
    <mergeCell ref="A297:L297"/>
    <mergeCell ref="A298:L298"/>
    <mergeCell ref="I292:J292"/>
    <mergeCell ref="A293:E293"/>
    <mergeCell ref="F293:H293"/>
    <mergeCell ref="I293:J293"/>
    <mergeCell ref="A294:E294"/>
    <mergeCell ref="F294:H294"/>
    <mergeCell ref="I294:J294"/>
    <mergeCell ref="A299:E299"/>
    <mergeCell ref="F299:H299"/>
    <mergeCell ref="I299:J299"/>
    <mergeCell ref="K299:L299"/>
    <mergeCell ref="A300:E300"/>
    <mergeCell ref="F300:H300"/>
    <mergeCell ref="I300:J300"/>
    <mergeCell ref="K300:L304"/>
    <mergeCell ref="A301:E301"/>
    <mergeCell ref="F301:H301"/>
    <mergeCell ref="A311:L311"/>
    <mergeCell ref="E21:F21"/>
    <mergeCell ref="C22:F22"/>
    <mergeCell ref="C23:F23"/>
    <mergeCell ref="A308:L308"/>
    <mergeCell ref="A309:E309"/>
    <mergeCell ref="F309:H309"/>
    <mergeCell ref="I309:L309"/>
    <mergeCell ref="A310:L310"/>
    <mergeCell ref="A304:E304"/>
    <mergeCell ref="F304:H304"/>
    <mergeCell ref="I304:J304"/>
    <mergeCell ref="A305:L305"/>
    <mergeCell ref="A306:L306"/>
    <mergeCell ref="A307:E307"/>
    <mergeCell ref="F307:H307"/>
    <mergeCell ref="I307:L307"/>
    <mergeCell ref="I301:J301"/>
    <mergeCell ref="A302:E302"/>
    <mergeCell ref="F302:H302"/>
    <mergeCell ref="I302:J302"/>
    <mergeCell ref="A303:E303"/>
    <mergeCell ref="F303:H303"/>
    <mergeCell ref="I303:J303"/>
    <mergeCell ref="F53:F59"/>
    <mergeCell ref="D54:E54"/>
    <mergeCell ref="C39:F39"/>
    <mergeCell ref="E41:F41"/>
    <mergeCell ref="C43:F43"/>
    <mergeCell ref="C44:F45"/>
    <mergeCell ref="C47:C48"/>
    <mergeCell ref="D47:F48"/>
    <mergeCell ref="E30:F30"/>
    <mergeCell ref="C31:F31"/>
    <mergeCell ref="C32:F32"/>
    <mergeCell ref="C33:F33"/>
    <mergeCell ref="C34:F34"/>
    <mergeCell ref="C35:F35"/>
    <mergeCell ref="C36:F36"/>
    <mergeCell ref="C37:F37"/>
    <mergeCell ref="F51:F52"/>
    <mergeCell ref="D52:E52"/>
    <mergeCell ref="D69:E69"/>
    <mergeCell ref="D55:E55"/>
    <mergeCell ref="D56:E56"/>
    <mergeCell ref="D57:E57"/>
    <mergeCell ref="D58:E58"/>
    <mergeCell ref="D59:E59"/>
    <mergeCell ref="D60:E60"/>
    <mergeCell ref="C50:C52"/>
    <mergeCell ref="D50:E50"/>
    <mergeCell ref="D51:E51"/>
    <mergeCell ref="C53:C59"/>
    <mergeCell ref="D53:E53"/>
    <mergeCell ref="D88:E88"/>
    <mergeCell ref="F75:F76"/>
    <mergeCell ref="D76:E76"/>
    <mergeCell ref="C79:F79"/>
    <mergeCell ref="C81:C84"/>
    <mergeCell ref="D81:E81"/>
    <mergeCell ref="F81:F84"/>
    <mergeCell ref="D82:E82"/>
    <mergeCell ref="D83:E83"/>
    <mergeCell ref="D84:E84"/>
    <mergeCell ref="C75:C76"/>
    <mergeCell ref="D75:E75"/>
    <mergeCell ref="A29:B29"/>
    <mergeCell ref="A30:B37"/>
    <mergeCell ref="A38:B38"/>
    <mergeCell ref="A39:B39"/>
    <mergeCell ref="A40:B40"/>
    <mergeCell ref="C85:C87"/>
    <mergeCell ref="D85:E85"/>
    <mergeCell ref="F85:F87"/>
    <mergeCell ref="D86:E86"/>
    <mergeCell ref="D87:E87"/>
    <mergeCell ref="D70:E70"/>
    <mergeCell ref="D71:E71"/>
    <mergeCell ref="D72:E72"/>
    <mergeCell ref="D73:E73"/>
    <mergeCell ref="D74:E74"/>
    <mergeCell ref="F60:F61"/>
    <mergeCell ref="D61:E61"/>
    <mergeCell ref="C64:F64"/>
    <mergeCell ref="D66:E66"/>
    <mergeCell ref="C67:C74"/>
    <mergeCell ref="D67:E67"/>
    <mergeCell ref="D68:E68"/>
    <mergeCell ref="F68:F74"/>
    <mergeCell ref="A80:B80"/>
    <mergeCell ref="A81:B88"/>
    <mergeCell ref="A62:B63"/>
    <mergeCell ref="A66:B76"/>
    <mergeCell ref="A65:B65"/>
    <mergeCell ref="A77:B78"/>
    <mergeCell ref="A79:B79"/>
    <mergeCell ref="A50:B61"/>
    <mergeCell ref="A41:B41"/>
    <mergeCell ref="A42:B42"/>
    <mergeCell ref="A43:B43"/>
    <mergeCell ref="A46:B46"/>
    <mergeCell ref="A49:B49"/>
    <mergeCell ref="A89:L89"/>
    <mergeCell ref="A157:G157"/>
    <mergeCell ref="A156:G156"/>
    <mergeCell ref="A166:D166"/>
    <mergeCell ref="A167:D167"/>
    <mergeCell ref="A168:D168"/>
    <mergeCell ref="K93:L93"/>
    <mergeCell ref="A94:J94"/>
    <mergeCell ref="K94:L94"/>
    <mergeCell ref="A95:J95"/>
    <mergeCell ref="K95:L95"/>
    <mergeCell ref="A96:J96"/>
    <mergeCell ref="K96:L96"/>
    <mergeCell ref="K90:L90"/>
    <mergeCell ref="A90:J90"/>
    <mergeCell ref="A91:J91"/>
    <mergeCell ref="K91:L91"/>
    <mergeCell ref="A92:J92"/>
    <mergeCell ref="K92:L92"/>
    <mergeCell ref="A93:J93"/>
    <mergeCell ref="A165:D165"/>
    <mergeCell ref="E165:G165"/>
    <mergeCell ref="I165:K165"/>
    <mergeCell ref="A160:L160"/>
    <mergeCell ref="A173:D173"/>
    <mergeCell ref="E166:G166"/>
    <mergeCell ref="E167:G167"/>
    <mergeCell ref="E168:G168"/>
    <mergeCell ref="E169:G169"/>
    <mergeCell ref="E170:G170"/>
    <mergeCell ref="E171:G171"/>
    <mergeCell ref="E172:G172"/>
    <mergeCell ref="E173:G173"/>
    <mergeCell ref="A172:D172"/>
    <mergeCell ref="N5:P5"/>
    <mergeCell ref="N8:P14"/>
    <mergeCell ref="N17:P20"/>
    <mergeCell ref="N89:P90"/>
    <mergeCell ref="N97:P100"/>
    <mergeCell ref="N130:V130"/>
    <mergeCell ref="N139:V139"/>
    <mergeCell ref="N154:V154"/>
    <mergeCell ref="N164:V164"/>
    <mergeCell ref="N181:V181"/>
    <mergeCell ref="N191:V191"/>
    <mergeCell ref="R193:R205"/>
    <mergeCell ref="S193:S205"/>
    <mergeCell ref="V193:V205"/>
    <mergeCell ref="N213:V213"/>
    <mergeCell ref="N259:N262"/>
    <mergeCell ref="U259:U262"/>
    <mergeCell ref="V259:V262"/>
    <mergeCell ref="N257:V257"/>
    <mergeCell ref="N265:V265"/>
    <mergeCell ref="N267:N270"/>
    <mergeCell ref="U267:U270"/>
    <mergeCell ref="V267:V270"/>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2060"/>
  </sheetPr>
  <dimension ref="A1:W168"/>
  <sheetViews>
    <sheetView topLeftCell="I136" zoomScale="86" zoomScaleNormal="86" workbookViewId="0">
      <selection activeCell="N86" sqref="N86"/>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17" style="4" customWidth="1"/>
    <col min="8" max="8" width="15.5703125" style="4" customWidth="1"/>
    <col min="9" max="9" width="16.85546875" style="4" customWidth="1"/>
    <col min="10" max="10" width="17" style="4" customWidth="1"/>
    <col min="11" max="11" width="14.28515625" style="4" customWidth="1"/>
    <col min="12" max="12" width="19.85546875" style="4" customWidth="1"/>
    <col min="13" max="13" width="9.140625" style="4"/>
    <col min="14" max="22" width="22.85546875" style="4" customWidth="1"/>
    <col min="23" max="16384" width="9.140625" style="4"/>
  </cols>
  <sheetData>
    <row r="1" spans="1:16" x14ac:dyDescent="0.3">
      <c r="A1" s="982" t="s">
        <v>194</v>
      </c>
      <c r="B1" s="983"/>
      <c r="C1" s="983"/>
      <c r="D1" s="983"/>
      <c r="E1" s="983"/>
      <c r="F1" s="983"/>
      <c r="G1" s="983"/>
      <c r="H1" s="983"/>
      <c r="I1" s="983"/>
      <c r="J1" s="983"/>
      <c r="K1" s="983"/>
      <c r="L1" s="984"/>
    </row>
    <row r="2" spans="1:16" ht="18" thickBot="1" x14ac:dyDescent="0.35">
      <c r="A2" s="985" t="s">
        <v>764</v>
      </c>
      <c r="B2" s="986"/>
      <c r="C2" s="986"/>
      <c r="D2" s="986"/>
      <c r="E2" s="986"/>
      <c r="F2" s="986"/>
      <c r="G2" s="986"/>
      <c r="H2" s="986"/>
      <c r="I2" s="986"/>
      <c r="J2" s="986"/>
      <c r="K2" s="986"/>
      <c r="L2" s="987"/>
    </row>
    <row r="3" spans="1:16" ht="18" thickBot="1" x14ac:dyDescent="0.35">
      <c r="A3" s="977" t="s">
        <v>196</v>
      </c>
      <c r="B3" s="977"/>
      <c r="C3" s="977"/>
      <c r="D3" s="977"/>
      <c r="E3" s="977"/>
      <c r="F3" s="624"/>
      <c r="G3" s="624"/>
      <c r="H3" s="624"/>
      <c r="I3" s="624"/>
      <c r="J3" s="624"/>
      <c r="K3" s="624"/>
      <c r="L3" s="625"/>
    </row>
    <row r="4" spans="1:16" ht="18" thickBot="1" x14ac:dyDescent="0.35">
      <c r="A4" s="988" t="s">
        <v>197</v>
      </c>
      <c r="B4" s="989"/>
      <c r="C4" s="989"/>
      <c r="D4" s="989"/>
      <c r="E4" s="989"/>
      <c r="F4" s="989"/>
      <c r="G4" s="989"/>
      <c r="H4" s="989"/>
      <c r="I4" s="989"/>
      <c r="J4" s="989"/>
      <c r="K4" s="989"/>
      <c r="L4" s="990"/>
      <c r="N4" s="458" t="s">
        <v>1084</v>
      </c>
      <c r="O4" s="459"/>
      <c r="P4" s="1854"/>
    </row>
    <row r="5" spans="1:16" ht="18" thickBot="1" x14ac:dyDescent="0.35">
      <c r="A5" s="442" t="s">
        <v>397</v>
      </c>
      <c r="B5" s="443"/>
      <c r="C5" s="443"/>
      <c r="D5" s="443"/>
      <c r="E5" s="443"/>
      <c r="F5" s="443"/>
      <c r="G5" s="443"/>
      <c r="H5" s="443"/>
      <c r="I5" s="443"/>
      <c r="J5" s="443"/>
      <c r="K5" s="443"/>
      <c r="L5" s="444"/>
      <c r="N5" s="162" t="s">
        <v>496</v>
      </c>
      <c r="O5" s="163" t="s">
        <v>1085</v>
      </c>
      <c r="P5" s="163" t="s">
        <v>1086</v>
      </c>
    </row>
    <row r="6" spans="1:16" ht="18" thickBot="1" x14ac:dyDescent="0.35">
      <c r="A6" s="971" t="s">
        <v>765</v>
      </c>
      <c r="B6" s="972"/>
      <c r="C6" s="972"/>
      <c r="D6" s="972"/>
      <c r="E6" s="972"/>
      <c r="F6" s="972"/>
      <c r="G6" s="972"/>
      <c r="H6" s="972"/>
      <c r="I6" s="972"/>
      <c r="J6" s="972"/>
      <c r="K6" s="972"/>
      <c r="L6" s="973"/>
      <c r="N6" s="233" t="s">
        <v>1087</v>
      </c>
      <c r="O6" s="234"/>
      <c r="P6" s="234"/>
    </row>
    <row r="7" spans="1:16" ht="18" thickBot="1" x14ac:dyDescent="0.35">
      <c r="A7" s="974"/>
      <c r="B7" s="975"/>
      <c r="C7" s="975"/>
      <c r="D7" s="975"/>
      <c r="E7" s="975"/>
      <c r="F7" s="975"/>
      <c r="G7" s="975"/>
      <c r="H7" s="975"/>
      <c r="I7" s="975"/>
      <c r="J7" s="975"/>
      <c r="K7" s="975"/>
      <c r="L7" s="976"/>
    </row>
    <row r="8" spans="1:16" ht="18" thickBot="1" x14ac:dyDescent="0.35">
      <c r="A8" s="847"/>
      <c r="B8" s="847"/>
      <c r="C8" s="847"/>
      <c r="D8" s="847"/>
      <c r="E8" s="847"/>
      <c r="F8" s="847"/>
      <c r="G8" s="847"/>
      <c r="H8" s="847"/>
      <c r="I8" s="847"/>
      <c r="J8" s="847"/>
      <c r="K8" s="847"/>
      <c r="L8" s="848"/>
    </row>
    <row r="9" spans="1:16" ht="18" thickBot="1" x14ac:dyDescent="0.35">
      <c r="A9" s="442" t="s">
        <v>398</v>
      </c>
      <c r="B9" s="443"/>
      <c r="C9" s="443"/>
      <c r="D9" s="443"/>
      <c r="E9" s="443"/>
      <c r="F9" s="443"/>
      <c r="G9" s="443"/>
      <c r="H9" s="443"/>
      <c r="I9" s="443"/>
      <c r="J9" s="443"/>
      <c r="K9" s="443"/>
      <c r="L9" s="444"/>
    </row>
    <row r="10" spans="1:16" ht="18" thickBot="1" x14ac:dyDescent="0.35">
      <c r="A10" s="977"/>
      <c r="B10" s="977"/>
      <c r="C10" s="977"/>
      <c r="D10" s="977"/>
      <c r="E10" s="977"/>
      <c r="F10" s="977"/>
      <c r="G10" s="977"/>
      <c r="H10" s="977"/>
      <c r="I10" s="977"/>
      <c r="J10" s="977"/>
      <c r="K10" s="977"/>
      <c r="L10" s="978"/>
    </row>
    <row r="11" spans="1:16" ht="18" thickBot="1" x14ac:dyDescent="0.35">
      <c r="A11" s="979" t="s">
        <v>199</v>
      </c>
      <c r="B11" s="980"/>
      <c r="C11" s="980"/>
      <c r="D11" s="980"/>
      <c r="E11" s="980"/>
      <c r="F11" s="981"/>
      <c r="G11" s="877" t="str">
        <f>A1</f>
        <v>FONDO DE DESARROLLO LOCAL DE SUBA</v>
      </c>
      <c r="H11" s="877"/>
      <c r="I11" s="877"/>
      <c r="J11" s="877"/>
      <c r="K11" s="877"/>
      <c r="L11" s="878"/>
    </row>
    <row r="12" spans="1:16" ht="18" thickBot="1" x14ac:dyDescent="0.35">
      <c r="A12" s="954" t="s">
        <v>200</v>
      </c>
      <c r="B12" s="955"/>
      <c r="C12" s="955"/>
      <c r="D12" s="955"/>
      <c r="E12" s="955"/>
      <c r="F12" s="956"/>
      <c r="G12" s="957" t="str">
        <f>G11</f>
        <v>FONDO DE DESARROLLO LOCAL DE SUBA</v>
      </c>
      <c r="H12" s="957"/>
      <c r="I12" s="957"/>
      <c r="J12" s="957"/>
      <c r="K12" s="957"/>
      <c r="L12" s="958"/>
    </row>
    <row r="13" spans="1:16" ht="18" thickBot="1" x14ac:dyDescent="0.35">
      <c r="A13" s="954" t="s">
        <v>201</v>
      </c>
      <c r="B13" s="955"/>
      <c r="C13" s="955"/>
      <c r="D13" s="955"/>
      <c r="E13" s="955"/>
      <c r="F13" s="956"/>
      <c r="G13" s="957" t="str">
        <f>G11</f>
        <v>FONDO DE DESARROLLO LOCAL DE SUBA</v>
      </c>
      <c r="H13" s="957"/>
      <c r="I13" s="957"/>
      <c r="J13" s="957"/>
      <c r="K13" s="957"/>
      <c r="L13" s="958"/>
    </row>
    <row r="14" spans="1:16" ht="18" thickBot="1" x14ac:dyDescent="0.35">
      <c r="A14" s="21"/>
      <c r="B14" s="933"/>
      <c r="C14" s="933"/>
      <c r="D14" s="933"/>
      <c r="E14" s="933"/>
      <c r="F14" s="933"/>
      <c r="G14" s="933"/>
      <c r="H14" s="933"/>
      <c r="I14" s="933"/>
      <c r="J14" s="933"/>
      <c r="K14" s="933"/>
      <c r="L14" s="934"/>
    </row>
    <row r="15" spans="1:16" s="77" customFormat="1" ht="33" customHeight="1" thickBot="1" x14ac:dyDescent="0.25">
      <c r="A15" s="1116" t="s">
        <v>567</v>
      </c>
      <c r="B15" s="1117"/>
      <c r="C15" s="1117"/>
      <c r="D15" s="1117"/>
      <c r="E15" s="1117"/>
      <c r="F15" s="1118"/>
      <c r="G15" s="1116" t="s">
        <v>202</v>
      </c>
      <c r="H15" s="1117"/>
      <c r="I15" s="1117"/>
      <c r="J15" s="1117"/>
      <c r="K15" s="1117"/>
      <c r="L15" s="1118"/>
    </row>
    <row r="16" spans="1:16" s="77" customFormat="1" ht="14.25" thickBot="1" x14ac:dyDescent="0.25">
      <c r="A16" s="1595" t="s">
        <v>766</v>
      </c>
      <c r="B16" s="1596"/>
      <c r="C16" s="1596"/>
      <c r="D16" s="1596"/>
      <c r="E16" s="1596"/>
      <c r="F16" s="1597"/>
      <c r="G16" s="1598" t="s">
        <v>770</v>
      </c>
      <c r="H16" s="1599"/>
      <c r="I16" s="1599"/>
      <c r="J16" s="1599"/>
      <c r="K16" s="1599"/>
      <c r="L16" s="1600"/>
      <c r="N16" s="233" t="s">
        <v>1087</v>
      </c>
      <c r="O16" s="234"/>
      <c r="P16" s="234"/>
    </row>
    <row r="17" spans="1:22" s="77" customFormat="1" ht="14.25" thickBot="1" x14ac:dyDescent="0.25">
      <c r="A17" s="1601" t="s">
        <v>767</v>
      </c>
      <c r="B17" s="1602"/>
      <c r="C17" s="1602"/>
      <c r="D17" s="1602"/>
      <c r="E17" s="1602"/>
      <c r="F17" s="1603"/>
      <c r="G17" s="1610" t="s">
        <v>770</v>
      </c>
      <c r="H17" s="1611"/>
      <c r="I17" s="1611"/>
      <c r="J17" s="1611"/>
      <c r="K17" s="1611"/>
      <c r="L17" s="1612"/>
      <c r="N17" s="233" t="s">
        <v>1087</v>
      </c>
      <c r="O17" s="234"/>
      <c r="P17" s="234"/>
    </row>
    <row r="18" spans="1:22" s="77" customFormat="1" ht="14.25" thickBot="1" x14ac:dyDescent="0.25">
      <c r="A18" s="1601" t="s">
        <v>768</v>
      </c>
      <c r="B18" s="1602"/>
      <c r="C18" s="1602"/>
      <c r="D18" s="1602"/>
      <c r="E18" s="1602"/>
      <c r="F18" s="1603"/>
      <c r="G18" s="1610" t="s">
        <v>770</v>
      </c>
      <c r="H18" s="1611"/>
      <c r="I18" s="1611"/>
      <c r="J18" s="1611"/>
      <c r="K18" s="1611"/>
      <c r="L18" s="1612"/>
      <c r="N18" s="233" t="s">
        <v>1087</v>
      </c>
      <c r="O18" s="234"/>
      <c r="P18" s="234"/>
    </row>
    <row r="19" spans="1:22" s="77" customFormat="1" ht="14.25" thickBot="1" x14ac:dyDescent="0.25">
      <c r="A19" s="1604" t="s">
        <v>769</v>
      </c>
      <c r="B19" s="1605"/>
      <c r="C19" s="1605"/>
      <c r="D19" s="1605"/>
      <c r="E19" s="1605"/>
      <c r="F19" s="1606"/>
      <c r="G19" s="1607" t="s">
        <v>770</v>
      </c>
      <c r="H19" s="1608"/>
      <c r="I19" s="1608"/>
      <c r="J19" s="1608"/>
      <c r="K19" s="1608"/>
      <c r="L19" s="1609"/>
      <c r="N19" s="233" t="s">
        <v>1087</v>
      </c>
      <c r="O19" s="234"/>
      <c r="P19" s="234"/>
    </row>
    <row r="20" spans="1:22" s="77" customFormat="1" ht="15" customHeight="1" thickBot="1" x14ac:dyDescent="0.3">
      <c r="A20" s="78"/>
      <c r="B20" s="78"/>
      <c r="C20" s="79"/>
      <c r="D20" s="79"/>
      <c r="E20" s="80"/>
    </row>
    <row r="21" spans="1:22" s="77" customFormat="1" ht="15" customHeight="1" thickBot="1" x14ac:dyDescent="0.3">
      <c r="A21" s="1128" t="s">
        <v>566</v>
      </c>
      <c r="B21" s="1129"/>
      <c r="C21" s="1129"/>
      <c r="D21" s="1129"/>
      <c r="E21" s="1129"/>
      <c r="F21" s="1129"/>
      <c r="G21" s="1129"/>
      <c r="H21" s="1129"/>
      <c r="I21" s="1129"/>
      <c r="J21" s="1129"/>
      <c r="K21" s="1129"/>
      <c r="L21" s="1130"/>
    </row>
    <row r="22" spans="1:22" s="77" customFormat="1" ht="15" customHeight="1" thickBot="1" x14ac:dyDescent="0.3">
      <c r="A22" s="78"/>
      <c r="B22" s="78"/>
      <c r="C22" s="79"/>
      <c r="D22" s="79"/>
      <c r="E22" s="80"/>
    </row>
    <row r="23" spans="1:22" s="77" customFormat="1" ht="15" customHeight="1" thickBot="1" x14ac:dyDescent="0.25">
      <c r="A23" s="1131" t="s">
        <v>534</v>
      </c>
      <c r="B23" s="1132"/>
      <c r="C23" s="1132"/>
      <c r="D23" s="1132"/>
      <c r="E23" s="1132"/>
      <c r="F23" s="1132"/>
      <c r="G23" s="1132"/>
      <c r="H23" s="1132"/>
      <c r="I23" s="1132"/>
      <c r="J23" s="1132"/>
      <c r="K23" s="1132"/>
      <c r="L23" s="1133"/>
    </row>
    <row r="24" spans="1:22" s="77" customFormat="1" ht="15" customHeight="1" thickBot="1" x14ac:dyDescent="0.25">
      <c r="A24" s="81"/>
      <c r="B24" s="81"/>
      <c r="C24" s="81"/>
      <c r="D24" s="81"/>
      <c r="E24" s="81"/>
    </row>
    <row r="25" spans="1:22" ht="18" thickBot="1" x14ac:dyDescent="0.35">
      <c r="A25" s="852" t="s">
        <v>44</v>
      </c>
      <c r="B25" s="853"/>
      <c r="C25" s="853"/>
      <c r="D25" s="853"/>
      <c r="E25" s="853"/>
      <c r="F25" s="853"/>
      <c r="G25" s="853"/>
      <c r="H25" s="853"/>
      <c r="I25" s="853"/>
      <c r="J25" s="853"/>
      <c r="K25" s="853"/>
      <c r="L25" s="854"/>
    </row>
    <row r="26" spans="1:22" ht="18" thickBot="1" x14ac:dyDescent="0.35">
      <c r="A26" s="855" t="s">
        <v>141</v>
      </c>
      <c r="B26" s="856"/>
      <c r="C26" s="856"/>
      <c r="D26" s="856"/>
      <c r="E26" s="856"/>
      <c r="F26" s="856"/>
      <c r="G26" s="856"/>
      <c r="H26" s="856"/>
      <c r="I26" s="856"/>
      <c r="J26" s="856"/>
      <c r="K26" s="856"/>
      <c r="L26" s="857"/>
      <c r="N26" s="1861" t="s">
        <v>1089</v>
      </c>
      <c r="O26" s="1862"/>
      <c r="P26" s="1862"/>
      <c r="Q26" s="1862"/>
      <c r="R26" s="1862"/>
      <c r="S26" s="1862"/>
      <c r="T26" s="1862"/>
      <c r="U26" s="1862"/>
      <c r="V26" s="1863"/>
    </row>
    <row r="27" spans="1:22" ht="33.75" thickBot="1" x14ac:dyDescent="0.35">
      <c r="A27" s="858" t="s">
        <v>216</v>
      </c>
      <c r="B27" s="859"/>
      <c r="C27" s="859"/>
      <c r="D27" s="859"/>
      <c r="E27" s="859"/>
      <c r="F27" s="860"/>
      <c r="G27" s="51" t="s">
        <v>406</v>
      </c>
      <c r="H27" s="52" t="s">
        <v>84</v>
      </c>
      <c r="I27" s="1017" t="s">
        <v>217</v>
      </c>
      <c r="J27" s="1018"/>
      <c r="K27" s="1019"/>
      <c r="L27" s="53" t="s">
        <v>38</v>
      </c>
      <c r="N27" s="1864" t="s">
        <v>1094</v>
      </c>
      <c r="O27" s="1865" t="s">
        <v>518</v>
      </c>
      <c r="P27" s="1865" t="s">
        <v>1095</v>
      </c>
      <c r="Q27" s="1865" t="s">
        <v>518</v>
      </c>
      <c r="R27" s="1866" t="s">
        <v>1096</v>
      </c>
      <c r="S27" s="1865" t="s">
        <v>518</v>
      </c>
      <c r="T27" s="1866" t="s">
        <v>1097</v>
      </c>
      <c r="U27" s="1865" t="s">
        <v>518</v>
      </c>
      <c r="V27" s="1867" t="s">
        <v>1098</v>
      </c>
    </row>
    <row r="28" spans="1:22" ht="18" thickBot="1" x14ac:dyDescent="0.35">
      <c r="A28" s="1163" t="s">
        <v>683</v>
      </c>
      <c r="B28" s="1021"/>
      <c r="C28" s="1021"/>
      <c r="D28" s="1021"/>
      <c r="E28" s="1021"/>
      <c r="F28" s="1022"/>
      <c r="G28" s="74" t="s">
        <v>40</v>
      </c>
      <c r="H28" s="32">
        <v>4</v>
      </c>
      <c r="I28" s="623"/>
      <c r="J28" s="624"/>
      <c r="K28" s="625"/>
      <c r="L28" s="34">
        <v>4</v>
      </c>
      <c r="N28" s="279"/>
      <c r="O28" s="1868"/>
      <c r="P28" s="1868"/>
      <c r="Q28" s="1868"/>
      <c r="R28" s="1869"/>
      <c r="S28" s="1868"/>
      <c r="T28" s="1869"/>
      <c r="U28" s="1868"/>
      <c r="V28" s="1868">
        <v>4</v>
      </c>
    </row>
    <row r="29" spans="1:22" ht="15" customHeight="1" thickBot="1" x14ac:dyDescent="0.35">
      <c r="A29" s="485"/>
      <c r="B29" s="486"/>
      <c r="C29" s="486"/>
      <c r="D29" s="486"/>
      <c r="E29" s="486"/>
      <c r="F29" s="486"/>
      <c r="G29" s="486"/>
      <c r="H29" s="486"/>
      <c r="I29" s="486"/>
      <c r="J29" s="486"/>
      <c r="K29" s="486"/>
      <c r="L29" s="487"/>
      <c r="V29" s="252">
        <v>4</v>
      </c>
    </row>
    <row r="30" spans="1:22" ht="18" thickBot="1" x14ac:dyDescent="0.35">
      <c r="A30" s="691" t="s">
        <v>42</v>
      </c>
      <c r="B30" s="692"/>
      <c r="C30" s="692"/>
      <c r="D30" s="692"/>
      <c r="E30" s="692"/>
      <c r="F30" s="692"/>
      <c r="G30" s="692"/>
      <c r="H30" s="692"/>
      <c r="I30" s="692"/>
      <c r="J30" s="693"/>
      <c r="K30" s="692">
        <v>4</v>
      </c>
      <c r="L30" s="693"/>
    </row>
    <row r="31" spans="1:22" ht="18" thickBot="1" x14ac:dyDescent="0.35">
      <c r="A31" s="485"/>
      <c r="B31" s="486"/>
      <c r="C31" s="486"/>
      <c r="D31" s="486"/>
      <c r="E31" s="486"/>
      <c r="F31" s="486"/>
      <c r="G31" s="486"/>
      <c r="H31" s="486"/>
      <c r="I31" s="486"/>
      <c r="J31" s="486"/>
      <c r="K31" s="486"/>
      <c r="L31" s="487"/>
    </row>
    <row r="32" spans="1:22" ht="18" thickBot="1" x14ac:dyDescent="0.35">
      <c r="A32" s="485"/>
      <c r="B32" s="486"/>
      <c r="C32" s="486"/>
      <c r="D32" s="486"/>
      <c r="E32" s="486"/>
      <c r="F32" s="486"/>
      <c r="G32" s="486"/>
      <c r="H32" s="486"/>
      <c r="I32" s="486"/>
      <c r="J32" s="486"/>
      <c r="K32" s="486"/>
      <c r="L32" s="487"/>
    </row>
    <row r="33" spans="1:22" ht="18" thickBot="1" x14ac:dyDescent="0.35">
      <c r="A33" s="694" t="s">
        <v>143</v>
      </c>
      <c r="B33" s="695"/>
      <c r="C33" s="695"/>
      <c r="D33" s="695"/>
      <c r="E33" s="695"/>
      <c r="F33" s="695"/>
      <c r="G33" s="695"/>
      <c r="H33" s="695"/>
      <c r="I33" s="695"/>
      <c r="J33" s="696"/>
      <c r="K33" s="697">
        <f>+K30</f>
        <v>4</v>
      </c>
      <c r="L33" s="698"/>
    </row>
    <row r="34" spans="1:22" ht="18" thickBot="1" x14ac:dyDescent="0.35">
      <c r="A34" s="485"/>
      <c r="B34" s="486"/>
      <c r="C34" s="486"/>
      <c r="D34" s="486"/>
      <c r="E34" s="486"/>
      <c r="F34" s="486"/>
      <c r="G34" s="486"/>
      <c r="H34" s="486"/>
      <c r="I34" s="486"/>
      <c r="J34" s="486"/>
      <c r="K34" s="486"/>
      <c r="L34" s="487"/>
    </row>
    <row r="35" spans="1:22" ht="18" thickBot="1" x14ac:dyDescent="0.35">
      <c r="A35" s="834" t="s">
        <v>142</v>
      </c>
      <c r="B35" s="835"/>
      <c r="C35" s="835"/>
      <c r="D35" s="835"/>
      <c r="E35" s="835"/>
      <c r="F35" s="835"/>
      <c r="G35" s="835"/>
      <c r="H35" s="835"/>
      <c r="I35" s="835"/>
      <c r="J35" s="835"/>
      <c r="K35" s="835"/>
      <c r="L35" s="836"/>
      <c r="N35" s="1861" t="s">
        <v>1089</v>
      </c>
      <c r="O35" s="1862"/>
      <c r="P35" s="1862"/>
      <c r="Q35" s="1862"/>
      <c r="R35" s="1862"/>
      <c r="S35" s="1862"/>
      <c r="T35" s="1862"/>
      <c r="U35" s="1862"/>
      <c r="V35" s="1863"/>
    </row>
    <row r="36" spans="1:22" ht="27.75" customHeight="1" thickBot="1" x14ac:dyDescent="0.35">
      <c r="A36" s="768" t="s">
        <v>225</v>
      </c>
      <c r="B36" s="769"/>
      <c r="C36" s="769"/>
      <c r="D36" s="770"/>
      <c r="E36" s="771" t="s">
        <v>407</v>
      </c>
      <c r="F36" s="772"/>
      <c r="G36" s="773"/>
      <c r="H36" s="41" t="s">
        <v>84</v>
      </c>
      <c r="I36" s="771" t="s">
        <v>407</v>
      </c>
      <c r="J36" s="772"/>
      <c r="K36" s="773"/>
      <c r="L36" s="42" t="s">
        <v>38</v>
      </c>
      <c r="N36" s="1864" t="s">
        <v>1094</v>
      </c>
      <c r="O36" s="1865" t="s">
        <v>518</v>
      </c>
      <c r="P36" s="1865" t="s">
        <v>1095</v>
      </c>
      <c r="Q36" s="1865" t="s">
        <v>518</v>
      </c>
      <c r="R36" s="1866" t="s">
        <v>1096</v>
      </c>
      <c r="S36" s="1865" t="s">
        <v>518</v>
      </c>
      <c r="T36" s="1866" t="s">
        <v>1097</v>
      </c>
      <c r="U36" s="1865" t="s">
        <v>518</v>
      </c>
      <c r="V36" s="1867" t="s">
        <v>1098</v>
      </c>
    </row>
    <row r="37" spans="1:22" ht="48" customHeight="1" thickBot="1" x14ac:dyDescent="0.35">
      <c r="A37" s="1074" t="s">
        <v>683</v>
      </c>
      <c r="B37" s="1075"/>
      <c r="C37" s="1075"/>
      <c r="D37" s="1075"/>
      <c r="E37" s="1075"/>
      <c r="F37" s="1075"/>
      <c r="G37" s="1194"/>
      <c r="H37" s="43">
        <v>4</v>
      </c>
      <c r="I37" s="792"/>
      <c r="J37" s="793"/>
      <c r="K37" s="794"/>
      <c r="L37" s="91">
        <v>4</v>
      </c>
      <c r="N37" s="279"/>
      <c r="O37" s="1868"/>
      <c r="P37" s="1868"/>
      <c r="Q37" s="1868"/>
      <c r="R37" s="1869"/>
      <c r="S37" s="1868"/>
      <c r="T37" s="1869"/>
      <c r="U37" s="1868"/>
      <c r="V37" s="1868">
        <v>4</v>
      </c>
    </row>
    <row r="38" spans="1:22" ht="23.25" customHeight="1" thickBot="1" x14ac:dyDescent="0.35">
      <c r="A38" s="485"/>
      <c r="B38" s="486"/>
      <c r="C38" s="486"/>
      <c r="D38" s="486"/>
      <c r="E38" s="486"/>
      <c r="F38" s="486"/>
      <c r="G38" s="486"/>
      <c r="H38" s="486"/>
      <c r="I38" s="486"/>
      <c r="J38" s="486"/>
      <c r="K38" s="486"/>
      <c r="L38" s="487"/>
      <c r="V38" s="252">
        <v>4</v>
      </c>
    </row>
    <row r="39" spans="1:22" ht="18" thickBot="1" x14ac:dyDescent="0.35">
      <c r="A39" s="691" t="s">
        <v>42</v>
      </c>
      <c r="B39" s="692"/>
      <c r="C39" s="692"/>
      <c r="D39" s="692"/>
      <c r="E39" s="692"/>
      <c r="F39" s="692"/>
      <c r="G39" s="692"/>
      <c r="H39" s="692"/>
      <c r="I39" s="692"/>
      <c r="J39" s="693"/>
      <c r="K39" s="692">
        <v>4</v>
      </c>
      <c r="L39" s="693"/>
    </row>
    <row r="40" spans="1:22" ht="18" thickBot="1" x14ac:dyDescent="0.35">
      <c r="A40" s="485"/>
      <c r="B40" s="486"/>
      <c r="C40" s="486"/>
      <c r="D40" s="486"/>
      <c r="E40" s="486"/>
      <c r="F40" s="486"/>
      <c r="G40" s="486"/>
      <c r="H40" s="486"/>
      <c r="I40" s="486"/>
      <c r="J40" s="486"/>
      <c r="K40" s="486"/>
      <c r="L40" s="487"/>
    </row>
    <row r="41" spans="1:22" ht="18" thickBot="1" x14ac:dyDescent="0.35">
      <c r="A41" s="485"/>
      <c r="B41" s="486"/>
      <c r="C41" s="486"/>
      <c r="D41" s="486"/>
      <c r="E41" s="486"/>
      <c r="F41" s="486"/>
      <c r="G41" s="486"/>
      <c r="H41" s="486"/>
      <c r="I41" s="486"/>
      <c r="J41" s="486"/>
      <c r="K41" s="486"/>
      <c r="L41" s="487"/>
    </row>
    <row r="42" spans="1:22" ht="18" thickBot="1" x14ac:dyDescent="0.35">
      <c r="A42" s="694" t="s">
        <v>144</v>
      </c>
      <c r="B42" s="695"/>
      <c r="C42" s="695"/>
      <c r="D42" s="695"/>
      <c r="E42" s="695"/>
      <c r="F42" s="695"/>
      <c r="G42" s="695"/>
      <c r="H42" s="695"/>
      <c r="I42" s="695"/>
      <c r="J42" s="696"/>
      <c r="K42" s="697"/>
      <c r="L42" s="698"/>
    </row>
    <row r="43" spans="1:22" ht="18" thickBot="1" x14ac:dyDescent="0.35">
      <c r="A43" s="485"/>
      <c r="B43" s="486"/>
      <c r="C43" s="486"/>
      <c r="D43" s="486"/>
      <c r="E43" s="486"/>
      <c r="F43" s="486"/>
      <c r="G43" s="486"/>
      <c r="H43" s="486"/>
      <c r="I43" s="486"/>
      <c r="J43" s="486"/>
      <c r="K43" s="486"/>
      <c r="L43" s="487"/>
    </row>
    <row r="44" spans="1:22" ht="18" thickBot="1" x14ac:dyDescent="0.35">
      <c r="A44" s="795" t="s">
        <v>1</v>
      </c>
      <c r="B44" s="796"/>
      <c r="C44" s="796"/>
      <c r="D44" s="796"/>
      <c r="E44" s="796"/>
      <c r="F44" s="796"/>
      <c r="G44" s="796"/>
      <c r="H44" s="796"/>
      <c r="I44" s="796"/>
      <c r="J44" s="796"/>
      <c r="K44" s="796"/>
      <c r="L44" s="797"/>
      <c r="N44" s="1861" t="s">
        <v>1089</v>
      </c>
      <c r="O44" s="1862"/>
      <c r="P44" s="1862"/>
      <c r="Q44" s="1862"/>
      <c r="R44" s="1862"/>
      <c r="S44" s="1862"/>
      <c r="T44" s="1862"/>
      <c r="U44" s="1862"/>
      <c r="V44" s="1863"/>
    </row>
    <row r="45" spans="1:22" ht="27.75" customHeight="1" thickBot="1" x14ac:dyDescent="0.35">
      <c r="A45" s="999" t="s">
        <v>408</v>
      </c>
      <c r="B45" s="772"/>
      <c r="C45" s="772"/>
      <c r="D45" s="773"/>
      <c r="E45" s="772" t="s">
        <v>412</v>
      </c>
      <c r="F45" s="772"/>
      <c r="G45" s="773"/>
      <c r="H45" s="41" t="s">
        <v>84</v>
      </c>
      <c r="I45" s="771" t="s">
        <v>409</v>
      </c>
      <c r="J45" s="772"/>
      <c r="K45" s="773"/>
      <c r="L45" s="42" t="s">
        <v>38</v>
      </c>
      <c r="N45" s="1864" t="s">
        <v>1094</v>
      </c>
      <c r="O45" s="1865" t="s">
        <v>518</v>
      </c>
      <c r="P45" s="1865" t="s">
        <v>1095</v>
      </c>
      <c r="Q45" s="1865" t="s">
        <v>518</v>
      </c>
      <c r="R45" s="1866" t="s">
        <v>1096</v>
      </c>
      <c r="S45" s="1865" t="s">
        <v>518</v>
      </c>
      <c r="T45" s="1866" t="s">
        <v>1097</v>
      </c>
      <c r="U45" s="1865" t="s">
        <v>518</v>
      </c>
      <c r="V45" s="1867" t="s">
        <v>1098</v>
      </c>
    </row>
    <row r="46" spans="1:22" ht="18" customHeight="1" thickBot="1" x14ac:dyDescent="0.35">
      <c r="A46" s="1081" t="s">
        <v>684</v>
      </c>
      <c r="B46" s="1082"/>
      <c r="C46" s="1082"/>
      <c r="D46" s="1082"/>
      <c r="E46" s="1082"/>
      <c r="F46" s="1082"/>
      <c r="G46" s="1083"/>
      <c r="H46" s="43">
        <v>4</v>
      </c>
      <c r="I46" s="792"/>
      <c r="J46" s="793"/>
      <c r="K46" s="794"/>
      <c r="L46" s="91">
        <v>4</v>
      </c>
      <c r="N46" s="279"/>
      <c r="O46" s="1868"/>
      <c r="P46" s="1868"/>
      <c r="Q46" s="1868"/>
      <c r="R46" s="1869"/>
      <c r="S46" s="1868"/>
      <c r="T46" s="1869"/>
      <c r="U46" s="1868"/>
      <c r="V46" s="1868">
        <v>4</v>
      </c>
    </row>
    <row r="47" spans="1:22" ht="19.5" customHeight="1" thickBot="1" x14ac:dyDescent="0.35">
      <c r="A47" s="485"/>
      <c r="B47" s="486"/>
      <c r="C47" s="486"/>
      <c r="D47" s="486"/>
      <c r="E47" s="486"/>
      <c r="F47" s="486"/>
      <c r="G47" s="486"/>
      <c r="H47" s="486"/>
      <c r="I47" s="486"/>
      <c r="J47" s="486"/>
      <c r="K47" s="486"/>
      <c r="L47" s="487"/>
      <c r="V47" s="252">
        <v>4</v>
      </c>
    </row>
    <row r="48" spans="1:22" ht="18" thickBot="1" x14ac:dyDescent="0.35">
      <c r="A48" s="691" t="s">
        <v>42</v>
      </c>
      <c r="B48" s="692"/>
      <c r="C48" s="692"/>
      <c r="D48" s="692"/>
      <c r="E48" s="692"/>
      <c r="F48" s="692"/>
      <c r="G48" s="692"/>
      <c r="H48" s="692"/>
      <c r="I48" s="692"/>
      <c r="J48" s="693"/>
      <c r="K48" s="692">
        <v>4</v>
      </c>
      <c r="L48" s="693"/>
    </row>
    <row r="49" spans="1:22" ht="18" thickBot="1" x14ac:dyDescent="0.35">
      <c r="A49" s="485"/>
      <c r="B49" s="486"/>
      <c r="C49" s="486"/>
      <c r="D49" s="486"/>
      <c r="E49" s="486"/>
      <c r="F49" s="486"/>
      <c r="G49" s="486"/>
      <c r="H49" s="486"/>
      <c r="I49" s="486"/>
      <c r="J49" s="486"/>
      <c r="K49" s="486"/>
      <c r="L49" s="487"/>
    </row>
    <row r="50" spans="1:22" ht="18" thickBot="1" x14ac:dyDescent="0.35">
      <c r="A50" s="485"/>
      <c r="B50" s="486"/>
      <c r="C50" s="486"/>
      <c r="D50" s="486"/>
      <c r="E50" s="486"/>
      <c r="F50" s="486"/>
      <c r="G50" s="486"/>
      <c r="H50" s="486"/>
      <c r="I50" s="486"/>
      <c r="J50" s="486"/>
      <c r="K50" s="486"/>
      <c r="L50" s="487"/>
    </row>
    <row r="51" spans="1:22" ht="18" thickBot="1" x14ac:dyDescent="0.35">
      <c r="A51" s="694" t="s">
        <v>140</v>
      </c>
      <c r="B51" s="695"/>
      <c r="C51" s="695"/>
      <c r="D51" s="695"/>
      <c r="E51" s="695"/>
      <c r="F51" s="695"/>
      <c r="G51" s="695"/>
      <c r="H51" s="695"/>
      <c r="I51" s="695"/>
      <c r="J51" s="696"/>
      <c r="K51" s="697"/>
      <c r="L51" s="698"/>
    </row>
    <row r="52" spans="1:22" ht="18" thickBot="1" x14ac:dyDescent="0.35">
      <c r="A52" s="485"/>
      <c r="B52" s="486"/>
      <c r="C52" s="486"/>
      <c r="D52" s="486"/>
      <c r="E52" s="486"/>
      <c r="F52" s="486"/>
      <c r="G52" s="486"/>
      <c r="H52" s="486"/>
      <c r="I52" s="486"/>
      <c r="J52" s="486"/>
      <c r="K52" s="486"/>
      <c r="L52" s="487"/>
    </row>
    <row r="53" spans="1:22" ht="18" thickBot="1" x14ac:dyDescent="0.35">
      <c r="A53" s="795" t="s">
        <v>138</v>
      </c>
      <c r="B53" s="796"/>
      <c r="C53" s="796"/>
      <c r="D53" s="796"/>
      <c r="E53" s="796"/>
      <c r="F53" s="796"/>
      <c r="G53" s="796"/>
      <c r="H53" s="796"/>
      <c r="I53" s="796"/>
      <c r="J53" s="796"/>
      <c r="K53" s="796"/>
      <c r="L53" s="797"/>
      <c r="N53" s="1861" t="s">
        <v>1089</v>
      </c>
      <c r="O53" s="1862"/>
      <c r="P53" s="1862"/>
      <c r="Q53" s="1862"/>
      <c r="R53" s="1862"/>
      <c r="S53" s="1862"/>
      <c r="T53" s="1862"/>
      <c r="U53" s="1862"/>
      <c r="V53" s="1863"/>
    </row>
    <row r="54" spans="1:22" ht="27.75" customHeight="1" thickBot="1" x14ac:dyDescent="0.35">
      <c r="A54" s="999" t="s">
        <v>225</v>
      </c>
      <c r="B54" s="772"/>
      <c r="C54" s="772"/>
      <c r="D54" s="1087"/>
      <c r="E54" s="771" t="s">
        <v>411</v>
      </c>
      <c r="F54" s="772"/>
      <c r="G54" s="773"/>
      <c r="H54" s="41" t="s">
        <v>84</v>
      </c>
      <c r="I54" s="771" t="s">
        <v>407</v>
      </c>
      <c r="J54" s="772"/>
      <c r="K54" s="773"/>
      <c r="L54" s="42" t="s">
        <v>38</v>
      </c>
      <c r="N54" s="1864" t="s">
        <v>1094</v>
      </c>
      <c r="O54" s="1865" t="s">
        <v>518</v>
      </c>
      <c r="P54" s="1865" t="s">
        <v>1095</v>
      </c>
      <c r="Q54" s="1865" t="s">
        <v>518</v>
      </c>
      <c r="R54" s="1866" t="s">
        <v>1096</v>
      </c>
      <c r="S54" s="1865" t="s">
        <v>518</v>
      </c>
      <c r="T54" s="1866" t="s">
        <v>1097</v>
      </c>
      <c r="U54" s="1865" t="s">
        <v>518</v>
      </c>
      <c r="V54" s="1867" t="s">
        <v>1098</v>
      </c>
    </row>
    <row r="55" spans="1:22" ht="34.5" customHeight="1" thickBot="1" x14ac:dyDescent="0.35">
      <c r="A55" s="1088" t="s">
        <v>685</v>
      </c>
      <c r="B55" s="1089"/>
      <c r="C55" s="1089"/>
      <c r="D55" s="1089"/>
      <c r="E55" s="1089"/>
      <c r="F55" s="1089"/>
      <c r="G55" s="1090"/>
      <c r="H55" s="45">
        <v>4</v>
      </c>
      <c r="I55" s="792"/>
      <c r="J55" s="793"/>
      <c r="K55" s="794"/>
      <c r="L55" s="44">
        <v>4</v>
      </c>
      <c r="N55" s="279"/>
      <c r="O55" s="1868"/>
      <c r="P55" s="1868"/>
      <c r="Q55" s="1868"/>
      <c r="R55" s="1869"/>
      <c r="S55" s="1868"/>
      <c r="T55" s="1869"/>
      <c r="U55" s="1868"/>
      <c r="V55" s="1868">
        <v>4</v>
      </c>
    </row>
    <row r="56" spans="1:22" ht="18" customHeight="1" thickBot="1" x14ac:dyDescent="0.35">
      <c r="A56" s="485"/>
      <c r="B56" s="486"/>
      <c r="C56" s="486"/>
      <c r="D56" s="486"/>
      <c r="E56" s="486"/>
      <c r="F56" s="486"/>
      <c r="G56" s="486"/>
      <c r="H56" s="486"/>
      <c r="I56" s="486"/>
      <c r="J56" s="486"/>
      <c r="K56" s="486"/>
      <c r="L56" s="487"/>
      <c r="V56" s="252">
        <v>4</v>
      </c>
    </row>
    <row r="57" spans="1:22" ht="18" customHeight="1" thickBot="1" x14ac:dyDescent="0.35">
      <c r="A57" s="691" t="s">
        <v>42</v>
      </c>
      <c r="B57" s="692"/>
      <c r="C57" s="692"/>
      <c r="D57" s="692"/>
      <c r="E57" s="692"/>
      <c r="F57" s="692"/>
      <c r="G57" s="692"/>
      <c r="H57" s="692"/>
      <c r="I57" s="692"/>
      <c r="J57" s="693"/>
      <c r="K57" s="692">
        <v>4</v>
      </c>
      <c r="L57" s="693"/>
    </row>
    <row r="58" spans="1:22" ht="18" thickBot="1" x14ac:dyDescent="0.35">
      <c r="A58" s="485"/>
      <c r="B58" s="486"/>
      <c r="C58" s="486"/>
      <c r="D58" s="486"/>
      <c r="E58" s="486"/>
      <c r="F58" s="486"/>
      <c r="G58" s="486"/>
      <c r="H58" s="486"/>
      <c r="I58" s="486"/>
      <c r="J58" s="486"/>
      <c r="K58" s="486"/>
      <c r="L58" s="487"/>
    </row>
    <row r="59" spans="1:22" ht="18" thickBot="1" x14ac:dyDescent="0.35">
      <c r="A59" s="485"/>
      <c r="B59" s="486"/>
      <c r="C59" s="486"/>
      <c r="D59" s="486"/>
      <c r="E59" s="486"/>
      <c r="F59" s="486"/>
      <c r="G59" s="486"/>
      <c r="H59" s="486"/>
      <c r="I59" s="486"/>
      <c r="J59" s="486"/>
      <c r="K59" s="486"/>
      <c r="L59" s="487"/>
    </row>
    <row r="60" spans="1:22" ht="18" thickBot="1" x14ac:dyDescent="0.35">
      <c r="A60" s="694" t="s">
        <v>139</v>
      </c>
      <c r="B60" s="695"/>
      <c r="C60" s="695"/>
      <c r="D60" s="695"/>
      <c r="E60" s="695"/>
      <c r="F60" s="695"/>
      <c r="G60" s="695"/>
      <c r="H60" s="695"/>
      <c r="I60" s="695"/>
      <c r="J60" s="696"/>
      <c r="K60" s="697"/>
      <c r="L60" s="698"/>
    </row>
    <row r="61" spans="1:22" ht="18" thickBot="1" x14ac:dyDescent="0.35">
      <c r="A61" s="485"/>
      <c r="B61" s="486"/>
      <c r="C61" s="486"/>
      <c r="D61" s="486"/>
      <c r="E61" s="486"/>
      <c r="F61" s="486"/>
      <c r="G61" s="486"/>
      <c r="H61" s="486"/>
      <c r="I61" s="486"/>
      <c r="J61" s="486"/>
      <c r="K61" s="486"/>
      <c r="L61" s="487"/>
    </row>
    <row r="62" spans="1:22" ht="18" thickBot="1" x14ac:dyDescent="0.35">
      <c r="A62" s="741" t="s">
        <v>2</v>
      </c>
      <c r="B62" s="742"/>
      <c r="C62" s="742"/>
      <c r="D62" s="742"/>
      <c r="E62" s="742"/>
      <c r="F62" s="742"/>
      <c r="G62" s="742"/>
      <c r="H62" s="742"/>
      <c r="I62" s="742"/>
      <c r="J62" s="742"/>
      <c r="K62" s="742"/>
      <c r="L62" s="743"/>
    </row>
    <row r="63" spans="1:22" ht="18" thickBot="1" x14ac:dyDescent="0.35">
      <c r="A63" s="5"/>
      <c r="L63" s="6"/>
    </row>
    <row r="64" spans="1:22" ht="18" thickBot="1" x14ac:dyDescent="0.35">
      <c r="A64" s="626"/>
      <c r="B64" s="627"/>
      <c r="C64" s="627"/>
      <c r="D64" s="627"/>
      <c r="E64" s="627"/>
      <c r="L64" s="6"/>
      <c r="N64" s="1861" t="s">
        <v>1089</v>
      </c>
      <c r="O64" s="1862"/>
      <c r="P64" s="1862"/>
      <c r="Q64" s="1862"/>
      <c r="R64" s="1862"/>
      <c r="S64" s="1862"/>
      <c r="T64" s="1862"/>
      <c r="U64" s="1862"/>
      <c r="V64" s="1863"/>
    </row>
    <row r="65" spans="1:22" ht="27.75" customHeight="1" thickBot="1" x14ac:dyDescent="0.35">
      <c r="A65" s="768" t="s">
        <v>216</v>
      </c>
      <c r="B65" s="769"/>
      <c r="C65" s="769"/>
      <c r="D65" s="770"/>
      <c r="E65" s="771" t="s">
        <v>418</v>
      </c>
      <c r="F65" s="772"/>
      <c r="G65" s="773"/>
      <c r="H65" s="41" t="s">
        <v>84</v>
      </c>
      <c r="I65" s="771" t="s">
        <v>419</v>
      </c>
      <c r="J65" s="772"/>
      <c r="K65" s="773"/>
      <c r="L65" s="42" t="s">
        <v>38</v>
      </c>
      <c r="N65" s="1864" t="s">
        <v>1094</v>
      </c>
      <c r="O65" s="1865" t="s">
        <v>518</v>
      </c>
      <c r="P65" s="1865" t="s">
        <v>1095</v>
      </c>
      <c r="Q65" s="1865" t="s">
        <v>518</v>
      </c>
      <c r="R65" s="1866" t="s">
        <v>1096</v>
      </c>
      <c r="S65" s="1865" t="s">
        <v>518</v>
      </c>
      <c r="T65" s="1866" t="s">
        <v>1097</v>
      </c>
      <c r="U65" s="1865" t="s">
        <v>518</v>
      </c>
      <c r="V65" s="1867" t="s">
        <v>1098</v>
      </c>
    </row>
    <row r="66" spans="1:22" ht="18" thickBot="1" x14ac:dyDescent="0.35">
      <c r="A66" s="774" t="s">
        <v>675</v>
      </c>
      <c r="B66" s="775"/>
      <c r="C66" s="775"/>
      <c r="D66" s="776"/>
      <c r="E66" s="777" t="s">
        <v>40</v>
      </c>
      <c r="F66" s="778"/>
      <c r="G66" s="779"/>
      <c r="H66" s="45">
        <v>5</v>
      </c>
      <c r="I66" s="780"/>
      <c r="J66" s="781"/>
      <c r="K66" s="782"/>
      <c r="L66" s="90">
        <v>5</v>
      </c>
      <c r="N66" s="279"/>
      <c r="O66" s="1868"/>
      <c r="P66" s="1868"/>
      <c r="Q66" s="1868"/>
      <c r="R66" s="1869"/>
      <c r="S66" s="1868"/>
      <c r="T66" s="1869"/>
      <c r="U66" s="1868"/>
      <c r="V66" s="1868">
        <v>5</v>
      </c>
    </row>
    <row r="67" spans="1:22" ht="20.25" customHeight="1" thickBot="1" x14ac:dyDescent="0.35">
      <c r="A67" s="485"/>
      <c r="B67" s="486"/>
      <c r="C67" s="486"/>
      <c r="D67" s="486"/>
      <c r="E67" s="486"/>
      <c r="F67" s="486"/>
      <c r="G67" s="486"/>
      <c r="H67" s="486"/>
      <c r="I67" s="486"/>
      <c r="J67" s="486"/>
      <c r="K67" s="486"/>
      <c r="L67" s="487"/>
      <c r="V67" s="252">
        <v>5</v>
      </c>
    </row>
    <row r="68" spans="1:22" ht="18" thickBot="1" x14ac:dyDescent="0.35">
      <c r="A68" s="691" t="s">
        <v>42</v>
      </c>
      <c r="B68" s="692"/>
      <c r="C68" s="692"/>
      <c r="D68" s="692"/>
      <c r="E68" s="692"/>
      <c r="F68" s="692"/>
      <c r="G68" s="692"/>
      <c r="H68" s="692"/>
      <c r="I68" s="692"/>
      <c r="J68" s="693"/>
      <c r="K68" s="692">
        <f>+L66</f>
        <v>5</v>
      </c>
      <c r="L68" s="693"/>
    </row>
    <row r="69" spans="1:22" ht="18" thickBot="1" x14ac:dyDescent="0.35">
      <c r="A69" s="485"/>
      <c r="B69" s="486"/>
      <c r="C69" s="486"/>
      <c r="D69" s="486"/>
      <c r="E69" s="486"/>
      <c r="F69" s="486"/>
      <c r="G69" s="486"/>
      <c r="H69" s="486"/>
      <c r="I69" s="486"/>
      <c r="J69" s="486"/>
      <c r="K69" s="486"/>
      <c r="L69" s="487"/>
    </row>
    <row r="70" spans="1:22" ht="18" thickBot="1" x14ac:dyDescent="0.35">
      <c r="A70" s="485"/>
      <c r="B70" s="486"/>
      <c r="C70" s="486"/>
      <c r="D70" s="486"/>
      <c r="E70" s="486"/>
      <c r="F70" s="486"/>
      <c r="G70" s="486"/>
      <c r="H70" s="486"/>
      <c r="I70" s="486"/>
      <c r="J70" s="486"/>
      <c r="K70" s="486"/>
      <c r="L70" s="487"/>
    </row>
    <row r="71" spans="1:22" ht="18" thickBot="1" x14ac:dyDescent="0.35">
      <c r="A71" s="694" t="s">
        <v>137</v>
      </c>
      <c r="B71" s="695"/>
      <c r="C71" s="695"/>
      <c r="D71" s="695"/>
      <c r="E71" s="695"/>
      <c r="F71" s="695"/>
      <c r="G71" s="695"/>
      <c r="H71" s="695"/>
      <c r="I71" s="695"/>
      <c r="J71" s="696"/>
      <c r="K71" s="697">
        <f>+K68</f>
        <v>5</v>
      </c>
      <c r="L71" s="698"/>
    </row>
    <row r="72" spans="1:22" ht="18" thickBot="1" x14ac:dyDescent="0.35">
      <c r="A72" s="1"/>
      <c r="B72" s="2"/>
      <c r="C72" s="2"/>
      <c r="D72" s="2"/>
      <c r="E72" s="2"/>
      <c r="F72" s="2"/>
      <c r="G72" s="2"/>
      <c r="H72" s="2"/>
      <c r="I72" s="2"/>
      <c r="J72" s="2"/>
      <c r="K72" s="2"/>
      <c r="L72" s="3"/>
    </row>
    <row r="73" spans="1:22" ht="18" thickBot="1" x14ac:dyDescent="0.35">
      <c r="A73" s="741" t="s">
        <v>136</v>
      </c>
      <c r="B73" s="742"/>
      <c r="C73" s="742"/>
      <c r="D73" s="742"/>
      <c r="E73" s="742"/>
      <c r="F73" s="742"/>
      <c r="G73" s="742"/>
      <c r="H73" s="742"/>
      <c r="I73" s="742"/>
      <c r="J73" s="742"/>
      <c r="K73" s="742"/>
      <c r="L73" s="743"/>
    </row>
    <row r="74" spans="1:22" ht="18" thickBot="1" x14ac:dyDescent="0.35">
      <c r="A74" s="703" t="s">
        <v>182</v>
      </c>
      <c r="B74" s="704"/>
      <c r="C74" s="704"/>
      <c r="D74" s="704"/>
      <c r="E74" s="704"/>
      <c r="F74" s="705"/>
      <c r="G74" s="706" t="s">
        <v>84</v>
      </c>
      <c r="H74" s="707"/>
      <c r="I74" s="706" t="s">
        <v>187</v>
      </c>
      <c r="J74" s="707"/>
      <c r="K74" s="706" t="s">
        <v>38</v>
      </c>
      <c r="L74" s="707"/>
    </row>
    <row r="75" spans="1:22" ht="18" thickBot="1" x14ac:dyDescent="0.35">
      <c r="A75" s="744" t="s">
        <v>183</v>
      </c>
      <c r="B75" s="745"/>
      <c r="C75" s="745"/>
      <c r="D75" s="745"/>
      <c r="E75" s="745"/>
      <c r="F75" s="746"/>
      <c r="G75" s="747">
        <v>5</v>
      </c>
      <c r="H75" s="748"/>
      <c r="I75" s="623"/>
      <c r="J75" s="625"/>
      <c r="K75" s="579"/>
      <c r="L75" s="580"/>
    </row>
    <row r="76" spans="1:22" x14ac:dyDescent="0.3">
      <c r="A76" s="749" t="s">
        <v>184</v>
      </c>
      <c r="B76" s="750"/>
      <c r="C76" s="750"/>
      <c r="D76" s="750"/>
      <c r="E76" s="750"/>
      <c r="F76" s="751"/>
      <c r="G76" s="758">
        <v>2</v>
      </c>
      <c r="H76" s="653"/>
      <c r="I76" s="764" t="s">
        <v>188</v>
      </c>
      <c r="J76" s="765"/>
      <c r="K76" s="577"/>
      <c r="L76" s="578"/>
    </row>
    <row r="77" spans="1:22" ht="18" thickBot="1" x14ac:dyDescent="0.35">
      <c r="A77" s="752"/>
      <c r="B77" s="753"/>
      <c r="C77" s="753"/>
      <c r="D77" s="753"/>
      <c r="E77" s="753"/>
      <c r="F77" s="754"/>
      <c r="G77" s="760"/>
      <c r="H77" s="763"/>
      <c r="I77" s="766" t="s">
        <v>189</v>
      </c>
      <c r="J77" s="767"/>
      <c r="K77" s="577"/>
      <c r="L77" s="578"/>
    </row>
    <row r="78" spans="1:22" x14ac:dyDescent="0.3">
      <c r="A78" s="749" t="s">
        <v>185</v>
      </c>
      <c r="B78" s="750"/>
      <c r="C78" s="750"/>
      <c r="D78" s="750"/>
      <c r="E78" s="750"/>
      <c r="F78" s="751"/>
      <c r="G78" s="758">
        <v>1</v>
      </c>
      <c r="H78" s="652"/>
      <c r="I78" s="645" t="s">
        <v>188</v>
      </c>
      <c r="J78" s="647"/>
      <c r="K78" s="659"/>
      <c r="L78" s="578"/>
    </row>
    <row r="79" spans="1:22" x14ac:dyDescent="0.3">
      <c r="A79" s="755"/>
      <c r="B79" s="756"/>
      <c r="C79" s="756"/>
      <c r="D79" s="756"/>
      <c r="E79" s="756"/>
      <c r="F79" s="757"/>
      <c r="G79" s="759"/>
      <c r="H79" s="654"/>
      <c r="I79" s="656" t="s">
        <v>189</v>
      </c>
      <c r="J79" s="658"/>
      <c r="K79" s="659"/>
      <c r="L79" s="578"/>
    </row>
    <row r="80" spans="1:22" x14ac:dyDescent="0.3">
      <c r="A80" s="755"/>
      <c r="B80" s="756"/>
      <c r="C80" s="756"/>
      <c r="D80" s="756"/>
      <c r="E80" s="756"/>
      <c r="F80" s="757"/>
      <c r="G80" s="759"/>
      <c r="H80" s="654"/>
      <c r="I80" s="642" t="s">
        <v>190</v>
      </c>
      <c r="J80" s="644"/>
      <c r="K80" s="659"/>
      <c r="L80" s="578"/>
    </row>
    <row r="81" spans="1:23" ht="18" thickBot="1" x14ac:dyDescent="0.35">
      <c r="A81" s="752"/>
      <c r="B81" s="753"/>
      <c r="C81" s="753"/>
      <c r="D81" s="753"/>
      <c r="E81" s="753"/>
      <c r="F81" s="754"/>
      <c r="G81" s="760"/>
      <c r="H81" s="761"/>
      <c r="I81" s="660" t="s">
        <v>191</v>
      </c>
      <c r="J81" s="662"/>
      <c r="K81" s="659"/>
      <c r="L81" s="578"/>
    </row>
    <row r="82" spans="1:23" x14ac:dyDescent="0.3">
      <c r="A82" s="749" t="s">
        <v>186</v>
      </c>
      <c r="B82" s="750"/>
      <c r="C82" s="750"/>
      <c r="D82" s="750"/>
      <c r="E82" s="750"/>
      <c r="F82" s="751"/>
      <c r="G82" s="758">
        <v>0</v>
      </c>
      <c r="H82" s="652"/>
      <c r="I82" s="645" t="s">
        <v>188</v>
      </c>
      <c r="J82" s="647"/>
      <c r="K82" s="663"/>
      <c r="L82" s="664"/>
    </row>
    <row r="83" spans="1:23" x14ac:dyDescent="0.3">
      <c r="A83" s="755"/>
      <c r="B83" s="756"/>
      <c r="C83" s="756"/>
      <c r="D83" s="756"/>
      <c r="E83" s="756"/>
      <c r="F83" s="757"/>
      <c r="G83" s="759"/>
      <c r="H83" s="654"/>
      <c r="I83" s="656" t="s">
        <v>189</v>
      </c>
      <c r="J83" s="658"/>
      <c r="K83" s="663"/>
      <c r="L83" s="664"/>
    </row>
    <row r="84" spans="1:23" x14ac:dyDescent="0.3">
      <c r="A84" s="755"/>
      <c r="B84" s="756"/>
      <c r="C84" s="756"/>
      <c r="D84" s="756"/>
      <c r="E84" s="756"/>
      <c r="F84" s="757"/>
      <c r="G84" s="759"/>
      <c r="H84" s="654"/>
      <c r="I84" s="642" t="s">
        <v>190</v>
      </c>
      <c r="J84" s="644"/>
      <c r="K84" s="663"/>
      <c r="L84" s="664"/>
    </row>
    <row r="85" spans="1:23" x14ac:dyDescent="0.3">
      <c r="A85" s="755"/>
      <c r="B85" s="756"/>
      <c r="C85" s="756"/>
      <c r="D85" s="756"/>
      <c r="E85" s="756"/>
      <c r="F85" s="757"/>
      <c r="G85" s="759"/>
      <c r="H85" s="654"/>
      <c r="I85" s="660" t="s">
        <v>191</v>
      </c>
      <c r="J85" s="662"/>
      <c r="K85" s="663"/>
      <c r="L85" s="664"/>
    </row>
    <row r="86" spans="1:23" x14ac:dyDescent="0.3">
      <c r="A86" s="755"/>
      <c r="B86" s="756"/>
      <c r="C86" s="756"/>
      <c r="D86" s="756"/>
      <c r="E86" s="756"/>
      <c r="F86" s="757"/>
      <c r="G86" s="759"/>
      <c r="H86" s="654"/>
      <c r="I86" s="642" t="s">
        <v>192</v>
      </c>
      <c r="J86" s="644"/>
      <c r="K86" s="663"/>
      <c r="L86" s="664"/>
    </row>
    <row r="87" spans="1:23" ht="18" thickBot="1" x14ac:dyDescent="0.35">
      <c r="A87" s="752"/>
      <c r="B87" s="753"/>
      <c r="C87" s="753"/>
      <c r="D87" s="753"/>
      <c r="E87" s="753"/>
      <c r="F87" s="754"/>
      <c r="G87" s="760"/>
      <c r="H87" s="761"/>
      <c r="I87" s="713" t="s">
        <v>193</v>
      </c>
      <c r="J87" s="762"/>
      <c r="K87" s="663"/>
      <c r="L87" s="664"/>
    </row>
    <row r="88" spans="1:23" ht="18" thickBot="1" x14ac:dyDescent="0.35">
      <c r="A88" s="691" t="s">
        <v>42</v>
      </c>
      <c r="B88" s="692"/>
      <c r="C88" s="692"/>
      <c r="D88" s="692"/>
      <c r="E88" s="692"/>
      <c r="F88" s="692"/>
      <c r="G88" s="692"/>
      <c r="H88" s="692"/>
      <c r="I88" s="709"/>
      <c r="J88" s="710"/>
      <c r="K88" s="692">
        <f>+K75</f>
        <v>0</v>
      </c>
      <c r="L88" s="693"/>
    </row>
    <row r="89" spans="1:23" ht="18" thickBot="1" x14ac:dyDescent="0.35">
      <c r="A89" s="485"/>
      <c r="B89" s="486"/>
      <c r="C89" s="486"/>
      <c r="D89" s="486"/>
      <c r="E89" s="486"/>
      <c r="F89" s="486"/>
      <c r="G89" s="486"/>
      <c r="H89" s="486"/>
      <c r="I89" s="486"/>
      <c r="J89" s="486"/>
      <c r="K89" s="486"/>
      <c r="L89" s="487"/>
    </row>
    <row r="90" spans="1:23" ht="18" thickBot="1" x14ac:dyDescent="0.35">
      <c r="A90" s="485"/>
      <c r="B90" s="486"/>
      <c r="C90" s="486"/>
      <c r="D90" s="486"/>
      <c r="E90" s="486"/>
      <c r="F90" s="486"/>
      <c r="G90" s="486"/>
      <c r="H90" s="486"/>
      <c r="I90" s="486"/>
      <c r="J90" s="486"/>
      <c r="K90" s="486"/>
      <c r="L90" s="487"/>
    </row>
    <row r="91" spans="1:23" ht="18" thickBot="1" x14ac:dyDescent="0.35">
      <c r="A91" s="694" t="s">
        <v>135</v>
      </c>
      <c r="B91" s="695"/>
      <c r="C91" s="695"/>
      <c r="D91" s="695"/>
      <c r="E91" s="695"/>
      <c r="F91" s="695"/>
      <c r="G91" s="695"/>
      <c r="H91" s="695"/>
      <c r="I91" s="695"/>
      <c r="J91" s="696"/>
      <c r="K91" s="697"/>
      <c r="L91" s="698"/>
    </row>
    <row r="92" spans="1:23" ht="18" thickBot="1" x14ac:dyDescent="0.35">
      <c r="A92" s="485"/>
      <c r="B92" s="486"/>
      <c r="C92" s="486"/>
      <c r="D92" s="486"/>
      <c r="E92" s="486"/>
      <c r="F92" s="486"/>
      <c r="G92" s="486"/>
      <c r="H92" s="486"/>
      <c r="I92" s="486"/>
      <c r="J92" s="486"/>
      <c r="K92" s="486"/>
      <c r="L92" s="487"/>
    </row>
    <row r="93" spans="1:23" ht="18" thickBot="1" x14ac:dyDescent="0.35">
      <c r="A93" s="728" t="s">
        <v>3</v>
      </c>
      <c r="B93" s="729"/>
      <c r="C93" s="729"/>
      <c r="D93" s="729"/>
      <c r="E93" s="729"/>
      <c r="F93" s="729"/>
      <c r="G93" s="729"/>
      <c r="H93" s="729"/>
      <c r="I93" s="729"/>
      <c r="J93" s="729"/>
      <c r="K93" s="729"/>
      <c r="L93" s="730"/>
    </row>
    <row r="94" spans="1:23" ht="18" thickBot="1" x14ac:dyDescent="0.35">
      <c r="A94" s="731" t="s">
        <v>4</v>
      </c>
      <c r="B94" s="732"/>
      <c r="C94" s="732"/>
      <c r="D94" s="732"/>
      <c r="E94" s="732"/>
      <c r="F94" s="732"/>
      <c r="G94" s="732"/>
      <c r="H94" s="732"/>
      <c r="I94" s="732"/>
      <c r="J94" s="732"/>
      <c r="K94" s="732"/>
      <c r="L94" s="733"/>
    </row>
    <row r="95" spans="1:23" x14ac:dyDescent="0.3">
      <c r="A95" s="734" t="s">
        <v>43</v>
      </c>
      <c r="B95" s="735"/>
      <c r="C95" s="735"/>
      <c r="D95" s="735"/>
      <c r="E95" s="735"/>
      <c r="F95" s="735"/>
      <c r="G95" s="735"/>
      <c r="H95" s="735"/>
      <c r="I95" s="735"/>
      <c r="J95" s="735"/>
      <c r="K95" s="735"/>
      <c r="L95" s="736"/>
      <c r="N95" s="1861" t="s">
        <v>1089</v>
      </c>
      <c r="O95" s="1862"/>
      <c r="P95" s="1862"/>
      <c r="Q95" s="1862"/>
      <c r="R95" s="1862"/>
      <c r="S95" s="1862"/>
      <c r="T95" s="1862"/>
      <c r="U95" s="1862"/>
      <c r="V95" s="1863"/>
      <c r="W95" s="76"/>
    </row>
    <row r="96" spans="1:23" ht="15" customHeight="1" thickBot="1" x14ac:dyDescent="0.35">
      <c r="A96" s="737" t="s">
        <v>8</v>
      </c>
      <c r="B96" s="738"/>
      <c r="C96" s="738"/>
      <c r="D96" s="738"/>
      <c r="E96" s="738"/>
      <c r="F96" s="738"/>
      <c r="G96" s="738"/>
      <c r="H96" s="738"/>
      <c r="I96" s="738"/>
      <c r="J96" s="739" t="s">
        <v>41</v>
      </c>
      <c r="K96" s="740"/>
      <c r="L96" s="14" t="s">
        <v>38</v>
      </c>
      <c r="N96" s="1864" t="s">
        <v>1105</v>
      </c>
      <c r="O96" s="1865" t="s">
        <v>40</v>
      </c>
      <c r="P96" s="1865" t="s">
        <v>40</v>
      </c>
      <c r="Q96" s="1865" t="s">
        <v>40</v>
      </c>
      <c r="R96" s="1866" t="s">
        <v>40</v>
      </c>
      <c r="S96" s="1865" t="s">
        <v>40</v>
      </c>
      <c r="T96" s="1866" t="s">
        <v>40</v>
      </c>
      <c r="U96" s="1865" t="s">
        <v>518</v>
      </c>
      <c r="V96" s="1867" t="s">
        <v>1098</v>
      </c>
      <c r="W96" s="76"/>
    </row>
    <row r="97" spans="1:23" ht="27.75" customHeight="1" x14ac:dyDescent="0.3">
      <c r="A97" s="645" t="s">
        <v>0</v>
      </c>
      <c r="B97" s="646"/>
      <c r="C97" s="646"/>
      <c r="D97" s="646"/>
      <c r="E97" s="646"/>
      <c r="F97" s="646"/>
      <c r="G97" s="646"/>
      <c r="H97" s="646"/>
      <c r="I97" s="646"/>
      <c r="J97" s="721"/>
      <c r="K97" s="722"/>
      <c r="L97" s="724"/>
      <c r="N97" s="279" t="s">
        <v>40</v>
      </c>
      <c r="O97" s="1868" t="s">
        <v>40</v>
      </c>
      <c r="P97" s="1868"/>
      <c r="Q97" s="1868"/>
      <c r="R97" s="1869"/>
      <c r="S97" s="1868"/>
      <c r="T97" s="1869"/>
      <c r="U97" s="1868"/>
      <c r="V97" s="1868" t="s">
        <v>40</v>
      </c>
      <c r="W97" s="76"/>
    </row>
    <row r="98" spans="1:23" ht="18" thickBot="1" x14ac:dyDescent="0.35">
      <c r="A98" s="642" t="s">
        <v>12</v>
      </c>
      <c r="B98" s="643"/>
      <c r="C98" s="643"/>
      <c r="D98" s="643"/>
      <c r="E98" s="643"/>
      <c r="F98" s="643"/>
      <c r="G98" s="643"/>
      <c r="H98" s="643"/>
      <c r="I98" s="643"/>
      <c r="J98" s="711"/>
      <c r="K98" s="712"/>
      <c r="L98" s="725"/>
      <c r="N98" s="274"/>
      <c r="O98" s="204"/>
      <c r="P98" s="205"/>
      <c r="Q98" s="204"/>
      <c r="R98" s="206"/>
      <c r="S98" s="204"/>
      <c r="T98" s="206"/>
      <c r="U98" s="204"/>
      <c r="V98" s="204"/>
      <c r="W98" s="76"/>
    </row>
    <row r="99" spans="1:23" ht="18" thickBot="1" x14ac:dyDescent="0.35">
      <c r="A99" s="642" t="s">
        <v>13</v>
      </c>
      <c r="B99" s="643"/>
      <c r="C99" s="643"/>
      <c r="D99" s="643"/>
      <c r="E99" s="643"/>
      <c r="F99" s="643"/>
      <c r="G99" s="643"/>
      <c r="H99" s="643"/>
      <c r="I99" s="643"/>
      <c r="J99" s="711"/>
      <c r="K99" s="712"/>
      <c r="L99" s="725"/>
      <c r="N99" s="274"/>
      <c r="O99" s="204"/>
      <c r="P99" s="205"/>
      <c r="Q99" s="204"/>
      <c r="R99" s="206"/>
      <c r="S99" s="204"/>
      <c r="T99" s="206"/>
      <c r="U99" s="204"/>
      <c r="V99" s="204"/>
      <c r="W99" s="76"/>
    </row>
    <row r="100" spans="1:23" ht="18" thickBot="1" x14ac:dyDescent="0.35">
      <c r="A100" s="656" t="s">
        <v>14</v>
      </c>
      <c r="B100" s="657"/>
      <c r="C100" s="657"/>
      <c r="D100" s="657"/>
      <c r="E100" s="657"/>
      <c r="F100" s="657"/>
      <c r="G100" s="657"/>
      <c r="H100" s="657"/>
      <c r="I100" s="727"/>
      <c r="J100" s="711"/>
      <c r="K100" s="712"/>
      <c r="L100" s="725"/>
      <c r="N100" s="274"/>
      <c r="O100" s="204"/>
      <c r="P100" s="205"/>
      <c r="Q100" s="204"/>
      <c r="R100" s="206"/>
      <c r="S100" s="204"/>
      <c r="T100" s="206"/>
      <c r="U100" s="204"/>
      <c r="V100" s="204"/>
      <c r="W100" s="76"/>
    </row>
    <row r="101" spans="1:23" ht="18" thickBot="1" x14ac:dyDescent="0.35">
      <c r="A101" s="713" t="s">
        <v>15</v>
      </c>
      <c r="B101" s="714"/>
      <c r="C101" s="714"/>
      <c r="D101" s="714"/>
      <c r="E101" s="714"/>
      <c r="F101" s="714"/>
      <c r="G101" s="714"/>
      <c r="H101" s="714"/>
      <c r="I101" s="714"/>
      <c r="J101" s="715"/>
      <c r="K101" s="716"/>
      <c r="L101" s="725"/>
      <c r="N101" s="274"/>
      <c r="O101" s="204"/>
      <c r="P101" s="205"/>
      <c r="Q101" s="204"/>
      <c r="R101" s="206"/>
      <c r="S101" s="204"/>
      <c r="T101" s="206"/>
      <c r="U101" s="204"/>
      <c r="V101" s="204"/>
      <c r="W101" s="76"/>
    </row>
    <row r="102" spans="1:23" ht="18" thickBot="1" x14ac:dyDescent="0.35">
      <c r="A102" s="717"/>
      <c r="B102" s="627"/>
      <c r="C102" s="627"/>
      <c r="D102" s="627"/>
      <c r="E102" s="627"/>
      <c r="F102" s="627"/>
      <c r="G102" s="627"/>
      <c r="H102" s="627"/>
      <c r="I102" s="627"/>
      <c r="J102" s="627"/>
      <c r="K102" s="627"/>
      <c r="L102" s="725"/>
      <c r="N102" s="274"/>
      <c r="O102" s="204"/>
      <c r="P102" s="205"/>
      <c r="Q102" s="204"/>
      <c r="R102" s="206"/>
      <c r="S102" s="204"/>
      <c r="T102" s="206"/>
      <c r="U102" s="204"/>
      <c r="V102" s="204"/>
      <c r="W102" s="76"/>
    </row>
    <row r="103" spans="1:23" ht="18" thickBot="1" x14ac:dyDescent="0.35">
      <c r="A103" s="645" t="s">
        <v>5</v>
      </c>
      <c r="B103" s="646"/>
      <c r="C103" s="646"/>
      <c r="D103" s="646"/>
      <c r="E103" s="646"/>
      <c r="F103" s="646"/>
      <c r="G103" s="646"/>
      <c r="H103" s="646"/>
      <c r="I103" s="646"/>
      <c r="J103" s="721"/>
      <c r="K103" s="722"/>
      <c r="L103" s="725"/>
      <c r="N103" s="274"/>
      <c r="O103" s="204"/>
      <c r="P103" s="205"/>
      <c r="Q103" s="204"/>
      <c r="R103" s="206"/>
      <c r="S103" s="204"/>
      <c r="T103" s="206"/>
      <c r="U103" s="204"/>
      <c r="V103" s="204"/>
      <c r="W103" s="76"/>
    </row>
    <row r="104" spans="1:23" ht="18" thickBot="1" x14ac:dyDescent="0.35">
      <c r="A104" s="642" t="s">
        <v>6</v>
      </c>
      <c r="B104" s="643"/>
      <c r="C104" s="643"/>
      <c r="D104" s="643"/>
      <c r="E104" s="643"/>
      <c r="F104" s="643"/>
      <c r="G104" s="643"/>
      <c r="H104" s="643"/>
      <c r="I104" s="643"/>
      <c r="J104" s="711"/>
      <c r="K104" s="712"/>
      <c r="L104" s="725"/>
      <c r="N104" s="274"/>
      <c r="O104" s="204"/>
      <c r="P104" s="205"/>
      <c r="Q104" s="204"/>
      <c r="R104" s="206"/>
      <c r="S104" s="204"/>
      <c r="T104" s="206"/>
      <c r="U104" s="204"/>
      <c r="V104" s="204"/>
      <c r="W104" s="76"/>
    </row>
    <row r="105" spans="1:23" ht="18" thickBot="1" x14ac:dyDescent="0.35">
      <c r="A105" s="642" t="s">
        <v>7</v>
      </c>
      <c r="B105" s="643"/>
      <c r="C105" s="643"/>
      <c r="D105" s="643"/>
      <c r="E105" s="643"/>
      <c r="F105" s="643"/>
      <c r="G105" s="643"/>
      <c r="H105" s="643"/>
      <c r="I105" s="643"/>
      <c r="J105" s="711"/>
      <c r="K105" s="712"/>
      <c r="L105" s="725"/>
      <c r="N105" s="274"/>
      <c r="O105" s="204"/>
      <c r="P105" s="205"/>
      <c r="Q105" s="204"/>
      <c r="R105" s="206"/>
      <c r="S105" s="204"/>
      <c r="T105" s="206"/>
      <c r="U105" s="204"/>
      <c r="V105" s="204"/>
      <c r="W105" s="76"/>
    </row>
    <row r="106" spans="1:23" ht="18" thickBot="1" x14ac:dyDescent="0.35">
      <c r="A106" s="642" t="s">
        <v>9</v>
      </c>
      <c r="B106" s="643"/>
      <c r="C106" s="643"/>
      <c r="D106" s="643"/>
      <c r="E106" s="643"/>
      <c r="F106" s="643"/>
      <c r="G106" s="643"/>
      <c r="H106" s="643"/>
      <c r="I106" s="643"/>
      <c r="J106" s="711"/>
      <c r="K106" s="712"/>
      <c r="L106" s="725"/>
      <c r="N106" s="274"/>
      <c r="O106" s="204"/>
      <c r="P106" s="205"/>
      <c r="Q106" s="204"/>
      <c r="R106" s="206"/>
      <c r="S106" s="204"/>
      <c r="T106" s="206"/>
      <c r="U106" s="204"/>
      <c r="V106" s="204"/>
      <c r="W106" s="76"/>
    </row>
    <row r="107" spans="1:23" ht="18" thickBot="1" x14ac:dyDescent="0.35">
      <c r="A107" s="713" t="s">
        <v>10</v>
      </c>
      <c r="B107" s="714"/>
      <c r="C107" s="714"/>
      <c r="D107" s="714"/>
      <c r="E107" s="714"/>
      <c r="F107" s="714"/>
      <c r="G107" s="714"/>
      <c r="H107" s="714"/>
      <c r="I107" s="714"/>
      <c r="J107" s="715"/>
      <c r="K107" s="716"/>
      <c r="L107" s="725"/>
      <c r="N107" s="274"/>
      <c r="O107" s="204"/>
      <c r="P107" s="205"/>
      <c r="Q107" s="204"/>
      <c r="R107" s="206"/>
      <c r="S107" s="204"/>
      <c r="T107" s="206"/>
      <c r="U107" s="204"/>
      <c r="V107" s="204"/>
      <c r="W107" s="76"/>
    </row>
    <row r="108" spans="1:23" ht="18" thickBot="1" x14ac:dyDescent="0.35">
      <c r="A108" s="717"/>
      <c r="B108" s="627"/>
      <c r="C108" s="627"/>
      <c r="D108" s="627"/>
      <c r="E108" s="627"/>
      <c r="F108" s="627"/>
      <c r="G108" s="627"/>
      <c r="H108" s="627"/>
      <c r="I108" s="627"/>
      <c r="J108" s="627"/>
      <c r="K108" s="627"/>
      <c r="L108" s="725"/>
      <c r="N108" s="274"/>
      <c r="O108" s="204"/>
      <c r="P108" s="205"/>
      <c r="Q108" s="204"/>
      <c r="R108" s="206"/>
      <c r="S108" s="204"/>
      <c r="T108" s="206"/>
      <c r="U108" s="204"/>
      <c r="V108" s="204"/>
      <c r="W108" s="76"/>
    </row>
    <row r="109" spans="1:23" ht="18" thickBot="1" x14ac:dyDescent="0.35">
      <c r="A109" s="645" t="s">
        <v>11</v>
      </c>
      <c r="B109" s="646"/>
      <c r="C109" s="646"/>
      <c r="D109" s="646"/>
      <c r="E109" s="646"/>
      <c r="F109" s="646"/>
      <c r="G109" s="646"/>
      <c r="H109" s="646"/>
      <c r="I109" s="646"/>
      <c r="J109" s="721"/>
      <c r="K109" s="722"/>
      <c r="L109" s="725"/>
      <c r="N109" s="274"/>
      <c r="O109" s="204"/>
      <c r="P109" s="205"/>
      <c r="Q109" s="204"/>
      <c r="R109" s="206"/>
      <c r="S109" s="204"/>
      <c r="T109" s="206"/>
      <c r="U109" s="204"/>
      <c r="V109" s="204"/>
      <c r="W109" s="76"/>
    </row>
    <row r="110" spans="1:23" ht="18" thickBot="1" x14ac:dyDescent="0.35">
      <c r="A110" s="642" t="s">
        <v>16</v>
      </c>
      <c r="B110" s="643"/>
      <c r="C110" s="643"/>
      <c r="D110" s="643"/>
      <c r="E110" s="643"/>
      <c r="F110" s="643"/>
      <c r="G110" s="643"/>
      <c r="H110" s="643"/>
      <c r="I110" s="643"/>
      <c r="J110" s="711"/>
      <c r="K110" s="712"/>
      <c r="L110" s="725"/>
      <c r="N110" s="274"/>
      <c r="O110" s="204"/>
      <c r="P110" s="205"/>
      <c r="Q110" s="204"/>
      <c r="R110" s="206"/>
      <c r="S110" s="204"/>
      <c r="T110" s="206"/>
      <c r="U110" s="204"/>
      <c r="V110" s="204"/>
      <c r="W110" s="76"/>
    </row>
    <row r="111" spans="1:23" ht="18" thickBot="1" x14ac:dyDescent="0.35">
      <c r="A111" s="713" t="s">
        <v>17</v>
      </c>
      <c r="B111" s="714"/>
      <c r="C111" s="714"/>
      <c r="D111" s="714"/>
      <c r="E111" s="714"/>
      <c r="F111" s="714"/>
      <c r="G111" s="714"/>
      <c r="H111" s="714"/>
      <c r="I111" s="714"/>
      <c r="J111" s="715"/>
      <c r="K111" s="716"/>
      <c r="L111" s="725"/>
      <c r="N111" s="274"/>
      <c r="O111" s="204"/>
      <c r="P111" s="205"/>
      <c r="Q111" s="204"/>
      <c r="R111" s="206"/>
      <c r="S111" s="204"/>
      <c r="T111" s="206"/>
      <c r="U111" s="204"/>
      <c r="V111" s="204"/>
      <c r="W111" s="76"/>
    </row>
    <row r="112" spans="1:23" ht="18" thickBot="1" x14ac:dyDescent="0.35">
      <c r="A112" s="723"/>
      <c r="B112" s="723"/>
      <c r="C112" s="723"/>
      <c r="D112" s="723"/>
      <c r="E112" s="723"/>
      <c r="F112" s="723"/>
      <c r="G112" s="723"/>
      <c r="H112" s="723"/>
      <c r="I112" s="723"/>
      <c r="J112" s="717"/>
      <c r="K112" s="627"/>
      <c r="L112" s="725"/>
      <c r="N112" s="274"/>
      <c r="O112" s="204"/>
      <c r="P112" s="205"/>
      <c r="Q112" s="204"/>
      <c r="R112" s="206"/>
      <c r="S112" s="204"/>
      <c r="T112" s="206"/>
      <c r="U112" s="204"/>
      <c r="V112" s="204"/>
      <c r="W112" s="76"/>
    </row>
    <row r="113" spans="1:23" ht="18" thickBot="1" x14ac:dyDescent="0.35">
      <c r="A113" s="645" t="s">
        <v>18</v>
      </c>
      <c r="B113" s="646"/>
      <c r="C113" s="646"/>
      <c r="D113" s="646"/>
      <c r="E113" s="646"/>
      <c r="F113" s="646"/>
      <c r="G113" s="646"/>
      <c r="H113" s="646"/>
      <c r="I113" s="646"/>
      <c r="J113" s="721"/>
      <c r="K113" s="722"/>
      <c r="L113" s="725"/>
      <c r="N113" s="274"/>
      <c r="O113" s="204"/>
      <c r="P113" s="205"/>
      <c r="Q113" s="204"/>
      <c r="R113" s="206"/>
      <c r="S113" s="204"/>
      <c r="T113" s="206"/>
      <c r="U113" s="204"/>
      <c r="V113" s="204"/>
      <c r="W113" s="76"/>
    </row>
    <row r="114" spans="1:23" ht="18" thickBot="1" x14ac:dyDescent="0.35">
      <c r="A114" s="713" t="s">
        <v>19</v>
      </c>
      <c r="B114" s="714"/>
      <c r="C114" s="714"/>
      <c r="D114" s="714"/>
      <c r="E114" s="714"/>
      <c r="F114" s="714"/>
      <c r="G114" s="714"/>
      <c r="H114" s="714"/>
      <c r="I114" s="714"/>
      <c r="J114" s="715"/>
      <c r="K114" s="716"/>
      <c r="L114" s="725"/>
      <c r="N114" s="274"/>
      <c r="O114" s="204"/>
      <c r="P114" s="205"/>
      <c r="Q114" s="204"/>
      <c r="R114" s="206"/>
      <c r="S114" s="204"/>
      <c r="T114" s="206"/>
      <c r="U114" s="204"/>
      <c r="V114" s="204"/>
      <c r="W114" s="76"/>
    </row>
    <row r="115" spans="1:23" ht="18" thickBot="1" x14ac:dyDescent="0.35">
      <c r="A115" s="717"/>
      <c r="B115" s="627"/>
      <c r="C115" s="627"/>
      <c r="D115" s="627"/>
      <c r="E115" s="627"/>
      <c r="F115" s="627"/>
      <c r="G115" s="627"/>
      <c r="H115" s="627"/>
      <c r="I115" s="627"/>
      <c r="J115" s="627"/>
      <c r="K115" s="627"/>
      <c r="L115" s="725"/>
      <c r="N115" s="274"/>
      <c r="O115" s="204"/>
      <c r="P115" s="205"/>
      <c r="Q115" s="204"/>
      <c r="R115" s="206"/>
      <c r="S115" s="204"/>
      <c r="T115" s="206"/>
      <c r="U115" s="204"/>
      <c r="V115" s="204"/>
      <c r="W115" s="76"/>
    </row>
    <row r="116" spans="1:23" ht="18" thickBot="1" x14ac:dyDescent="0.35">
      <c r="A116" s="645" t="s">
        <v>20</v>
      </c>
      <c r="B116" s="646"/>
      <c r="C116" s="646"/>
      <c r="D116" s="646"/>
      <c r="E116" s="646"/>
      <c r="F116" s="646"/>
      <c r="G116" s="646"/>
      <c r="H116" s="646"/>
      <c r="I116" s="646"/>
      <c r="J116" s="721"/>
      <c r="K116" s="722"/>
      <c r="L116" s="725"/>
      <c r="N116" s="274"/>
      <c r="O116" s="204"/>
      <c r="P116" s="205"/>
      <c r="Q116" s="204"/>
      <c r="R116" s="206"/>
      <c r="S116" s="204"/>
      <c r="T116" s="206"/>
      <c r="U116" s="204"/>
      <c r="V116" s="204"/>
      <c r="W116" s="76"/>
    </row>
    <row r="117" spans="1:23" ht="18" thickBot="1" x14ac:dyDescent="0.35">
      <c r="A117" s="642" t="s">
        <v>21</v>
      </c>
      <c r="B117" s="643"/>
      <c r="C117" s="643"/>
      <c r="D117" s="643"/>
      <c r="E117" s="643"/>
      <c r="F117" s="643"/>
      <c r="G117" s="643"/>
      <c r="H117" s="643"/>
      <c r="I117" s="643"/>
      <c r="J117" s="711"/>
      <c r="K117" s="712"/>
      <c r="L117" s="725"/>
      <c r="N117" s="274" t="s">
        <v>40</v>
      </c>
      <c r="O117" s="204" t="s">
        <v>40</v>
      </c>
      <c r="P117" s="205"/>
      <c r="Q117" s="204"/>
      <c r="R117" s="206"/>
      <c r="S117" s="204"/>
      <c r="T117" s="206"/>
      <c r="U117" s="204"/>
      <c r="V117" s="204" t="s">
        <v>40</v>
      </c>
      <c r="W117" s="76"/>
    </row>
    <row r="118" spans="1:23" ht="18" thickBot="1" x14ac:dyDescent="0.35">
      <c r="A118" s="642" t="s">
        <v>22</v>
      </c>
      <c r="B118" s="643"/>
      <c r="C118" s="643"/>
      <c r="D118" s="643"/>
      <c r="E118" s="643"/>
      <c r="F118" s="643"/>
      <c r="G118" s="643"/>
      <c r="H118" s="643"/>
      <c r="I118" s="643"/>
      <c r="J118" s="711"/>
      <c r="K118" s="712"/>
      <c r="L118" s="725"/>
      <c r="N118" s="274"/>
      <c r="O118" s="204"/>
      <c r="P118" s="205"/>
      <c r="Q118" s="204"/>
      <c r="R118" s="206"/>
      <c r="S118" s="204"/>
      <c r="T118" s="206"/>
      <c r="U118" s="204"/>
      <c r="V118" s="204"/>
      <c r="W118" s="76"/>
    </row>
    <row r="119" spans="1:23" ht="18" thickBot="1" x14ac:dyDescent="0.35">
      <c r="A119" s="642" t="s">
        <v>25</v>
      </c>
      <c r="B119" s="643"/>
      <c r="C119" s="643"/>
      <c r="D119" s="643"/>
      <c r="E119" s="643"/>
      <c r="F119" s="643"/>
      <c r="G119" s="643"/>
      <c r="H119" s="643"/>
      <c r="I119" s="643"/>
      <c r="J119" s="711">
        <v>6</v>
      </c>
      <c r="K119" s="712"/>
      <c r="L119" s="725"/>
      <c r="N119" s="274">
        <v>6</v>
      </c>
      <c r="O119" s="204">
        <v>2</v>
      </c>
      <c r="P119" s="205"/>
      <c r="Q119" s="204"/>
      <c r="R119" s="206"/>
      <c r="S119" s="204"/>
      <c r="T119" s="206"/>
      <c r="U119" s="204"/>
      <c r="V119" s="204">
        <v>2</v>
      </c>
      <c r="W119" s="76"/>
    </row>
    <row r="120" spans="1:23" ht="18" thickBot="1" x14ac:dyDescent="0.35">
      <c r="A120" s="642" t="s">
        <v>23</v>
      </c>
      <c r="B120" s="643"/>
      <c r="C120" s="643"/>
      <c r="D120" s="643"/>
      <c r="E120" s="643"/>
      <c r="F120" s="643"/>
      <c r="G120" s="643"/>
      <c r="H120" s="643"/>
      <c r="I120" s="643"/>
      <c r="J120" s="711"/>
      <c r="K120" s="712"/>
      <c r="L120" s="725"/>
      <c r="N120" s="274"/>
      <c r="O120" s="204"/>
      <c r="P120" s="205"/>
      <c r="Q120" s="204"/>
      <c r="R120" s="206"/>
      <c r="S120" s="204"/>
      <c r="T120" s="206"/>
      <c r="U120" s="204"/>
      <c r="V120" s="204"/>
      <c r="W120" s="76"/>
    </row>
    <row r="121" spans="1:23" ht="18" thickBot="1" x14ac:dyDescent="0.35">
      <c r="A121" s="642" t="s">
        <v>24</v>
      </c>
      <c r="B121" s="643"/>
      <c r="C121" s="643"/>
      <c r="D121" s="643"/>
      <c r="E121" s="643"/>
      <c r="F121" s="643"/>
      <c r="G121" s="643"/>
      <c r="H121" s="643"/>
      <c r="I121" s="643"/>
      <c r="J121" s="711"/>
      <c r="K121" s="712"/>
      <c r="L121" s="725"/>
      <c r="N121" s="274"/>
      <c r="O121" s="204"/>
      <c r="P121" s="205"/>
      <c r="Q121" s="204"/>
      <c r="R121" s="206"/>
      <c r="S121" s="204"/>
      <c r="T121" s="206"/>
      <c r="U121" s="204"/>
      <c r="V121" s="204"/>
      <c r="W121" s="76"/>
    </row>
    <row r="122" spans="1:23" ht="18" thickBot="1" x14ac:dyDescent="0.35">
      <c r="A122" s="713" t="s">
        <v>26</v>
      </c>
      <c r="B122" s="714"/>
      <c r="C122" s="714"/>
      <c r="D122" s="714"/>
      <c r="E122" s="714"/>
      <c r="F122" s="714"/>
      <c r="G122" s="714"/>
      <c r="H122" s="714"/>
      <c r="I122" s="714"/>
      <c r="J122" s="715"/>
      <c r="K122" s="716"/>
      <c r="L122" s="725"/>
      <c r="N122" s="274"/>
      <c r="O122" s="204"/>
      <c r="P122" s="205"/>
      <c r="Q122" s="204"/>
      <c r="R122" s="206"/>
      <c r="S122" s="204"/>
      <c r="T122" s="206"/>
      <c r="U122" s="204"/>
      <c r="V122" s="204"/>
      <c r="W122" s="76"/>
    </row>
    <row r="123" spans="1:23" ht="18" thickBot="1" x14ac:dyDescent="0.35">
      <c r="A123" s="717"/>
      <c r="B123" s="627"/>
      <c r="C123" s="627"/>
      <c r="D123" s="627"/>
      <c r="E123" s="627"/>
      <c r="F123" s="627"/>
      <c r="G123" s="627"/>
      <c r="H123" s="627"/>
      <c r="I123" s="627"/>
      <c r="J123" s="627"/>
      <c r="K123" s="627"/>
      <c r="L123" s="725"/>
      <c r="N123" s="274"/>
      <c r="O123" s="204"/>
      <c r="P123" s="205"/>
      <c r="Q123" s="204"/>
      <c r="R123" s="206"/>
      <c r="S123" s="204"/>
      <c r="T123" s="206"/>
      <c r="U123" s="204"/>
      <c r="V123" s="204"/>
      <c r="W123" s="76"/>
    </row>
    <row r="124" spans="1:23" ht="18" thickBot="1" x14ac:dyDescent="0.35">
      <c r="A124" s="645" t="s">
        <v>27</v>
      </c>
      <c r="B124" s="646"/>
      <c r="C124" s="646"/>
      <c r="D124" s="646"/>
      <c r="E124" s="646"/>
      <c r="F124" s="646"/>
      <c r="G124" s="646"/>
      <c r="H124" s="646"/>
      <c r="I124" s="646"/>
      <c r="J124" s="721"/>
      <c r="K124" s="722"/>
      <c r="L124" s="725"/>
      <c r="N124" s="274"/>
      <c r="O124" s="204"/>
      <c r="P124" s="205"/>
      <c r="Q124" s="204"/>
      <c r="R124" s="206"/>
      <c r="S124" s="204"/>
      <c r="T124" s="206"/>
      <c r="U124" s="204"/>
      <c r="V124" s="204"/>
      <c r="W124" s="76"/>
    </row>
    <row r="125" spans="1:23" ht="18" thickBot="1" x14ac:dyDescent="0.35">
      <c r="A125" s="642" t="s">
        <v>28</v>
      </c>
      <c r="B125" s="643"/>
      <c r="C125" s="643"/>
      <c r="D125" s="643"/>
      <c r="E125" s="643"/>
      <c r="F125" s="643"/>
      <c r="G125" s="643"/>
      <c r="H125" s="643"/>
      <c r="I125" s="643"/>
      <c r="J125" s="711"/>
      <c r="K125" s="712"/>
      <c r="L125" s="725"/>
      <c r="N125" s="274"/>
      <c r="O125" s="204"/>
      <c r="P125" s="205"/>
      <c r="Q125" s="204"/>
      <c r="R125" s="206"/>
      <c r="S125" s="204"/>
      <c r="T125" s="206"/>
      <c r="U125" s="204"/>
      <c r="V125" s="204"/>
      <c r="W125" s="76"/>
    </row>
    <row r="126" spans="1:23" ht="18" thickBot="1" x14ac:dyDescent="0.35">
      <c r="A126" s="642" t="s">
        <v>29</v>
      </c>
      <c r="B126" s="643"/>
      <c r="C126" s="643"/>
      <c r="D126" s="643"/>
      <c r="E126" s="643"/>
      <c r="F126" s="643"/>
      <c r="G126" s="643"/>
      <c r="H126" s="643"/>
      <c r="I126" s="643"/>
      <c r="J126" s="711"/>
      <c r="K126" s="712"/>
      <c r="L126" s="725"/>
      <c r="N126" s="274"/>
      <c r="O126" s="204"/>
      <c r="P126" s="205"/>
      <c r="Q126" s="204"/>
      <c r="R126" s="206"/>
      <c r="S126" s="204"/>
      <c r="T126" s="206"/>
      <c r="U126" s="204"/>
      <c r="V126" s="204"/>
      <c r="W126" s="76"/>
    </row>
    <row r="127" spans="1:23" ht="18" thickBot="1" x14ac:dyDescent="0.35">
      <c r="A127" s="642" t="s">
        <v>147</v>
      </c>
      <c r="B127" s="643"/>
      <c r="C127" s="643"/>
      <c r="D127" s="643"/>
      <c r="E127" s="643"/>
      <c r="F127" s="643"/>
      <c r="G127" s="643"/>
      <c r="H127" s="643"/>
      <c r="I127" s="643"/>
      <c r="J127" s="711"/>
      <c r="K127" s="712"/>
      <c r="L127" s="725"/>
      <c r="N127" s="274"/>
      <c r="O127" s="204"/>
      <c r="P127" s="205"/>
      <c r="Q127" s="204"/>
      <c r="R127" s="206"/>
      <c r="S127" s="204"/>
      <c r="T127" s="206"/>
      <c r="U127" s="204"/>
      <c r="V127" s="204"/>
      <c r="W127" s="76"/>
    </row>
    <row r="128" spans="1:23" ht="18" thickBot="1" x14ac:dyDescent="0.35">
      <c r="A128" s="713" t="s">
        <v>36</v>
      </c>
      <c r="B128" s="714"/>
      <c r="C128" s="714"/>
      <c r="D128" s="714"/>
      <c r="E128" s="714"/>
      <c r="F128" s="714"/>
      <c r="G128" s="714"/>
      <c r="H128" s="714"/>
      <c r="I128" s="714"/>
      <c r="J128" s="715"/>
      <c r="K128" s="716"/>
      <c r="L128" s="725"/>
      <c r="N128" s="274"/>
      <c r="O128" s="204"/>
      <c r="P128" s="205"/>
      <c r="Q128" s="204"/>
      <c r="R128" s="206"/>
      <c r="S128" s="204"/>
      <c r="T128" s="206"/>
      <c r="U128" s="204"/>
      <c r="V128" s="204"/>
      <c r="W128" s="76"/>
    </row>
    <row r="129" spans="1:23" ht="18" thickBot="1" x14ac:dyDescent="0.35">
      <c r="A129" s="717"/>
      <c r="B129" s="627"/>
      <c r="C129" s="627"/>
      <c r="D129" s="627"/>
      <c r="E129" s="627"/>
      <c r="F129" s="627"/>
      <c r="G129" s="627"/>
      <c r="H129" s="627"/>
      <c r="I129" s="627"/>
      <c r="J129" s="627"/>
      <c r="K129" s="627"/>
      <c r="L129" s="725"/>
      <c r="N129" s="274"/>
      <c r="O129" s="204"/>
      <c r="P129" s="205"/>
      <c r="Q129" s="204"/>
      <c r="R129" s="206"/>
      <c r="S129" s="204"/>
      <c r="T129" s="206"/>
      <c r="U129" s="204"/>
      <c r="V129" s="204"/>
      <c r="W129" s="76"/>
    </row>
    <row r="130" spans="1:23" ht="18" thickBot="1" x14ac:dyDescent="0.35">
      <c r="A130" s="645" t="s">
        <v>30</v>
      </c>
      <c r="B130" s="646"/>
      <c r="C130" s="646"/>
      <c r="D130" s="646"/>
      <c r="E130" s="646"/>
      <c r="F130" s="646"/>
      <c r="G130" s="646"/>
      <c r="H130" s="646"/>
      <c r="I130" s="646"/>
      <c r="J130" s="721"/>
      <c r="K130" s="722"/>
      <c r="L130" s="725"/>
      <c r="N130" s="274"/>
      <c r="O130" s="204"/>
      <c r="P130" s="205"/>
      <c r="Q130" s="204"/>
      <c r="R130" s="206"/>
      <c r="S130" s="204"/>
      <c r="T130" s="206"/>
      <c r="U130" s="204"/>
      <c r="V130" s="204"/>
      <c r="W130" s="76"/>
    </row>
    <row r="131" spans="1:23" ht="18" thickBot="1" x14ac:dyDescent="0.35">
      <c r="A131" s="642" t="s">
        <v>31</v>
      </c>
      <c r="B131" s="643"/>
      <c r="C131" s="643"/>
      <c r="D131" s="643"/>
      <c r="E131" s="643"/>
      <c r="F131" s="643"/>
      <c r="G131" s="643"/>
      <c r="H131" s="643"/>
      <c r="I131" s="643"/>
      <c r="J131" s="711"/>
      <c r="K131" s="712"/>
      <c r="L131" s="725"/>
      <c r="N131" s="274"/>
      <c r="O131" s="204"/>
      <c r="P131" s="205"/>
      <c r="Q131" s="204"/>
      <c r="R131" s="206"/>
      <c r="S131" s="204"/>
      <c r="T131" s="206"/>
      <c r="U131" s="204"/>
      <c r="V131" s="204"/>
      <c r="W131" s="76"/>
    </row>
    <row r="132" spans="1:23" ht="18" thickBot="1" x14ac:dyDescent="0.35">
      <c r="A132" s="642" t="s">
        <v>32</v>
      </c>
      <c r="B132" s="643"/>
      <c r="C132" s="643"/>
      <c r="D132" s="643"/>
      <c r="E132" s="643"/>
      <c r="F132" s="643"/>
      <c r="G132" s="643"/>
      <c r="H132" s="643"/>
      <c r="I132" s="643"/>
      <c r="J132" s="711"/>
      <c r="K132" s="712"/>
      <c r="L132" s="725"/>
      <c r="N132" s="274"/>
      <c r="O132" s="204"/>
      <c r="P132" s="205"/>
      <c r="Q132" s="204"/>
      <c r="R132" s="206"/>
      <c r="S132" s="204"/>
      <c r="T132" s="206"/>
      <c r="U132" s="204"/>
      <c r="V132" s="204"/>
      <c r="W132" s="76"/>
    </row>
    <row r="133" spans="1:23" ht="18" thickBot="1" x14ac:dyDescent="0.35">
      <c r="A133" s="642" t="s">
        <v>33</v>
      </c>
      <c r="B133" s="643"/>
      <c r="C133" s="643"/>
      <c r="D133" s="643"/>
      <c r="E133" s="643"/>
      <c r="F133" s="643"/>
      <c r="G133" s="643"/>
      <c r="H133" s="643"/>
      <c r="I133" s="643"/>
      <c r="J133" s="711"/>
      <c r="K133" s="712"/>
      <c r="L133" s="725"/>
      <c r="N133" s="274"/>
      <c r="O133" s="204"/>
      <c r="P133" s="205"/>
      <c r="Q133" s="204"/>
      <c r="R133" s="206"/>
      <c r="S133" s="204"/>
      <c r="T133" s="206"/>
      <c r="U133" s="204"/>
      <c r="V133" s="204"/>
      <c r="W133" s="76"/>
    </row>
    <row r="134" spans="1:23" ht="18" thickBot="1" x14ac:dyDescent="0.35">
      <c r="A134" s="713" t="s">
        <v>34</v>
      </c>
      <c r="B134" s="714"/>
      <c r="C134" s="714"/>
      <c r="D134" s="714"/>
      <c r="E134" s="714"/>
      <c r="F134" s="714"/>
      <c r="G134" s="714"/>
      <c r="H134" s="714"/>
      <c r="I134" s="714"/>
      <c r="J134" s="715"/>
      <c r="K134" s="716"/>
      <c r="L134" s="725"/>
      <c r="N134" s="274"/>
      <c r="O134" s="204"/>
      <c r="P134" s="205"/>
      <c r="Q134" s="204"/>
      <c r="R134" s="206"/>
      <c r="S134" s="204"/>
      <c r="T134" s="206"/>
      <c r="U134" s="204"/>
      <c r="V134" s="204"/>
      <c r="W134" s="76"/>
    </row>
    <row r="135" spans="1:23" ht="18" thickBot="1" x14ac:dyDescent="0.35">
      <c r="A135" s="717"/>
      <c r="B135" s="627"/>
      <c r="C135" s="627"/>
      <c r="D135" s="627"/>
      <c r="E135" s="627"/>
      <c r="F135" s="627"/>
      <c r="G135" s="627"/>
      <c r="H135" s="627"/>
      <c r="I135" s="627"/>
      <c r="J135" s="627"/>
      <c r="K135" s="627"/>
      <c r="L135" s="725"/>
      <c r="N135" s="274"/>
      <c r="O135" s="204"/>
      <c r="P135" s="205"/>
      <c r="Q135" s="204"/>
      <c r="R135" s="206"/>
      <c r="S135" s="204"/>
      <c r="T135" s="206"/>
      <c r="U135" s="204"/>
      <c r="V135" s="204"/>
      <c r="W135" s="76"/>
    </row>
    <row r="136" spans="1:23" ht="18" thickBot="1" x14ac:dyDescent="0.35">
      <c r="A136" s="718" t="s">
        <v>35</v>
      </c>
      <c r="B136" s="719"/>
      <c r="C136" s="719"/>
      <c r="D136" s="719"/>
      <c r="E136" s="719"/>
      <c r="F136" s="719"/>
      <c r="G136" s="719"/>
      <c r="H136" s="719"/>
      <c r="I136" s="719"/>
      <c r="J136" s="720"/>
      <c r="K136" s="486"/>
      <c r="L136" s="726"/>
      <c r="N136" s="274"/>
      <c r="O136" s="204"/>
      <c r="P136" s="205"/>
      <c r="Q136" s="204"/>
      <c r="R136" s="206"/>
      <c r="S136" s="204"/>
      <c r="T136" s="206"/>
      <c r="U136" s="204"/>
      <c r="V136" s="204"/>
      <c r="W136" s="76"/>
    </row>
    <row r="137" spans="1:23" ht="18" thickBot="1" x14ac:dyDescent="0.35">
      <c r="A137" s="708" t="s">
        <v>42</v>
      </c>
      <c r="B137" s="709"/>
      <c r="C137" s="709"/>
      <c r="D137" s="709"/>
      <c r="E137" s="709"/>
      <c r="F137" s="709"/>
      <c r="G137" s="709"/>
      <c r="H137" s="709"/>
      <c r="I137" s="709"/>
      <c r="J137" s="709"/>
      <c r="K137" s="710"/>
      <c r="L137" s="17">
        <f>+L97</f>
        <v>0</v>
      </c>
      <c r="V137" s="223">
        <v>2</v>
      </c>
      <c r="W137" s="76"/>
    </row>
    <row r="138" spans="1:23" ht="18" thickBot="1" x14ac:dyDescent="0.35">
      <c r="A138" s="629"/>
      <c r="B138" s="630"/>
      <c r="C138" s="630"/>
      <c r="D138" s="630"/>
      <c r="E138" s="630"/>
      <c r="F138" s="630"/>
      <c r="G138" s="630"/>
      <c r="H138" s="630"/>
      <c r="I138" s="630"/>
      <c r="J138" s="630"/>
      <c r="K138" s="630"/>
      <c r="L138" s="631"/>
      <c r="W138" s="76"/>
    </row>
    <row r="139" spans="1:23" ht="18" thickBot="1" x14ac:dyDescent="0.35">
      <c r="A139" s="700" t="s">
        <v>37</v>
      </c>
      <c r="B139" s="701"/>
      <c r="C139" s="701"/>
      <c r="D139" s="701"/>
      <c r="E139" s="701"/>
      <c r="F139" s="701"/>
      <c r="G139" s="701"/>
      <c r="H139" s="701"/>
      <c r="I139" s="701"/>
      <c r="J139" s="701"/>
      <c r="K139" s="701"/>
      <c r="L139" s="702"/>
      <c r="N139" s="1861" t="s">
        <v>1089</v>
      </c>
      <c r="O139" s="1862"/>
      <c r="P139" s="1862"/>
      <c r="Q139" s="1862"/>
      <c r="R139" s="1862"/>
      <c r="S139" s="1862"/>
      <c r="T139" s="1862"/>
      <c r="U139" s="1862"/>
      <c r="V139" s="1863"/>
      <c r="W139" s="76"/>
    </row>
    <row r="140" spans="1:23" ht="41.25" customHeight="1" thickBot="1" x14ac:dyDescent="0.35">
      <c r="A140" s="703" t="s">
        <v>59</v>
      </c>
      <c r="B140" s="704"/>
      <c r="C140" s="704"/>
      <c r="D140" s="704"/>
      <c r="E140" s="704"/>
      <c r="F140" s="705"/>
      <c r="G140" s="706" t="s">
        <v>84</v>
      </c>
      <c r="H140" s="707"/>
      <c r="I140" s="706" t="s">
        <v>58</v>
      </c>
      <c r="J140" s="707"/>
      <c r="K140" s="706" t="s">
        <v>38</v>
      </c>
      <c r="L140" s="707"/>
      <c r="N140" s="1905" t="s">
        <v>1094</v>
      </c>
      <c r="O140" s="1906" t="s">
        <v>40</v>
      </c>
      <c r="P140" s="1906" t="s">
        <v>40</v>
      </c>
      <c r="Q140" s="1906" t="s">
        <v>40</v>
      </c>
      <c r="R140" s="1907" t="s">
        <v>40</v>
      </c>
      <c r="S140" s="1906" t="s">
        <v>40</v>
      </c>
      <c r="T140" s="1907" t="s">
        <v>40</v>
      </c>
      <c r="U140" s="1906" t="s">
        <v>518</v>
      </c>
      <c r="V140" s="1908" t="s">
        <v>1098</v>
      </c>
      <c r="W140" s="76"/>
    </row>
    <row r="141" spans="1:23" ht="17.25" customHeight="1" x14ac:dyDescent="0.3">
      <c r="A141" s="645" t="s">
        <v>54</v>
      </c>
      <c r="B141" s="646"/>
      <c r="C141" s="646"/>
      <c r="D141" s="646"/>
      <c r="E141" s="646"/>
      <c r="F141" s="647"/>
      <c r="G141" s="682">
        <v>1</v>
      </c>
      <c r="H141" s="580"/>
      <c r="I141" s="579"/>
      <c r="J141" s="580"/>
      <c r="K141" s="579"/>
      <c r="L141" s="580"/>
      <c r="N141" s="1414" t="s">
        <v>1121</v>
      </c>
      <c r="O141" s="1868"/>
      <c r="P141" s="1868"/>
      <c r="Q141" s="1868"/>
      <c r="R141" s="1869"/>
      <c r="S141" s="1868"/>
      <c r="T141" s="1869"/>
      <c r="U141" s="1284">
        <v>1</v>
      </c>
      <c r="V141" s="1284">
        <v>1</v>
      </c>
      <c r="W141" s="76"/>
    </row>
    <row r="142" spans="1:23" ht="18" thickBot="1" x14ac:dyDescent="0.35">
      <c r="A142" s="656" t="s">
        <v>57</v>
      </c>
      <c r="B142" s="657"/>
      <c r="C142" s="657"/>
      <c r="D142" s="657"/>
      <c r="E142" s="657"/>
      <c r="F142" s="658"/>
      <c r="G142" s="659">
        <v>0.7</v>
      </c>
      <c r="H142" s="578"/>
      <c r="I142" s="577"/>
      <c r="J142" s="578"/>
      <c r="K142" s="577"/>
      <c r="L142" s="578"/>
      <c r="N142" s="1415"/>
      <c r="O142" s="204"/>
      <c r="P142" s="205"/>
      <c r="Q142" s="204"/>
      <c r="R142" s="206"/>
      <c r="S142" s="204"/>
      <c r="T142" s="206"/>
      <c r="U142" s="1285"/>
      <c r="V142" s="1285"/>
      <c r="W142" s="76"/>
    </row>
    <row r="143" spans="1:23" ht="18" thickBot="1" x14ac:dyDescent="0.35">
      <c r="A143" s="656" t="s">
        <v>56</v>
      </c>
      <c r="B143" s="657"/>
      <c r="C143" s="657"/>
      <c r="D143" s="657"/>
      <c r="E143" s="657"/>
      <c r="F143" s="658"/>
      <c r="G143" s="659">
        <v>0.3</v>
      </c>
      <c r="H143" s="578"/>
      <c r="I143" s="577"/>
      <c r="J143" s="578"/>
      <c r="K143" s="577"/>
      <c r="L143" s="578"/>
      <c r="N143" s="1415"/>
      <c r="O143" s="204"/>
      <c r="P143" s="205"/>
      <c r="Q143" s="204"/>
      <c r="R143" s="206"/>
      <c r="S143" s="204"/>
      <c r="T143" s="206"/>
      <c r="U143" s="1285"/>
      <c r="V143" s="1285"/>
      <c r="W143" s="76"/>
    </row>
    <row r="144" spans="1:23" ht="18" thickBot="1" x14ac:dyDescent="0.35">
      <c r="A144" s="660" t="s">
        <v>55</v>
      </c>
      <c r="B144" s="661"/>
      <c r="C144" s="661"/>
      <c r="D144" s="661"/>
      <c r="E144" s="661"/>
      <c r="F144" s="662"/>
      <c r="G144" s="663">
        <v>0</v>
      </c>
      <c r="H144" s="664"/>
      <c r="I144" s="699"/>
      <c r="J144" s="664"/>
      <c r="K144" s="699"/>
      <c r="L144" s="664"/>
      <c r="N144" s="1416"/>
      <c r="O144" s="204"/>
      <c r="P144" s="205"/>
      <c r="Q144" s="204"/>
      <c r="R144" s="206"/>
      <c r="S144" s="204"/>
      <c r="T144" s="206"/>
      <c r="U144" s="1286"/>
      <c r="V144" s="1286"/>
      <c r="W144" s="76"/>
    </row>
    <row r="145" spans="1:23" ht="18" thickBot="1" x14ac:dyDescent="0.35">
      <c r="A145" s="691" t="s">
        <v>42</v>
      </c>
      <c r="B145" s="692"/>
      <c r="C145" s="692"/>
      <c r="D145" s="692"/>
      <c r="E145" s="692"/>
      <c r="F145" s="692"/>
      <c r="G145" s="692"/>
      <c r="H145" s="692"/>
      <c r="I145" s="692"/>
      <c r="J145" s="693"/>
      <c r="K145" s="692">
        <f>+K141</f>
        <v>0</v>
      </c>
      <c r="L145" s="693"/>
      <c r="V145" s="223">
        <v>1</v>
      </c>
      <c r="W145" s="76"/>
    </row>
    <row r="146" spans="1:23" ht="18" thickBot="1" x14ac:dyDescent="0.35">
      <c r="A146" s="485"/>
      <c r="B146" s="486"/>
      <c r="C146" s="486"/>
      <c r="D146" s="486"/>
      <c r="E146" s="486"/>
      <c r="F146" s="486"/>
      <c r="G146" s="486"/>
      <c r="H146" s="486"/>
      <c r="I146" s="486"/>
      <c r="J146" s="486"/>
      <c r="K146" s="486"/>
      <c r="L146" s="487"/>
      <c r="W146" s="76"/>
    </row>
    <row r="147" spans="1:23" ht="18" thickBot="1" x14ac:dyDescent="0.35">
      <c r="A147" s="700" t="s">
        <v>39</v>
      </c>
      <c r="B147" s="701"/>
      <c r="C147" s="701"/>
      <c r="D147" s="701"/>
      <c r="E147" s="701"/>
      <c r="F147" s="701"/>
      <c r="G147" s="701"/>
      <c r="H147" s="701"/>
      <c r="I147" s="701"/>
      <c r="J147" s="701"/>
      <c r="K147" s="701"/>
      <c r="L147" s="702"/>
      <c r="N147" s="1861" t="s">
        <v>1089</v>
      </c>
      <c r="O147" s="1862"/>
      <c r="P147" s="1862"/>
      <c r="Q147" s="1862"/>
      <c r="R147" s="1862"/>
      <c r="S147" s="1862"/>
      <c r="T147" s="1862"/>
      <c r="U147" s="1862"/>
      <c r="V147" s="1863"/>
      <c r="W147" s="76"/>
    </row>
    <row r="148" spans="1:23" ht="41.25" customHeight="1" thickBot="1" x14ac:dyDescent="0.35">
      <c r="A148" s="703" t="s">
        <v>59</v>
      </c>
      <c r="B148" s="704"/>
      <c r="C148" s="704"/>
      <c r="D148" s="704"/>
      <c r="E148" s="704"/>
      <c r="F148" s="705"/>
      <c r="G148" s="706" t="s">
        <v>84</v>
      </c>
      <c r="H148" s="707"/>
      <c r="I148" s="706" t="s">
        <v>58</v>
      </c>
      <c r="J148" s="707"/>
      <c r="K148" s="706" t="s">
        <v>38</v>
      </c>
      <c r="L148" s="707"/>
      <c r="N148" s="1864" t="s">
        <v>1094</v>
      </c>
      <c r="O148" s="1865" t="s">
        <v>40</v>
      </c>
      <c r="P148" s="1865" t="s">
        <v>40</v>
      </c>
      <c r="Q148" s="1865" t="s">
        <v>40</v>
      </c>
      <c r="R148" s="1866" t="s">
        <v>40</v>
      </c>
      <c r="S148" s="1865" t="s">
        <v>40</v>
      </c>
      <c r="T148" s="1866" t="s">
        <v>40</v>
      </c>
      <c r="U148" s="1865" t="s">
        <v>518</v>
      </c>
      <c r="V148" s="1867" t="s">
        <v>1098</v>
      </c>
      <c r="W148" s="76"/>
    </row>
    <row r="149" spans="1:23" ht="17.25" customHeight="1" x14ac:dyDescent="0.3">
      <c r="A149" s="645" t="s">
        <v>54</v>
      </c>
      <c r="B149" s="646"/>
      <c r="C149" s="646"/>
      <c r="D149" s="646"/>
      <c r="E149" s="646"/>
      <c r="F149" s="647"/>
      <c r="G149" s="682">
        <v>1</v>
      </c>
      <c r="H149" s="580"/>
      <c r="I149" s="579"/>
      <c r="J149" s="580"/>
      <c r="K149" s="579"/>
      <c r="L149" s="580"/>
      <c r="N149" s="1414" t="s">
        <v>1121</v>
      </c>
      <c r="O149" s="1868"/>
      <c r="P149" s="1868"/>
      <c r="Q149" s="1868"/>
      <c r="R149" s="1869"/>
      <c r="S149" s="1868"/>
      <c r="T149" s="1869"/>
      <c r="U149" s="1284">
        <v>1</v>
      </c>
      <c r="V149" s="1284">
        <v>1</v>
      </c>
      <c r="W149" s="76"/>
    </row>
    <row r="150" spans="1:23" ht="18" thickBot="1" x14ac:dyDescent="0.35">
      <c r="A150" s="656" t="s">
        <v>57</v>
      </c>
      <c r="B150" s="657"/>
      <c r="C150" s="657"/>
      <c r="D150" s="657"/>
      <c r="E150" s="657"/>
      <c r="F150" s="658"/>
      <c r="G150" s="659">
        <v>0.7</v>
      </c>
      <c r="H150" s="578"/>
      <c r="I150" s="577"/>
      <c r="J150" s="578"/>
      <c r="K150" s="577"/>
      <c r="L150" s="578"/>
      <c r="N150" s="1415"/>
      <c r="O150" s="204"/>
      <c r="P150" s="205"/>
      <c r="Q150" s="204"/>
      <c r="R150" s="206"/>
      <c r="S150" s="204"/>
      <c r="T150" s="206"/>
      <c r="U150" s="1285"/>
      <c r="V150" s="1285"/>
      <c r="W150" s="76"/>
    </row>
    <row r="151" spans="1:23" ht="18" thickBot="1" x14ac:dyDescent="0.35">
      <c r="A151" s="656" t="s">
        <v>56</v>
      </c>
      <c r="B151" s="657"/>
      <c r="C151" s="657"/>
      <c r="D151" s="657"/>
      <c r="E151" s="657"/>
      <c r="F151" s="658"/>
      <c r="G151" s="659">
        <v>0.3</v>
      </c>
      <c r="H151" s="578"/>
      <c r="I151" s="577"/>
      <c r="J151" s="578"/>
      <c r="K151" s="577"/>
      <c r="L151" s="578"/>
      <c r="N151" s="1415"/>
      <c r="O151" s="204"/>
      <c r="P151" s="205"/>
      <c r="Q151" s="204"/>
      <c r="R151" s="206"/>
      <c r="S151" s="204"/>
      <c r="T151" s="206"/>
      <c r="U151" s="1285"/>
      <c r="V151" s="1285"/>
      <c r="W151" s="76"/>
    </row>
    <row r="152" spans="1:23" ht="18" thickBot="1" x14ac:dyDescent="0.35">
      <c r="A152" s="660" t="s">
        <v>55</v>
      </c>
      <c r="B152" s="661"/>
      <c r="C152" s="661"/>
      <c r="D152" s="661"/>
      <c r="E152" s="661"/>
      <c r="F152" s="662"/>
      <c r="G152" s="663">
        <v>0</v>
      </c>
      <c r="H152" s="664"/>
      <c r="I152" s="699"/>
      <c r="J152" s="664"/>
      <c r="K152" s="699"/>
      <c r="L152" s="664"/>
      <c r="N152" s="1416"/>
      <c r="O152" s="204"/>
      <c r="P152" s="205"/>
      <c r="Q152" s="204"/>
      <c r="R152" s="206"/>
      <c r="S152" s="204"/>
      <c r="T152" s="206"/>
      <c r="U152" s="1286"/>
      <c r="V152" s="1286"/>
      <c r="W152" s="76"/>
    </row>
    <row r="153" spans="1:23" ht="18" thickBot="1" x14ac:dyDescent="0.35">
      <c r="A153" s="691" t="s">
        <v>42</v>
      </c>
      <c r="B153" s="692"/>
      <c r="C153" s="692"/>
      <c r="D153" s="692"/>
      <c r="E153" s="692"/>
      <c r="F153" s="692"/>
      <c r="G153" s="692"/>
      <c r="H153" s="692"/>
      <c r="I153" s="692"/>
      <c r="J153" s="693"/>
      <c r="K153" s="692">
        <f>+K149</f>
        <v>0</v>
      </c>
      <c r="L153" s="693"/>
      <c r="V153" s="223">
        <v>1</v>
      </c>
      <c r="W153" s="76"/>
    </row>
    <row r="154" spans="1:23" ht="18" thickBot="1" x14ac:dyDescent="0.35">
      <c r="A154" s="485"/>
      <c r="B154" s="486"/>
      <c r="C154" s="486"/>
      <c r="D154" s="486"/>
      <c r="E154" s="486"/>
      <c r="F154" s="486"/>
      <c r="G154" s="486"/>
      <c r="H154" s="486"/>
      <c r="I154" s="486"/>
      <c r="J154" s="486"/>
      <c r="K154" s="486"/>
      <c r="L154" s="487"/>
      <c r="W154" s="76"/>
    </row>
    <row r="155" spans="1:23" ht="18" thickBot="1" x14ac:dyDescent="0.35">
      <c r="A155" s="485"/>
      <c r="B155" s="486"/>
      <c r="C155" s="486"/>
      <c r="D155" s="486"/>
      <c r="E155" s="486"/>
      <c r="F155" s="486"/>
      <c r="G155" s="486"/>
      <c r="H155" s="486"/>
      <c r="I155" s="486"/>
      <c r="J155" s="486"/>
      <c r="K155" s="486"/>
      <c r="L155" s="487"/>
    </row>
    <row r="156" spans="1:23" ht="18" thickBot="1" x14ac:dyDescent="0.35">
      <c r="A156" s="694" t="s">
        <v>127</v>
      </c>
      <c r="B156" s="695"/>
      <c r="C156" s="695"/>
      <c r="D156" s="695"/>
      <c r="E156" s="695"/>
      <c r="F156" s="695"/>
      <c r="G156" s="695"/>
      <c r="H156" s="695"/>
      <c r="I156" s="695"/>
      <c r="J156" s="696"/>
      <c r="K156" s="697">
        <f>+L137+K145+K153</f>
        <v>0</v>
      </c>
      <c r="L156" s="698"/>
    </row>
    <row r="157" spans="1:23" ht="18" thickBot="1" x14ac:dyDescent="0.35">
      <c r="A157" s="485"/>
      <c r="B157" s="486"/>
      <c r="C157" s="486"/>
      <c r="D157" s="486"/>
      <c r="E157" s="486"/>
      <c r="F157" s="486"/>
      <c r="G157" s="486"/>
      <c r="H157" s="486"/>
      <c r="I157" s="486"/>
      <c r="J157" s="486"/>
      <c r="K157" s="486"/>
      <c r="L157" s="487"/>
    </row>
    <row r="158" spans="1:23" ht="18" thickBot="1" x14ac:dyDescent="0.35">
      <c r="A158" s="611" t="s">
        <v>66</v>
      </c>
      <c r="B158" s="612"/>
      <c r="C158" s="612"/>
      <c r="D158" s="612"/>
      <c r="E158" s="612"/>
      <c r="F158" s="612"/>
      <c r="G158" s="612"/>
      <c r="H158" s="612"/>
      <c r="I158" s="612"/>
      <c r="J158" s="612"/>
      <c r="K158" s="612"/>
      <c r="L158" s="613"/>
    </row>
    <row r="159" spans="1:23" ht="18" thickBot="1" x14ac:dyDescent="0.35">
      <c r="A159" s="614" t="s">
        <v>772</v>
      </c>
      <c r="B159" s="615"/>
      <c r="C159" s="615"/>
      <c r="D159" s="615"/>
      <c r="E159" s="615"/>
      <c r="F159" s="615"/>
      <c r="G159" s="615"/>
      <c r="H159" s="615"/>
      <c r="I159" s="615"/>
      <c r="J159" s="615"/>
      <c r="K159" s="615"/>
      <c r="L159" s="616"/>
    </row>
    <row r="160" spans="1:23" x14ac:dyDescent="0.3">
      <c r="A160" s="1151" t="s">
        <v>771</v>
      </c>
      <c r="B160" s="1152"/>
      <c r="C160" s="1152"/>
      <c r="D160" s="1152"/>
      <c r="E160" s="1152"/>
      <c r="F160" s="1152"/>
      <c r="G160" s="1152"/>
      <c r="H160" s="1152"/>
      <c r="I160" s="1152"/>
      <c r="J160" s="1152"/>
      <c r="K160" s="1152"/>
      <c r="L160" s="1153"/>
    </row>
    <row r="161" spans="1:12" ht="18" customHeight="1" thickBot="1" x14ac:dyDescent="0.35">
      <c r="A161" s="1154" t="s">
        <v>111</v>
      </c>
      <c r="B161" s="1155"/>
      <c r="C161" s="1155"/>
      <c r="D161" s="1155"/>
      <c r="E161" s="1155"/>
      <c r="F161" s="1155"/>
      <c r="G161" s="1155"/>
      <c r="H161" s="1155"/>
      <c r="I161" s="1155"/>
      <c r="J161" s="1155"/>
      <c r="K161" s="1155"/>
      <c r="L161" s="1156"/>
    </row>
    <row r="162" spans="1:12" ht="18" thickBot="1" x14ac:dyDescent="0.35">
      <c r="A162" s="524" t="s">
        <v>686</v>
      </c>
      <c r="B162" s="525"/>
      <c r="C162" s="525"/>
      <c r="D162" s="525"/>
      <c r="E162" s="525"/>
      <c r="F162" s="525"/>
      <c r="G162" s="525"/>
      <c r="H162" s="525"/>
      <c r="I162" s="525"/>
      <c r="J162" s="525"/>
      <c r="K162" s="525"/>
      <c r="L162" s="526"/>
    </row>
    <row r="163" spans="1:12" ht="18" thickBot="1" x14ac:dyDescent="0.35">
      <c r="A163" s="1142" t="s">
        <v>1198</v>
      </c>
      <c r="B163" s="1143"/>
      <c r="C163" s="1143"/>
      <c r="D163" s="1144"/>
      <c r="E163" s="620">
        <v>50</v>
      </c>
      <c r="F163" s="621"/>
      <c r="G163" s="622"/>
      <c r="H163" s="623"/>
      <c r="I163" s="624"/>
      <c r="J163" s="624"/>
      <c r="K163" s="624"/>
      <c r="L163" s="625"/>
    </row>
    <row r="164" spans="1:12" ht="18" thickBot="1" x14ac:dyDescent="0.35">
      <c r="A164" s="496" t="s">
        <v>42</v>
      </c>
      <c r="B164" s="497"/>
      <c r="C164" s="497"/>
      <c r="D164" s="497"/>
      <c r="E164" s="498"/>
      <c r="F164" s="497" t="s">
        <v>110</v>
      </c>
      <c r="G164" s="497"/>
      <c r="H164" s="498"/>
      <c r="I164" s="486">
        <v>50</v>
      </c>
      <c r="J164" s="486"/>
      <c r="K164" s="486"/>
      <c r="L164" s="487"/>
    </row>
    <row r="165" spans="1:12" ht="18" thickBot="1" x14ac:dyDescent="0.35">
      <c r="A165" s="5"/>
      <c r="L165" s="6"/>
    </row>
    <row r="166" spans="1:12" ht="41.25" customHeight="1" thickBot="1" x14ac:dyDescent="0.35">
      <c r="A166" s="499" t="s">
        <v>1197</v>
      </c>
      <c r="B166" s="500"/>
      <c r="C166" s="500"/>
      <c r="D166" s="500"/>
      <c r="E166" s="501"/>
      <c r="F166" s="502" t="s">
        <v>110</v>
      </c>
      <c r="G166" s="502"/>
      <c r="H166" s="503"/>
      <c r="I166" s="504">
        <v>50</v>
      </c>
      <c r="J166" s="504"/>
      <c r="K166" s="504"/>
      <c r="L166" s="505"/>
    </row>
    <row r="167" spans="1:12" ht="10.5" customHeight="1" thickBot="1" x14ac:dyDescent="0.35">
      <c r="A167" s="485"/>
      <c r="B167" s="486"/>
      <c r="C167" s="486"/>
      <c r="D167" s="486"/>
      <c r="E167" s="486"/>
      <c r="F167" s="486"/>
      <c r="G167" s="486"/>
      <c r="H167" s="486"/>
      <c r="I167" s="486"/>
      <c r="J167" s="486"/>
      <c r="K167" s="486"/>
      <c r="L167" s="487"/>
    </row>
    <row r="168" spans="1:12" ht="14.25" customHeight="1" thickBot="1" x14ac:dyDescent="0.35">
      <c r="A168" s="485"/>
      <c r="B168" s="486"/>
      <c r="C168" s="486"/>
      <c r="D168" s="486"/>
      <c r="E168" s="486"/>
      <c r="F168" s="486"/>
      <c r="G168" s="486"/>
      <c r="H168" s="486"/>
      <c r="I168" s="486"/>
      <c r="J168" s="486"/>
      <c r="K168" s="486"/>
      <c r="L168" s="487"/>
    </row>
  </sheetData>
  <mergeCells count="287">
    <mergeCell ref="A12:F12"/>
    <mergeCell ref="G12:L12"/>
    <mergeCell ref="A13:F13"/>
    <mergeCell ref="G13:L13"/>
    <mergeCell ref="A6:L7"/>
    <mergeCell ref="A8:L8"/>
    <mergeCell ref="A9:L9"/>
    <mergeCell ref="A10:L10"/>
    <mergeCell ref="A11:F11"/>
    <mergeCell ref="G11:L11"/>
    <mergeCell ref="A1:L1"/>
    <mergeCell ref="A2:L2"/>
    <mergeCell ref="A3:E3"/>
    <mergeCell ref="F3:L3"/>
    <mergeCell ref="A4:L4"/>
    <mergeCell ref="A5:L5"/>
    <mergeCell ref="A42:J42"/>
    <mergeCell ref="K42:L42"/>
    <mergeCell ref="A45:D45"/>
    <mergeCell ref="E45:G45"/>
    <mergeCell ref="I45:K45"/>
    <mergeCell ref="B14:L14"/>
    <mergeCell ref="G17:L17"/>
    <mergeCell ref="A18:F18"/>
    <mergeCell ref="G18:L18"/>
    <mergeCell ref="A32:L32"/>
    <mergeCell ref="A33:J33"/>
    <mergeCell ref="K33:L33"/>
    <mergeCell ref="A34:L34"/>
    <mergeCell ref="A35:L35"/>
    <mergeCell ref="A36:D36"/>
    <mergeCell ref="E36:G36"/>
    <mergeCell ref="I36:K36"/>
    <mergeCell ref="A41:L41"/>
    <mergeCell ref="A51:J51"/>
    <mergeCell ref="K51:L51"/>
    <mergeCell ref="A52:L52"/>
    <mergeCell ref="A53:L53"/>
    <mergeCell ref="A48:J48"/>
    <mergeCell ref="K48:L48"/>
    <mergeCell ref="A49:L49"/>
    <mergeCell ref="A50:L50"/>
    <mergeCell ref="A46:G46"/>
    <mergeCell ref="I46:K46"/>
    <mergeCell ref="A47:L47"/>
    <mergeCell ref="A73:L73"/>
    <mergeCell ref="A74:F74"/>
    <mergeCell ref="G74:H74"/>
    <mergeCell ref="I74:J74"/>
    <mergeCell ref="A66:D66"/>
    <mergeCell ref="E66:G66"/>
    <mergeCell ref="I66:K66"/>
    <mergeCell ref="A67:L67"/>
    <mergeCell ref="A64:E64"/>
    <mergeCell ref="A65:D65"/>
    <mergeCell ref="E65:G65"/>
    <mergeCell ref="I65:K65"/>
    <mergeCell ref="A69:L69"/>
    <mergeCell ref="A70:L70"/>
    <mergeCell ref="A71:J71"/>
    <mergeCell ref="K71:L71"/>
    <mergeCell ref="K74:L74"/>
    <mergeCell ref="A90:L90"/>
    <mergeCell ref="A91:J91"/>
    <mergeCell ref="K91:L91"/>
    <mergeCell ref="A92:L92"/>
    <mergeCell ref="A88:J88"/>
    <mergeCell ref="K88:L88"/>
    <mergeCell ref="A89:L89"/>
    <mergeCell ref="G78:H81"/>
    <mergeCell ref="I78:J78"/>
    <mergeCell ref="I79:J79"/>
    <mergeCell ref="I80:J80"/>
    <mergeCell ref="J103:K103"/>
    <mergeCell ref="A104:I104"/>
    <mergeCell ref="J104:K104"/>
    <mergeCell ref="A96:I96"/>
    <mergeCell ref="J96:K96"/>
    <mergeCell ref="A97:I97"/>
    <mergeCell ref="J97:K97"/>
    <mergeCell ref="A93:L93"/>
    <mergeCell ref="A94:L94"/>
    <mergeCell ref="A95:L95"/>
    <mergeCell ref="J126:K126"/>
    <mergeCell ref="A121:I121"/>
    <mergeCell ref="J121:K121"/>
    <mergeCell ref="A120:I120"/>
    <mergeCell ref="J120:K120"/>
    <mergeCell ref="A114:I114"/>
    <mergeCell ref="J114:K114"/>
    <mergeCell ref="A115:K115"/>
    <mergeCell ref="A116:I116"/>
    <mergeCell ref="A122:I122"/>
    <mergeCell ref="J122:K122"/>
    <mergeCell ref="A123:K123"/>
    <mergeCell ref="A124:I124"/>
    <mergeCell ref="J124:K124"/>
    <mergeCell ref="A125:I125"/>
    <mergeCell ref="J125:K125"/>
    <mergeCell ref="J116:K116"/>
    <mergeCell ref="A117:I117"/>
    <mergeCell ref="J117:K117"/>
    <mergeCell ref="A118:I118"/>
    <mergeCell ref="J118:K118"/>
    <mergeCell ref="A119:I119"/>
    <mergeCell ref="J119:K119"/>
    <mergeCell ref="G142:H142"/>
    <mergeCell ref="A141:F141"/>
    <mergeCell ref="G141:H141"/>
    <mergeCell ref="A139:L139"/>
    <mergeCell ref="L97:L136"/>
    <mergeCell ref="A98:I98"/>
    <mergeCell ref="J98:K98"/>
    <mergeCell ref="A99:I99"/>
    <mergeCell ref="A133:I133"/>
    <mergeCell ref="J133:K133"/>
    <mergeCell ref="A134:I134"/>
    <mergeCell ref="J134:K134"/>
    <mergeCell ref="A131:I131"/>
    <mergeCell ref="J131:K131"/>
    <mergeCell ref="A132:I132"/>
    <mergeCell ref="J132:K132"/>
    <mergeCell ref="A129:K129"/>
    <mergeCell ref="A130:I130"/>
    <mergeCell ref="J130:K130"/>
    <mergeCell ref="A127:I127"/>
    <mergeCell ref="J127:K127"/>
    <mergeCell ref="A128:I128"/>
    <mergeCell ref="J128:K128"/>
    <mergeCell ref="A126:I126"/>
    <mergeCell ref="A167:L167"/>
    <mergeCell ref="A168:L168"/>
    <mergeCell ref="A166:E166"/>
    <mergeCell ref="F166:H166"/>
    <mergeCell ref="I166:L166"/>
    <mergeCell ref="A163:D163"/>
    <mergeCell ref="E163:G163"/>
    <mergeCell ref="A157:L157"/>
    <mergeCell ref="A159:L159"/>
    <mergeCell ref="A160:L160"/>
    <mergeCell ref="A158:L158"/>
    <mergeCell ref="A161:L161"/>
    <mergeCell ref="A162:L162"/>
    <mergeCell ref="H163:L163"/>
    <mergeCell ref="A164:E164"/>
    <mergeCell ref="F164:H164"/>
    <mergeCell ref="I164:L164"/>
    <mergeCell ref="A29:L29"/>
    <mergeCell ref="A30:J30"/>
    <mergeCell ref="K30:L30"/>
    <mergeCell ref="A31:L31"/>
    <mergeCell ref="A15:F15"/>
    <mergeCell ref="G15:L15"/>
    <mergeCell ref="A16:F16"/>
    <mergeCell ref="G16:L16"/>
    <mergeCell ref="A17:F17"/>
    <mergeCell ref="A19:F19"/>
    <mergeCell ref="G19:L19"/>
    <mergeCell ref="I28:K28"/>
    <mergeCell ref="A25:L25"/>
    <mergeCell ref="A26:L26"/>
    <mergeCell ref="A27:F27"/>
    <mergeCell ref="I27:K27"/>
    <mergeCell ref="A28:F28"/>
    <mergeCell ref="A21:L21"/>
    <mergeCell ref="A23:L23"/>
    <mergeCell ref="A37:G37"/>
    <mergeCell ref="I37:K37"/>
    <mergeCell ref="A38:L38"/>
    <mergeCell ref="A39:J39"/>
    <mergeCell ref="K39:L39"/>
    <mergeCell ref="A40:L40"/>
    <mergeCell ref="A43:L43"/>
    <mergeCell ref="A44:L44"/>
    <mergeCell ref="A68:J68"/>
    <mergeCell ref="K68:L68"/>
    <mergeCell ref="I55:K55"/>
    <mergeCell ref="A56:L56"/>
    <mergeCell ref="A57:J57"/>
    <mergeCell ref="K57:L57"/>
    <mergeCell ref="A58:L58"/>
    <mergeCell ref="A59:L59"/>
    <mergeCell ref="A60:J60"/>
    <mergeCell ref="K60:L60"/>
    <mergeCell ref="A61:L61"/>
    <mergeCell ref="A62:L62"/>
    <mergeCell ref="A54:D54"/>
    <mergeCell ref="E54:G54"/>
    <mergeCell ref="I54:K54"/>
    <mergeCell ref="A55:G55"/>
    <mergeCell ref="A75:F75"/>
    <mergeCell ref="G75:H75"/>
    <mergeCell ref="I75:J75"/>
    <mergeCell ref="K75:L87"/>
    <mergeCell ref="A76:F77"/>
    <mergeCell ref="G76:H77"/>
    <mergeCell ref="I76:J76"/>
    <mergeCell ref="I77:J77"/>
    <mergeCell ref="A78:F81"/>
    <mergeCell ref="I81:J81"/>
    <mergeCell ref="A82:F87"/>
    <mergeCell ref="G82:H87"/>
    <mergeCell ref="I82:J82"/>
    <mergeCell ref="I83:J83"/>
    <mergeCell ref="I84:J84"/>
    <mergeCell ref="I85:J85"/>
    <mergeCell ref="I86:J86"/>
    <mergeCell ref="I87:J87"/>
    <mergeCell ref="A111:I111"/>
    <mergeCell ref="J111:K111"/>
    <mergeCell ref="A112:I112"/>
    <mergeCell ref="J112:K112"/>
    <mergeCell ref="A113:I113"/>
    <mergeCell ref="J113:K113"/>
    <mergeCell ref="J99:K99"/>
    <mergeCell ref="A100:I100"/>
    <mergeCell ref="J100:K100"/>
    <mergeCell ref="A101:I101"/>
    <mergeCell ref="J101:K101"/>
    <mergeCell ref="A102:K102"/>
    <mergeCell ref="A109:I109"/>
    <mergeCell ref="J109:K109"/>
    <mergeCell ref="A110:I110"/>
    <mergeCell ref="J110:K110"/>
    <mergeCell ref="A107:I107"/>
    <mergeCell ref="J107:K107"/>
    <mergeCell ref="A108:K108"/>
    <mergeCell ref="A105:I105"/>
    <mergeCell ref="J105:K105"/>
    <mergeCell ref="A106:I106"/>
    <mergeCell ref="J106:K106"/>
    <mergeCell ref="A103:I103"/>
    <mergeCell ref="A143:F143"/>
    <mergeCell ref="G143:H143"/>
    <mergeCell ref="A144:F144"/>
    <mergeCell ref="G144:H144"/>
    <mergeCell ref="A148:F148"/>
    <mergeCell ref="G148:H148"/>
    <mergeCell ref="A135:K135"/>
    <mergeCell ref="A136:I136"/>
    <mergeCell ref="J136:K136"/>
    <mergeCell ref="A137:K137"/>
    <mergeCell ref="A138:L138"/>
    <mergeCell ref="A140:F140"/>
    <mergeCell ref="G140:H140"/>
    <mergeCell ref="I140:J140"/>
    <mergeCell ref="K140:L140"/>
    <mergeCell ref="A146:L146"/>
    <mergeCell ref="A147:L147"/>
    <mergeCell ref="K148:L148"/>
    <mergeCell ref="I148:J148"/>
    <mergeCell ref="A145:J145"/>
    <mergeCell ref="K145:L145"/>
    <mergeCell ref="I141:J144"/>
    <mergeCell ref="K141:L144"/>
    <mergeCell ref="A142:F142"/>
    <mergeCell ref="A151:F151"/>
    <mergeCell ref="G151:H151"/>
    <mergeCell ref="A152:F152"/>
    <mergeCell ref="G152:H152"/>
    <mergeCell ref="A153:J153"/>
    <mergeCell ref="K153:L153"/>
    <mergeCell ref="A156:J156"/>
    <mergeCell ref="K156:L156"/>
    <mergeCell ref="A154:L154"/>
    <mergeCell ref="A155:L155"/>
    <mergeCell ref="I149:J152"/>
    <mergeCell ref="K149:L152"/>
    <mergeCell ref="A150:F150"/>
    <mergeCell ref="G150:H150"/>
    <mergeCell ref="A149:F149"/>
    <mergeCell ref="G149:H149"/>
    <mergeCell ref="N26:V26"/>
    <mergeCell ref="N35:V35"/>
    <mergeCell ref="N4:P4"/>
    <mergeCell ref="N44:V44"/>
    <mergeCell ref="N53:V53"/>
    <mergeCell ref="N64:V64"/>
    <mergeCell ref="N95:V95"/>
    <mergeCell ref="N139:V139"/>
    <mergeCell ref="N141:N144"/>
    <mergeCell ref="U141:U144"/>
    <mergeCell ref="V141:V144"/>
    <mergeCell ref="N147:V147"/>
    <mergeCell ref="V149:V152"/>
    <mergeCell ref="N149:N152"/>
    <mergeCell ref="U149:U15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2060"/>
  </sheetPr>
  <dimension ref="A1:AS230"/>
  <sheetViews>
    <sheetView topLeftCell="A209" zoomScale="80" zoomScaleNormal="80" workbookViewId="0">
      <selection activeCell="J178" sqref="J178:K178"/>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17" style="4" customWidth="1"/>
    <col min="8" max="8" width="15.5703125" style="4" customWidth="1"/>
    <col min="9" max="9" width="16.85546875" style="4" customWidth="1"/>
    <col min="10" max="10" width="17" style="4" customWidth="1"/>
    <col min="11" max="11" width="17.85546875" style="4" customWidth="1"/>
    <col min="12" max="12" width="18.140625" style="4" customWidth="1"/>
    <col min="13" max="13" width="9.140625" style="4"/>
    <col min="14" max="41" width="23" style="4" customWidth="1"/>
    <col min="42" max="45" width="22.7109375" style="4" customWidth="1"/>
    <col min="46" max="16384" width="9.140625" style="4"/>
  </cols>
  <sheetData>
    <row r="1" spans="1:22" x14ac:dyDescent="0.3">
      <c r="A1" s="982" t="s">
        <v>194</v>
      </c>
      <c r="B1" s="983"/>
      <c r="C1" s="983"/>
      <c r="D1" s="983"/>
      <c r="E1" s="983"/>
      <c r="F1" s="983"/>
      <c r="G1" s="983"/>
      <c r="H1" s="983"/>
      <c r="I1" s="983"/>
      <c r="J1" s="983"/>
      <c r="K1" s="983"/>
      <c r="L1" s="984"/>
    </row>
    <row r="2" spans="1:22" ht="18" thickBot="1" x14ac:dyDescent="0.35">
      <c r="A2" s="985" t="s">
        <v>996</v>
      </c>
      <c r="B2" s="986"/>
      <c r="C2" s="986"/>
      <c r="D2" s="986"/>
      <c r="E2" s="986"/>
      <c r="F2" s="986"/>
      <c r="G2" s="986"/>
      <c r="H2" s="986"/>
      <c r="I2" s="986"/>
      <c r="J2" s="986"/>
      <c r="K2" s="986"/>
      <c r="L2" s="987"/>
    </row>
    <row r="3" spans="1:22" ht="18" thickBot="1" x14ac:dyDescent="0.35">
      <c r="A3" s="977" t="s">
        <v>196</v>
      </c>
      <c r="B3" s="977"/>
      <c r="C3" s="977"/>
      <c r="D3" s="977"/>
      <c r="E3" s="977"/>
      <c r="F3" s="624"/>
      <c r="G3" s="624"/>
      <c r="H3" s="624"/>
      <c r="I3" s="624"/>
      <c r="J3" s="624"/>
      <c r="K3" s="624"/>
      <c r="L3" s="625"/>
    </row>
    <row r="4" spans="1:22" ht="18" thickBot="1" x14ac:dyDescent="0.35">
      <c r="A4" s="988" t="s">
        <v>197</v>
      </c>
      <c r="B4" s="989"/>
      <c r="C4" s="989"/>
      <c r="D4" s="989"/>
      <c r="E4" s="989"/>
      <c r="F4" s="989"/>
      <c r="G4" s="989"/>
      <c r="H4" s="989"/>
      <c r="I4" s="989"/>
      <c r="J4" s="989"/>
      <c r="K4" s="989"/>
      <c r="L4" s="990"/>
      <c r="N4" s="458" t="s">
        <v>1084</v>
      </c>
      <c r="O4" s="459"/>
      <c r="P4" s="459"/>
      <c r="Q4" s="460" t="s">
        <v>1184</v>
      </c>
      <c r="R4" s="460"/>
      <c r="S4" s="461"/>
      <c r="T4" s="462" t="s">
        <v>1183</v>
      </c>
      <c r="U4" s="463"/>
      <c r="V4" s="464"/>
    </row>
    <row r="5" spans="1:22" ht="45.75" thickBot="1" x14ac:dyDescent="0.35">
      <c r="A5" s="442" t="s">
        <v>397</v>
      </c>
      <c r="B5" s="443"/>
      <c r="C5" s="443"/>
      <c r="D5" s="443"/>
      <c r="E5" s="443"/>
      <c r="F5" s="443"/>
      <c r="G5" s="443"/>
      <c r="H5" s="443"/>
      <c r="I5" s="443"/>
      <c r="J5" s="443"/>
      <c r="K5" s="443"/>
      <c r="L5" s="444"/>
      <c r="N5" s="162" t="s">
        <v>496</v>
      </c>
      <c r="O5" s="163" t="s">
        <v>1085</v>
      </c>
      <c r="P5" s="163" t="s">
        <v>1086</v>
      </c>
      <c r="Q5" s="164" t="s">
        <v>496</v>
      </c>
      <c r="R5" s="164" t="s">
        <v>1085</v>
      </c>
      <c r="S5" s="165" t="s">
        <v>1086</v>
      </c>
      <c r="T5" s="166" t="s">
        <v>496</v>
      </c>
      <c r="U5" s="167" t="s">
        <v>1085</v>
      </c>
      <c r="V5" s="167" t="s">
        <v>1086</v>
      </c>
    </row>
    <row r="6" spans="1:22" ht="18" customHeight="1" thickBot="1" x14ac:dyDescent="0.35">
      <c r="A6" s="1352" t="s">
        <v>1071</v>
      </c>
      <c r="B6" s="1353"/>
      <c r="C6" s="1353"/>
      <c r="D6" s="1353"/>
      <c r="E6" s="1353"/>
      <c r="F6" s="1353"/>
      <c r="G6" s="1353"/>
      <c r="H6" s="1353"/>
      <c r="I6" s="1353"/>
      <c r="J6" s="1353"/>
      <c r="K6" s="1353"/>
      <c r="L6" s="1354"/>
      <c r="N6" s="168" t="s">
        <v>1087</v>
      </c>
      <c r="O6" s="169"/>
      <c r="P6" s="169"/>
      <c r="Q6" s="170" t="s">
        <v>1087</v>
      </c>
      <c r="R6" s="171"/>
      <c r="S6" s="172"/>
      <c r="T6" s="173" t="s">
        <v>1087</v>
      </c>
      <c r="U6" s="174"/>
      <c r="V6" s="174"/>
    </row>
    <row r="7" spans="1:22" ht="16.899999999999999" customHeight="1" thickBot="1" x14ac:dyDescent="0.35">
      <c r="A7" s="1411"/>
      <c r="B7" s="1412"/>
      <c r="C7" s="1412"/>
      <c r="D7" s="1412"/>
      <c r="E7" s="1412"/>
      <c r="F7" s="1412"/>
      <c r="G7" s="1412"/>
      <c r="H7" s="1412"/>
      <c r="I7" s="1412"/>
      <c r="J7" s="1412"/>
      <c r="K7" s="1412"/>
      <c r="L7" s="1413"/>
      <c r="N7" s="175"/>
      <c r="O7" s="176"/>
      <c r="P7" s="176"/>
      <c r="Q7" s="176"/>
      <c r="R7" s="176"/>
      <c r="S7" s="177"/>
      <c r="T7" s="175"/>
      <c r="U7" s="176"/>
      <c r="V7" s="177"/>
    </row>
    <row r="8" spans="1:22" ht="18" thickBot="1" x14ac:dyDescent="0.35">
      <c r="A8" s="847"/>
      <c r="B8" s="847"/>
      <c r="C8" s="847"/>
      <c r="D8" s="847"/>
      <c r="E8" s="847"/>
      <c r="F8" s="847"/>
      <c r="G8" s="847"/>
      <c r="H8" s="847"/>
      <c r="I8" s="847"/>
      <c r="J8" s="847"/>
      <c r="K8" s="847"/>
      <c r="L8" s="848"/>
    </row>
    <row r="9" spans="1:22" ht="18" thickBot="1" x14ac:dyDescent="0.35">
      <c r="A9" s="442" t="s">
        <v>398</v>
      </c>
      <c r="B9" s="443"/>
      <c r="C9" s="443"/>
      <c r="D9" s="443"/>
      <c r="E9" s="443"/>
      <c r="F9" s="443"/>
      <c r="G9" s="443"/>
      <c r="H9" s="443"/>
      <c r="I9" s="443"/>
      <c r="J9" s="443"/>
      <c r="K9" s="443"/>
      <c r="L9" s="444"/>
    </row>
    <row r="10" spans="1:22" ht="18" thickBot="1" x14ac:dyDescent="0.35">
      <c r="A10" s="977"/>
      <c r="B10" s="977"/>
      <c r="C10" s="977"/>
      <c r="D10" s="977"/>
      <c r="E10" s="977"/>
      <c r="F10" s="977"/>
      <c r="G10" s="977"/>
      <c r="H10" s="977"/>
      <c r="I10" s="977"/>
      <c r="J10" s="977"/>
      <c r="K10" s="977"/>
      <c r="L10" s="978"/>
    </row>
    <row r="11" spans="1:22" ht="18" thickBot="1" x14ac:dyDescent="0.35">
      <c r="A11" s="979" t="s">
        <v>199</v>
      </c>
      <c r="B11" s="980"/>
      <c r="C11" s="980"/>
      <c r="D11" s="980"/>
      <c r="E11" s="980"/>
      <c r="F11" s="981"/>
      <c r="G11" s="980" t="str">
        <f>A1</f>
        <v>FONDO DE DESARROLLO LOCAL DE SUBA</v>
      </c>
      <c r="H11" s="980"/>
      <c r="I11" s="980"/>
      <c r="J11" s="980"/>
      <c r="K11" s="980"/>
      <c r="L11" s="981"/>
    </row>
    <row r="12" spans="1:22" ht="18" thickBot="1" x14ac:dyDescent="0.35">
      <c r="A12" s="954" t="s">
        <v>200</v>
      </c>
      <c r="B12" s="955"/>
      <c r="C12" s="955"/>
      <c r="D12" s="955"/>
      <c r="E12" s="955"/>
      <c r="F12" s="956"/>
      <c r="G12" s="955" t="s">
        <v>997</v>
      </c>
      <c r="H12" s="955"/>
      <c r="I12" s="955"/>
      <c r="J12" s="955"/>
      <c r="K12" s="955"/>
      <c r="L12" s="956"/>
    </row>
    <row r="13" spans="1:22" ht="18" thickBot="1" x14ac:dyDescent="0.35">
      <c r="A13" s="954" t="s">
        <v>201</v>
      </c>
      <c r="B13" s="955"/>
      <c r="C13" s="955"/>
      <c r="D13" s="955"/>
      <c r="E13" s="955"/>
      <c r="F13" s="956"/>
      <c r="G13" s="955" t="s">
        <v>998</v>
      </c>
      <c r="H13" s="955"/>
      <c r="I13" s="955"/>
      <c r="J13" s="955"/>
      <c r="K13" s="955"/>
      <c r="L13" s="956"/>
    </row>
    <row r="14" spans="1:22" ht="18" thickBot="1" x14ac:dyDescent="0.35">
      <c r="A14" s="21"/>
      <c r="B14" s="847"/>
      <c r="C14" s="847"/>
      <c r="D14" s="847"/>
      <c r="E14" s="847"/>
      <c r="F14" s="847"/>
      <c r="G14" s="933"/>
      <c r="H14" s="933"/>
      <c r="I14" s="933"/>
      <c r="J14" s="933"/>
      <c r="K14" s="933"/>
      <c r="L14" s="934"/>
    </row>
    <row r="15" spans="1:22" ht="17.25" customHeight="1" thickBot="1" x14ac:dyDescent="0.35">
      <c r="A15" s="959" t="s">
        <v>202</v>
      </c>
      <c r="B15" s="960"/>
      <c r="C15" s="960"/>
      <c r="D15" s="960"/>
      <c r="E15" s="960"/>
      <c r="F15" s="961"/>
      <c r="G15" s="971" t="s">
        <v>999</v>
      </c>
      <c r="H15" s="972"/>
      <c r="I15" s="972"/>
      <c r="J15" s="972"/>
      <c r="K15" s="972"/>
      <c r="L15" s="973"/>
      <c r="N15" s="233" t="s">
        <v>1087</v>
      </c>
      <c r="O15" s="234"/>
      <c r="P15" s="234"/>
      <c r="Q15" s="235" t="s">
        <v>1087</v>
      </c>
      <c r="R15" s="236"/>
      <c r="S15" s="237"/>
      <c r="T15" s="238" t="s">
        <v>1087</v>
      </c>
      <c r="U15" s="239"/>
      <c r="V15" s="239"/>
    </row>
    <row r="16" spans="1:22" x14ac:dyDescent="0.3">
      <c r="A16" s="962"/>
      <c r="B16" s="963"/>
      <c r="C16" s="963"/>
      <c r="D16" s="963"/>
      <c r="E16" s="963"/>
      <c r="F16" s="964"/>
      <c r="G16" s="1068"/>
      <c r="H16" s="1069"/>
      <c r="I16" s="1069"/>
      <c r="J16" s="1069"/>
      <c r="K16" s="1069"/>
      <c r="L16" s="1070"/>
    </row>
    <row r="17" spans="1:22" x14ac:dyDescent="0.3">
      <c r="A17" s="962"/>
      <c r="B17" s="963"/>
      <c r="C17" s="963"/>
      <c r="D17" s="963"/>
      <c r="E17" s="963"/>
      <c r="F17" s="964"/>
      <c r="G17" s="1068"/>
      <c r="H17" s="1069"/>
      <c r="I17" s="1069"/>
      <c r="J17" s="1069"/>
      <c r="K17" s="1069"/>
      <c r="L17" s="1070"/>
    </row>
    <row r="18" spans="1:22" ht="18" thickBot="1" x14ac:dyDescent="0.35">
      <c r="A18" s="965"/>
      <c r="B18" s="966"/>
      <c r="C18" s="966"/>
      <c r="D18" s="966"/>
      <c r="E18" s="966"/>
      <c r="F18" s="967"/>
      <c r="G18" s="974"/>
      <c r="H18" s="975"/>
      <c r="I18" s="975"/>
      <c r="J18" s="975"/>
      <c r="K18" s="975"/>
      <c r="L18" s="976"/>
    </row>
    <row r="19" spans="1:22" ht="18" thickBot="1" x14ac:dyDescent="0.35">
      <c r="A19" s="880"/>
      <c r="B19" s="880"/>
      <c r="C19" s="880"/>
      <c r="D19" s="880"/>
      <c r="E19" s="880"/>
      <c r="F19" s="880"/>
      <c r="G19" s="880"/>
      <c r="H19" s="880"/>
      <c r="I19" s="880"/>
      <c r="J19" s="880"/>
      <c r="K19" s="880"/>
      <c r="L19" s="881"/>
    </row>
    <row r="20" spans="1:22" ht="18" thickBot="1" x14ac:dyDescent="0.35">
      <c r="A20" s="946" t="s">
        <v>156</v>
      </c>
      <c r="B20" s="947"/>
      <c r="C20" s="947"/>
      <c r="D20" s="947"/>
      <c r="E20" s="947"/>
      <c r="F20" s="947"/>
      <c r="G20" s="947"/>
      <c r="H20" s="947"/>
      <c r="I20" s="947"/>
      <c r="J20" s="947"/>
      <c r="K20" s="947"/>
      <c r="L20" s="948"/>
    </row>
    <row r="21" spans="1:22" ht="18" thickBot="1" x14ac:dyDescent="0.35">
      <c r="A21" s="134"/>
      <c r="B21" s="134"/>
      <c r="C21" s="134"/>
      <c r="D21" s="134"/>
      <c r="E21" s="134"/>
      <c r="F21" s="134"/>
      <c r="G21" s="134"/>
      <c r="H21" s="134"/>
      <c r="I21" s="134"/>
      <c r="J21" s="134"/>
      <c r="K21" s="134"/>
      <c r="L21" s="147"/>
      <c r="N21" s="233" t="s">
        <v>1087</v>
      </c>
      <c r="O21" s="234"/>
      <c r="P21" s="234"/>
      <c r="Q21" s="235" t="s">
        <v>1087</v>
      </c>
      <c r="R21" s="236"/>
      <c r="S21" s="237"/>
      <c r="T21" s="238" t="s">
        <v>1087</v>
      </c>
      <c r="U21" s="239"/>
      <c r="V21" s="239"/>
    </row>
    <row r="22" spans="1:22" ht="18" thickBot="1" x14ac:dyDescent="0.35">
      <c r="A22" s="134"/>
      <c r="B22" s="1633" t="s">
        <v>1069</v>
      </c>
      <c r="C22" s="1634"/>
      <c r="D22" s="1634"/>
      <c r="E22" s="1634"/>
      <c r="F22" s="1634"/>
      <c r="G22" s="1622">
        <v>1750905</v>
      </c>
      <c r="H22" s="1623"/>
      <c r="I22" s="134"/>
      <c r="J22" s="134"/>
      <c r="K22" s="134"/>
      <c r="L22" s="147"/>
      <c r="N22" s="233" t="s">
        <v>1087</v>
      </c>
      <c r="O22" s="234"/>
      <c r="P22" s="234"/>
      <c r="Q22" s="235" t="s">
        <v>1087</v>
      </c>
      <c r="R22" s="236"/>
      <c r="S22" s="237"/>
      <c r="T22" s="238" t="s">
        <v>1087</v>
      </c>
      <c r="U22" s="239"/>
      <c r="V22" s="239"/>
    </row>
    <row r="23" spans="1:22" ht="18" thickBot="1" x14ac:dyDescent="0.35">
      <c r="A23" s="134"/>
      <c r="B23" s="1635" t="s">
        <v>1000</v>
      </c>
      <c r="C23" s="1636"/>
      <c r="D23" s="1636"/>
      <c r="E23" s="1636"/>
      <c r="F23" s="1636"/>
      <c r="G23" s="1624">
        <f>+G22*300</f>
        <v>525271500</v>
      </c>
      <c r="H23" s="1625"/>
      <c r="I23" s="134"/>
      <c r="J23" s="134"/>
      <c r="K23" s="134"/>
      <c r="L23" s="147"/>
      <c r="N23" s="233" t="s">
        <v>1087</v>
      </c>
      <c r="O23" s="234"/>
      <c r="P23" s="234"/>
      <c r="Q23" s="235" t="s">
        <v>1087</v>
      </c>
      <c r="R23" s="236"/>
      <c r="S23" s="237"/>
      <c r="T23" s="238" t="s">
        <v>1087</v>
      </c>
      <c r="U23" s="239"/>
      <c r="V23" s="239"/>
    </row>
    <row r="24" spans="1:22" ht="18" thickBot="1" x14ac:dyDescent="0.35">
      <c r="A24" s="134"/>
      <c r="B24" s="1639" t="s">
        <v>1001</v>
      </c>
      <c r="C24" s="1640"/>
      <c r="D24" s="1640"/>
      <c r="E24" s="1640"/>
      <c r="F24" s="1641"/>
      <c r="G24" s="1626">
        <f>+G23*11</f>
        <v>5777986500</v>
      </c>
      <c r="H24" s="1627"/>
      <c r="I24" s="134"/>
      <c r="J24" s="134"/>
      <c r="K24" s="134"/>
      <c r="L24" s="147"/>
      <c r="N24" s="233" t="s">
        <v>1087</v>
      </c>
      <c r="O24" s="234"/>
      <c r="P24" s="234"/>
      <c r="Q24" s="235" t="s">
        <v>1087</v>
      </c>
      <c r="R24" s="236"/>
      <c r="S24" s="237"/>
      <c r="T24" s="238" t="s">
        <v>1087</v>
      </c>
      <c r="U24" s="239"/>
      <c r="V24" s="239"/>
    </row>
    <row r="25" spans="1:22" ht="18" thickBot="1" x14ac:dyDescent="0.35">
      <c r="A25" s="134"/>
      <c r="B25" s="1630"/>
      <c r="C25" s="1631"/>
      <c r="D25" s="1631"/>
      <c r="E25" s="1631"/>
      <c r="F25" s="1631"/>
      <c r="G25" s="1631"/>
      <c r="H25" s="1632"/>
      <c r="I25" s="134"/>
      <c r="J25" s="134"/>
      <c r="K25" s="134"/>
      <c r="L25" s="147"/>
      <c r="N25" s="233" t="s">
        <v>1087</v>
      </c>
      <c r="O25" s="234"/>
      <c r="P25" s="234"/>
      <c r="Q25" s="235" t="s">
        <v>1087</v>
      </c>
      <c r="R25" s="236"/>
      <c r="S25" s="237"/>
      <c r="T25" s="238" t="s">
        <v>1087</v>
      </c>
      <c r="U25" s="239"/>
      <c r="V25" s="239"/>
    </row>
    <row r="26" spans="1:22" ht="18" thickBot="1" x14ac:dyDescent="0.35">
      <c r="A26" s="134"/>
      <c r="B26" s="1633" t="s">
        <v>1002</v>
      </c>
      <c r="C26" s="1634"/>
      <c r="D26" s="1634"/>
      <c r="E26" s="1634"/>
      <c r="F26" s="1634"/>
      <c r="G26" s="1622">
        <f>+G23</f>
        <v>525271500</v>
      </c>
      <c r="H26" s="1623"/>
      <c r="I26" s="134"/>
      <c r="J26" s="134"/>
      <c r="K26" s="134"/>
      <c r="L26" s="147"/>
      <c r="N26" s="233" t="s">
        <v>1087</v>
      </c>
      <c r="O26" s="234"/>
      <c r="P26" s="234"/>
      <c r="Q26" s="235" t="s">
        <v>1087</v>
      </c>
      <c r="R26" s="236"/>
      <c r="S26" s="237"/>
      <c r="T26" s="238" t="s">
        <v>1087</v>
      </c>
      <c r="U26" s="239"/>
      <c r="V26" s="239"/>
    </row>
    <row r="27" spans="1:22" ht="18" thickBot="1" x14ac:dyDescent="0.35">
      <c r="A27" s="134"/>
      <c r="B27" s="1635" t="s">
        <v>1003</v>
      </c>
      <c r="C27" s="1637"/>
      <c r="D27" s="1637"/>
      <c r="E27" s="1637"/>
      <c r="F27" s="1637"/>
      <c r="G27" s="1628">
        <f>+G23/2</f>
        <v>262635750</v>
      </c>
      <c r="H27" s="1629"/>
      <c r="I27" s="134"/>
      <c r="J27" s="134"/>
      <c r="K27" s="134"/>
      <c r="L27" s="147"/>
      <c r="N27" s="233" t="s">
        <v>1087</v>
      </c>
      <c r="O27" s="234"/>
      <c r="P27" s="234"/>
      <c r="Q27" s="235" t="s">
        <v>1087</v>
      </c>
      <c r="R27" s="236"/>
      <c r="S27" s="237"/>
      <c r="T27" s="238" t="s">
        <v>1087</v>
      </c>
      <c r="U27" s="239"/>
      <c r="V27" s="239"/>
    </row>
    <row r="28" spans="1:22" ht="18" thickBot="1" x14ac:dyDescent="0.35">
      <c r="A28" s="134"/>
      <c r="B28" s="1638" t="s">
        <v>1004</v>
      </c>
      <c r="C28" s="1637"/>
      <c r="D28" s="1637"/>
      <c r="E28" s="1637"/>
      <c r="F28" s="1637"/>
      <c r="G28" s="1628">
        <f>+G23</f>
        <v>525271500</v>
      </c>
      <c r="H28" s="1629"/>
      <c r="I28" s="134"/>
      <c r="J28" s="134"/>
      <c r="K28" s="134"/>
      <c r="L28" s="147"/>
      <c r="N28" s="233" t="s">
        <v>1087</v>
      </c>
      <c r="O28" s="234"/>
      <c r="P28" s="234"/>
      <c r="Q28" s="235" t="s">
        <v>1087</v>
      </c>
      <c r="R28" s="236"/>
      <c r="S28" s="237"/>
      <c r="T28" s="238" t="s">
        <v>1087</v>
      </c>
      <c r="U28" s="239"/>
      <c r="V28" s="239"/>
    </row>
    <row r="29" spans="1:22" ht="18" thickBot="1" x14ac:dyDescent="0.35">
      <c r="A29" s="134"/>
      <c r="B29" s="1638" t="s">
        <v>1005</v>
      </c>
      <c r="C29" s="1637"/>
      <c r="D29" s="1637"/>
      <c r="E29" s="1637"/>
      <c r="F29" s="1637"/>
      <c r="G29" s="1628">
        <f>+G23/2</f>
        <v>262635750</v>
      </c>
      <c r="H29" s="1629"/>
      <c r="I29" s="134"/>
      <c r="J29" s="134"/>
      <c r="K29" s="134"/>
      <c r="L29" s="147"/>
      <c r="N29" s="233" t="s">
        <v>1087</v>
      </c>
      <c r="O29" s="234"/>
      <c r="P29" s="234"/>
      <c r="Q29" s="235" t="s">
        <v>1087</v>
      </c>
      <c r="R29" s="236"/>
      <c r="S29" s="237"/>
      <c r="T29" s="238" t="s">
        <v>1087</v>
      </c>
      <c r="U29" s="239"/>
      <c r="V29" s="239"/>
    </row>
    <row r="30" spans="1:22" ht="18" thickBot="1" x14ac:dyDescent="0.35">
      <c r="A30" s="134"/>
      <c r="B30" s="1638" t="s">
        <v>1006</v>
      </c>
      <c r="C30" s="1637"/>
      <c r="D30" s="1637"/>
      <c r="E30" s="1637"/>
      <c r="F30" s="1637"/>
      <c r="G30" s="1628">
        <f>+G23/2</f>
        <v>262635750</v>
      </c>
      <c r="H30" s="1629"/>
      <c r="I30" s="134"/>
      <c r="J30" s="134"/>
      <c r="K30" s="134"/>
      <c r="L30" s="147"/>
      <c r="N30" s="233" t="s">
        <v>1087</v>
      </c>
      <c r="O30" s="234"/>
      <c r="P30" s="234"/>
      <c r="Q30" s="235" t="s">
        <v>1087</v>
      </c>
      <c r="R30" s="236"/>
      <c r="S30" s="237"/>
      <c r="T30" s="238" t="s">
        <v>1087</v>
      </c>
      <c r="U30" s="239"/>
      <c r="V30" s="239"/>
    </row>
    <row r="31" spans="1:22" ht="18" thickBot="1" x14ac:dyDescent="0.35">
      <c r="A31" s="134"/>
      <c r="B31" s="1638" t="s">
        <v>1007</v>
      </c>
      <c r="C31" s="1637"/>
      <c r="D31" s="1637"/>
      <c r="E31" s="1637"/>
      <c r="F31" s="1637"/>
      <c r="G31" s="1628">
        <v>15000000</v>
      </c>
      <c r="H31" s="1629"/>
      <c r="I31" s="134"/>
      <c r="J31" s="134"/>
      <c r="K31" s="134"/>
      <c r="L31" s="147"/>
      <c r="N31" s="233" t="s">
        <v>1087</v>
      </c>
      <c r="O31" s="234"/>
      <c r="P31" s="234"/>
      <c r="Q31" s="235" t="s">
        <v>1087</v>
      </c>
      <c r="R31" s="236"/>
      <c r="S31" s="237"/>
      <c r="T31" s="238" t="s">
        <v>1087</v>
      </c>
      <c r="U31" s="239"/>
      <c r="V31" s="239"/>
    </row>
    <row r="32" spans="1:22" ht="18" thickBot="1" x14ac:dyDescent="0.35">
      <c r="A32" s="134"/>
      <c r="B32" s="1657" t="s">
        <v>1008</v>
      </c>
      <c r="C32" s="1658"/>
      <c r="D32" s="1658"/>
      <c r="E32" s="1658"/>
      <c r="F32" s="1658"/>
      <c r="G32" s="1626">
        <v>7500000</v>
      </c>
      <c r="H32" s="1627"/>
      <c r="I32" s="134"/>
      <c r="J32" s="134"/>
      <c r="K32" s="134"/>
      <c r="L32" s="147"/>
      <c r="N32" s="233" t="s">
        <v>1087</v>
      </c>
      <c r="O32" s="234"/>
      <c r="P32" s="234"/>
      <c r="Q32" s="235" t="s">
        <v>1087</v>
      </c>
      <c r="R32" s="236"/>
      <c r="S32" s="237"/>
      <c r="T32" s="238" t="s">
        <v>1087</v>
      </c>
      <c r="U32" s="239"/>
      <c r="V32" s="239"/>
    </row>
    <row r="33" spans="1:22" ht="18" thickBot="1" x14ac:dyDescent="0.35">
      <c r="A33" s="134"/>
      <c r="B33" s="1659"/>
      <c r="C33" s="1660"/>
      <c r="D33" s="1660"/>
      <c r="E33" s="1660"/>
      <c r="F33" s="1660"/>
      <c r="G33" s="1660"/>
      <c r="H33" s="1661"/>
      <c r="I33" s="134"/>
      <c r="J33" s="134"/>
      <c r="K33" s="134"/>
      <c r="L33" s="147"/>
    </row>
    <row r="34" spans="1:22" ht="18" thickBot="1" x14ac:dyDescent="0.35">
      <c r="A34" s="442" t="s">
        <v>401</v>
      </c>
      <c r="B34" s="443"/>
      <c r="C34" s="443"/>
      <c r="D34" s="443"/>
      <c r="E34" s="443"/>
      <c r="F34" s="443"/>
      <c r="G34" s="443"/>
      <c r="H34" s="443"/>
      <c r="I34" s="443"/>
      <c r="J34" s="443"/>
      <c r="K34" s="443"/>
      <c r="L34" s="444"/>
    </row>
    <row r="35" spans="1:22" ht="18" thickBot="1" x14ac:dyDescent="0.35">
      <c r="A35" s="933"/>
      <c r="B35" s="933"/>
      <c r="C35" s="933"/>
      <c r="D35" s="933"/>
      <c r="E35" s="933"/>
      <c r="F35" s="933"/>
      <c r="G35" s="933"/>
      <c r="H35" s="933"/>
      <c r="I35" s="933"/>
      <c r="J35" s="933"/>
      <c r="K35" s="933"/>
      <c r="L35" s="934"/>
    </row>
    <row r="36" spans="1:22" ht="18" thickBot="1" x14ac:dyDescent="0.35">
      <c r="A36" s="1058" t="s">
        <v>1070</v>
      </c>
      <c r="B36" s="1059"/>
      <c r="C36" s="1059"/>
      <c r="D36" s="1059"/>
      <c r="E36" s="1059"/>
      <c r="F36" s="1059"/>
      <c r="G36" s="1059"/>
      <c r="H36" s="1059"/>
      <c r="I36" s="1059"/>
      <c r="J36" s="1059"/>
      <c r="K36" s="1059"/>
      <c r="L36" s="1060"/>
    </row>
    <row r="37" spans="1:22" ht="18" thickBot="1" x14ac:dyDescent="0.35">
      <c r="A37" s="25"/>
      <c r="B37" s="26"/>
      <c r="C37" s="26"/>
      <c r="D37" s="26"/>
      <c r="E37" s="26"/>
      <c r="F37" s="26"/>
      <c r="G37" s="26"/>
      <c r="H37" s="26"/>
      <c r="I37" s="26"/>
      <c r="J37" s="26"/>
      <c r="K37" s="26"/>
      <c r="L37" s="27"/>
    </row>
    <row r="38" spans="1:22" ht="18" thickBot="1" x14ac:dyDescent="0.35">
      <c r="A38" s="442" t="s">
        <v>402</v>
      </c>
      <c r="B38" s="443"/>
      <c r="C38" s="443"/>
      <c r="D38" s="443"/>
      <c r="E38" s="443"/>
      <c r="F38" s="443"/>
      <c r="G38" s="443"/>
      <c r="H38" s="443"/>
      <c r="I38" s="443"/>
      <c r="J38" s="443"/>
      <c r="K38" s="443"/>
      <c r="L38" s="444"/>
    </row>
    <row r="39" spans="1:22" ht="18" thickBot="1" x14ac:dyDescent="0.35">
      <c r="A39" s="18"/>
      <c r="B39" s="18"/>
      <c r="C39" s="19"/>
      <c r="D39" s="19"/>
      <c r="E39" s="20"/>
      <c r="F39" s="8"/>
      <c r="G39" s="8"/>
      <c r="H39" s="8"/>
      <c r="I39" s="8"/>
      <c r="J39" s="8"/>
      <c r="K39" s="8"/>
      <c r="L39" s="9"/>
    </row>
    <row r="40" spans="1:22" ht="53.25" customHeight="1" thickBot="1" x14ac:dyDescent="0.35">
      <c r="A40" s="1668" t="s">
        <v>216</v>
      </c>
      <c r="B40" s="1669"/>
      <c r="C40" s="1669"/>
      <c r="D40" s="1670"/>
      <c r="E40" s="882" t="s">
        <v>1012</v>
      </c>
      <c r="F40" s="883"/>
      <c r="G40" s="883"/>
      <c r="H40" s="883"/>
      <c r="I40" s="883"/>
      <c r="J40" s="883"/>
      <c r="K40" s="148" t="s">
        <v>1011</v>
      </c>
      <c r="L40" s="149" t="s">
        <v>539</v>
      </c>
    </row>
    <row r="41" spans="1:22" ht="43.5" customHeight="1" thickBot="1" x14ac:dyDescent="0.35">
      <c r="A41" s="1613" t="s">
        <v>1002</v>
      </c>
      <c r="B41" s="1614"/>
      <c r="C41" s="1614"/>
      <c r="D41" s="1615"/>
      <c r="E41" s="1680" t="s">
        <v>1013</v>
      </c>
      <c r="F41" s="1681"/>
      <c r="G41" s="1681"/>
      <c r="H41" s="1681"/>
      <c r="I41" s="1681"/>
      <c r="J41" s="1682"/>
      <c r="K41" s="153" t="s">
        <v>1020</v>
      </c>
      <c r="L41" s="150"/>
      <c r="N41" s="233" t="s">
        <v>1087</v>
      </c>
      <c r="O41" s="234"/>
      <c r="P41" s="234"/>
      <c r="Q41" s="235" t="s">
        <v>1087</v>
      </c>
      <c r="R41" s="236"/>
      <c r="S41" s="237"/>
      <c r="T41" s="238" t="s">
        <v>1087</v>
      </c>
      <c r="U41" s="239"/>
      <c r="V41" s="239"/>
    </row>
    <row r="42" spans="1:22" ht="39" customHeight="1" thickBot="1" x14ac:dyDescent="0.35">
      <c r="A42" s="1671" t="s">
        <v>1009</v>
      </c>
      <c r="B42" s="1672"/>
      <c r="C42" s="1672"/>
      <c r="D42" s="1673"/>
      <c r="E42" s="1616" t="s">
        <v>1014</v>
      </c>
      <c r="F42" s="1617"/>
      <c r="G42" s="1617"/>
      <c r="H42" s="1617"/>
      <c r="I42" s="1617"/>
      <c r="J42" s="1618"/>
      <c r="K42" s="154" t="s">
        <v>1021</v>
      </c>
      <c r="L42" s="151"/>
      <c r="N42" s="233" t="s">
        <v>1087</v>
      </c>
      <c r="O42" s="234"/>
      <c r="P42" s="234"/>
      <c r="Q42" s="235" t="s">
        <v>1087</v>
      </c>
      <c r="R42" s="236"/>
      <c r="S42" s="237"/>
      <c r="T42" s="238" t="s">
        <v>1087</v>
      </c>
      <c r="U42" s="239"/>
      <c r="V42" s="239"/>
    </row>
    <row r="43" spans="1:22" ht="60" customHeight="1" thickBot="1" x14ac:dyDescent="0.35">
      <c r="A43" s="1671" t="s">
        <v>1004</v>
      </c>
      <c r="B43" s="1672"/>
      <c r="C43" s="1672"/>
      <c r="D43" s="1673"/>
      <c r="E43" s="1616" t="s">
        <v>1015</v>
      </c>
      <c r="F43" s="1617"/>
      <c r="G43" s="1617"/>
      <c r="H43" s="1617"/>
      <c r="I43" s="1617"/>
      <c r="J43" s="1618"/>
      <c r="K43" s="154" t="s">
        <v>1020</v>
      </c>
      <c r="L43" s="151"/>
      <c r="N43" s="233" t="s">
        <v>1087</v>
      </c>
      <c r="O43" s="234"/>
      <c r="P43" s="234"/>
      <c r="Q43" s="235" t="s">
        <v>1087</v>
      </c>
      <c r="R43" s="236"/>
      <c r="S43" s="237"/>
      <c r="T43" s="238" t="s">
        <v>1087</v>
      </c>
      <c r="U43" s="239"/>
      <c r="V43" s="239"/>
    </row>
    <row r="44" spans="1:22" ht="88.5" customHeight="1" thickBot="1" x14ac:dyDescent="0.35">
      <c r="A44" s="1674" t="s">
        <v>1005</v>
      </c>
      <c r="B44" s="1675"/>
      <c r="C44" s="1675"/>
      <c r="D44" s="1676"/>
      <c r="E44" s="1616" t="s">
        <v>1016</v>
      </c>
      <c r="F44" s="1617"/>
      <c r="G44" s="1617"/>
      <c r="H44" s="1617"/>
      <c r="I44" s="1617"/>
      <c r="J44" s="1618"/>
      <c r="K44" s="154" t="s">
        <v>1021</v>
      </c>
      <c r="L44" s="151"/>
      <c r="N44" s="233" t="s">
        <v>1087</v>
      </c>
      <c r="O44" s="234"/>
      <c r="P44" s="234"/>
      <c r="Q44" s="235" t="s">
        <v>1087</v>
      </c>
      <c r="R44" s="236"/>
      <c r="S44" s="237"/>
      <c r="T44" s="238" t="s">
        <v>1087</v>
      </c>
      <c r="U44" s="239"/>
      <c r="V44" s="239"/>
    </row>
    <row r="45" spans="1:22" ht="57.75" customHeight="1" thickBot="1" x14ac:dyDescent="0.35">
      <c r="A45" s="1674" t="s">
        <v>1007</v>
      </c>
      <c r="B45" s="1675"/>
      <c r="C45" s="1675"/>
      <c r="D45" s="1676"/>
      <c r="E45" s="1616" t="s">
        <v>1017</v>
      </c>
      <c r="F45" s="1617"/>
      <c r="G45" s="1617"/>
      <c r="H45" s="1617"/>
      <c r="I45" s="1617"/>
      <c r="J45" s="1618"/>
      <c r="K45" s="155">
        <v>15000000</v>
      </c>
      <c r="L45" s="151"/>
      <c r="N45" s="233" t="s">
        <v>1087</v>
      </c>
      <c r="O45" s="234"/>
      <c r="P45" s="234"/>
      <c r="Q45" s="235" t="s">
        <v>1087</v>
      </c>
      <c r="R45" s="236"/>
      <c r="S45" s="237"/>
      <c r="T45" s="238" t="s">
        <v>1087</v>
      </c>
      <c r="U45" s="239"/>
      <c r="V45" s="239"/>
    </row>
    <row r="46" spans="1:22" ht="56.25" customHeight="1" thickBot="1" x14ac:dyDescent="0.35">
      <c r="A46" s="1674" t="s">
        <v>1010</v>
      </c>
      <c r="B46" s="1675"/>
      <c r="C46" s="1675"/>
      <c r="D46" s="1676"/>
      <c r="E46" s="1616" t="s">
        <v>1018</v>
      </c>
      <c r="F46" s="1617"/>
      <c r="G46" s="1617"/>
      <c r="H46" s="1617"/>
      <c r="I46" s="1617"/>
      <c r="J46" s="1618"/>
      <c r="K46" s="155">
        <v>7500000</v>
      </c>
      <c r="L46" s="151"/>
      <c r="N46" s="233" t="s">
        <v>1087</v>
      </c>
      <c r="O46" s="234"/>
      <c r="P46" s="234"/>
      <c r="Q46" s="235" t="s">
        <v>1087</v>
      </c>
      <c r="R46" s="236"/>
      <c r="S46" s="237"/>
      <c r="T46" s="238" t="s">
        <v>1087</v>
      </c>
      <c r="U46" s="239"/>
      <c r="V46" s="239"/>
    </row>
    <row r="47" spans="1:22" ht="153.75" customHeight="1" thickBot="1" x14ac:dyDescent="0.35">
      <c r="A47" s="1677" t="s">
        <v>1006</v>
      </c>
      <c r="B47" s="1678"/>
      <c r="C47" s="1678"/>
      <c r="D47" s="1679"/>
      <c r="E47" s="1619" t="s">
        <v>1019</v>
      </c>
      <c r="F47" s="1620"/>
      <c r="G47" s="1620"/>
      <c r="H47" s="1620"/>
      <c r="I47" s="1620"/>
      <c r="J47" s="1621"/>
      <c r="K47" s="156" t="s">
        <v>1021</v>
      </c>
      <c r="L47" s="152"/>
      <c r="N47" s="233" t="s">
        <v>1087</v>
      </c>
      <c r="O47" s="234"/>
      <c r="P47" s="234"/>
      <c r="Q47" s="235" t="s">
        <v>1087</v>
      </c>
      <c r="R47" s="236"/>
      <c r="S47" s="237"/>
      <c r="T47" s="238" t="s">
        <v>1087</v>
      </c>
      <c r="U47" s="239"/>
      <c r="V47" s="239"/>
    </row>
    <row r="48" spans="1:22" x14ac:dyDescent="0.3">
      <c r="A48" s="97"/>
      <c r="B48" s="97"/>
      <c r="C48" s="97"/>
      <c r="D48" s="97"/>
      <c r="E48" s="97"/>
      <c r="F48" s="97"/>
      <c r="G48" s="97"/>
      <c r="H48" s="97"/>
      <c r="I48" s="97"/>
      <c r="J48" s="97"/>
      <c r="K48" s="97"/>
      <c r="L48" s="98"/>
    </row>
    <row r="49" spans="1:22" x14ac:dyDescent="0.3">
      <c r="A49" s="97"/>
      <c r="B49" s="97"/>
      <c r="C49" s="97"/>
      <c r="D49" s="97"/>
      <c r="E49" s="97"/>
      <c r="F49" s="97"/>
      <c r="G49" s="97"/>
      <c r="H49" s="97"/>
      <c r="I49" s="97"/>
      <c r="J49" s="97"/>
      <c r="K49" s="97"/>
      <c r="L49" s="98"/>
    </row>
    <row r="50" spans="1:22" ht="18" thickBot="1" x14ac:dyDescent="0.35">
      <c r="A50" s="920"/>
      <c r="B50" s="920"/>
      <c r="C50" s="920"/>
      <c r="D50" s="920"/>
      <c r="E50" s="920"/>
      <c r="F50" s="920"/>
      <c r="G50" s="920"/>
      <c r="H50" s="920"/>
      <c r="I50" s="920"/>
      <c r="J50" s="920"/>
      <c r="K50" s="920"/>
      <c r="L50" s="921"/>
    </row>
    <row r="51" spans="1:22" ht="18" thickBot="1" x14ac:dyDescent="0.35">
      <c r="A51" s="442" t="s">
        <v>404</v>
      </c>
      <c r="B51" s="443"/>
      <c r="C51" s="443"/>
      <c r="D51" s="443"/>
      <c r="E51" s="443"/>
      <c r="F51" s="443"/>
      <c r="G51" s="443"/>
      <c r="H51" s="443"/>
      <c r="I51" s="443"/>
      <c r="J51" s="443"/>
      <c r="K51" s="443"/>
      <c r="L51" s="444"/>
    </row>
    <row r="52" spans="1:22" ht="18" thickBot="1" x14ac:dyDescent="0.35">
      <c r="A52" s="18"/>
      <c r="B52" s="18"/>
      <c r="C52" s="19"/>
      <c r="D52" s="19"/>
      <c r="E52" s="20"/>
      <c r="F52" s="8"/>
      <c r="G52" s="8"/>
      <c r="H52" s="8"/>
      <c r="I52" s="8"/>
      <c r="J52" s="8"/>
      <c r="K52" s="8"/>
      <c r="L52" s="9"/>
    </row>
    <row r="53" spans="1:22" ht="18" thickBot="1" x14ac:dyDescent="0.35">
      <c r="A53" s="1025" t="s">
        <v>225</v>
      </c>
      <c r="B53" s="1026"/>
      <c r="C53" s="1026"/>
      <c r="D53" s="1026"/>
      <c r="E53" s="1052"/>
      <c r="F53" s="885" t="s">
        <v>226</v>
      </c>
      <c r="G53" s="883"/>
      <c r="H53" s="883"/>
      <c r="I53" s="883"/>
      <c r="J53" s="883"/>
      <c r="K53" s="883"/>
      <c r="L53" s="886"/>
    </row>
    <row r="54" spans="1:22" ht="28.9" customHeight="1" thickBot="1" x14ac:dyDescent="0.35">
      <c r="A54" s="1665" t="s">
        <v>1022</v>
      </c>
      <c r="B54" s="1666"/>
      <c r="C54" s="1666"/>
      <c r="D54" s="1666"/>
      <c r="E54" s="1667"/>
      <c r="F54" s="1654" t="s">
        <v>1037</v>
      </c>
      <c r="G54" s="1655"/>
      <c r="H54" s="1655"/>
      <c r="I54" s="1655"/>
      <c r="J54" s="1655"/>
      <c r="K54" s="1655"/>
      <c r="L54" s="1656"/>
      <c r="N54" s="233" t="s">
        <v>1087</v>
      </c>
      <c r="O54" s="234"/>
      <c r="P54" s="234"/>
      <c r="Q54" s="235" t="s">
        <v>1087</v>
      </c>
      <c r="R54" s="236"/>
      <c r="S54" s="237"/>
      <c r="T54" s="238" t="s">
        <v>1087</v>
      </c>
      <c r="U54" s="239"/>
      <c r="V54" s="239"/>
    </row>
    <row r="55" spans="1:22" ht="50.45" customHeight="1" thickBot="1" x14ac:dyDescent="0.35">
      <c r="A55" s="1662" t="s">
        <v>1023</v>
      </c>
      <c r="B55" s="1663"/>
      <c r="C55" s="1663"/>
      <c r="D55" s="1663"/>
      <c r="E55" s="1664"/>
      <c r="F55" s="2130" t="s">
        <v>1038</v>
      </c>
      <c r="G55" s="2131"/>
      <c r="H55" s="2131"/>
      <c r="I55" s="2131"/>
      <c r="J55" s="2131"/>
      <c r="K55" s="2131"/>
      <c r="L55" s="2132"/>
      <c r="N55" s="233" t="s">
        <v>1087</v>
      </c>
      <c r="O55" s="234"/>
      <c r="P55" s="234"/>
      <c r="Q55" s="235" t="s">
        <v>1087</v>
      </c>
      <c r="R55" s="236"/>
      <c r="S55" s="237"/>
      <c r="T55" s="238" t="s">
        <v>1087</v>
      </c>
      <c r="U55" s="239"/>
      <c r="V55" s="239"/>
    </row>
    <row r="56" spans="1:22" ht="42" customHeight="1" thickBot="1" x14ac:dyDescent="0.35">
      <c r="A56" s="2133" t="s">
        <v>1024</v>
      </c>
      <c r="B56" s="2134"/>
      <c r="C56" s="2134"/>
      <c r="D56" s="2134"/>
      <c r="E56" s="2134"/>
      <c r="F56" s="2135" t="s">
        <v>1039</v>
      </c>
      <c r="G56" s="2135"/>
      <c r="H56" s="2135"/>
      <c r="I56" s="2135"/>
      <c r="J56" s="2135"/>
      <c r="K56" s="2135"/>
      <c r="L56" s="2136"/>
      <c r="N56" s="233" t="s">
        <v>1087</v>
      </c>
      <c r="O56" s="234"/>
      <c r="P56" s="234"/>
      <c r="Q56" s="235" t="s">
        <v>1087</v>
      </c>
      <c r="R56" s="236"/>
      <c r="S56" s="237"/>
      <c r="T56" s="238" t="s">
        <v>1087</v>
      </c>
      <c r="U56" s="239"/>
      <c r="V56" s="239"/>
    </row>
    <row r="57" spans="1:22" ht="60" customHeight="1" thickBot="1" x14ac:dyDescent="0.35">
      <c r="A57" s="2137" t="s">
        <v>235</v>
      </c>
      <c r="B57" s="2128"/>
      <c r="C57" s="2128"/>
      <c r="D57" s="2128"/>
      <c r="E57" s="2128"/>
      <c r="F57" s="2129" t="s">
        <v>1040</v>
      </c>
      <c r="G57" s="2129"/>
      <c r="H57" s="2129"/>
      <c r="I57" s="2129"/>
      <c r="J57" s="2129"/>
      <c r="K57" s="2129"/>
      <c r="L57" s="2138"/>
      <c r="N57" s="233" t="s">
        <v>1087</v>
      </c>
      <c r="O57" s="234"/>
      <c r="P57" s="234"/>
      <c r="Q57" s="235" t="s">
        <v>1087</v>
      </c>
      <c r="R57" s="236"/>
      <c r="S57" s="237"/>
      <c r="T57" s="238" t="s">
        <v>1087</v>
      </c>
      <c r="U57" s="239"/>
      <c r="V57" s="239"/>
    </row>
    <row r="58" spans="1:22" ht="78.599999999999994" customHeight="1" thickBot="1" x14ac:dyDescent="0.35">
      <c r="A58" s="2137" t="s">
        <v>236</v>
      </c>
      <c r="B58" s="2128"/>
      <c r="C58" s="2128"/>
      <c r="D58" s="2128"/>
      <c r="E58" s="2128"/>
      <c r="F58" s="2129" t="s">
        <v>1041</v>
      </c>
      <c r="G58" s="2129"/>
      <c r="H58" s="2129"/>
      <c r="I58" s="2129"/>
      <c r="J58" s="2129"/>
      <c r="K58" s="2129"/>
      <c r="L58" s="2138"/>
      <c r="N58" s="233" t="s">
        <v>1087</v>
      </c>
      <c r="O58" s="234"/>
      <c r="P58" s="234"/>
      <c r="Q58" s="235" t="s">
        <v>1087</v>
      </c>
      <c r="R58" s="236"/>
      <c r="S58" s="237"/>
      <c r="T58" s="238" t="s">
        <v>1087</v>
      </c>
      <c r="U58" s="239"/>
      <c r="V58" s="239"/>
    </row>
    <row r="59" spans="1:22" ht="77.25" customHeight="1" thickBot="1" x14ac:dyDescent="0.35">
      <c r="A59" s="2137" t="s">
        <v>818</v>
      </c>
      <c r="B59" s="2128"/>
      <c r="C59" s="2128"/>
      <c r="D59" s="2128"/>
      <c r="E59" s="2128"/>
      <c r="F59" s="2129" t="s">
        <v>1042</v>
      </c>
      <c r="G59" s="2129"/>
      <c r="H59" s="2129"/>
      <c r="I59" s="2129"/>
      <c r="J59" s="2129"/>
      <c r="K59" s="2129"/>
      <c r="L59" s="2138"/>
      <c r="N59" s="233" t="s">
        <v>1087</v>
      </c>
      <c r="O59" s="234"/>
      <c r="P59" s="234"/>
      <c r="Q59" s="235" t="s">
        <v>1087</v>
      </c>
      <c r="R59" s="236"/>
      <c r="S59" s="237"/>
      <c r="T59" s="238" t="s">
        <v>1087</v>
      </c>
      <c r="U59" s="239"/>
      <c r="V59" s="239"/>
    </row>
    <row r="60" spans="1:22" ht="31.15" customHeight="1" thickBot="1" x14ac:dyDescent="0.35">
      <c r="A60" s="2137" t="s">
        <v>1025</v>
      </c>
      <c r="B60" s="2128"/>
      <c r="C60" s="2128"/>
      <c r="D60" s="2128"/>
      <c r="E60" s="2128"/>
      <c r="F60" s="2129" t="s">
        <v>1043</v>
      </c>
      <c r="G60" s="2129"/>
      <c r="H60" s="2129"/>
      <c r="I60" s="2129"/>
      <c r="J60" s="2129"/>
      <c r="K60" s="2129"/>
      <c r="L60" s="2138"/>
      <c r="N60" s="233" t="s">
        <v>1087</v>
      </c>
      <c r="O60" s="234"/>
      <c r="P60" s="234"/>
      <c r="Q60" s="235" t="s">
        <v>1087</v>
      </c>
      <c r="R60" s="236"/>
      <c r="S60" s="237"/>
      <c r="T60" s="238" t="s">
        <v>1087</v>
      </c>
      <c r="U60" s="239"/>
      <c r="V60" s="239"/>
    </row>
    <row r="61" spans="1:22" ht="43.9" customHeight="1" thickBot="1" x14ac:dyDescent="0.35">
      <c r="A61" s="2137" t="s">
        <v>1026</v>
      </c>
      <c r="B61" s="2128"/>
      <c r="C61" s="2128"/>
      <c r="D61" s="2128"/>
      <c r="E61" s="2128"/>
      <c r="F61" s="2129" t="s">
        <v>1044</v>
      </c>
      <c r="G61" s="2129"/>
      <c r="H61" s="2129"/>
      <c r="I61" s="2129"/>
      <c r="J61" s="2129"/>
      <c r="K61" s="2129"/>
      <c r="L61" s="2138"/>
      <c r="N61" s="233" t="s">
        <v>1087</v>
      </c>
      <c r="O61" s="234"/>
      <c r="P61" s="234"/>
      <c r="Q61" s="235" t="s">
        <v>1087</v>
      </c>
      <c r="R61" s="236"/>
      <c r="S61" s="237"/>
      <c r="T61" s="238" t="s">
        <v>1087</v>
      </c>
      <c r="U61" s="239"/>
      <c r="V61" s="239"/>
    </row>
    <row r="62" spans="1:22" ht="34.15" customHeight="1" thickBot="1" x14ac:dyDescent="0.35">
      <c r="A62" s="2137" t="s">
        <v>1027</v>
      </c>
      <c r="B62" s="2128"/>
      <c r="C62" s="2128"/>
      <c r="D62" s="2128"/>
      <c r="E62" s="2128"/>
      <c r="F62" s="2129" t="s">
        <v>1080</v>
      </c>
      <c r="G62" s="2129"/>
      <c r="H62" s="2129"/>
      <c r="I62" s="2129"/>
      <c r="J62" s="2129"/>
      <c r="K62" s="2129"/>
      <c r="L62" s="2138"/>
      <c r="N62" s="233" t="s">
        <v>1087</v>
      </c>
      <c r="O62" s="234"/>
      <c r="P62" s="234"/>
      <c r="Q62" s="235" t="s">
        <v>1087</v>
      </c>
      <c r="R62" s="236"/>
      <c r="S62" s="237"/>
      <c r="T62" s="238" t="s">
        <v>1087</v>
      </c>
      <c r="U62" s="239"/>
      <c r="V62" s="239"/>
    </row>
    <row r="63" spans="1:22" ht="34.9" customHeight="1" thickBot="1" x14ac:dyDescent="0.35">
      <c r="A63" s="2137" t="s">
        <v>1028</v>
      </c>
      <c r="B63" s="2128"/>
      <c r="C63" s="2128"/>
      <c r="D63" s="2128"/>
      <c r="E63" s="2128"/>
      <c r="F63" s="2129" t="s">
        <v>1045</v>
      </c>
      <c r="G63" s="2129"/>
      <c r="H63" s="2129"/>
      <c r="I63" s="2129"/>
      <c r="J63" s="2129"/>
      <c r="K63" s="2129"/>
      <c r="L63" s="2138"/>
      <c r="N63" s="233" t="s">
        <v>1087</v>
      </c>
      <c r="O63" s="234"/>
      <c r="P63" s="234"/>
      <c r="Q63" s="235" t="s">
        <v>1087</v>
      </c>
      <c r="R63" s="236"/>
      <c r="S63" s="237"/>
      <c r="T63" s="238" t="s">
        <v>1087</v>
      </c>
      <c r="U63" s="239"/>
      <c r="V63" s="239"/>
    </row>
    <row r="64" spans="1:22" ht="31.9" customHeight="1" thickBot="1" x14ac:dyDescent="0.35">
      <c r="A64" s="2137" t="s">
        <v>1029</v>
      </c>
      <c r="B64" s="2128"/>
      <c r="C64" s="2128"/>
      <c r="D64" s="2128"/>
      <c r="E64" s="2128"/>
      <c r="F64" s="2129" t="s">
        <v>1046</v>
      </c>
      <c r="G64" s="2129"/>
      <c r="H64" s="2129"/>
      <c r="I64" s="2129"/>
      <c r="J64" s="2129"/>
      <c r="K64" s="2129"/>
      <c r="L64" s="2138"/>
      <c r="N64" s="233" t="s">
        <v>1087</v>
      </c>
      <c r="O64" s="234"/>
      <c r="P64" s="234"/>
      <c r="Q64" s="235" t="s">
        <v>1087</v>
      </c>
      <c r="R64" s="236"/>
      <c r="S64" s="237"/>
      <c r="T64" s="238" t="s">
        <v>1087</v>
      </c>
      <c r="U64" s="239"/>
      <c r="V64" s="239"/>
    </row>
    <row r="65" spans="1:45" ht="62.45" customHeight="1" thickBot="1" x14ac:dyDescent="0.35">
      <c r="A65" s="2137" t="s">
        <v>276</v>
      </c>
      <c r="B65" s="2128"/>
      <c r="C65" s="2128"/>
      <c r="D65" s="2128"/>
      <c r="E65" s="2128"/>
      <c r="F65" s="2129" t="s">
        <v>535</v>
      </c>
      <c r="G65" s="2129"/>
      <c r="H65" s="2129"/>
      <c r="I65" s="2129"/>
      <c r="J65" s="2129"/>
      <c r="K65" s="2129"/>
      <c r="L65" s="2138"/>
      <c r="N65" s="233" t="s">
        <v>1087</v>
      </c>
      <c r="O65" s="234"/>
      <c r="P65" s="234"/>
      <c r="Q65" s="235" t="s">
        <v>1087</v>
      </c>
      <c r="R65" s="236"/>
      <c r="S65" s="237"/>
      <c r="T65" s="238" t="s">
        <v>1087</v>
      </c>
      <c r="U65" s="239"/>
      <c r="V65" s="239"/>
    </row>
    <row r="66" spans="1:45" ht="48.6" customHeight="1" thickBot="1" x14ac:dyDescent="0.35">
      <c r="A66" s="2137" t="s">
        <v>1030</v>
      </c>
      <c r="B66" s="2128"/>
      <c r="C66" s="2128"/>
      <c r="D66" s="2128"/>
      <c r="E66" s="2128"/>
      <c r="F66" s="2129" t="s">
        <v>1047</v>
      </c>
      <c r="G66" s="2129"/>
      <c r="H66" s="2129"/>
      <c r="I66" s="2129"/>
      <c r="J66" s="2129"/>
      <c r="K66" s="2129"/>
      <c r="L66" s="2138"/>
      <c r="N66" s="233" t="s">
        <v>1087</v>
      </c>
      <c r="O66" s="234"/>
      <c r="P66" s="234"/>
      <c r="Q66" s="235" t="s">
        <v>1087</v>
      </c>
      <c r="R66" s="236"/>
      <c r="S66" s="237"/>
      <c r="T66" s="238" t="s">
        <v>1087</v>
      </c>
      <c r="U66" s="239"/>
      <c r="V66" s="239"/>
    </row>
    <row r="67" spans="1:45" ht="46.9" customHeight="1" thickBot="1" x14ac:dyDescent="0.35">
      <c r="A67" s="2137" t="s">
        <v>325</v>
      </c>
      <c r="B67" s="2128"/>
      <c r="C67" s="2128"/>
      <c r="D67" s="2128"/>
      <c r="E67" s="2128"/>
      <c r="F67" s="2129" t="s">
        <v>326</v>
      </c>
      <c r="G67" s="2129"/>
      <c r="H67" s="2129"/>
      <c r="I67" s="2129"/>
      <c r="J67" s="2129"/>
      <c r="K67" s="2129"/>
      <c r="L67" s="2138"/>
      <c r="N67" s="233" t="s">
        <v>1087</v>
      </c>
      <c r="O67" s="234"/>
      <c r="P67" s="234"/>
      <c r="Q67" s="235" t="s">
        <v>1087</v>
      </c>
      <c r="R67" s="236"/>
      <c r="S67" s="237"/>
      <c r="T67" s="238" t="s">
        <v>1087</v>
      </c>
      <c r="U67" s="239"/>
      <c r="V67" s="239"/>
    </row>
    <row r="68" spans="1:45" ht="30" customHeight="1" thickBot="1" x14ac:dyDescent="0.35">
      <c r="A68" s="2137" t="s">
        <v>1031</v>
      </c>
      <c r="B68" s="2128"/>
      <c r="C68" s="2128"/>
      <c r="D68" s="2128"/>
      <c r="E68" s="2128"/>
      <c r="F68" s="2129" t="s">
        <v>1048</v>
      </c>
      <c r="G68" s="2129"/>
      <c r="H68" s="2129"/>
      <c r="I68" s="2129"/>
      <c r="J68" s="2129"/>
      <c r="K68" s="2129"/>
      <c r="L68" s="2138"/>
      <c r="N68" s="233" t="s">
        <v>1087</v>
      </c>
      <c r="O68" s="234"/>
      <c r="P68" s="234"/>
      <c r="Q68" s="235" t="s">
        <v>1087</v>
      </c>
      <c r="R68" s="236"/>
      <c r="S68" s="237"/>
      <c r="T68" s="238" t="s">
        <v>1087</v>
      </c>
      <c r="U68" s="239"/>
      <c r="V68" s="239"/>
    </row>
    <row r="69" spans="1:45" ht="33.6" customHeight="1" thickBot="1" x14ac:dyDescent="0.35">
      <c r="A69" s="2137" t="s">
        <v>1032</v>
      </c>
      <c r="B69" s="2128"/>
      <c r="C69" s="2128"/>
      <c r="D69" s="2128"/>
      <c r="E69" s="2128"/>
      <c r="F69" s="2129" t="s">
        <v>1049</v>
      </c>
      <c r="G69" s="2129"/>
      <c r="H69" s="2129"/>
      <c r="I69" s="2129"/>
      <c r="J69" s="2129"/>
      <c r="K69" s="2129"/>
      <c r="L69" s="2138"/>
      <c r="N69" s="233" t="s">
        <v>1087</v>
      </c>
      <c r="O69" s="234"/>
      <c r="P69" s="234"/>
      <c r="Q69" s="235" t="s">
        <v>1087</v>
      </c>
      <c r="R69" s="236"/>
      <c r="S69" s="237"/>
      <c r="T69" s="238" t="s">
        <v>1087</v>
      </c>
      <c r="U69" s="239"/>
      <c r="V69" s="239"/>
    </row>
    <row r="70" spans="1:45" ht="33.6" customHeight="1" thickBot="1" x14ac:dyDescent="0.35">
      <c r="A70" s="2137" t="s">
        <v>1033</v>
      </c>
      <c r="B70" s="2128"/>
      <c r="C70" s="2128"/>
      <c r="D70" s="2128"/>
      <c r="E70" s="2128"/>
      <c r="F70" s="2129" t="s">
        <v>1050</v>
      </c>
      <c r="G70" s="2129"/>
      <c r="H70" s="2129"/>
      <c r="I70" s="2129"/>
      <c r="J70" s="2129"/>
      <c r="K70" s="2129"/>
      <c r="L70" s="2138"/>
      <c r="N70" s="233" t="s">
        <v>1087</v>
      </c>
      <c r="O70" s="234"/>
      <c r="P70" s="234"/>
      <c r="Q70" s="235" t="s">
        <v>1087</v>
      </c>
      <c r="R70" s="236"/>
      <c r="S70" s="237"/>
      <c r="T70" s="238" t="s">
        <v>1087</v>
      </c>
      <c r="U70" s="239"/>
      <c r="V70" s="239"/>
    </row>
    <row r="71" spans="1:45" ht="139.5" customHeight="1" thickBot="1" x14ac:dyDescent="0.35">
      <c r="A71" s="2137" t="s">
        <v>367</v>
      </c>
      <c r="B71" s="2128"/>
      <c r="C71" s="2128"/>
      <c r="D71" s="2128"/>
      <c r="E71" s="2128"/>
      <c r="F71" s="2129" t="s">
        <v>1051</v>
      </c>
      <c r="G71" s="2129"/>
      <c r="H71" s="2129"/>
      <c r="I71" s="2129"/>
      <c r="J71" s="2129"/>
      <c r="K71" s="2129"/>
      <c r="L71" s="2138"/>
      <c r="N71" s="233" t="s">
        <v>1087</v>
      </c>
      <c r="O71" s="234"/>
      <c r="P71" s="234"/>
      <c r="Q71" s="235" t="s">
        <v>1087</v>
      </c>
      <c r="R71" s="236"/>
      <c r="S71" s="237"/>
      <c r="T71" s="238" t="s">
        <v>1087</v>
      </c>
      <c r="U71" s="239"/>
      <c r="V71" s="239"/>
    </row>
    <row r="72" spans="1:45" ht="45" customHeight="1" thickBot="1" x14ac:dyDescent="0.35">
      <c r="A72" s="2137" t="s">
        <v>1034</v>
      </c>
      <c r="B72" s="2128"/>
      <c r="C72" s="2128"/>
      <c r="D72" s="2128"/>
      <c r="E72" s="2128"/>
      <c r="F72" s="2129" t="s">
        <v>1052</v>
      </c>
      <c r="G72" s="2129"/>
      <c r="H72" s="2129"/>
      <c r="I72" s="2129"/>
      <c r="J72" s="2129"/>
      <c r="K72" s="2129"/>
      <c r="L72" s="2138"/>
      <c r="N72" s="233" t="s">
        <v>1087</v>
      </c>
      <c r="O72" s="234"/>
      <c r="P72" s="234"/>
      <c r="Q72" s="235" t="s">
        <v>1087</v>
      </c>
      <c r="R72" s="236"/>
      <c r="S72" s="237"/>
      <c r="T72" s="238" t="s">
        <v>1087</v>
      </c>
      <c r="U72" s="239"/>
      <c r="V72" s="239"/>
    </row>
    <row r="73" spans="1:45" ht="42.6" customHeight="1" thickBot="1" x14ac:dyDescent="0.35">
      <c r="A73" s="2137" t="s">
        <v>1035</v>
      </c>
      <c r="B73" s="2128"/>
      <c r="C73" s="2128"/>
      <c r="D73" s="2128"/>
      <c r="E73" s="2128"/>
      <c r="F73" s="2129" t="s">
        <v>1053</v>
      </c>
      <c r="G73" s="2129"/>
      <c r="H73" s="2129"/>
      <c r="I73" s="2129"/>
      <c r="J73" s="2129"/>
      <c r="K73" s="2129"/>
      <c r="L73" s="2138"/>
      <c r="N73" s="233" t="s">
        <v>1087</v>
      </c>
      <c r="O73" s="234"/>
      <c r="P73" s="234"/>
      <c r="Q73" s="235" t="s">
        <v>1087</v>
      </c>
      <c r="R73" s="236"/>
      <c r="S73" s="237"/>
      <c r="T73" s="238" t="s">
        <v>1087</v>
      </c>
      <c r="U73" s="239"/>
      <c r="V73" s="239"/>
    </row>
    <row r="74" spans="1:45" ht="33" customHeight="1" thickBot="1" x14ac:dyDescent="0.35">
      <c r="A74" s="2139" t="s">
        <v>1036</v>
      </c>
      <c r="B74" s="2140"/>
      <c r="C74" s="2140"/>
      <c r="D74" s="2140"/>
      <c r="E74" s="2140"/>
      <c r="F74" s="2141" t="s">
        <v>1054</v>
      </c>
      <c r="G74" s="2141"/>
      <c r="H74" s="2141"/>
      <c r="I74" s="2141"/>
      <c r="J74" s="2141"/>
      <c r="K74" s="2141"/>
      <c r="L74" s="2142"/>
      <c r="N74" s="233" t="s">
        <v>1087</v>
      </c>
      <c r="O74" s="234"/>
      <c r="P74" s="234"/>
      <c r="Q74" s="235" t="s">
        <v>1087</v>
      </c>
      <c r="R74" s="236"/>
      <c r="S74" s="237"/>
      <c r="T74" s="238" t="s">
        <v>1087</v>
      </c>
      <c r="U74" s="239"/>
      <c r="V74" s="239"/>
    </row>
    <row r="75" spans="1:45" s="76" customFormat="1" ht="18" thickBot="1" x14ac:dyDescent="0.35">
      <c r="A75" s="75"/>
      <c r="B75" s="1037"/>
      <c r="C75" s="1037"/>
      <c r="D75" s="1037"/>
      <c r="E75" s="1037"/>
      <c r="F75" s="1037"/>
      <c r="G75" s="1037"/>
      <c r="H75" s="1037"/>
      <c r="I75" s="1037"/>
      <c r="J75" s="1037"/>
      <c r="K75" s="1037"/>
      <c r="L75" s="1038"/>
    </row>
    <row r="76" spans="1:45" ht="18" thickBot="1" x14ac:dyDescent="0.35">
      <c r="A76" s="852" t="s">
        <v>44</v>
      </c>
      <c r="B76" s="853"/>
      <c r="C76" s="853"/>
      <c r="D76" s="853"/>
      <c r="E76" s="853"/>
      <c r="F76" s="853"/>
      <c r="G76" s="853"/>
      <c r="H76" s="853"/>
      <c r="I76" s="853"/>
      <c r="J76" s="853"/>
      <c r="K76" s="853"/>
      <c r="L76" s="854"/>
    </row>
    <row r="77" spans="1:45" ht="18" thickBot="1" x14ac:dyDescent="0.35">
      <c r="A77" s="855" t="s">
        <v>141</v>
      </c>
      <c r="B77" s="856"/>
      <c r="C77" s="856"/>
      <c r="D77" s="856"/>
      <c r="E77" s="856"/>
      <c r="F77" s="856"/>
      <c r="G77" s="856"/>
      <c r="H77" s="856"/>
      <c r="I77" s="856"/>
      <c r="J77" s="856"/>
      <c r="K77" s="856"/>
      <c r="L77" s="857"/>
      <c r="N77" s="454" t="s">
        <v>1088</v>
      </c>
      <c r="O77" s="454"/>
      <c r="P77" s="454"/>
      <c r="Q77" s="454"/>
      <c r="R77" s="454"/>
      <c r="S77" s="455" t="s">
        <v>1089</v>
      </c>
      <c r="T77" s="455"/>
      <c r="U77" s="455"/>
      <c r="V77" s="455"/>
      <c r="W77" s="455"/>
      <c r="X77" s="455"/>
      <c r="Y77" s="455"/>
      <c r="Z77" s="455"/>
      <c r="AA77" s="455"/>
      <c r="AB77" s="456" t="s">
        <v>1184</v>
      </c>
      <c r="AC77" s="456"/>
      <c r="AD77" s="456"/>
      <c r="AE77" s="456"/>
      <c r="AF77" s="456"/>
      <c r="AG77" s="456"/>
      <c r="AH77" s="456"/>
      <c r="AI77" s="456"/>
      <c r="AJ77" s="456"/>
      <c r="AK77" s="457" t="s">
        <v>1183</v>
      </c>
      <c r="AL77" s="457"/>
      <c r="AM77" s="457"/>
      <c r="AN77" s="457"/>
      <c r="AO77" s="457"/>
      <c r="AP77" s="457"/>
      <c r="AQ77" s="457"/>
      <c r="AR77" s="457"/>
      <c r="AS77" s="457"/>
    </row>
    <row r="78" spans="1:45" ht="41.25" thickBot="1" x14ac:dyDescent="0.35">
      <c r="A78" s="858" t="s">
        <v>216</v>
      </c>
      <c r="B78" s="859"/>
      <c r="C78" s="859"/>
      <c r="D78" s="859"/>
      <c r="E78" s="859"/>
      <c r="F78" s="860"/>
      <c r="G78" s="51" t="s">
        <v>406</v>
      </c>
      <c r="H78" s="52" t="s">
        <v>84</v>
      </c>
      <c r="I78" s="1017" t="s">
        <v>217</v>
      </c>
      <c r="J78" s="1018"/>
      <c r="K78" s="1019"/>
      <c r="L78" s="53" t="s">
        <v>38</v>
      </c>
      <c r="N78" s="192" t="s">
        <v>84</v>
      </c>
      <c r="O78" s="192"/>
      <c r="P78" s="192"/>
      <c r="Q78" s="192"/>
      <c r="R78" s="193"/>
      <c r="S78" s="192"/>
      <c r="T78" s="192"/>
      <c r="U78" s="192"/>
      <c r="V78" s="192"/>
      <c r="W78" s="193"/>
      <c r="X78" s="192"/>
      <c r="Y78" s="193"/>
      <c r="Z78" s="192"/>
      <c r="AA78" s="192" t="s">
        <v>1098</v>
      </c>
      <c r="AB78" s="192"/>
      <c r="AC78" s="192"/>
      <c r="AD78" s="192"/>
      <c r="AE78" s="192"/>
      <c r="AF78" s="192"/>
      <c r="AG78" s="192"/>
      <c r="AH78" s="192"/>
      <c r="AI78" s="192"/>
      <c r="AJ78" s="192" t="s">
        <v>1098</v>
      </c>
      <c r="AK78" s="192"/>
      <c r="AL78" s="192"/>
      <c r="AM78" s="192"/>
      <c r="AN78" s="192"/>
      <c r="AO78" s="192"/>
      <c r="AP78" s="192"/>
      <c r="AQ78" s="192"/>
      <c r="AR78" s="192"/>
      <c r="AS78" s="192" t="s">
        <v>1098</v>
      </c>
    </row>
    <row r="79" spans="1:45" ht="46.9" customHeight="1" thickBot="1" x14ac:dyDescent="0.35">
      <c r="A79" s="1651" t="s">
        <v>1055</v>
      </c>
      <c r="B79" s="1652"/>
      <c r="C79" s="1652"/>
      <c r="D79" s="1652"/>
      <c r="E79" s="1652"/>
      <c r="F79" s="1653"/>
      <c r="G79" s="74" t="s">
        <v>40</v>
      </c>
      <c r="H79" s="32">
        <v>4</v>
      </c>
      <c r="I79" s="623"/>
      <c r="J79" s="624"/>
      <c r="K79" s="625"/>
      <c r="L79" s="34">
        <v>4</v>
      </c>
      <c r="N79" s="244">
        <v>4</v>
      </c>
      <c r="O79" s="245"/>
      <c r="P79" s="245"/>
      <c r="Q79" s="245"/>
      <c r="R79" s="246"/>
      <c r="S79" s="247"/>
      <c r="T79" s="247"/>
      <c r="U79" s="247"/>
      <c r="V79" s="247"/>
      <c r="W79" s="248"/>
      <c r="X79" s="247"/>
      <c r="Y79" s="248"/>
      <c r="Z79" s="247"/>
      <c r="AA79" s="249">
        <v>4</v>
      </c>
      <c r="AB79" s="220"/>
      <c r="AC79" s="220"/>
      <c r="AD79" s="220"/>
      <c r="AE79" s="220"/>
      <c r="AF79" s="220"/>
      <c r="AG79" s="220"/>
      <c r="AH79" s="220"/>
      <c r="AI79" s="220"/>
      <c r="AJ79" s="250">
        <v>4</v>
      </c>
      <c r="AK79" s="222"/>
      <c r="AL79" s="222"/>
      <c r="AM79" s="222"/>
      <c r="AN79" s="222"/>
      <c r="AO79" s="222"/>
      <c r="AP79" s="222"/>
      <c r="AQ79" s="222"/>
      <c r="AR79" s="222"/>
      <c r="AS79" s="251">
        <v>4</v>
      </c>
    </row>
    <row r="80" spans="1:45" ht="18" thickBot="1" x14ac:dyDescent="0.35">
      <c r="A80" s="485"/>
      <c r="B80" s="486"/>
      <c r="C80" s="486"/>
      <c r="D80" s="486"/>
      <c r="E80" s="486"/>
      <c r="F80" s="486"/>
      <c r="G80" s="486"/>
      <c r="H80" s="486"/>
      <c r="I80" s="486"/>
      <c r="J80" s="486"/>
      <c r="K80" s="486"/>
      <c r="L80" s="487"/>
      <c r="AA80" s="252">
        <v>4</v>
      </c>
      <c r="AJ80" s="221">
        <v>4</v>
      </c>
      <c r="AS80" s="226">
        <v>4</v>
      </c>
    </row>
    <row r="81" spans="1:45" ht="18" thickBot="1" x14ac:dyDescent="0.35">
      <c r="A81" s="691" t="s">
        <v>42</v>
      </c>
      <c r="B81" s="692"/>
      <c r="C81" s="692"/>
      <c r="D81" s="692"/>
      <c r="E81" s="692"/>
      <c r="F81" s="692"/>
      <c r="G81" s="692"/>
      <c r="H81" s="692"/>
      <c r="I81" s="692"/>
      <c r="J81" s="693"/>
      <c r="K81" s="692">
        <v>4</v>
      </c>
      <c r="L81" s="693"/>
    </row>
    <row r="82" spans="1:45" ht="18" thickBot="1" x14ac:dyDescent="0.35">
      <c r="A82" s="485"/>
      <c r="B82" s="486"/>
      <c r="C82" s="486"/>
      <c r="D82" s="486"/>
      <c r="E82" s="486"/>
      <c r="F82" s="486"/>
      <c r="G82" s="486"/>
      <c r="H82" s="486"/>
      <c r="I82" s="486"/>
      <c r="J82" s="486"/>
      <c r="K82" s="486"/>
      <c r="L82" s="487"/>
    </row>
    <row r="83" spans="1:45" ht="18" thickBot="1" x14ac:dyDescent="0.35">
      <c r="A83" s="485"/>
      <c r="B83" s="486"/>
      <c r="C83" s="486"/>
      <c r="D83" s="486"/>
      <c r="E83" s="486"/>
      <c r="F83" s="486"/>
      <c r="G83" s="486"/>
      <c r="H83" s="486"/>
      <c r="I83" s="486"/>
      <c r="J83" s="486"/>
      <c r="K83" s="486"/>
      <c r="L83" s="487"/>
    </row>
    <row r="84" spans="1:45" ht="18" thickBot="1" x14ac:dyDescent="0.35">
      <c r="A84" s="694" t="s">
        <v>143</v>
      </c>
      <c r="B84" s="695"/>
      <c r="C84" s="695"/>
      <c r="D84" s="695"/>
      <c r="E84" s="695"/>
      <c r="F84" s="695"/>
      <c r="G84" s="695"/>
      <c r="H84" s="695"/>
      <c r="I84" s="695"/>
      <c r="J84" s="696"/>
      <c r="K84" s="697">
        <v>4</v>
      </c>
      <c r="L84" s="698"/>
    </row>
    <row r="85" spans="1:45" ht="18" thickBot="1" x14ac:dyDescent="0.35">
      <c r="A85" s="485"/>
      <c r="B85" s="486"/>
      <c r="C85" s="486"/>
      <c r="D85" s="486"/>
      <c r="E85" s="486"/>
      <c r="F85" s="486"/>
      <c r="G85" s="486"/>
      <c r="H85" s="486"/>
      <c r="I85" s="486"/>
      <c r="J85" s="486"/>
      <c r="K85" s="486"/>
      <c r="L85" s="487"/>
    </row>
    <row r="86" spans="1:45" ht="18" thickBot="1" x14ac:dyDescent="0.35">
      <c r="A86" s="834" t="s">
        <v>142</v>
      </c>
      <c r="B86" s="835"/>
      <c r="C86" s="835"/>
      <c r="D86" s="835"/>
      <c r="E86" s="835"/>
      <c r="F86" s="835"/>
      <c r="G86" s="835"/>
      <c r="H86" s="835"/>
      <c r="I86" s="835"/>
      <c r="J86" s="835"/>
      <c r="K86" s="835"/>
      <c r="L86" s="836"/>
      <c r="N86" s="454" t="s">
        <v>1088</v>
      </c>
      <c r="O86" s="454"/>
      <c r="P86" s="454"/>
      <c r="Q86" s="454"/>
      <c r="R86" s="454"/>
      <c r="S86" s="455" t="s">
        <v>1089</v>
      </c>
      <c r="T86" s="455"/>
      <c r="U86" s="455"/>
      <c r="V86" s="455"/>
      <c r="W86" s="455"/>
      <c r="X86" s="455"/>
      <c r="Y86" s="455"/>
      <c r="Z86" s="455"/>
      <c r="AA86" s="455"/>
      <c r="AB86" s="456" t="s">
        <v>1184</v>
      </c>
      <c r="AC86" s="456"/>
      <c r="AD86" s="456"/>
      <c r="AE86" s="456"/>
      <c r="AF86" s="456"/>
      <c r="AG86" s="456"/>
      <c r="AH86" s="456"/>
      <c r="AI86" s="456"/>
      <c r="AJ86" s="456"/>
      <c r="AK86" s="457" t="s">
        <v>1183</v>
      </c>
      <c r="AL86" s="457"/>
      <c r="AM86" s="457"/>
      <c r="AN86" s="457"/>
      <c r="AO86" s="457"/>
      <c r="AP86" s="457"/>
      <c r="AQ86" s="457"/>
      <c r="AR86" s="457"/>
      <c r="AS86" s="457"/>
    </row>
    <row r="87" spans="1:45" ht="27.75" thickBot="1" x14ac:dyDescent="0.35">
      <c r="A87" s="768" t="s">
        <v>225</v>
      </c>
      <c r="B87" s="769"/>
      <c r="C87" s="769"/>
      <c r="D87" s="770"/>
      <c r="E87" s="771" t="s">
        <v>407</v>
      </c>
      <c r="F87" s="772"/>
      <c r="G87" s="773"/>
      <c r="H87" s="41" t="s">
        <v>84</v>
      </c>
      <c r="I87" s="771" t="s">
        <v>407</v>
      </c>
      <c r="J87" s="772"/>
      <c r="K87" s="773"/>
      <c r="L87" s="42" t="s">
        <v>38</v>
      </c>
      <c r="N87" s="192" t="s">
        <v>84</v>
      </c>
      <c r="O87" s="192"/>
      <c r="P87" s="192"/>
      <c r="Q87" s="192"/>
      <c r="R87" s="193"/>
      <c r="S87" s="192"/>
      <c r="T87" s="192"/>
      <c r="U87" s="192"/>
      <c r="V87" s="192"/>
      <c r="W87" s="193"/>
      <c r="X87" s="192"/>
      <c r="Y87" s="193"/>
      <c r="Z87" s="192"/>
      <c r="AA87" s="192" t="s">
        <v>1098</v>
      </c>
      <c r="AB87" s="192"/>
      <c r="AC87" s="192"/>
      <c r="AD87" s="192"/>
      <c r="AE87" s="192"/>
      <c r="AF87" s="192"/>
      <c r="AG87" s="192"/>
      <c r="AH87" s="192"/>
      <c r="AI87" s="192"/>
      <c r="AJ87" s="192" t="s">
        <v>1098</v>
      </c>
      <c r="AK87" s="192"/>
      <c r="AL87" s="192"/>
      <c r="AM87" s="192"/>
      <c r="AN87" s="192"/>
      <c r="AO87" s="192"/>
      <c r="AP87" s="192"/>
      <c r="AQ87" s="192"/>
      <c r="AR87" s="192"/>
      <c r="AS87" s="192" t="s">
        <v>1098</v>
      </c>
    </row>
    <row r="88" spans="1:45" ht="57.75" customHeight="1" thickBot="1" x14ac:dyDescent="0.35">
      <c r="A88" s="1648" t="s">
        <v>1055</v>
      </c>
      <c r="B88" s="1649"/>
      <c r="C88" s="1649"/>
      <c r="D88" s="1650"/>
      <c r="E88" s="1014"/>
      <c r="F88" s="1015"/>
      <c r="G88" s="1016"/>
      <c r="H88" s="43">
        <v>4</v>
      </c>
      <c r="I88" s="792"/>
      <c r="J88" s="793"/>
      <c r="K88" s="794"/>
      <c r="L88" s="157">
        <v>4</v>
      </c>
      <c r="N88" s="244">
        <v>4</v>
      </c>
      <c r="O88" s="245"/>
      <c r="P88" s="245"/>
      <c r="Q88" s="245"/>
      <c r="R88" s="246"/>
      <c r="S88" s="247"/>
      <c r="T88" s="247"/>
      <c r="U88" s="247"/>
      <c r="V88" s="247"/>
      <c r="W88" s="248"/>
      <c r="X88" s="247"/>
      <c r="Y88" s="248"/>
      <c r="Z88" s="247"/>
      <c r="AA88" s="249">
        <v>4</v>
      </c>
      <c r="AB88" s="220"/>
      <c r="AC88" s="220"/>
      <c r="AD88" s="220"/>
      <c r="AE88" s="220"/>
      <c r="AF88" s="220"/>
      <c r="AG88" s="220"/>
      <c r="AH88" s="220"/>
      <c r="AI88" s="220"/>
      <c r="AJ88" s="250">
        <v>4</v>
      </c>
      <c r="AK88" s="222"/>
      <c r="AL88" s="222"/>
      <c r="AM88" s="222"/>
      <c r="AN88" s="222"/>
      <c r="AO88" s="222"/>
      <c r="AP88" s="222"/>
      <c r="AQ88" s="222"/>
      <c r="AR88" s="222"/>
      <c r="AS88" s="251">
        <v>4</v>
      </c>
    </row>
    <row r="89" spans="1:45" ht="18" thickBot="1" x14ac:dyDescent="0.35">
      <c r="A89" s="485"/>
      <c r="B89" s="486"/>
      <c r="C89" s="486"/>
      <c r="D89" s="486"/>
      <c r="E89" s="486"/>
      <c r="F89" s="486"/>
      <c r="G89" s="486"/>
      <c r="H89" s="486"/>
      <c r="I89" s="486"/>
      <c r="J89" s="486"/>
      <c r="K89" s="486"/>
      <c r="L89" s="487"/>
      <c r="AA89" s="252">
        <v>4</v>
      </c>
      <c r="AJ89" s="221">
        <v>4</v>
      </c>
      <c r="AS89" s="226">
        <v>4</v>
      </c>
    </row>
    <row r="90" spans="1:45" ht="18" thickBot="1" x14ac:dyDescent="0.35">
      <c r="A90" s="691" t="s">
        <v>42</v>
      </c>
      <c r="B90" s="692"/>
      <c r="C90" s="692"/>
      <c r="D90" s="692"/>
      <c r="E90" s="692"/>
      <c r="F90" s="692"/>
      <c r="G90" s="692"/>
      <c r="H90" s="692"/>
      <c r="I90" s="692"/>
      <c r="J90" s="693"/>
      <c r="K90" s="692">
        <v>4</v>
      </c>
      <c r="L90" s="693"/>
    </row>
    <row r="91" spans="1:45" ht="18" thickBot="1" x14ac:dyDescent="0.35">
      <c r="A91" s="485"/>
      <c r="B91" s="486"/>
      <c r="C91" s="486"/>
      <c r="D91" s="486"/>
      <c r="E91" s="486"/>
      <c r="F91" s="486"/>
      <c r="G91" s="486"/>
      <c r="H91" s="486"/>
      <c r="I91" s="486"/>
      <c r="J91" s="486"/>
      <c r="K91" s="486"/>
      <c r="L91" s="487"/>
    </row>
    <row r="92" spans="1:45" ht="18" thickBot="1" x14ac:dyDescent="0.35">
      <c r="A92" s="485"/>
      <c r="B92" s="486"/>
      <c r="C92" s="486"/>
      <c r="D92" s="486"/>
      <c r="E92" s="486"/>
      <c r="F92" s="486"/>
      <c r="G92" s="486"/>
      <c r="H92" s="486"/>
      <c r="I92" s="486"/>
      <c r="J92" s="486"/>
      <c r="K92" s="486"/>
      <c r="L92" s="487"/>
    </row>
    <row r="93" spans="1:45" ht="18" thickBot="1" x14ac:dyDescent="0.35">
      <c r="A93" s="694" t="s">
        <v>144</v>
      </c>
      <c r="B93" s="695"/>
      <c r="C93" s="695"/>
      <c r="D93" s="695"/>
      <c r="E93" s="695"/>
      <c r="F93" s="695"/>
      <c r="G93" s="695"/>
      <c r="H93" s="695"/>
      <c r="I93" s="695"/>
      <c r="J93" s="696"/>
      <c r="K93" s="697">
        <v>4</v>
      </c>
      <c r="L93" s="698"/>
    </row>
    <row r="94" spans="1:45" ht="18" thickBot="1" x14ac:dyDescent="0.35">
      <c r="A94" s="485"/>
      <c r="B94" s="486"/>
      <c r="C94" s="486"/>
      <c r="D94" s="486"/>
      <c r="E94" s="486"/>
      <c r="F94" s="486"/>
      <c r="G94" s="486"/>
      <c r="H94" s="486"/>
      <c r="I94" s="486"/>
      <c r="J94" s="486"/>
      <c r="K94" s="486"/>
      <c r="L94" s="487"/>
    </row>
    <row r="95" spans="1:45" ht="18" thickBot="1" x14ac:dyDescent="0.35">
      <c r="A95" s="795" t="s">
        <v>1</v>
      </c>
      <c r="B95" s="796"/>
      <c r="C95" s="796"/>
      <c r="D95" s="796"/>
      <c r="E95" s="796"/>
      <c r="F95" s="796"/>
      <c r="G95" s="796"/>
      <c r="H95" s="796"/>
      <c r="I95" s="796"/>
      <c r="J95" s="796"/>
      <c r="K95" s="796"/>
      <c r="L95" s="797"/>
      <c r="N95" s="454" t="s">
        <v>1088</v>
      </c>
      <c r="O95" s="454"/>
      <c r="P95" s="454"/>
      <c r="Q95" s="454"/>
      <c r="R95" s="454"/>
      <c r="S95" s="455" t="s">
        <v>1089</v>
      </c>
      <c r="T95" s="455"/>
      <c r="U95" s="455"/>
      <c r="V95" s="455"/>
      <c r="W95" s="455"/>
      <c r="X95" s="455"/>
      <c r="Y95" s="455"/>
      <c r="Z95" s="455"/>
      <c r="AA95" s="455"/>
      <c r="AB95" s="456" t="s">
        <v>1184</v>
      </c>
      <c r="AC95" s="456"/>
      <c r="AD95" s="456"/>
      <c r="AE95" s="456"/>
      <c r="AF95" s="456"/>
      <c r="AG95" s="456"/>
      <c r="AH95" s="456"/>
      <c r="AI95" s="456"/>
      <c r="AJ95" s="456"/>
      <c r="AK95" s="457" t="s">
        <v>1183</v>
      </c>
      <c r="AL95" s="457"/>
      <c r="AM95" s="457"/>
      <c r="AN95" s="457"/>
      <c r="AO95" s="457"/>
      <c r="AP95" s="457"/>
      <c r="AQ95" s="457"/>
      <c r="AR95" s="457"/>
      <c r="AS95" s="457"/>
    </row>
    <row r="96" spans="1:45" ht="27.75" thickBot="1" x14ac:dyDescent="0.35">
      <c r="A96" s="999" t="s">
        <v>408</v>
      </c>
      <c r="B96" s="772"/>
      <c r="C96" s="772"/>
      <c r="D96" s="773"/>
      <c r="E96" s="772" t="s">
        <v>412</v>
      </c>
      <c r="F96" s="772"/>
      <c r="G96" s="773"/>
      <c r="H96" s="41" t="s">
        <v>84</v>
      </c>
      <c r="I96" s="771" t="s">
        <v>409</v>
      </c>
      <c r="J96" s="772"/>
      <c r="K96" s="773"/>
      <c r="L96" s="42" t="s">
        <v>38</v>
      </c>
      <c r="N96" s="192" t="s">
        <v>84</v>
      </c>
      <c r="O96" s="192"/>
      <c r="P96" s="192"/>
      <c r="Q96" s="192"/>
      <c r="R96" s="193"/>
      <c r="S96" s="192"/>
      <c r="T96" s="192"/>
      <c r="U96" s="192"/>
      <c r="V96" s="192"/>
      <c r="W96" s="193"/>
      <c r="X96" s="192"/>
      <c r="Y96" s="193"/>
      <c r="Z96" s="192"/>
      <c r="AA96" s="192" t="s">
        <v>1098</v>
      </c>
      <c r="AB96" s="192"/>
      <c r="AC96" s="192"/>
      <c r="AD96" s="192"/>
      <c r="AE96" s="192"/>
      <c r="AF96" s="192"/>
      <c r="AG96" s="192"/>
      <c r="AH96" s="192"/>
      <c r="AI96" s="192"/>
      <c r="AJ96" s="192" t="s">
        <v>1098</v>
      </c>
      <c r="AK96" s="192"/>
      <c r="AL96" s="192"/>
      <c r="AM96" s="192"/>
      <c r="AN96" s="192"/>
      <c r="AO96" s="192"/>
      <c r="AP96" s="192"/>
      <c r="AQ96" s="192"/>
      <c r="AR96" s="192"/>
      <c r="AS96" s="192" t="s">
        <v>1098</v>
      </c>
    </row>
    <row r="97" spans="1:45" ht="51.75" customHeight="1" thickBot="1" x14ac:dyDescent="0.35">
      <c r="A97" s="1648" t="s">
        <v>1055</v>
      </c>
      <c r="B97" s="1649"/>
      <c r="C97" s="1649"/>
      <c r="D97" s="1650"/>
      <c r="E97" s="1003" t="s">
        <v>40</v>
      </c>
      <c r="F97" s="1003"/>
      <c r="G97" s="1004"/>
      <c r="H97" s="43">
        <v>4</v>
      </c>
      <c r="I97" s="792"/>
      <c r="J97" s="793"/>
      <c r="K97" s="794"/>
      <c r="L97" s="157">
        <v>4</v>
      </c>
      <c r="N97" s="244">
        <v>4</v>
      </c>
      <c r="O97" s="245"/>
      <c r="P97" s="245"/>
      <c r="Q97" s="245"/>
      <c r="R97" s="246"/>
      <c r="S97" s="247"/>
      <c r="T97" s="247"/>
      <c r="U97" s="247"/>
      <c r="V97" s="247"/>
      <c r="W97" s="248"/>
      <c r="X97" s="247"/>
      <c r="Y97" s="248"/>
      <c r="Z97" s="247"/>
      <c r="AA97" s="249">
        <v>4</v>
      </c>
      <c r="AB97" s="220"/>
      <c r="AC97" s="220"/>
      <c r="AD97" s="220"/>
      <c r="AE97" s="220"/>
      <c r="AF97" s="220"/>
      <c r="AG97" s="220"/>
      <c r="AH97" s="220"/>
      <c r="AI97" s="220"/>
      <c r="AJ97" s="250">
        <v>4</v>
      </c>
      <c r="AK97" s="222"/>
      <c r="AL97" s="222"/>
      <c r="AM97" s="222"/>
      <c r="AN97" s="222"/>
      <c r="AO97" s="222"/>
      <c r="AP97" s="222"/>
      <c r="AQ97" s="222"/>
      <c r="AR97" s="222"/>
      <c r="AS97" s="251">
        <v>4</v>
      </c>
    </row>
    <row r="98" spans="1:45" ht="18" thickBot="1" x14ac:dyDescent="0.35">
      <c r="A98" s="485"/>
      <c r="B98" s="486"/>
      <c r="C98" s="486"/>
      <c r="D98" s="486"/>
      <c r="E98" s="486"/>
      <c r="F98" s="486"/>
      <c r="G98" s="486"/>
      <c r="H98" s="486"/>
      <c r="I98" s="486"/>
      <c r="J98" s="486"/>
      <c r="K98" s="486"/>
      <c r="L98" s="487"/>
      <c r="AA98" s="252">
        <v>4</v>
      </c>
      <c r="AJ98" s="221">
        <v>4</v>
      </c>
      <c r="AS98" s="226">
        <v>4</v>
      </c>
    </row>
    <row r="99" spans="1:45" ht="18" thickBot="1" x14ac:dyDescent="0.35">
      <c r="A99" s="691" t="s">
        <v>42</v>
      </c>
      <c r="B99" s="692"/>
      <c r="C99" s="692"/>
      <c r="D99" s="692"/>
      <c r="E99" s="692"/>
      <c r="F99" s="692"/>
      <c r="G99" s="692"/>
      <c r="H99" s="692"/>
      <c r="I99" s="692"/>
      <c r="J99" s="693"/>
      <c r="K99" s="692">
        <v>4</v>
      </c>
      <c r="L99" s="693"/>
    </row>
    <row r="100" spans="1:45" ht="18" thickBot="1" x14ac:dyDescent="0.35">
      <c r="A100" s="485"/>
      <c r="B100" s="486"/>
      <c r="C100" s="486"/>
      <c r="D100" s="486"/>
      <c r="E100" s="486"/>
      <c r="F100" s="486"/>
      <c r="G100" s="486"/>
      <c r="H100" s="486"/>
      <c r="I100" s="486"/>
      <c r="J100" s="486"/>
      <c r="K100" s="486"/>
      <c r="L100" s="487"/>
    </row>
    <row r="101" spans="1:45" ht="18" thickBot="1" x14ac:dyDescent="0.35">
      <c r="A101" s="485"/>
      <c r="B101" s="486"/>
      <c r="C101" s="486"/>
      <c r="D101" s="486"/>
      <c r="E101" s="486"/>
      <c r="F101" s="486"/>
      <c r="G101" s="486"/>
      <c r="H101" s="486"/>
      <c r="I101" s="486"/>
      <c r="J101" s="486"/>
      <c r="K101" s="486"/>
      <c r="L101" s="487"/>
    </row>
    <row r="102" spans="1:45" ht="18" thickBot="1" x14ac:dyDescent="0.35">
      <c r="A102" s="694" t="s">
        <v>140</v>
      </c>
      <c r="B102" s="695"/>
      <c r="C102" s="695"/>
      <c r="D102" s="695"/>
      <c r="E102" s="695"/>
      <c r="F102" s="695"/>
      <c r="G102" s="695"/>
      <c r="H102" s="695"/>
      <c r="I102" s="695"/>
      <c r="J102" s="696"/>
      <c r="K102" s="697">
        <v>4</v>
      </c>
      <c r="L102" s="698"/>
    </row>
    <row r="103" spans="1:45" ht="18" thickBot="1" x14ac:dyDescent="0.35">
      <c r="A103" s="485"/>
      <c r="B103" s="486"/>
      <c r="C103" s="486"/>
      <c r="D103" s="486"/>
      <c r="E103" s="486"/>
      <c r="F103" s="486"/>
      <c r="G103" s="486"/>
      <c r="H103" s="486"/>
      <c r="I103" s="486"/>
      <c r="J103" s="486"/>
      <c r="K103" s="486"/>
      <c r="L103" s="487"/>
    </row>
    <row r="104" spans="1:45" ht="18" thickBot="1" x14ac:dyDescent="0.35">
      <c r="A104" s="795" t="s">
        <v>138</v>
      </c>
      <c r="B104" s="796"/>
      <c r="C104" s="796"/>
      <c r="D104" s="796"/>
      <c r="E104" s="796"/>
      <c r="F104" s="796"/>
      <c r="G104" s="796"/>
      <c r="H104" s="796"/>
      <c r="I104" s="796"/>
      <c r="J104" s="796"/>
      <c r="K104" s="796"/>
      <c r="L104" s="797"/>
      <c r="N104" s="454" t="s">
        <v>1088</v>
      </c>
      <c r="O104" s="454"/>
      <c r="P104" s="454"/>
      <c r="Q104" s="454"/>
      <c r="R104" s="454"/>
      <c r="S104" s="455" t="s">
        <v>1089</v>
      </c>
      <c r="T104" s="455"/>
      <c r="U104" s="455"/>
      <c r="V104" s="455"/>
      <c r="W104" s="455"/>
      <c r="X104" s="455"/>
      <c r="Y104" s="455"/>
      <c r="Z104" s="455"/>
      <c r="AA104" s="455"/>
      <c r="AB104" s="456" t="s">
        <v>1184</v>
      </c>
      <c r="AC104" s="456"/>
      <c r="AD104" s="456"/>
      <c r="AE104" s="456"/>
      <c r="AF104" s="456"/>
      <c r="AG104" s="456"/>
      <c r="AH104" s="456"/>
      <c r="AI104" s="456"/>
      <c r="AJ104" s="456"/>
      <c r="AK104" s="457" t="s">
        <v>1183</v>
      </c>
      <c r="AL104" s="457"/>
      <c r="AM104" s="457"/>
      <c r="AN104" s="457"/>
      <c r="AO104" s="457"/>
      <c r="AP104" s="457"/>
      <c r="AQ104" s="457"/>
      <c r="AR104" s="457"/>
      <c r="AS104" s="457"/>
    </row>
    <row r="105" spans="1:45" ht="27.75" thickBot="1" x14ac:dyDescent="0.35">
      <c r="A105" s="768" t="s">
        <v>225</v>
      </c>
      <c r="B105" s="769"/>
      <c r="C105" s="769"/>
      <c r="D105" s="770"/>
      <c r="E105" s="771" t="s">
        <v>411</v>
      </c>
      <c r="F105" s="772"/>
      <c r="G105" s="773"/>
      <c r="H105" s="41" t="s">
        <v>84</v>
      </c>
      <c r="I105" s="771" t="s">
        <v>407</v>
      </c>
      <c r="J105" s="772"/>
      <c r="K105" s="773"/>
      <c r="L105" s="42" t="s">
        <v>38</v>
      </c>
      <c r="N105" s="192" t="s">
        <v>84</v>
      </c>
      <c r="O105" s="192"/>
      <c r="P105" s="192"/>
      <c r="Q105" s="192"/>
      <c r="R105" s="193"/>
      <c r="S105" s="192"/>
      <c r="T105" s="192"/>
      <c r="U105" s="192"/>
      <c r="V105" s="192"/>
      <c r="W105" s="193"/>
      <c r="X105" s="192"/>
      <c r="Y105" s="193"/>
      <c r="Z105" s="192"/>
      <c r="AA105" s="192" t="s">
        <v>1098</v>
      </c>
      <c r="AB105" s="192"/>
      <c r="AC105" s="192"/>
      <c r="AD105" s="192"/>
      <c r="AE105" s="192"/>
      <c r="AF105" s="192"/>
      <c r="AG105" s="192"/>
      <c r="AH105" s="192"/>
      <c r="AI105" s="192"/>
      <c r="AJ105" s="192" t="s">
        <v>1098</v>
      </c>
      <c r="AK105" s="192"/>
      <c r="AL105" s="192"/>
      <c r="AM105" s="192"/>
      <c r="AN105" s="192"/>
      <c r="AO105" s="192"/>
      <c r="AP105" s="192"/>
      <c r="AQ105" s="192"/>
      <c r="AR105" s="192"/>
      <c r="AS105" s="192" t="s">
        <v>1098</v>
      </c>
    </row>
    <row r="106" spans="1:45" ht="52.5" customHeight="1" thickBot="1" x14ac:dyDescent="0.35">
      <c r="A106" s="1648" t="s">
        <v>1055</v>
      </c>
      <c r="B106" s="1649"/>
      <c r="C106" s="1649"/>
      <c r="D106" s="1650"/>
      <c r="E106" s="789" t="s">
        <v>40</v>
      </c>
      <c r="F106" s="790"/>
      <c r="G106" s="791"/>
      <c r="H106" s="43">
        <v>4</v>
      </c>
      <c r="I106" s="792"/>
      <c r="J106" s="793"/>
      <c r="K106" s="794"/>
      <c r="L106" s="157">
        <v>4</v>
      </c>
      <c r="N106" s="244">
        <v>4</v>
      </c>
      <c r="O106" s="245"/>
      <c r="P106" s="245"/>
      <c r="Q106" s="245"/>
      <c r="R106" s="246"/>
      <c r="S106" s="247"/>
      <c r="T106" s="247"/>
      <c r="U106" s="247"/>
      <c r="V106" s="247"/>
      <c r="W106" s="248"/>
      <c r="X106" s="247"/>
      <c r="Y106" s="248"/>
      <c r="Z106" s="247"/>
      <c r="AA106" s="249">
        <v>4</v>
      </c>
      <c r="AB106" s="220"/>
      <c r="AC106" s="220"/>
      <c r="AD106" s="220"/>
      <c r="AE106" s="220"/>
      <c r="AF106" s="220"/>
      <c r="AG106" s="220"/>
      <c r="AH106" s="220"/>
      <c r="AI106" s="220"/>
      <c r="AJ106" s="250">
        <v>4</v>
      </c>
      <c r="AK106" s="222"/>
      <c r="AL106" s="222"/>
      <c r="AM106" s="222"/>
      <c r="AN106" s="222"/>
      <c r="AO106" s="222"/>
      <c r="AP106" s="222"/>
      <c r="AQ106" s="222"/>
      <c r="AR106" s="222"/>
      <c r="AS106" s="251">
        <v>4</v>
      </c>
    </row>
    <row r="107" spans="1:45" ht="18" thickBot="1" x14ac:dyDescent="0.35">
      <c r="A107" s="485"/>
      <c r="B107" s="486"/>
      <c r="C107" s="486"/>
      <c r="D107" s="486"/>
      <c r="E107" s="486"/>
      <c r="F107" s="486"/>
      <c r="G107" s="486"/>
      <c r="H107" s="486"/>
      <c r="I107" s="486"/>
      <c r="J107" s="486"/>
      <c r="K107" s="486"/>
      <c r="L107" s="487"/>
      <c r="AA107" s="252">
        <v>4</v>
      </c>
      <c r="AJ107" s="221">
        <v>4</v>
      </c>
      <c r="AS107" s="226">
        <v>4</v>
      </c>
    </row>
    <row r="108" spans="1:45" ht="18" thickBot="1" x14ac:dyDescent="0.35">
      <c r="A108" s="691" t="s">
        <v>42</v>
      </c>
      <c r="B108" s="692"/>
      <c r="C108" s="692"/>
      <c r="D108" s="692"/>
      <c r="E108" s="692"/>
      <c r="F108" s="692"/>
      <c r="G108" s="692"/>
      <c r="H108" s="692"/>
      <c r="I108" s="692"/>
      <c r="J108" s="693"/>
      <c r="K108" s="692">
        <v>4</v>
      </c>
      <c r="L108" s="693"/>
    </row>
    <row r="109" spans="1:45" ht="18" thickBot="1" x14ac:dyDescent="0.35">
      <c r="A109" s="485"/>
      <c r="B109" s="486"/>
      <c r="C109" s="486"/>
      <c r="D109" s="486"/>
      <c r="E109" s="486"/>
      <c r="F109" s="486"/>
      <c r="G109" s="486"/>
      <c r="H109" s="486"/>
      <c r="I109" s="486"/>
      <c r="J109" s="486"/>
      <c r="K109" s="486"/>
      <c r="L109" s="487"/>
    </row>
    <row r="110" spans="1:45" ht="18" thickBot="1" x14ac:dyDescent="0.35">
      <c r="A110" s="485"/>
      <c r="B110" s="486"/>
      <c r="C110" s="486"/>
      <c r="D110" s="486"/>
      <c r="E110" s="486"/>
      <c r="F110" s="486"/>
      <c r="G110" s="486"/>
      <c r="H110" s="486"/>
      <c r="I110" s="486"/>
      <c r="J110" s="486"/>
      <c r="K110" s="486"/>
      <c r="L110" s="487"/>
    </row>
    <row r="111" spans="1:45" ht="18" thickBot="1" x14ac:dyDescent="0.35">
      <c r="A111" s="694" t="s">
        <v>139</v>
      </c>
      <c r="B111" s="695"/>
      <c r="C111" s="695"/>
      <c r="D111" s="695"/>
      <c r="E111" s="695"/>
      <c r="F111" s="695"/>
      <c r="G111" s="695"/>
      <c r="H111" s="695"/>
      <c r="I111" s="695"/>
      <c r="J111" s="696"/>
      <c r="K111" s="697">
        <v>4</v>
      </c>
      <c r="L111" s="698"/>
    </row>
    <row r="112" spans="1:45" ht="18" thickBot="1" x14ac:dyDescent="0.35">
      <c r="A112" s="485"/>
      <c r="B112" s="486"/>
      <c r="C112" s="486"/>
      <c r="D112" s="486"/>
      <c r="E112" s="486"/>
      <c r="F112" s="486"/>
      <c r="G112" s="486"/>
      <c r="H112" s="486"/>
      <c r="I112" s="486"/>
      <c r="J112" s="486"/>
      <c r="K112" s="486"/>
      <c r="L112" s="487"/>
    </row>
    <row r="113" spans="1:45" ht="18" thickBot="1" x14ac:dyDescent="0.35">
      <c r="A113" s="741" t="s">
        <v>2</v>
      </c>
      <c r="B113" s="742"/>
      <c r="C113" s="742"/>
      <c r="D113" s="742"/>
      <c r="E113" s="742"/>
      <c r="F113" s="742"/>
      <c r="G113" s="742"/>
      <c r="H113" s="742"/>
      <c r="I113" s="742"/>
      <c r="J113" s="742"/>
      <c r="K113" s="742"/>
      <c r="L113" s="743"/>
    </row>
    <row r="114" spans="1:45" x14ac:dyDescent="0.3">
      <c r="A114" s="5"/>
      <c r="L114" s="6"/>
    </row>
    <row r="115" spans="1:45" ht="18" thickBot="1" x14ac:dyDescent="0.35">
      <c r="A115" s="626"/>
      <c r="B115" s="627"/>
      <c r="C115" s="627"/>
      <c r="D115" s="627"/>
      <c r="E115" s="627"/>
      <c r="L115" s="6"/>
      <c r="N115" s="454" t="s">
        <v>1088</v>
      </c>
      <c r="O115" s="454"/>
      <c r="P115" s="454"/>
      <c r="Q115" s="454"/>
      <c r="R115" s="454"/>
      <c r="S115" s="455" t="s">
        <v>1089</v>
      </c>
      <c r="T115" s="455"/>
      <c r="U115" s="455"/>
      <c r="V115" s="455"/>
      <c r="W115" s="455"/>
      <c r="X115" s="455"/>
      <c r="Y115" s="455"/>
      <c r="Z115" s="455"/>
      <c r="AA115" s="455"/>
      <c r="AB115" s="456" t="s">
        <v>1184</v>
      </c>
      <c r="AC115" s="456"/>
      <c r="AD115" s="456"/>
      <c r="AE115" s="456"/>
      <c r="AF115" s="456"/>
      <c r="AG115" s="456"/>
      <c r="AH115" s="456"/>
      <c r="AI115" s="456"/>
      <c r="AJ115" s="456"/>
      <c r="AK115" s="457" t="s">
        <v>1183</v>
      </c>
      <c r="AL115" s="457"/>
      <c r="AM115" s="457"/>
      <c r="AN115" s="457"/>
      <c r="AO115" s="457"/>
      <c r="AP115" s="457"/>
      <c r="AQ115" s="457"/>
      <c r="AR115" s="457"/>
      <c r="AS115" s="457"/>
    </row>
    <row r="116" spans="1:45" ht="27.75" thickBot="1" x14ac:dyDescent="0.35">
      <c r="A116" s="768" t="s">
        <v>216</v>
      </c>
      <c r="B116" s="769"/>
      <c r="C116" s="769"/>
      <c r="D116" s="770"/>
      <c r="E116" s="771" t="s">
        <v>418</v>
      </c>
      <c r="F116" s="772"/>
      <c r="G116" s="773"/>
      <c r="H116" s="41" t="s">
        <v>84</v>
      </c>
      <c r="I116" s="771" t="s">
        <v>419</v>
      </c>
      <c r="J116" s="772"/>
      <c r="K116" s="773"/>
      <c r="L116" s="42" t="s">
        <v>38</v>
      </c>
      <c r="N116" s="192" t="s">
        <v>84</v>
      </c>
      <c r="O116" s="192"/>
      <c r="P116" s="192"/>
      <c r="Q116" s="192"/>
      <c r="R116" s="193"/>
      <c r="S116" s="192"/>
      <c r="T116" s="192"/>
      <c r="U116" s="192"/>
      <c r="V116" s="192"/>
      <c r="W116" s="193"/>
      <c r="X116" s="192"/>
      <c r="Y116" s="193"/>
      <c r="Z116" s="192"/>
      <c r="AA116" s="192" t="s">
        <v>1098</v>
      </c>
      <c r="AB116" s="192"/>
      <c r="AC116" s="192"/>
      <c r="AD116" s="192"/>
      <c r="AE116" s="192"/>
      <c r="AF116" s="192"/>
      <c r="AG116" s="192"/>
      <c r="AH116" s="192"/>
      <c r="AI116" s="192"/>
      <c r="AJ116" s="192" t="s">
        <v>1098</v>
      </c>
      <c r="AK116" s="192"/>
      <c r="AL116" s="192"/>
      <c r="AM116" s="192"/>
      <c r="AN116" s="192"/>
      <c r="AO116" s="192"/>
      <c r="AP116" s="192"/>
      <c r="AQ116" s="192"/>
      <c r="AR116" s="192"/>
      <c r="AS116" s="192" t="s">
        <v>1098</v>
      </c>
    </row>
    <row r="117" spans="1:45" ht="52.15" customHeight="1" thickBot="1" x14ac:dyDescent="0.35">
      <c r="A117" s="1648" t="s">
        <v>1055</v>
      </c>
      <c r="B117" s="1649"/>
      <c r="C117" s="1649"/>
      <c r="D117" s="1650"/>
      <c r="E117" s="777" t="s">
        <v>40</v>
      </c>
      <c r="F117" s="778"/>
      <c r="G117" s="779"/>
      <c r="H117" s="45">
        <v>5</v>
      </c>
      <c r="I117" s="780"/>
      <c r="J117" s="781"/>
      <c r="K117" s="782"/>
      <c r="L117" s="54">
        <v>5</v>
      </c>
      <c r="N117" s="244">
        <v>5</v>
      </c>
      <c r="O117" s="245"/>
      <c r="P117" s="245"/>
      <c r="Q117" s="245"/>
      <c r="R117" s="246"/>
      <c r="S117" s="247"/>
      <c r="T117" s="247"/>
      <c r="U117" s="247"/>
      <c r="V117" s="247"/>
      <c r="W117" s="248"/>
      <c r="X117" s="247"/>
      <c r="Y117" s="248"/>
      <c r="Z117" s="247"/>
      <c r="AA117" s="249">
        <v>5</v>
      </c>
      <c r="AB117" s="220"/>
      <c r="AC117" s="220"/>
      <c r="AD117" s="220"/>
      <c r="AE117" s="220"/>
      <c r="AF117" s="220"/>
      <c r="AG117" s="220"/>
      <c r="AH117" s="220"/>
      <c r="AI117" s="220"/>
      <c r="AJ117" s="250">
        <v>5</v>
      </c>
      <c r="AK117" s="222"/>
      <c r="AL117" s="222"/>
      <c r="AM117" s="222"/>
      <c r="AN117" s="222"/>
      <c r="AO117" s="222"/>
      <c r="AP117" s="222"/>
      <c r="AQ117" s="222"/>
      <c r="AR117" s="222"/>
      <c r="AS117" s="251">
        <v>5</v>
      </c>
    </row>
    <row r="118" spans="1:45" ht="18" thickBot="1" x14ac:dyDescent="0.35">
      <c r="A118" s="485"/>
      <c r="B118" s="486"/>
      <c r="C118" s="486"/>
      <c r="D118" s="486"/>
      <c r="E118" s="486"/>
      <c r="F118" s="486"/>
      <c r="G118" s="486"/>
      <c r="H118" s="486"/>
      <c r="I118" s="486"/>
      <c r="J118" s="486"/>
      <c r="K118" s="486"/>
      <c r="L118" s="487"/>
      <c r="AA118" s="252">
        <v>5</v>
      </c>
      <c r="AJ118" s="221">
        <v>5</v>
      </c>
      <c r="AS118" s="226">
        <v>5</v>
      </c>
    </row>
    <row r="119" spans="1:45" ht="18" thickBot="1" x14ac:dyDescent="0.35">
      <c r="A119" s="691" t="s">
        <v>42</v>
      </c>
      <c r="B119" s="692"/>
      <c r="C119" s="692"/>
      <c r="D119" s="692"/>
      <c r="E119" s="692"/>
      <c r="F119" s="692"/>
      <c r="G119" s="692"/>
      <c r="H119" s="692"/>
      <c r="I119" s="692"/>
      <c r="J119" s="693"/>
      <c r="K119" s="692">
        <f>+L117</f>
        <v>5</v>
      </c>
      <c r="L119" s="693"/>
    </row>
    <row r="120" spans="1:45" ht="18" thickBot="1" x14ac:dyDescent="0.35">
      <c r="A120" s="485"/>
      <c r="B120" s="486"/>
      <c r="C120" s="486"/>
      <c r="D120" s="486"/>
      <c r="E120" s="486"/>
      <c r="F120" s="486"/>
      <c r="G120" s="486"/>
      <c r="H120" s="486"/>
      <c r="I120" s="486"/>
      <c r="J120" s="486"/>
      <c r="K120" s="486"/>
      <c r="L120" s="487"/>
    </row>
    <row r="121" spans="1:45" ht="18" thickBot="1" x14ac:dyDescent="0.35">
      <c r="A121" s="485"/>
      <c r="B121" s="486"/>
      <c r="C121" s="486"/>
      <c r="D121" s="486"/>
      <c r="E121" s="486"/>
      <c r="F121" s="486"/>
      <c r="G121" s="486"/>
      <c r="H121" s="486"/>
      <c r="I121" s="486"/>
      <c r="J121" s="486"/>
      <c r="K121" s="486"/>
      <c r="L121" s="487"/>
    </row>
    <row r="122" spans="1:45" ht="18" thickBot="1" x14ac:dyDescent="0.35">
      <c r="A122" s="694" t="s">
        <v>137</v>
      </c>
      <c r="B122" s="695"/>
      <c r="C122" s="695"/>
      <c r="D122" s="695"/>
      <c r="E122" s="695"/>
      <c r="F122" s="695"/>
      <c r="G122" s="695"/>
      <c r="H122" s="695"/>
      <c r="I122" s="695"/>
      <c r="J122" s="696"/>
      <c r="K122" s="697">
        <f>+K119</f>
        <v>5</v>
      </c>
      <c r="L122" s="698"/>
    </row>
    <row r="123" spans="1:45" ht="18" thickBot="1" x14ac:dyDescent="0.35">
      <c r="A123" s="1"/>
      <c r="B123" s="2"/>
      <c r="C123" s="2"/>
      <c r="D123" s="2"/>
      <c r="E123" s="2"/>
      <c r="F123" s="2"/>
      <c r="G123" s="2"/>
      <c r="H123" s="2"/>
      <c r="I123" s="2"/>
      <c r="J123" s="2"/>
      <c r="K123" s="2"/>
      <c r="L123" s="3"/>
      <c r="N123" s="454" t="s">
        <v>1088</v>
      </c>
      <c r="O123" s="454"/>
      <c r="P123" s="454"/>
      <c r="Q123" s="454"/>
      <c r="R123" s="454"/>
      <c r="S123" s="455" t="s">
        <v>1089</v>
      </c>
      <c r="T123" s="455"/>
      <c r="U123" s="455"/>
      <c r="V123" s="455"/>
      <c r="W123" s="455"/>
      <c r="X123" s="455"/>
      <c r="Y123" s="455"/>
      <c r="Z123" s="455"/>
      <c r="AA123" s="455"/>
      <c r="AB123" s="456" t="s">
        <v>1184</v>
      </c>
      <c r="AC123" s="456"/>
      <c r="AD123" s="456"/>
      <c r="AE123" s="456"/>
      <c r="AF123" s="456"/>
      <c r="AG123" s="456"/>
      <c r="AH123" s="456"/>
      <c r="AI123" s="456"/>
      <c r="AJ123" s="456"/>
      <c r="AK123" s="457" t="s">
        <v>1183</v>
      </c>
      <c r="AL123" s="457"/>
      <c r="AM123" s="457"/>
      <c r="AN123" s="457"/>
      <c r="AO123" s="457"/>
      <c r="AP123" s="457"/>
      <c r="AQ123" s="457"/>
      <c r="AR123" s="457"/>
      <c r="AS123" s="457"/>
    </row>
    <row r="124" spans="1:45" ht="41.25" thickBot="1" x14ac:dyDescent="0.35">
      <c r="A124" s="741" t="s">
        <v>136</v>
      </c>
      <c r="B124" s="742"/>
      <c r="C124" s="742"/>
      <c r="D124" s="742"/>
      <c r="E124" s="742"/>
      <c r="F124" s="742"/>
      <c r="G124" s="742"/>
      <c r="H124" s="742"/>
      <c r="I124" s="742"/>
      <c r="J124" s="742"/>
      <c r="K124" s="742"/>
      <c r="L124" s="743"/>
      <c r="N124" s="192" t="s">
        <v>84</v>
      </c>
      <c r="O124" s="192" t="s">
        <v>1090</v>
      </c>
      <c r="P124" s="192" t="s">
        <v>1091</v>
      </c>
      <c r="Q124" s="192" t="s">
        <v>1092</v>
      </c>
      <c r="R124" s="193" t="s">
        <v>1093</v>
      </c>
      <c r="S124" s="192" t="s">
        <v>1094</v>
      </c>
      <c r="T124" s="192" t="s">
        <v>518</v>
      </c>
      <c r="U124" s="192" t="s">
        <v>1095</v>
      </c>
      <c r="V124" s="192" t="s">
        <v>518</v>
      </c>
      <c r="W124" s="193" t="s">
        <v>1096</v>
      </c>
      <c r="X124" s="192" t="s">
        <v>518</v>
      </c>
      <c r="Y124" s="193" t="s">
        <v>1097</v>
      </c>
      <c r="Z124" s="192" t="s">
        <v>518</v>
      </c>
      <c r="AA124" s="192" t="s">
        <v>1098</v>
      </c>
      <c r="AB124" s="192" t="s">
        <v>1094</v>
      </c>
      <c r="AC124" s="192" t="s">
        <v>518</v>
      </c>
      <c r="AD124" s="192" t="s">
        <v>1095</v>
      </c>
      <c r="AE124" s="192" t="s">
        <v>518</v>
      </c>
      <c r="AF124" s="192" t="s">
        <v>1096</v>
      </c>
      <c r="AG124" s="192" t="s">
        <v>518</v>
      </c>
      <c r="AH124" s="192" t="s">
        <v>1097</v>
      </c>
      <c r="AI124" s="192" t="s">
        <v>518</v>
      </c>
      <c r="AJ124" s="192" t="s">
        <v>1098</v>
      </c>
      <c r="AK124" s="192" t="s">
        <v>1094</v>
      </c>
      <c r="AL124" s="192" t="s">
        <v>518</v>
      </c>
      <c r="AM124" s="192" t="s">
        <v>1095</v>
      </c>
      <c r="AN124" s="192" t="s">
        <v>518</v>
      </c>
      <c r="AO124" s="192" t="s">
        <v>1096</v>
      </c>
      <c r="AP124" s="192" t="s">
        <v>518</v>
      </c>
      <c r="AQ124" s="192" t="s">
        <v>1097</v>
      </c>
      <c r="AR124" s="192" t="s">
        <v>518</v>
      </c>
      <c r="AS124" s="192" t="s">
        <v>1098</v>
      </c>
    </row>
    <row r="125" spans="1:45" ht="18" thickBot="1" x14ac:dyDescent="0.35">
      <c r="A125" s="703" t="s">
        <v>182</v>
      </c>
      <c r="B125" s="704"/>
      <c r="C125" s="704"/>
      <c r="D125" s="704"/>
      <c r="E125" s="704"/>
      <c r="F125" s="705"/>
      <c r="G125" s="706" t="s">
        <v>84</v>
      </c>
      <c r="H125" s="707"/>
      <c r="I125" s="706" t="s">
        <v>187</v>
      </c>
      <c r="J125" s="707"/>
      <c r="K125" s="706" t="s">
        <v>38</v>
      </c>
      <c r="L125" s="707"/>
      <c r="N125" s="194"/>
      <c r="O125" s="195"/>
      <c r="P125" s="195"/>
      <c r="Q125" s="195"/>
      <c r="R125" s="196"/>
      <c r="S125" s="197"/>
      <c r="T125" s="197"/>
      <c r="U125" s="197"/>
      <c r="V125" s="197"/>
      <c r="W125" s="198"/>
      <c r="X125" s="197"/>
      <c r="Y125" s="198"/>
      <c r="Z125" s="197"/>
      <c r="AA125" s="197"/>
      <c r="AB125" s="181"/>
      <c r="AC125" s="182"/>
      <c r="AD125" s="182"/>
      <c r="AE125" s="182"/>
      <c r="AF125" s="182"/>
      <c r="AG125" s="181"/>
      <c r="AH125" s="181"/>
      <c r="AI125" s="181"/>
      <c r="AJ125" s="182"/>
      <c r="AK125" s="199"/>
      <c r="AL125" s="183"/>
      <c r="AM125" s="183"/>
      <c r="AN125" s="183"/>
      <c r="AO125" s="183"/>
      <c r="AP125" s="199"/>
      <c r="AQ125" s="199"/>
      <c r="AR125" s="199"/>
      <c r="AS125" s="183"/>
    </row>
    <row r="126" spans="1:45" ht="64.5" thickBot="1" x14ac:dyDescent="0.35">
      <c r="A126" s="744" t="s">
        <v>183</v>
      </c>
      <c r="B126" s="745"/>
      <c r="C126" s="745"/>
      <c r="D126" s="745"/>
      <c r="E126" s="745"/>
      <c r="F126" s="746"/>
      <c r="G126" s="747">
        <v>5</v>
      </c>
      <c r="H126" s="748"/>
      <c r="I126" s="623"/>
      <c r="J126" s="625"/>
      <c r="K126" s="579"/>
      <c r="L126" s="580"/>
      <c r="N126" s="273" t="s">
        <v>183</v>
      </c>
      <c r="O126" s="201">
        <v>4</v>
      </c>
      <c r="P126" s="202"/>
      <c r="Q126" s="201"/>
      <c r="R126" s="203"/>
      <c r="S126" s="204"/>
      <c r="T126" s="204"/>
      <c r="U126" s="205"/>
      <c r="V126" s="204"/>
      <c r="W126" s="206"/>
      <c r="X126" s="1284">
        <v>4</v>
      </c>
      <c r="Y126" s="206"/>
      <c r="Z126" s="204"/>
      <c r="AA126" s="1284">
        <v>4</v>
      </c>
      <c r="AB126" s="189"/>
      <c r="AC126" s="190"/>
      <c r="AD126" s="207"/>
      <c r="AE126" s="208"/>
      <c r="AF126" s="1299" t="s">
        <v>1117</v>
      </c>
      <c r="AG126" s="1290">
        <v>0</v>
      </c>
      <c r="AH126" s="189"/>
      <c r="AI126" s="189"/>
      <c r="AJ126" s="1287">
        <v>0</v>
      </c>
      <c r="AK126" s="210"/>
      <c r="AL126" s="191"/>
      <c r="AM126" s="211"/>
      <c r="AN126" s="212"/>
      <c r="AO126" s="1293" t="s">
        <v>1113</v>
      </c>
      <c r="AP126" s="1296">
        <v>4</v>
      </c>
      <c r="AQ126" s="210"/>
      <c r="AR126" s="210"/>
      <c r="AS126" s="1302">
        <v>4</v>
      </c>
    </row>
    <row r="127" spans="1:45" ht="18" thickBot="1" x14ac:dyDescent="0.35">
      <c r="A127" s="749" t="s">
        <v>184</v>
      </c>
      <c r="B127" s="750"/>
      <c r="C127" s="750"/>
      <c r="D127" s="750"/>
      <c r="E127" s="750"/>
      <c r="F127" s="751"/>
      <c r="G127" s="758">
        <v>2</v>
      </c>
      <c r="H127" s="653"/>
      <c r="I127" s="764" t="s">
        <v>188</v>
      </c>
      <c r="J127" s="765"/>
      <c r="K127" s="577"/>
      <c r="L127" s="578"/>
      <c r="N127" s="200" t="s">
        <v>184</v>
      </c>
      <c r="O127" s="201">
        <v>2</v>
      </c>
      <c r="P127" s="202"/>
      <c r="Q127" s="201"/>
      <c r="R127" s="203"/>
      <c r="S127" s="204"/>
      <c r="T127" s="204"/>
      <c r="U127" s="205"/>
      <c r="V127" s="204"/>
      <c r="W127" s="206"/>
      <c r="X127" s="1285"/>
      <c r="Y127" s="206"/>
      <c r="Z127" s="204"/>
      <c r="AA127" s="1285"/>
      <c r="AB127" s="189"/>
      <c r="AC127" s="190"/>
      <c r="AD127" s="207"/>
      <c r="AE127" s="208"/>
      <c r="AF127" s="1300"/>
      <c r="AG127" s="1291"/>
      <c r="AH127" s="189"/>
      <c r="AI127" s="189"/>
      <c r="AJ127" s="1288"/>
      <c r="AK127" s="210"/>
      <c r="AL127" s="191"/>
      <c r="AM127" s="211"/>
      <c r="AN127" s="212"/>
      <c r="AO127" s="1294"/>
      <c r="AP127" s="1297"/>
      <c r="AQ127" s="210"/>
      <c r="AR127" s="210"/>
      <c r="AS127" s="1303"/>
    </row>
    <row r="128" spans="1:45" ht="18" thickBot="1" x14ac:dyDescent="0.35">
      <c r="A128" s="752"/>
      <c r="B128" s="753"/>
      <c r="C128" s="753"/>
      <c r="D128" s="753"/>
      <c r="E128" s="753"/>
      <c r="F128" s="754"/>
      <c r="G128" s="760"/>
      <c r="H128" s="763"/>
      <c r="I128" s="766" t="s">
        <v>189</v>
      </c>
      <c r="J128" s="767"/>
      <c r="K128" s="577"/>
      <c r="L128" s="578"/>
      <c r="N128" s="200"/>
      <c r="O128" s="201"/>
      <c r="P128" s="202"/>
      <c r="Q128" s="201"/>
      <c r="R128" s="203"/>
      <c r="S128" s="204"/>
      <c r="T128" s="204"/>
      <c r="U128" s="205"/>
      <c r="V128" s="204"/>
      <c r="W128" s="206"/>
      <c r="X128" s="1285"/>
      <c r="Y128" s="206"/>
      <c r="Z128" s="204"/>
      <c r="AA128" s="1285"/>
      <c r="AB128" s="189"/>
      <c r="AC128" s="190"/>
      <c r="AD128" s="207"/>
      <c r="AE128" s="208"/>
      <c r="AF128" s="1300"/>
      <c r="AG128" s="1291"/>
      <c r="AH128" s="189"/>
      <c r="AI128" s="189"/>
      <c r="AJ128" s="1288"/>
      <c r="AK128" s="210"/>
      <c r="AL128" s="191"/>
      <c r="AM128" s="211"/>
      <c r="AN128" s="212"/>
      <c r="AO128" s="1294"/>
      <c r="AP128" s="1297"/>
      <c r="AQ128" s="210"/>
      <c r="AR128" s="210"/>
      <c r="AS128" s="1303"/>
    </row>
    <row r="129" spans="1:45" ht="18" thickBot="1" x14ac:dyDescent="0.35">
      <c r="A129" s="749" t="s">
        <v>185</v>
      </c>
      <c r="B129" s="750"/>
      <c r="C129" s="750"/>
      <c r="D129" s="750"/>
      <c r="E129" s="750"/>
      <c r="F129" s="751"/>
      <c r="G129" s="758">
        <v>1</v>
      </c>
      <c r="H129" s="652"/>
      <c r="I129" s="645" t="s">
        <v>188</v>
      </c>
      <c r="J129" s="647"/>
      <c r="K129" s="659"/>
      <c r="L129" s="578"/>
      <c r="N129" s="200" t="s">
        <v>185</v>
      </c>
      <c r="O129" s="201">
        <v>1</v>
      </c>
      <c r="P129" s="202"/>
      <c r="Q129" s="201"/>
      <c r="R129" s="203"/>
      <c r="S129" s="204"/>
      <c r="T129" s="204"/>
      <c r="U129" s="205"/>
      <c r="V129" s="204"/>
      <c r="W129" s="206"/>
      <c r="X129" s="1285"/>
      <c r="Y129" s="206"/>
      <c r="Z129" s="204"/>
      <c r="AA129" s="1285"/>
      <c r="AB129" s="189"/>
      <c r="AC129" s="190"/>
      <c r="AD129" s="207"/>
      <c r="AE129" s="208"/>
      <c r="AF129" s="1300"/>
      <c r="AG129" s="1291"/>
      <c r="AH129" s="189"/>
      <c r="AI129" s="189"/>
      <c r="AJ129" s="1288"/>
      <c r="AK129" s="210"/>
      <c r="AL129" s="191"/>
      <c r="AM129" s="211"/>
      <c r="AN129" s="212"/>
      <c r="AO129" s="1294"/>
      <c r="AP129" s="1297"/>
      <c r="AQ129" s="210"/>
      <c r="AR129" s="210"/>
      <c r="AS129" s="1303"/>
    </row>
    <row r="130" spans="1:45" ht="18" thickBot="1" x14ac:dyDescent="0.35">
      <c r="A130" s="755"/>
      <c r="B130" s="756"/>
      <c r="C130" s="756"/>
      <c r="D130" s="756"/>
      <c r="E130" s="756"/>
      <c r="F130" s="757"/>
      <c r="G130" s="759"/>
      <c r="H130" s="654"/>
      <c r="I130" s="656" t="s">
        <v>189</v>
      </c>
      <c r="J130" s="658"/>
      <c r="K130" s="659"/>
      <c r="L130" s="578"/>
      <c r="N130" s="200"/>
      <c r="O130" s="201"/>
      <c r="P130" s="202"/>
      <c r="Q130" s="201"/>
      <c r="R130" s="203"/>
      <c r="S130" s="204"/>
      <c r="T130" s="204"/>
      <c r="U130" s="205"/>
      <c r="V130" s="204"/>
      <c r="W130" s="206"/>
      <c r="X130" s="1285"/>
      <c r="Y130" s="206"/>
      <c r="Z130" s="204"/>
      <c r="AA130" s="1285"/>
      <c r="AB130" s="189"/>
      <c r="AC130" s="190"/>
      <c r="AD130" s="207"/>
      <c r="AE130" s="208"/>
      <c r="AF130" s="1300"/>
      <c r="AG130" s="1291"/>
      <c r="AH130" s="189"/>
      <c r="AI130" s="189"/>
      <c r="AJ130" s="1288"/>
      <c r="AK130" s="210"/>
      <c r="AL130" s="191"/>
      <c r="AM130" s="211"/>
      <c r="AN130" s="212"/>
      <c r="AO130" s="1294"/>
      <c r="AP130" s="1297"/>
      <c r="AQ130" s="210"/>
      <c r="AR130" s="210"/>
      <c r="AS130" s="1303"/>
    </row>
    <row r="131" spans="1:45" ht="18" thickBot="1" x14ac:dyDescent="0.35">
      <c r="A131" s="755"/>
      <c r="B131" s="756"/>
      <c r="C131" s="756"/>
      <c r="D131" s="756"/>
      <c r="E131" s="756"/>
      <c r="F131" s="757"/>
      <c r="G131" s="759"/>
      <c r="H131" s="654"/>
      <c r="I131" s="642" t="s">
        <v>190</v>
      </c>
      <c r="J131" s="644"/>
      <c r="K131" s="659"/>
      <c r="L131" s="578"/>
      <c r="N131" s="200"/>
      <c r="O131" s="201"/>
      <c r="P131" s="202"/>
      <c r="Q131" s="201"/>
      <c r="R131" s="203"/>
      <c r="S131" s="204"/>
      <c r="T131" s="204"/>
      <c r="U131" s="205"/>
      <c r="V131" s="204"/>
      <c r="W131" s="206"/>
      <c r="X131" s="1285"/>
      <c r="Y131" s="206"/>
      <c r="Z131" s="204"/>
      <c r="AA131" s="1285"/>
      <c r="AB131" s="189"/>
      <c r="AC131" s="190"/>
      <c r="AD131" s="207"/>
      <c r="AE131" s="208"/>
      <c r="AF131" s="1300"/>
      <c r="AG131" s="1291"/>
      <c r="AH131" s="189"/>
      <c r="AI131" s="189"/>
      <c r="AJ131" s="1288"/>
      <c r="AK131" s="210"/>
      <c r="AL131" s="191"/>
      <c r="AM131" s="211"/>
      <c r="AN131" s="212"/>
      <c r="AO131" s="1294"/>
      <c r="AP131" s="1297"/>
      <c r="AQ131" s="210"/>
      <c r="AR131" s="210"/>
      <c r="AS131" s="1303"/>
    </row>
    <row r="132" spans="1:45" ht="18" thickBot="1" x14ac:dyDescent="0.35">
      <c r="A132" s="752"/>
      <c r="B132" s="753"/>
      <c r="C132" s="753"/>
      <c r="D132" s="753"/>
      <c r="E132" s="753"/>
      <c r="F132" s="754"/>
      <c r="G132" s="760"/>
      <c r="H132" s="761"/>
      <c r="I132" s="660" t="s">
        <v>191</v>
      </c>
      <c r="J132" s="662"/>
      <c r="K132" s="659"/>
      <c r="L132" s="578"/>
      <c r="N132" s="200"/>
      <c r="O132" s="201"/>
      <c r="P132" s="202"/>
      <c r="Q132" s="201"/>
      <c r="R132" s="203"/>
      <c r="S132" s="204"/>
      <c r="T132" s="204"/>
      <c r="U132" s="205"/>
      <c r="V132" s="204"/>
      <c r="W132" s="206"/>
      <c r="X132" s="1285"/>
      <c r="Y132" s="206"/>
      <c r="Z132" s="204"/>
      <c r="AA132" s="1285"/>
      <c r="AB132" s="189"/>
      <c r="AC132" s="190"/>
      <c r="AD132" s="207"/>
      <c r="AE132" s="208"/>
      <c r="AF132" s="1300"/>
      <c r="AG132" s="1291"/>
      <c r="AH132" s="189"/>
      <c r="AI132" s="189"/>
      <c r="AJ132" s="1288"/>
      <c r="AK132" s="210"/>
      <c r="AL132" s="191"/>
      <c r="AM132" s="211"/>
      <c r="AN132" s="212"/>
      <c r="AO132" s="1294"/>
      <c r="AP132" s="1297"/>
      <c r="AQ132" s="210"/>
      <c r="AR132" s="210"/>
      <c r="AS132" s="1303"/>
    </row>
    <row r="133" spans="1:45" ht="18" thickBot="1" x14ac:dyDescent="0.35">
      <c r="A133" s="749" t="s">
        <v>186</v>
      </c>
      <c r="B133" s="750"/>
      <c r="C133" s="750"/>
      <c r="D133" s="750"/>
      <c r="E133" s="750"/>
      <c r="F133" s="751"/>
      <c r="G133" s="758">
        <v>0</v>
      </c>
      <c r="H133" s="652"/>
      <c r="I133" s="645" t="s">
        <v>188</v>
      </c>
      <c r="J133" s="647"/>
      <c r="K133" s="663"/>
      <c r="L133" s="664"/>
      <c r="N133" s="200" t="s">
        <v>186</v>
      </c>
      <c r="O133" s="201">
        <v>0</v>
      </c>
      <c r="P133" s="202"/>
      <c r="Q133" s="201"/>
      <c r="R133" s="203"/>
      <c r="S133" s="204"/>
      <c r="T133" s="204"/>
      <c r="U133" s="205"/>
      <c r="V133" s="204"/>
      <c r="W133" s="206"/>
      <c r="X133" s="1285"/>
      <c r="Y133" s="206"/>
      <c r="Z133" s="204"/>
      <c r="AA133" s="1285"/>
      <c r="AB133" s="189"/>
      <c r="AC133" s="190"/>
      <c r="AD133" s="207"/>
      <c r="AE133" s="208"/>
      <c r="AF133" s="1300"/>
      <c r="AG133" s="1291"/>
      <c r="AH133" s="189"/>
      <c r="AI133" s="189"/>
      <c r="AJ133" s="1288"/>
      <c r="AK133" s="210"/>
      <c r="AL133" s="191"/>
      <c r="AM133" s="211"/>
      <c r="AN133" s="212"/>
      <c r="AO133" s="1294"/>
      <c r="AP133" s="1297"/>
      <c r="AQ133" s="210"/>
      <c r="AR133" s="210"/>
      <c r="AS133" s="1303"/>
    </row>
    <row r="134" spans="1:45" ht="18" thickBot="1" x14ac:dyDescent="0.35">
      <c r="A134" s="755"/>
      <c r="B134" s="756"/>
      <c r="C134" s="756"/>
      <c r="D134" s="756"/>
      <c r="E134" s="756"/>
      <c r="F134" s="757"/>
      <c r="G134" s="759"/>
      <c r="H134" s="654"/>
      <c r="I134" s="656" t="s">
        <v>189</v>
      </c>
      <c r="J134" s="658"/>
      <c r="K134" s="663"/>
      <c r="L134" s="664"/>
      <c r="N134" s="200"/>
      <c r="O134" s="201"/>
      <c r="P134" s="202"/>
      <c r="Q134" s="201"/>
      <c r="R134" s="203"/>
      <c r="S134" s="204"/>
      <c r="T134" s="204"/>
      <c r="U134" s="205"/>
      <c r="V134" s="204"/>
      <c r="W134" s="206"/>
      <c r="X134" s="1285"/>
      <c r="Y134" s="206"/>
      <c r="Z134" s="204"/>
      <c r="AA134" s="1285"/>
      <c r="AB134" s="189"/>
      <c r="AC134" s="190"/>
      <c r="AD134" s="207"/>
      <c r="AE134" s="208"/>
      <c r="AF134" s="1300"/>
      <c r="AG134" s="1291"/>
      <c r="AH134" s="189"/>
      <c r="AI134" s="189"/>
      <c r="AJ134" s="1288"/>
      <c r="AK134" s="210"/>
      <c r="AL134" s="191"/>
      <c r="AM134" s="211"/>
      <c r="AN134" s="212"/>
      <c r="AO134" s="1294"/>
      <c r="AP134" s="1297"/>
      <c r="AQ134" s="210"/>
      <c r="AR134" s="210"/>
      <c r="AS134" s="1303"/>
    </row>
    <row r="135" spans="1:45" ht="18" thickBot="1" x14ac:dyDescent="0.35">
      <c r="A135" s="755"/>
      <c r="B135" s="756"/>
      <c r="C135" s="756"/>
      <c r="D135" s="756"/>
      <c r="E135" s="756"/>
      <c r="F135" s="757"/>
      <c r="G135" s="759"/>
      <c r="H135" s="654"/>
      <c r="I135" s="642" t="s">
        <v>190</v>
      </c>
      <c r="J135" s="644"/>
      <c r="K135" s="663"/>
      <c r="L135" s="664"/>
      <c r="N135" s="200"/>
      <c r="O135" s="201"/>
      <c r="P135" s="202"/>
      <c r="Q135" s="201"/>
      <c r="R135" s="203"/>
      <c r="S135" s="204"/>
      <c r="T135" s="204"/>
      <c r="U135" s="205"/>
      <c r="V135" s="204"/>
      <c r="W135" s="206"/>
      <c r="X135" s="1285"/>
      <c r="Y135" s="206"/>
      <c r="Z135" s="204"/>
      <c r="AA135" s="1285"/>
      <c r="AB135" s="189"/>
      <c r="AC135" s="190"/>
      <c r="AD135" s="207"/>
      <c r="AE135" s="208"/>
      <c r="AF135" s="1300"/>
      <c r="AG135" s="1291"/>
      <c r="AH135" s="189"/>
      <c r="AI135" s="189"/>
      <c r="AJ135" s="1288"/>
      <c r="AK135" s="210"/>
      <c r="AL135" s="191"/>
      <c r="AM135" s="211"/>
      <c r="AN135" s="212"/>
      <c r="AO135" s="1294"/>
      <c r="AP135" s="1297"/>
      <c r="AQ135" s="210"/>
      <c r="AR135" s="210"/>
      <c r="AS135" s="1303"/>
    </row>
    <row r="136" spans="1:45" ht="18" thickBot="1" x14ac:dyDescent="0.35">
      <c r="A136" s="755"/>
      <c r="B136" s="756"/>
      <c r="C136" s="756"/>
      <c r="D136" s="756"/>
      <c r="E136" s="756"/>
      <c r="F136" s="757"/>
      <c r="G136" s="759"/>
      <c r="H136" s="654"/>
      <c r="I136" s="660" t="s">
        <v>191</v>
      </c>
      <c r="J136" s="662"/>
      <c r="K136" s="663"/>
      <c r="L136" s="664"/>
      <c r="N136" s="200"/>
      <c r="O136" s="201"/>
      <c r="P136" s="202"/>
      <c r="Q136" s="201"/>
      <c r="R136" s="203"/>
      <c r="S136" s="204"/>
      <c r="T136" s="204"/>
      <c r="U136" s="205"/>
      <c r="V136" s="204"/>
      <c r="W136" s="206"/>
      <c r="X136" s="1285"/>
      <c r="Y136" s="206"/>
      <c r="Z136" s="204"/>
      <c r="AA136" s="1285"/>
      <c r="AB136" s="189"/>
      <c r="AC136" s="190"/>
      <c r="AD136" s="207"/>
      <c r="AE136" s="208"/>
      <c r="AF136" s="1300"/>
      <c r="AG136" s="1291"/>
      <c r="AH136" s="189"/>
      <c r="AI136" s="189"/>
      <c r="AJ136" s="1288"/>
      <c r="AK136" s="210"/>
      <c r="AL136" s="191"/>
      <c r="AM136" s="211"/>
      <c r="AN136" s="212"/>
      <c r="AO136" s="1294"/>
      <c r="AP136" s="1297"/>
      <c r="AQ136" s="210"/>
      <c r="AR136" s="210"/>
      <c r="AS136" s="1303"/>
    </row>
    <row r="137" spans="1:45" ht="18" thickBot="1" x14ac:dyDescent="0.35">
      <c r="A137" s="755"/>
      <c r="B137" s="756"/>
      <c r="C137" s="756"/>
      <c r="D137" s="756"/>
      <c r="E137" s="756"/>
      <c r="F137" s="757"/>
      <c r="G137" s="759"/>
      <c r="H137" s="654"/>
      <c r="I137" s="642" t="s">
        <v>192</v>
      </c>
      <c r="J137" s="644"/>
      <c r="K137" s="663"/>
      <c r="L137" s="664"/>
      <c r="N137" s="200"/>
      <c r="O137" s="201"/>
      <c r="P137" s="202"/>
      <c r="Q137" s="201"/>
      <c r="R137" s="203"/>
      <c r="S137" s="204"/>
      <c r="T137" s="204"/>
      <c r="U137" s="205"/>
      <c r="V137" s="204"/>
      <c r="W137" s="206"/>
      <c r="X137" s="1285"/>
      <c r="Y137" s="206"/>
      <c r="Z137" s="204"/>
      <c r="AA137" s="1285"/>
      <c r="AB137" s="189"/>
      <c r="AC137" s="190"/>
      <c r="AD137" s="207"/>
      <c r="AE137" s="208"/>
      <c r="AF137" s="1300"/>
      <c r="AG137" s="1291"/>
      <c r="AH137" s="189"/>
      <c r="AI137" s="189"/>
      <c r="AJ137" s="1288"/>
      <c r="AK137" s="210"/>
      <c r="AL137" s="191"/>
      <c r="AM137" s="211"/>
      <c r="AN137" s="212"/>
      <c r="AO137" s="1294"/>
      <c r="AP137" s="1297"/>
      <c r="AQ137" s="210"/>
      <c r="AR137" s="210"/>
      <c r="AS137" s="1303"/>
    </row>
    <row r="138" spans="1:45" ht="18" thickBot="1" x14ac:dyDescent="0.35">
      <c r="A138" s="752"/>
      <c r="B138" s="753"/>
      <c r="C138" s="753"/>
      <c r="D138" s="753"/>
      <c r="E138" s="753"/>
      <c r="F138" s="754"/>
      <c r="G138" s="760"/>
      <c r="H138" s="761"/>
      <c r="I138" s="713" t="s">
        <v>193</v>
      </c>
      <c r="J138" s="762"/>
      <c r="K138" s="663"/>
      <c r="L138" s="664"/>
      <c r="N138" s="200"/>
      <c r="O138" s="201"/>
      <c r="P138" s="202"/>
      <c r="Q138" s="201"/>
      <c r="R138" s="203"/>
      <c r="S138" s="204"/>
      <c r="T138" s="204"/>
      <c r="U138" s="205"/>
      <c r="V138" s="204"/>
      <c r="W138" s="206"/>
      <c r="X138" s="1286"/>
      <c r="Y138" s="206"/>
      <c r="Z138" s="204"/>
      <c r="AA138" s="1286"/>
      <c r="AB138" s="189"/>
      <c r="AC138" s="190"/>
      <c r="AD138" s="207"/>
      <c r="AE138" s="208"/>
      <c r="AF138" s="1301"/>
      <c r="AG138" s="1292"/>
      <c r="AH138" s="189"/>
      <c r="AI138" s="189"/>
      <c r="AJ138" s="1289"/>
      <c r="AK138" s="210"/>
      <c r="AL138" s="191"/>
      <c r="AM138" s="211"/>
      <c r="AN138" s="212"/>
      <c r="AO138" s="1295"/>
      <c r="AP138" s="1298"/>
      <c r="AQ138" s="210"/>
      <c r="AR138" s="210"/>
      <c r="AS138" s="1304"/>
    </row>
    <row r="139" spans="1:45" ht="18" thickBot="1" x14ac:dyDescent="0.35">
      <c r="A139" s="691" t="s">
        <v>42</v>
      </c>
      <c r="B139" s="692"/>
      <c r="C139" s="692"/>
      <c r="D139" s="692"/>
      <c r="E139" s="692"/>
      <c r="F139" s="692"/>
      <c r="G139" s="692"/>
      <c r="H139" s="692"/>
      <c r="I139" s="709"/>
      <c r="J139" s="710"/>
      <c r="K139" s="692">
        <f>+K126</f>
        <v>0</v>
      </c>
      <c r="L139" s="693"/>
      <c r="AA139" s="223">
        <v>4</v>
      </c>
      <c r="AJ139" s="221">
        <v>0</v>
      </c>
      <c r="AS139" s="226">
        <v>4</v>
      </c>
    </row>
    <row r="140" spans="1:45" ht="18" thickBot="1" x14ac:dyDescent="0.35">
      <c r="A140" s="485"/>
      <c r="B140" s="486"/>
      <c r="C140" s="486"/>
      <c r="D140" s="486"/>
      <c r="E140" s="486"/>
      <c r="F140" s="486"/>
      <c r="G140" s="486"/>
      <c r="H140" s="486"/>
      <c r="I140" s="486"/>
      <c r="J140" s="486"/>
      <c r="K140" s="486"/>
      <c r="L140" s="487"/>
    </row>
    <row r="141" spans="1:45" ht="18" thickBot="1" x14ac:dyDescent="0.35">
      <c r="A141" s="485"/>
      <c r="B141" s="486"/>
      <c r="C141" s="486"/>
      <c r="D141" s="486"/>
      <c r="E141" s="486"/>
      <c r="F141" s="486"/>
      <c r="G141" s="486"/>
      <c r="H141" s="486"/>
      <c r="I141" s="486"/>
      <c r="J141" s="486"/>
      <c r="K141" s="486"/>
      <c r="L141" s="487"/>
    </row>
    <row r="142" spans="1:45" ht="18" thickBot="1" x14ac:dyDescent="0.35">
      <c r="A142" s="694" t="s">
        <v>135</v>
      </c>
      <c r="B142" s="695"/>
      <c r="C142" s="695"/>
      <c r="D142" s="695"/>
      <c r="E142" s="695"/>
      <c r="F142" s="695"/>
      <c r="G142" s="695"/>
      <c r="H142" s="695"/>
      <c r="I142" s="695"/>
      <c r="J142" s="696"/>
      <c r="K142" s="697"/>
      <c r="L142" s="698"/>
    </row>
    <row r="143" spans="1:45" ht="18" thickBot="1" x14ac:dyDescent="0.35">
      <c r="A143" s="485"/>
      <c r="B143" s="486"/>
      <c r="C143" s="486"/>
      <c r="D143" s="486"/>
      <c r="E143" s="486"/>
      <c r="F143" s="486"/>
      <c r="G143" s="486"/>
      <c r="H143" s="486"/>
      <c r="I143" s="486"/>
      <c r="J143" s="486"/>
      <c r="K143" s="486"/>
      <c r="L143" s="487"/>
    </row>
    <row r="144" spans="1:45" ht="18" thickBot="1" x14ac:dyDescent="0.35">
      <c r="A144" s="728" t="s">
        <v>3</v>
      </c>
      <c r="B144" s="729"/>
      <c r="C144" s="729"/>
      <c r="D144" s="729"/>
      <c r="E144" s="729"/>
      <c r="F144" s="729"/>
      <c r="G144" s="729"/>
      <c r="H144" s="729"/>
      <c r="I144" s="729"/>
      <c r="J144" s="729"/>
      <c r="K144" s="729"/>
      <c r="L144" s="730"/>
    </row>
    <row r="145" spans="1:45" x14ac:dyDescent="0.3">
      <c r="A145" s="731" t="s">
        <v>4</v>
      </c>
      <c r="B145" s="732"/>
      <c r="C145" s="732"/>
      <c r="D145" s="732"/>
      <c r="E145" s="732"/>
      <c r="F145" s="732"/>
      <c r="G145" s="732"/>
      <c r="H145" s="732"/>
      <c r="I145" s="732"/>
      <c r="J145" s="732"/>
      <c r="K145" s="732"/>
      <c r="L145" s="733"/>
    </row>
    <row r="146" spans="1:45" ht="15" customHeight="1" x14ac:dyDescent="0.3">
      <c r="A146" s="734" t="s">
        <v>43</v>
      </c>
      <c r="B146" s="735"/>
      <c r="C146" s="735"/>
      <c r="D146" s="735"/>
      <c r="E146" s="735"/>
      <c r="F146" s="735"/>
      <c r="G146" s="735"/>
      <c r="H146" s="735"/>
      <c r="I146" s="735"/>
      <c r="J146" s="735"/>
      <c r="K146" s="735"/>
      <c r="L146" s="736"/>
      <c r="N146" s="454" t="s">
        <v>1088</v>
      </c>
      <c r="O146" s="454"/>
      <c r="P146" s="454"/>
      <c r="Q146" s="454"/>
      <c r="R146" s="454"/>
      <c r="S146" s="455" t="s">
        <v>1089</v>
      </c>
      <c r="T146" s="455"/>
      <c r="U146" s="455"/>
      <c r="V146" s="455"/>
      <c r="W146" s="455"/>
      <c r="X146" s="455"/>
      <c r="Y146" s="455"/>
      <c r="Z146" s="455"/>
      <c r="AA146" s="455"/>
      <c r="AB146" s="456" t="s">
        <v>1184</v>
      </c>
      <c r="AC146" s="456"/>
      <c r="AD146" s="456"/>
      <c r="AE146" s="456"/>
      <c r="AF146" s="456"/>
      <c r="AG146" s="456"/>
      <c r="AH146" s="456"/>
      <c r="AI146" s="456"/>
      <c r="AJ146" s="456"/>
      <c r="AK146" s="457" t="s">
        <v>1183</v>
      </c>
      <c r="AL146" s="457"/>
      <c r="AM146" s="457"/>
      <c r="AN146" s="457"/>
      <c r="AO146" s="457"/>
      <c r="AP146" s="457"/>
      <c r="AQ146" s="457"/>
      <c r="AR146" s="457"/>
      <c r="AS146" s="457"/>
    </row>
    <row r="147" spans="1:45" ht="27.75" customHeight="1" thickBot="1" x14ac:dyDescent="0.35">
      <c r="A147" s="737" t="s">
        <v>8</v>
      </c>
      <c r="B147" s="738"/>
      <c r="C147" s="738"/>
      <c r="D147" s="738"/>
      <c r="E147" s="738"/>
      <c r="F147" s="738"/>
      <c r="G147" s="738"/>
      <c r="H147" s="738"/>
      <c r="I147" s="738"/>
      <c r="J147" s="739" t="s">
        <v>41</v>
      </c>
      <c r="K147" s="740"/>
      <c r="L147" s="14" t="s">
        <v>38</v>
      </c>
      <c r="N147" s="192" t="s">
        <v>40</v>
      </c>
      <c r="O147" s="192" t="s">
        <v>40</v>
      </c>
      <c r="P147" s="192" t="s">
        <v>40</v>
      </c>
      <c r="Q147" s="192" t="s">
        <v>40</v>
      </c>
      <c r="R147" s="193" t="s">
        <v>40</v>
      </c>
      <c r="S147" s="192" t="s">
        <v>1105</v>
      </c>
      <c r="T147" s="192" t="s">
        <v>40</v>
      </c>
      <c r="U147" s="192" t="s">
        <v>40</v>
      </c>
      <c r="V147" s="192" t="s">
        <v>40</v>
      </c>
      <c r="W147" s="193" t="s">
        <v>40</v>
      </c>
      <c r="X147" s="192" t="s">
        <v>40</v>
      </c>
      <c r="Y147" s="193" t="s">
        <v>40</v>
      </c>
      <c r="Z147" s="192" t="s">
        <v>518</v>
      </c>
      <c r="AA147" s="192" t="s">
        <v>1098</v>
      </c>
      <c r="AB147" s="192" t="s">
        <v>1105</v>
      </c>
      <c r="AC147" s="192" t="s">
        <v>40</v>
      </c>
      <c r="AD147" s="192" t="s">
        <v>40</v>
      </c>
      <c r="AE147" s="192" t="s">
        <v>40</v>
      </c>
      <c r="AF147" s="192" t="s">
        <v>40</v>
      </c>
      <c r="AG147" s="192" t="s">
        <v>40</v>
      </c>
      <c r="AH147" s="192" t="s">
        <v>40</v>
      </c>
      <c r="AI147" s="192" t="s">
        <v>518</v>
      </c>
      <c r="AJ147" s="192" t="s">
        <v>1098</v>
      </c>
      <c r="AK147" s="192" t="s">
        <v>1105</v>
      </c>
      <c r="AL147" s="192" t="s">
        <v>40</v>
      </c>
      <c r="AM147" s="192" t="s">
        <v>40</v>
      </c>
      <c r="AN147" s="192" t="s">
        <v>40</v>
      </c>
      <c r="AO147" s="192" t="s">
        <v>40</v>
      </c>
      <c r="AP147" s="192" t="s">
        <v>40</v>
      </c>
      <c r="AQ147" s="192" t="s">
        <v>40</v>
      </c>
      <c r="AR147" s="192" t="s">
        <v>518</v>
      </c>
      <c r="AS147" s="192" t="s">
        <v>1098</v>
      </c>
    </row>
    <row r="148" spans="1:45" x14ac:dyDescent="0.3">
      <c r="A148" s="645" t="s">
        <v>0</v>
      </c>
      <c r="B148" s="646"/>
      <c r="C148" s="646"/>
      <c r="D148" s="646"/>
      <c r="E148" s="646"/>
      <c r="F148" s="646"/>
      <c r="G148" s="646"/>
      <c r="H148" s="646"/>
      <c r="I148" s="646"/>
      <c r="J148" s="721"/>
      <c r="K148" s="722"/>
      <c r="L148" s="724"/>
      <c r="N148" s="194"/>
      <c r="O148" s="195"/>
      <c r="P148" s="195"/>
      <c r="Q148" s="195"/>
      <c r="R148" s="196"/>
      <c r="S148" s="197" t="s">
        <v>40</v>
      </c>
      <c r="T148" s="197" t="s">
        <v>40</v>
      </c>
      <c r="U148" s="197"/>
      <c r="V148" s="197"/>
      <c r="W148" s="198"/>
      <c r="X148" s="197"/>
      <c r="Y148" s="198"/>
      <c r="Z148" s="197"/>
      <c r="AA148" s="197" t="s">
        <v>40</v>
      </c>
      <c r="AB148" s="181" t="s">
        <v>40</v>
      </c>
      <c r="AC148" s="220" t="s">
        <v>40</v>
      </c>
      <c r="AD148" s="220"/>
      <c r="AE148" s="220"/>
      <c r="AF148" s="220"/>
      <c r="AG148" s="181"/>
      <c r="AH148" s="181"/>
      <c r="AI148" s="181"/>
      <c r="AJ148" s="220" t="s">
        <v>40</v>
      </c>
      <c r="AK148" s="199" t="s">
        <v>40</v>
      </c>
      <c r="AL148" s="222" t="s">
        <v>40</v>
      </c>
      <c r="AM148" s="222"/>
      <c r="AN148" s="222"/>
      <c r="AO148" s="222"/>
      <c r="AP148" s="199"/>
      <c r="AQ148" s="199"/>
      <c r="AR148" s="199"/>
      <c r="AS148" s="222" t="s">
        <v>40</v>
      </c>
    </row>
    <row r="149" spans="1:45" ht="18" thickBot="1" x14ac:dyDescent="0.35">
      <c r="A149" s="642" t="s">
        <v>12</v>
      </c>
      <c r="B149" s="643"/>
      <c r="C149" s="643"/>
      <c r="D149" s="643"/>
      <c r="E149" s="643"/>
      <c r="F149" s="643"/>
      <c r="G149" s="643"/>
      <c r="H149" s="643"/>
      <c r="I149" s="643"/>
      <c r="J149" s="711"/>
      <c r="K149" s="712"/>
      <c r="L149" s="725"/>
      <c r="N149" s="200"/>
      <c r="O149" s="201"/>
      <c r="P149" s="202"/>
      <c r="Q149" s="201"/>
      <c r="R149" s="203"/>
      <c r="S149" s="204"/>
      <c r="T149" s="204"/>
      <c r="U149" s="205"/>
      <c r="V149" s="204"/>
      <c r="W149" s="206"/>
      <c r="X149" s="204"/>
      <c r="Y149" s="206"/>
      <c r="Z149" s="204"/>
      <c r="AA149" s="204"/>
      <c r="AB149" s="189"/>
      <c r="AC149" s="190"/>
      <c r="AD149" s="207"/>
      <c r="AE149" s="208"/>
      <c r="AF149" s="208"/>
      <c r="AG149" s="189"/>
      <c r="AH149" s="189"/>
      <c r="AI149" s="189"/>
      <c r="AJ149" s="209"/>
      <c r="AK149" s="210"/>
      <c r="AL149" s="191"/>
      <c r="AM149" s="211"/>
      <c r="AN149" s="212"/>
      <c r="AO149" s="212"/>
      <c r="AP149" s="210"/>
      <c r="AQ149" s="210"/>
      <c r="AR149" s="210"/>
      <c r="AS149" s="213"/>
    </row>
    <row r="150" spans="1:45" ht="18" thickBot="1" x14ac:dyDescent="0.35">
      <c r="A150" s="642" t="s">
        <v>13</v>
      </c>
      <c r="B150" s="643"/>
      <c r="C150" s="643"/>
      <c r="D150" s="643"/>
      <c r="E150" s="643"/>
      <c r="F150" s="643"/>
      <c r="G150" s="643"/>
      <c r="H150" s="643"/>
      <c r="I150" s="643"/>
      <c r="J150" s="711"/>
      <c r="K150" s="712"/>
      <c r="L150" s="725"/>
      <c r="N150" s="200"/>
      <c r="O150" s="201"/>
      <c r="P150" s="202"/>
      <c r="Q150" s="201"/>
      <c r="R150" s="203"/>
      <c r="S150" s="204"/>
      <c r="T150" s="204"/>
      <c r="U150" s="205"/>
      <c r="V150" s="204"/>
      <c r="W150" s="206"/>
      <c r="X150" s="204"/>
      <c r="Y150" s="206"/>
      <c r="Z150" s="204"/>
      <c r="AA150" s="204"/>
      <c r="AB150" s="189"/>
      <c r="AC150" s="190"/>
      <c r="AD150" s="207"/>
      <c r="AE150" s="208"/>
      <c r="AF150" s="208"/>
      <c r="AG150" s="189"/>
      <c r="AH150" s="189"/>
      <c r="AI150" s="189"/>
      <c r="AJ150" s="209"/>
      <c r="AK150" s="210"/>
      <c r="AL150" s="191"/>
      <c r="AM150" s="211"/>
      <c r="AN150" s="212"/>
      <c r="AO150" s="212"/>
      <c r="AP150" s="210"/>
      <c r="AQ150" s="210"/>
      <c r="AR150" s="210"/>
      <c r="AS150" s="213"/>
    </row>
    <row r="151" spans="1:45" ht="18" thickBot="1" x14ac:dyDescent="0.35">
      <c r="A151" s="656" t="s">
        <v>14</v>
      </c>
      <c r="B151" s="657"/>
      <c r="C151" s="657"/>
      <c r="D151" s="657"/>
      <c r="E151" s="657"/>
      <c r="F151" s="657"/>
      <c r="G151" s="657"/>
      <c r="H151" s="657"/>
      <c r="I151" s="727"/>
      <c r="J151" s="711"/>
      <c r="K151" s="712"/>
      <c r="L151" s="725"/>
      <c r="N151" s="200"/>
      <c r="O151" s="201"/>
      <c r="P151" s="202"/>
      <c r="Q151" s="201"/>
      <c r="R151" s="203"/>
      <c r="S151" s="204"/>
      <c r="T151" s="204"/>
      <c r="U151" s="205"/>
      <c r="V151" s="204"/>
      <c r="W151" s="206"/>
      <c r="X151" s="204"/>
      <c r="Y151" s="206"/>
      <c r="Z151" s="204"/>
      <c r="AA151" s="204"/>
      <c r="AB151" s="189"/>
      <c r="AC151" s="190"/>
      <c r="AD151" s="207"/>
      <c r="AE151" s="208"/>
      <c r="AF151" s="208"/>
      <c r="AG151" s="189"/>
      <c r="AH151" s="189"/>
      <c r="AI151" s="189"/>
      <c r="AJ151" s="209"/>
      <c r="AK151" s="210"/>
      <c r="AL151" s="191"/>
      <c r="AM151" s="211"/>
      <c r="AN151" s="212"/>
      <c r="AO151" s="212"/>
      <c r="AP151" s="210"/>
      <c r="AQ151" s="210"/>
      <c r="AR151" s="210"/>
      <c r="AS151" s="213"/>
    </row>
    <row r="152" spans="1:45" ht="18" thickBot="1" x14ac:dyDescent="0.35">
      <c r="A152" s="713" t="s">
        <v>15</v>
      </c>
      <c r="B152" s="714"/>
      <c r="C152" s="714"/>
      <c r="D152" s="714"/>
      <c r="E152" s="714"/>
      <c r="F152" s="714"/>
      <c r="G152" s="714"/>
      <c r="H152" s="714"/>
      <c r="I152" s="714"/>
      <c r="J152" s="715"/>
      <c r="K152" s="716"/>
      <c r="L152" s="725"/>
      <c r="N152" s="200"/>
      <c r="O152" s="201"/>
      <c r="P152" s="202"/>
      <c r="Q152" s="201"/>
      <c r="R152" s="203"/>
      <c r="S152" s="204"/>
      <c r="T152" s="204"/>
      <c r="U152" s="205"/>
      <c r="V152" s="204"/>
      <c r="W152" s="206"/>
      <c r="X152" s="204"/>
      <c r="Y152" s="206"/>
      <c r="Z152" s="204"/>
      <c r="AA152" s="204"/>
      <c r="AB152" s="189"/>
      <c r="AC152" s="190"/>
      <c r="AD152" s="207"/>
      <c r="AE152" s="208"/>
      <c r="AF152" s="208"/>
      <c r="AG152" s="189"/>
      <c r="AH152" s="189"/>
      <c r="AI152" s="189"/>
      <c r="AJ152" s="209"/>
      <c r="AK152" s="210"/>
      <c r="AL152" s="191"/>
      <c r="AM152" s="211"/>
      <c r="AN152" s="212"/>
      <c r="AO152" s="212"/>
      <c r="AP152" s="210"/>
      <c r="AQ152" s="210"/>
      <c r="AR152" s="210"/>
      <c r="AS152" s="213"/>
    </row>
    <row r="153" spans="1:45" ht="18" thickBot="1" x14ac:dyDescent="0.35">
      <c r="A153" s="717"/>
      <c r="B153" s="627"/>
      <c r="C153" s="627"/>
      <c r="D153" s="627"/>
      <c r="E153" s="627"/>
      <c r="F153" s="627"/>
      <c r="G153" s="627"/>
      <c r="H153" s="627"/>
      <c r="I153" s="627"/>
      <c r="J153" s="627"/>
      <c r="K153" s="627"/>
      <c r="L153" s="725"/>
      <c r="N153" s="200"/>
      <c r="O153" s="201"/>
      <c r="P153" s="202"/>
      <c r="Q153" s="201"/>
      <c r="R153" s="203"/>
      <c r="S153" s="204"/>
      <c r="T153" s="204"/>
      <c r="U153" s="205"/>
      <c r="V153" s="204"/>
      <c r="W153" s="206"/>
      <c r="X153" s="204"/>
      <c r="Y153" s="206"/>
      <c r="Z153" s="204"/>
      <c r="AA153" s="204"/>
      <c r="AB153" s="189"/>
      <c r="AC153" s="190"/>
      <c r="AD153" s="207"/>
      <c r="AE153" s="208"/>
      <c r="AF153" s="208"/>
      <c r="AG153" s="189"/>
      <c r="AH153" s="189"/>
      <c r="AI153" s="189"/>
      <c r="AJ153" s="209"/>
      <c r="AK153" s="210"/>
      <c r="AL153" s="191"/>
      <c r="AM153" s="211"/>
      <c r="AN153" s="212"/>
      <c r="AO153" s="212"/>
      <c r="AP153" s="210"/>
      <c r="AQ153" s="210"/>
      <c r="AR153" s="210"/>
      <c r="AS153" s="213"/>
    </row>
    <row r="154" spans="1:45" ht="18" thickBot="1" x14ac:dyDescent="0.35">
      <c r="A154" s="645" t="s">
        <v>5</v>
      </c>
      <c r="B154" s="646"/>
      <c r="C154" s="646"/>
      <c r="D154" s="646"/>
      <c r="E154" s="646"/>
      <c r="F154" s="646"/>
      <c r="G154" s="646"/>
      <c r="H154" s="646"/>
      <c r="I154" s="646"/>
      <c r="J154" s="721"/>
      <c r="K154" s="722"/>
      <c r="L154" s="725"/>
      <c r="N154" s="200"/>
      <c r="O154" s="201"/>
      <c r="P154" s="202"/>
      <c r="Q154" s="201"/>
      <c r="R154" s="203"/>
      <c r="S154" s="204"/>
      <c r="T154" s="204"/>
      <c r="U154" s="205"/>
      <c r="V154" s="204"/>
      <c r="W154" s="206"/>
      <c r="X154" s="204"/>
      <c r="Y154" s="206"/>
      <c r="Z154" s="204"/>
      <c r="AA154" s="204"/>
      <c r="AB154" s="189"/>
      <c r="AC154" s="190"/>
      <c r="AD154" s="207"/>
      <c r="AE154" s="208"/>
      <c r="AF154" s="208"/>
      <c r="AG154" s="189"/>
      <c r="AH154" s="189"/>
      <c r="AI154" s="189"/>
      <c r="AJ154" s="209"/>
      <c r="AK154" s="210"/>
      <c r="AL154" s="191"/>
      <c r="AM154" s="211"/>
      <c r="AN154" s="212"/>
      <c r="AO154" s="212"/>
      <c r="AP154" s="210"/>
      <c r="AQ154" s="210"/>
      <c r="AR154" s="210"/>
      <c r="AS154" s="213"/>
    </row>
    <row r="155" spans="1:45" ht="18" thickBot="1" x14ac:dyDescent="0.35">
      <c r="A155" s="642" t="s">
        <v>6</v>
      </c>
      <c r="B155" s="643"/>
      <c r="C155" s="643"/>
      <c r="D155" s="643"/>
      <c r="E155" s="643"/>
      <c r="F155" s="643"/>
      <c r="G155" s="643"/>
      <c r="H155" s="643"/>
      <c r="I155" s="643"/>
      <c r="J155" s="711"/>
      <c r="K155" s="712"/>
      <c r="L155" s="725"/>
      <c r="N155" s="200"/>
      <c r="O155" s="201"/>
      <c r="P155" s="202"/>
      <c r="Q155" s="201"/>
      <c r="R155" s="203"/>
      <c r="S155" s="204"/>
      <c r="T155" s="204"/>
      <c r="U155" s="205"/>
      <c r="V155" s="204"/>
      <c r="W155" s="206"/>
      <c r="X155" s="204"/>
      <c r="Y155" s="206"/>
      <c r="Z155" s="204"/>
      <c r="AA155" s="204"/>
      <c r="AB155" s="189"/>
      <c r="AC155" s="190"/>
      <c r="AD155" s="207"/>
      <c r="AE155" s="208"/>
      <c r="AF155" s="208"/>
      <c r="AG155" s="189"/>
      <c r="AH155" s="189"/>
      <c r="AI155" s="189"/>
      <c r="AJ155" s="209"/>
      <c r="AK155" s="210"/>
      <c r="AL155" s="191"/>
      <c r="AM155" s="211"/>
      <c r="AN155" s="212"/>
      <c r="AO155" s="212"/>
      <c r="AP155" s="210"/>
      <c r="AQ155" s="210"/>
      <c r="AR155" s="210"/>
      <c r="AS155" s="213"/>
    </row>
    <row r="156" spans="1:45" ht="18" thickBot="1" x14ac:dyDescent="0.35">
      <c r="A156" s="642" t="s">
        <v>7</v>
      </c>
      <c r="B156" s="643"/>
      <c r="C156" s="643"/>
      <c r="D156" s="643"/>
      <c r="E156" s="643"/>
      <c r="F156" s="643"/>
      <c r="G156" s="643"/>
      <c r="H156" s="643"/>
      <c r="I156" s="643"/>
      <c r="J156" s="711"/>
      <c r="K156" s="712"/>
      <c r="L156" s="725"/>
      <c r="N156" s="200"/>
      <c r="O156" s="201"/>
      <c r="P156" s="202"/>
      <c r="Q156" s="201"/>
      <c r="R156" s="203"/>
      <c r="S156" s="204"/>
      <c r="T156" s="204"/>
      <c r="U156" s="205"/>
      <c r="V156" s="204"/>
      <c r="W156" s="206"/>
      <c r="X156" s="204"/>
      <c r="Y156" s="206"/>
      <c r="Z156" s="204"/>
      <c r="AA156" s="204"/>
      <c r="AB156" s="189"/>
      <c r="AC156" s="190"/>
      <c r="AD156" s="207"/>
      <c r="AE156" s="208"/>
      <c r="AF156" s="208"/>
      <c r="AG156" s="189"/>
      <c r="AH156" s="189"/>
      <c r="AI156" s="189"/>
      <c r="AJ156" s="209"/>
      <c r="AK156" s="210"/>
      <c r="AL156" s="191"/>
      <c r="AM156" s="211"/>
      <c r="AN156" s="212"/>
      <c r="AO156" s="212"/>
      <c r="AP156" s="210"/>
      <c r="AQ156" s="210"/>
      <c r="AR156" s="210"/>
      <c r="AS156" s="213"/>
    </row>
    <row r="157" spans="1:45" ht="18" thickBot="1" x14ac:dyDescent="0.35">
      <c r="A157" s="642" t="s">
        <v>9</v>
      </c>
      <c r="B157" s="643"/>
      <c r="C157" s="643"/>
      <c r="D157" s="643"/>
      <c r="E157" s="643"/>
      <c r="F157" s="643"/>
      <c r="G157" s="643"/>
      <c r="H157" s="643"/>
      <c r="I157" s="643"/>
      <c r="J157" s="711"/>
      <c r="K157" s="712"/>
      <c r="L157" s="725"/>
      <c r="N157" s="200"/>
      <c r="O157" s="201"/>
      <c r="P157" s="202"/>
      <c r="Q157" s="201"/>
      <c r="R157" s="203"/>
      <c r="S157" s="204"/>
      <c r="T157" s="204"/>
      <c r="U157" s="205"/>
      <c r="V157" s="204"/>
      <c r="W157" s="206"/>
      <c r="X157" s="204"/>
      <c r="Y157" s="206"/>
      <c r="Z157" s="204"/>
      <c r="AA157" s="204"/>
      <c r="AB157" s="189"/>
      <c r="AC157" s="190"/>
      <c r="AD157" s="207"/>
      <c r="AE157" s="208"/>
      <c r="AF157" s="208"/>
      <c r="AG157" s="189"/>
      <c r="AH157" s="189"/>
      <c r="AI157" s="189"/>
      <c r="AJ157" s="209"/>
      <c r="AK157" s="210"/>
      <c r="AL157" s="191"/>
      <c r="AM157" s="211"/>
      <c r="AN157" s="212"/>
      <c r="AO157" s="212"/>
      <c r="AP157" s="210"/>
      <c r="AQ157" s="210"/>
      <c r="AR157" s="210"/>
      <c r="AS157" s="213"/>
    </row>
    <row r="158" spans="1:45" ht="18" thickBot="1" x14ac:dyDescent="0.35">
      <c r="A158" s="713" t="s">
        <v>10</v>
      </c>
      <c r="B158" s="714"/>
      <c r="C158" s="714"/>
      <c r="D158" s="714"/>
      <c r="E158" s="714"/>
      <c r="F158" s="714"/>
      <c r="G158" s="714"/>
      <c r="H158" s="714"/>
      <c r="I158" s="714"/>
      <c r="J158" s="715"/>
      <c r="K158" s="716"/>
      <c r="L158" s="725"/>
      <c r="N158" s="200"/>
      <c r="O158" s="201"/>
      <c r="P158" s="202"/>
      <c r="Q158" s="201"/>
      <c r="R158" s="203"/>
      <c r="S158" s="204"/>
      <c r="T158" s="204"/>
      <c r="U158" s="205"/>
      <c r="V158" s="204"/>
      <c r="W158" s="206"/>
      <c r="X158" s="204"/>
      <c r="Y158" s="206"/>
      <c r="Z158" s="204"/>
      <c r="AA158" s="204"/>
      <c r="AB158" s="189"/>
      <c r="AC158" s="190"/>
      <c r="AD158" s="207"/>
      <c r="AE158" s="208"/>
      <c r="AF158" s="208"/>
      <c r="AG158" s="189"/>
      <c r="AH158" s="189"/>
      <c r="AI158" s="189"/>
      <c r="AJ158" s="209"/>
      <c r="AK158" s="210"/>
      <c r="AL158" s="191"/>
      <c r="AM158" s="211"/>
      <c r="AN158" s="212"/>
      <c r="AO158" s="212"/>
      <c r="AP158" s="210"/>
      <c r="AQ158" s="210"/>
      <c r="AR158" s="210"/>
      <c r="AS158" s="213"/>
    </row>
    <row r="159" spans="1:45" ht="18" thickBot="1" x14ac:dyDescent="0.35">
      <c r="A159" s="717"/>
      <c r="B159" s="627"/>
      <c r="C159" s="627"/>
      <c r="D159" s="627"/>
      <c r="E159" s="627"/>
      <c r="F159" s="627"/>
      <c r="G159" s="627"/>
      <c r="H159" s="627"/>
      <c r="I159" s="627"/>
      <c r="J159" s="627"/>
      <c r="K159" s="627"/>
      <c r="L159" s="725"/>
      <c r="N159" s="200"/>
      <c r="O159" s="201"/>
      <c r="P159" s="202"/>
      <c r="Q159" s="201"/>
      <c r="R159" s="203"/>
      <c r="S159" s="204"/>
      <c r="T159" s="204"/>
      <c r="U159" s="205"/>
      <c r="V159" s="204"/>
      <c r="W159" s="206"/>
      <c r="X159" s="204"/>
      <c r="Y159" s="206"/>
      <c r="Z159" s="204"/>
      <c r="AA159" s="204"/>
      <c r="AB159" s="189"/>
      <c r="AC159" s="190"/>
      <c r="AD159" s="207"/>
      <c r="AE159" s="208"/>
      <c r="AF159" s="208"/>
      <c r="AG159" s="189"/>
      <c r="AH159" s="189"/>
      <c r="AI159" s="189"/>
      <c r="AJ159" s="209"/>
      <c r="AK159" s="210"/>
      <c r="AL159" s="191"/>
      <c r="AM159" s="211"/>
      <c r="AN159" s="212"/>
      <c r="AO159" s="212"/>
      <c r="AP159" s="210"/>
      <c r="AQ159" s="210"/>
      <c r="AR159" s="210"/>
      <c r="AS159" s="213"/>
    </row>
    <row r="160" spans="1:45" ht="18" thickBot="1" x14ac:dyDescent="0.35">
      <c r="A160" s="645" t="s">
        <v>11</v>
      </c>
      <c r="B160" s="646"/>
      <c r="C160" s="646"/>
      <c r="D160" s="646"/>
      <c r="E160" s="646"/>
      <c r="F160" s="646"/>
      <c r="G160" s="646"/>
      <c r="H160" s="646"/>
      <c r="I160" s="646"/>
      <c r="J160" s="721"/>
      <c r="K160" s="722"/>
      <c r="L160" s="725"/>
      <c r="N160" s="200"/>
      <c r="O160" s="201"/>
      <c r="P160" s="202"/>
      <c r="Q160" s="201"/>
      <c r="R160" s="203"/>
      <c r="S160" s="204"/>
      <c r="T160" s="204"/>
      <c r="U160" s="205"/>
      <c r="V160" s="204"/>
      <c r="W160" s="206"/>
      <c r="X160" s="204"/>
      <c r="Y160" s="206"/>
      <c r="Z160" s="204"/>
      <c r="AA160" s="204"/>
      <c r="AB160" s="189"/>
      <c r="AC160" s="190"/>
      <c r="AD160" s="207"/>
      <c r="AE160" s="208"/>
      <c r="AF160" s="208"/>
      <c r="AG160" s="189"/>
      <c r="AH160" s="189"/>
      <c r="AI160" s="189"/>
      <c r="AJ160" s="209"/>
      <c r="AK160" s="210"/>
      <c r="AL160" s="191"/>
      <c r="AM160" s="211"/>
      <c r="AN160" s="212"/>
      <c r="AO160" s="212"/>
      <c r="AP160" s="210"/>
      <c r="AQ160" s="210"/>
      <c r="AR160" s="210"/>
      <c r="AS160" s="213"/>
    </row>
    <row r="161" spans="1:45" ht="18" thickBot="1" x14ac:dyDescent="0.35">
      <c r="A161" s="642" t="s">
        <v>16</v>
      </c>
      <c r="B161" s="643"/>
      <c r="C161" s="643"/>
      <c r="D161" s="643"/>
      <c r="E161" s="643"/>
      <c r="F161" s="643"/>
      <c r="G161" s="643"/>
      <c r="H161" s="643"/>
      <c r="I161" s="643"/>
      <c r="J161" s="711"/>
      <c r="K161" s="712"/>
      <c r="L161" s="725"/>
      <c r="N161" s="200"/>
      <c r="O161" s="201"/>
      <c r="P161" s="202"/>
      <c r="Q161" s="201"/>
      <c r="R161" s="203"/>
      <c r="S161" s="204"/>
      <c r="T161" s="204"/>
      <c r="U161" s="205"/>
      <c r="V161" s="204"/>
      <c r="W161" s="206"/>
      <c r="X161" s="204"/>
      <c r="Y161" s="206"/>
      <c r="Z161" s="204"/>
      <c r="AA161" s="204"/>
      <c r="AB161" s="189"/>
      <c r="AC161" s="190"/>
      <c r="AD161" s="207"/>
      <c r="AE161" s="208"/>
      <c r="AF161" s="208"/>
      <c r="AG161" s="189"/>
      <c r="AH161" s="189"/>
      <c r="AI161" s="189"/>
      <c r="AJ161" s="209"/>
      <c r="AK161" s="210"/>
      <c r="AL161" s="191"/>
      <c r="AM161" s="211"/>
      <c r="AN161" s="212"/>
      <c r="AO161" s="212"/>
      <c r="AP161" s="210"/>
      <c r="AQ161" s="210"/>
      <c r="AR161" s="210"/>
      <c r="AS161" s="213"/>
    </row>
    <row r="162" spans="1:45" ht="18" thickBot="1" x14ac:dyDescent="0.35">
      <c r="A162" s="713" t="s">
        <v>17</v>
      </c>
      <c r="B162" s="714"/>
      <c r="C162" s="714"/>
      <c r="D162" s="714"/>
      <c r="E162" s="714"/>
      <c r="F162" s="714"/>
      <c r="G162" s="714"/>
      <c r="H162" s="714"/>
      <c r="I162" s="714"/>
      <c r="J162" s="715"/>
      <c r="K162" s="716"/>
      <c r="L162" s="725"/>
      <c r="N162" s="200"/>
      <c r="O162" s="201"/>
      <c r="P162" s="202"/>
      <c r="Q162" s="201"/>
      <c r="R162" s="203"/>
      <c r="S162" s="204"/>
      <c r="T162" s="204"/>
      <c r="U162" s="205"/>
      <c r="V162" s="204"/>
      <c r="W162" s="206"/>
      <c r="X162" s="204"/>
      <c r="Y162" s="206"/>
      <c r="Z162" s="204"/>
      <c r="AA162" s="204"/>
      <c r="AB162" s="189"/>
      <c r="AC162" s="190"/>
      <c r="AD162" s="207"/>
      <c r="AE162" s="208"/>
      <c r="AF162" s="208"/>
      <c r="AG162" s="189"/>
      <c r="AH162" s="189"/>
      <c r="AI162" s="189"/>
      <c r="AJ162" s="209"/>
      <c r="AK162" s="210"/>
      <c r="AL162" s="191"/>
      <c r="AM162" s="211"/>
      <c r="AN162" s="212"/>
      <c r="AO162" s="212"/>
      <c r="AP162" s="210"/>
      <c r="AQ162" s="210"/>
      <c r="AR162" s="210"/>
      <c r="AS162" s="213"/>
    </row>
    <row r="163" spans="1:45" ht="18" thickBot="1" x14ac:dyDescent="0.35">
      <c r="A163" s="723"/>
      <c r="B163" s="723"/>
      <c r="C163" s="723"/>
      <c r="D163" s="723"/>
      <c r="E163" s="723"/>
      <c r="F163" s="723"/>
      <c r="G163" s="723"/>
      <c r="H163" s="723"/>
      <c r="I163" s="723"/>
      <c r="J163" s="717"/>
      <c r="K163" s="627"/>
      <c r="L163" s="725"/>
      <c r="N163" s="200"/>
      <c r="O163" s="201"/>
      <c r="P163" s="202"/>
      <c r="Q163" s="201"/>
      <c r="R163" s="203"/>
      <c r="S163" s="204"/>
      <c r="T163" s="204"/>
      <c r="U163" s="205"/>
      <c r="V163" s="204"/>
      <c r="W163" s="206"/>
      <c r="X163" s="204"/>
      <c r="Y163" s="206"/>
      <c r="Z163" s="204"/>
      <c r="AA163" s="204"/>
      <c r="AB163" s="189"/>
      <c r="AC163" s="190"/>
      <c r="AD163" s="207"/>
      <c r="AE163" s="208"/>
      <c r="AF163" s="208"/>
      <c r="AG163" s="189"/>
      <c r="AH163" s="189"/>
      <c r="AI163" s="189"/>
      <c r="AJ163" s="209"/>
      <c r="AK163" s="210"/>
      <c r="AL163" s="191"/>
      <c r="AM163" s="211"/>
      <c r="AN163" s="212"/>
      <c r="AO163" s="212"/>
      <c r="AP163" s="210"/>
      <c r="AQ163" s="210"/>
      <c r="AR163" s="210"/>
      <c r="AS163" s="213"/>
    </row>
    <row r="164" spans="1:45" ht="18" thickBot="1" x14ac:dyDescent="0.35">
      <c r="A164" s="645" t="s">
        <v>18</v>
      </c>
      <c r="B164" s="646"/>
      <c r="C164" s="646"/>
      <c r="D164" s="646"/>
      <c r="E164" s="646"/>
      <c r="F164" s="646"/>
      <c r="G164" s="646"/>
      <c r="H164" s="646"/>
      <c r="I164" s="646"/>
      <c r="J164" s="721"/>
      <c r="K164" s="722"/>
      <c r="L164" s="725"/>
      <c r="N164" s="200"/>
      <c r="O164" s="201"/>
      <c r="P164" s="202"/>
      <c r="Q164" s="201"/>
      <c r="R164" s="203"/>
      <c r="S164" s="204"/>
      <c r="T164" s="204"/>
      <c r="U164" s="205"/>
      <c r="V164" s="204"/>
      <c r="W164" s="206"/>
      <c r="X164" s="204"/>
      <c r="Y164" s="206"/>
      <c r="Z164" s="204"/>
      <c r="AA164" s="204"/>
      <c r="AB164" s="189"/>
      <c r="AC164" s="190"/>
      <c r="AD164" s="207"/>
      <c r="AE164" s="208"/>
      <c r="AF164" s="208"/>
      <c r="AG164" s="189"/>
      <c r="AH164" s="189"/>
      <c r="AI164" s="189"/>
      <c r="AJ164" s="209"/>
      <c r="AK164" s="210"/>
      <c r="AL164" s="191"/>
      <c r="AM164" s="211"/>
      <c r="AN164" s="212"/>
      <c r="AO164" s="212"/>
      <c r="AP164" s="210"/>
      <c r="AQ164" s="210"/>
      <c r="AR164" s="210"/>
      <c r="AS164" s="213"/>
    </row>
    <row r="165" spans="1:45" ht="18" thickBot="1" x14ac:dyDescent="0.35">
      <c r="A165" s="713" t="s">
        <v>19</v>
      </c>
      <c r="B165" s="714"/>
      <c r="C165" s="714"/>
      <c r="D165" s="714"/>
      <c r="E165" s="714"/>
      <c r="F165" s="714"/>
      <c r="G165" s="714"/>
      <c r="H165" s="714"/>
      <c r="I165" s="714"/>
      <c r="J165" s="715"/>
      <c r="K165" s="716"/>
      <c r="L165" s="725"/>
      <c r="N165" s="200"/>
      <c r="O165" s="201"/>
      <c r="P165" s="202"/>
      <c r="Q165" s="201"/>
      <c r="R165" s="203"/>
      <c r="S165" s="204"/>
      <c r="T165" s="204"/>
      <c r="U165" s="205"/>
      <c r="V165" s="204"/>
      <c r="W165" s="206"/>
      <c r="X165" s="204"/>
      <c r="Y165" s="206"/>
      <c r="Z165" s="204"/>
      <c r="AA165" s="204"/>
      <c r="AB165" s="189"/>
      <c r="AC165" s="190"/>
      <c r="AD165" s="207"/>
      <c r="AE165" s="208"/>
      <c r="AF165" s="208"/>
      <c r="AG165" s="189"/>
      <c r="AH165" s="189"/>
      <c r="AI165" s="189"/>
      <c r="AJ165" s="209"/>
      <c r="AK165" s="210"/>
      <c r="AL165" s="191"/>
      <c r="AM165" s="211"/>
      <c r="AN165" s="212"/>
      <c r="AO165" s="212"/>
      <c r="AP165" s="210"/>
      <c r="AQ165" s="210"/>
      <c r="AR165" s="210"/>
      <c r="AS165" s="213"/>
    </row>
    <row r="166" spans="1:45" ht="18" thickBot="1" x14ac:dyDescent="0.35">
      <c r="A166" s="717"/>
      <c r="B166" s="627"/>
      <c r="C166" s="627"/>
      <c r="D166" s="627"/>
      <c r="E166" s="627"/>
      <c r="F166" s="627"/>
      <c r="G166" s="627"/>
      <c r="H166" s="627"/>
      <c r="I166" s="627"/>
      <c r="J166" s="627"/>
      <c r="K166" s="627"/>
      <c r="L166" s="725"/>
      <c r="N166" s="200"/>
      <c r="O166" s="201"/>
      <c r="P166" s="202"/>
      <c r="Q166" s="201"/>
      <c r="R166" s="203"/>
      <c r="S166" s="204"/>
      <c r="T166" s="204"/>
      <c r="U166" s="205"/>
      <c r="V166" s="204"/>
      <c r="W166" s="206"/>
      <c r="X166" s="204"/>
      <c r="Y166" s="206"/>
      <c r="Z166" s="204"/>
      <c r="AA166" s="204"/>
      <c r="AB166" s="189"/>
      <c r="AC166" s="190"/>
      <c r="AD166" s="207"/>
      <c r="AE166" s="208"/>
      <c r="AF166" s="208"/>
      <c r="AG166" s="189"/>
      <c r="AH166" s="189"/>
      <c r="AI166" s="189"/>
      <c r="AJ166" s="209"/>
      <c r="AK166" s="210"/>
      <c r="AL166" s="191"/>
      <c r="AM166" s="211"/>
      <c r="AN166" s="212"/>
      <c r="AO166" s="212"/>
      <c r="AP166" s="210"/>
      <c r="AQ166" s="210"/>
      <c r="AR166" s="210"/>
      <c r="AS166" s="213"/>
    </row>
    <row r="167" spans="1:45" ht="18" thickBot="1" x14ac:dyDescent="0.35">
      <c r="A167" s="645" t="s">
        <v>20</v>
      </c>
      <c r="B167" s="646"/>
      <c r="C167" s="646"/>
      <c r="D167" s="646"/>
      <c r="E167" s="646"/>
      <c r="F167" s="646"/>
      <c r="G167" s="646"/>
      <c r="H167" s="646"/>
      <c r="I167" s="646"/>
      <c r="J167" s="721"/>
      <c r="K167" s="722"/>
      <c r="L167" s="725"/>
      <c r="N167" s="200"/>
      <c r="O167" s="201"/>
      <c r="P167" s="202"/>
      <c r="Q167" s="201"/>
      <c r="R167" s="203"/>
      <c r="S167" s="204"/>
      <c r="T167" s="204"/>
      <c r="U167" s="205"/>
      <c r="V167" s="204"/>
      <c r="W167" s="206"/>
      <c r="X167" s="204"/>
      <c r="Y167" s="206"/>
      <c r="Z167" s="204"/>
      <c r="AA167" s="204"/>
      <c r="AB167" s="189"/>
      <c r="AC167" s="190"/>
      <c r="AD167" s="207"/>
      <c r="AE167" s="208"/>
      <c r="AF167" s="208"/>
      <c r="AG167" s="189"/>
      <c r="AH167" s="189"/>
      <c r="AI167" s="189"/>
      <c r="AJ167" s="209"/>
      <c r="AK167" s="210"/>
      <c r="AL167" s="191"/>
      <c r="AM167" s="211"/>
      <c r="AN167" s="212"/>
      <c r="AO167" s="212"/>
      <c r="AP167" s="210"/>
      <c r="AQ167" s="210"/>
      <c r="AR167" s="210"/>
      <c r="AS167" s="213"/>
    </row>
    <row r="168" spans="1:45" ht="18" thickBot="1" x14ac:dyDescent="0.35">
      <c r="A168" s="642" t="s">
        <v>21</v>
      </c>
      <c r="B168" s="643"/>
      <c r="C168" s="643"/>
      <c r="D168" s="643"/>
      <c r="E168" s="643"/>
      <c r="F168" s="643"/>
      <c r="G168" s="643"/>
      <c r="H168" s="643"/>
      <c r="I168" s="643"/>
      <c r="J168" s="711"/>
      <c r="K168" s="712"/>
      <c r="L168" s="725"/>
      <c r="N168" s="200"/>
      <c r="O168" s="201"/>
      <c r="P168" s="202"/>
      <c r="Q168" s="201"/>
      <c r="R168" s="203"/>
      <c r="S168" s="204" t="s">
        <v>40</v>
      </c>
      <c r="T168" s="204" t="s">
        <v>40</v>
      </c>
      <c r="U168" s="205"/>
      <c r="V168" s="204"/>
      <c r="W168" s="206"/>
      <c r="X168" s="204"/>
      <c r="Y168" s="206"/>
      <c r="Z168" s="204"/>
      <c r="AA168" s="204" t="s">
        <v>40</v>
      </c>
      <c r="AB168" s="189">
        <v>1</v>
      </c>
      <c r="AC168" s="190">
        <v>2</v>
      </c>
      <c r="AD168" s="207"/>
      <c r="AE168" s="208"/>
      <c r="AF168" s="208"/>
      <c r="AG168" s="189"/>
      <c r="AH168" s="189"/>
      <c r="AI168" s="189"/>
      <c r="AJ168" s="209"/>
      <c r="AK168" s="210" t="s">
        <v>40</v>
      </c>
      <c r="AL168" s="191" t="s">
        <v>40</v>
      </c>
      <c r="AM168" s="211"/>
      <c r="AN168" s="212"/>
      <c r="AO168" s="212"/>
      <c r="AP168" s="210"/>
      <c r="AQ168" s="210"/>
      <c r="AR168" s="210"/>
      <c r="AS168" s="213" t="s">
        <v>40</v>
      </c>
    </row>
    <row r="169" spans="1:45" ht="18" thickBot="1" x14ac:dyDescent="0.35">
      <c r="A169" s="642" t="s">
        <v>22</v>
      </c>
      <c r="B169" s="643"/>
      <c r="C169" s="643"/>
      <c r="D169" s="643"/>
      <c r="E169" s="643"/>
      <c r="F169" s="643"/>
      <c r="G169" s="643"/>
      <c r="H169" s="643"/>
      <c r="I169" s="643"/>
      <c r="J169" s="711"/>
      <c r="K169" s="712"/>
      <c r="L169" s="725"/>
      <c r="N169" s="200"/>
      <c r="O169" s="201"/>
      <c r="P169" s="202"/>
      <c r="Q169" s="201"/>
      <c r="R169" s="203"/>
      <c r="S169" s="204"/>
      <c r="T169" s="204"/>
      <c r="U169" s="205"/>
      <c r="V169" s="204"/>
      <c r="W169" s="206"/>
      <c r="X169" s="204"/>
      <c r="Y169" s="206"/>
      <c r="Z169" s="204"/>
      <c r="AA169" s="204"/>
      <c r="AB169" s="189"/>
      <c r="AC169" s="190"/>
      <c r="AD169" s="207"/>
      <c r="AE169" s="208"/>
      <c r="AF169" s="208"/>
      <c r="AG169" s="189"/>
      <c r="AH169" s="189"/>
      <c r="AI169" s="189"/>
      <c r="AJ169" s="209"/>
      <c r="AK169" s="210"/>
      <c r="AL169" s="191"/>
      <c r="AM169" s="211"/>
      <c r="AN169" s="212"/>
      <c r="AO169" s="212"/>
      <c r="AP169" s="210"/>
      <c r="AQ169" s="210"/>
      <c r="AR169" s="210"/>
      <c r="AS169" s="213"/>
    </row>
    <row r="170" spans="1:45" ht="18" thickBot="1" x14ac:dyDescent="0.35">
      <c r="A170" s="642" t="s">
        <v>25</v>
      </c>
      <c r="B170" s="643"/>
      <c r="C170" s="643"/>
      <c r="D170" s="643"/>
      <c r="E170" s="643"/>
      <c r="F170" s="643"/>
      <c r="G170" s="643"/>
      <c r="H170" s="643"/>
      <c r="I170" s="643"/>
      <c r="J170" s="711"/>
      <c r="K170" s="712"/>
      <c r="L170" s="725"/>
      <c r="N170" s="200"/>
      <c r="O170" s="201"/>
      <c r="P170" s="202"/>
      <c r="Q170" s="201"/>
      <c r="R170" s="203"/>
      <c r="S170" s="204"/>
      <c r="T170" s="204"/>
      <c r="U170" s="205"/>
      <c r="V170" s="204"/>
      <c r="W170" s="206"/>
      <c r="X170" s="204"/>
      <c r="Y170" s="206"/>
      <c r="Z170" s="204"/>
      <c r="AA170" s="204"/>
      <c r="AB170" s="189"/>
      <c r="AC170" s="190"/>
      <c r="AD170" s="207"/>
      <c r="AE170" s="208"/>
      <c r="AF170" s="208"/>
      <c r="AG170" s="189"/>
      <c r="AH170" s="189"/>
      <c r="AI170" s="189"/>
      <c r="AJ170" s="209"/>
      <c r="AK170" s="210"/>
      <c r="AL170" s="191"/>
      <c r="AM170" s="211"/>
      <c r="AN170" s="212"/>
      <c r="AO170" s="212"/>
      <c r="AP170" s="210"/>
      <c r="AQ170" s="210"/>
      <c r="AR170" s="210"/>
      <c r="AS170" s="213"/>
    </row>
    <row r="171" spans="1:45" ht="18" thickBot="1" x14ac:dyDescent="0.35">
      <c r="A171" s="642" t="s">
        <v>23</v>
      </c>
      <c r="B171" s="643"/>
      <c r="C171" s="643"/>
      <c r="D171" s="643"/>
      <c r="E171" s="643"/>
      <c r="F171" s="643"/>
      <c r="G171" s="643"/>
      <c r="H171" s="643"/>
      <c r="I171" s="643"/>
      <c r="J171" s="711"/>
      <c r="K171" s="712"/>
      <c r="L171" s="725"/>
      <c r="N171" s="200"/>
      <c r="O171" s="201"/>
      <c r="P171" s="202"/>
      <c r="Q171" s="201"/>
      <c r="R171" s="203"/>
      <c r="S171" s="204"/>
      <c r="T171" s="204"/>
      <c r="U171" s="205"/>
      <c r="V171" s="204"/>
      <c r="W171" s="206"/>
      <c r="X171" s="204"/>
      <c r="Y171" s="206"/>
      <c r="Z171" s="204"/>
      <c r="AA171" s="204"/>
      <c r="AB171" s="189"/>
      <c r="AC171" s="190"/>
      <c r="AD171" s="207"/>
      <c r="AE171" s="208"/>
      <c r="AF171" s="208"/>
      <c r="AG171" s="189"/>
      <c r="AH171" s="189"/>
      <c r="AI171" s="189"/>
      <c r="AJ171" s="209"/>
      <c r="AK171" s="210"/>
      <c r="AL171" s="191"/>
      <c r="AM171" s="211"/>
      <c r="AN171" s="212"/>
      <c r="AO171" s="212"/>
      <c r="AP171" s="210"/>
      <c r="AQ171" s="210"/>
      <c r="AR171" s="210"/>
      <c r="AS171" s="213"/>
    </row>
    <row r="172" spans="1:45" ht="18" thickBot="1" x14ac:dyDescent="0.35">
      <c r="A172" s="642" t="s">
        <v>24</v>
      </c>
      <c r="B172" s="643"/>
      <c r="C172" s="643"/>
      <c r="D172" s="643"/>
      <c r="E172" s="643"/>
      <c r="F172" s="643"/>
      <c r="G172" s="643"/>
      <c r="H172" s="643"/>
      <c r="I172" s="643"/>
      <c r="J172" s="711"/>
      <c r="K172" s="712"/>
      <c r="L172" s="725"/>
      <c r="N172" s="200"/>
      <c r="O172" s="201"/>
      <c r="P172" s="202"/>
      <c r="Q172" s="201"/>
      <c r="R172" s="203"/>
      <c r="S172" s="204"/>
      <c r="T172" s="204"/>
      <c r="U172" s="205"/>
      <c r="V172" s="204"/>
      <c r="W172" s="206"/>
      <c r="X172" s="204"/>
      <c r="Y172" s="206"/>
      <c r="Z172" s="204"/>
      <c r="AA172" s="204"/>
      <c r="AB172" s="189"/>
      <c r="AC172" s="190"/>
      <c r="AD172" s="207"/>
      <c r="AE172" s="208"/>
      <c r="AF172" s="208"/>
      <c r="AG172" s="189"/>
      <c r="AH172" s="189"/>
      <c r="AI172" s="189"/>
      <c r="AJ172" s="209"/>
      <c r="AK172" s="210"/>
      <c r="AL172" s="191"/>
      <c r="AM172" s="211"/>
      <c r="AN172" s="212"/>
      <c r="AO172" s="212"/>
      <c r="AP172" s="210"/>
      <c r="AQ172" s="210"/>
      <c r="AR172" s="210"/>
      <c r="AS172" s="213"/>
    </row>
    <row r="173" spans="1:45" ht="18" thickBot="1" x14ac:dyDescent="0.35">
      <c r="A173" s="713" t="s">
        <v>26</v>
      </c>
      <c r="B173" s="714"/>
      <c r="C173" s="714"/>
      <c r="D173" s="714"/>
      <c r="E173" s="714"/>
      <c r="F173" s="714"/>
      <c r="G173" s="714"/>
      <c r="H173" s="714"/>
      <c r="I173" s="714"/>
      <c r="J173" s="715"/>
      <c r="K173" s="716"/>
      <c r="L173" s="725"/>
      <c r="N173" s="200"/>
      <c r="O173" s="201"/>
      <c r="P173" s="202"/>
      <c r="Q173" s="201"/>
      <c r="R173" s="203"/>
      <c r="S173" s="204"/>
      <c r="T173" s="204"/>
      <c r="U173" s="205"/>
      <c r="V173" s="204"/>
      <c r="W173" s="206"/>
      <c r="X173" s="204"/>
      <c r="Y173" s="206"/>
      <c r="Z173" s="204"/>
      <c r="AA173" s="204"/>
      <c r="AB173" s="189"/>
      <c r="AC173" s="190"/>
      <c r="AD173" s="207"/>
      <c r="AE173" s="208"/>
      <c r="AF173" s="208"/>
      <c r="AG173" s="189"/>
      <c r="AH173" s="189"/>
      <c r="AI173" s="189"/>
      <c r="AJ173" s="209"/>
      <c r="AK173" s="210"/>
      <c r="AL173" s="191"/>
      <c r="AM173" s="211"/>
      <c r="AN173" s="212"/>
      <c r="AO173" s="212"/>
      <c r="AP173" s="210"/>
      <c r="AQ173" s="210"/>
      <c r="AR173" s="210"/>
      <c r="AS173" s="213"/>
    </row>
    <row r="174" spans="1:45" ht="18" thickBot="1" x14ac:dyDescent="0.35">
      <c r="A174" s="717"/>
      <c r="B174" s="627"/>
      <c r="C174" s="627"/>
      <c r="D174" s="627"/>
      <c r="E174" s="627"/>
      <c r="F174" s="627"/>
      <c r="G174" s="627"/>
      <c r="H174" s="627"/>
      <c r="I174" s="627"/>
      <c r="J174" s="627"/>
      <c r="K174" s="627"/>
      <c r="L174" s="725"/>
      <c r="N174" s="200"/>
      <c r="O174" s="201"/>
      <c r="P174" s="202"/>
      <c r="Q174" s="201"/>
      <c r="R174" s="203"/>
      <c r="S174" s="204"/>
      <c r="T174" s="204"/>
      <c r="U174" s="205"/>
      <c r="V174" s="204"/>
      <c r="W174" s="206"/>
      <c r="X174" s="204"/>
      <c r="Y174" s="206"/>
      <c r="Z174" s="204"/>
      <c r="AA174" s="204"/>
      <c r="AB174" s="189"/>
      <c r="AC174" s="190"/>
      <c r="AD174" s="207"/>
      <c r="AE174" s="208"/>
      <c r="AF174" s="208"/>
      <c r="AG174" s="189"/>
      <c r="AH174" s="189"/>
      <c r="AI174" s="189"/>
      <c r="AJ174" s="209"/>
      <c r="AK174" s="210"/>
      <c r="AL174" s="191"/>
      <c r="AM174" s="211"/>
      <c r="AN174" s="212"/>
      <c r="AO174" s="212"/>
      <c r="AP174" s="210"/>
      <c r="AQ174" s="210"/>
      <c r="AR174" s="210"/>
      <c r="AS174" s="213"/>
    </row>
    <row r="175" spans="1:45" ht="18" thickBot="1" x14ac:dyDescent="0.35">
      <c r="A175" s="645" t="s">
        <v>27</v>
      </c>
      <c r="B175" s="646"/>
      <c r="C175" s="646"/>
      <c r="D175" s="646"/>
      <c r="E175" s="646"/>
      <c r="F175" s="646"/>
      <c r="G175" s="646"/>
      <c r="H175" s="646"/>
      <c r="I175" s="646"/>
      <c r="J175" s="721"/>
      <c r="K175" s="722"/>
      <c r="L175" s="725"/>
      <c r="N175" s="200"/>
      <c r="O175" s="201"/>
      <c r="P175" s="202"/>
      <c r="Q175" s="201"/>
      <c r="R175" s="203"/>
      <c r="S175" s="204"/>
      <c r="T175" s="204"/>
      <c r="U175" s="205"/>
      <c r="V175" s="204"/>
      <c r="W175" s="206"/>
      <c r="X175" s="204"/>
      <c r="Y175" s="206"/>
      <c r="Z175" s="204"/>
      <c r="AA175" s="204"/>
      <c r="AB175" s="189"/>
      <c r="AC175" s="190"/>
      <c r="AD175" s="207"/>
      <c r="AE175" s="208"/>
      <c r="AF175" s="208"/>
      <c r="AG175" s="189"/>
      <c r="AH175" s="189"/>
      <c r="AI175" s="189"/>
      <c r="AJ175" s="209"/>
      <c r="AK175" s="210"/>
      <c r="AL175" s="191"/>
      <c r="AM175" s="211"/>
      <c r="AN175" s="212"/>
      <c r="AO175" s="212"/>
      <c r="AP175" s="210"/>
      <c r="AQ175" s="210"/>
      <c r="AR175" s="210"/>
      <c r="AS175" s="213"/>
    </row>
    <row r="176" spans="1:45" ht="18" thickBot="1" x14ac:dyDescent="0.35">
      <c r="A176" s="642" t="s">
        <v>28</v>
      </c>
      <c r="B176" s="643"/>
      <c r="C176" s="643"/>
      <c r="D176" s="643"/>
      <c r="E176" s="643"/>
      <c r="F176" s="643"/>
      <c r="G176" s="643"/>
      <c r="H176" s="643"/>
      <c r="I176" s="643"/>
      <c r="J176" s="711"/>
      <c r="K176" s="712"/>
      <c r="L176" s="725"/>
      <c r="N176" s="200"/>
      <c r="O176" s="201"/>
      <c r="P176" s="202"/>
      <c r="Q176" s="201"/>
      <c r="R176" s="203"/>
      <c r="S176" s="204"/>
      <c r="T176" s="204"/>
      <c r="U176" s="205"/>
      <c r="V176" s="204"/>
      <c r="W176" s="206"/>
      <c r="X176" s="204"/>
      <c r="Y176" s="206"/>
      <c r="Z176" s="204"/>
      <c r="AA176" s="204"/>
      <c r="AB176" s="189"/>
      <c r="AC176" s="190"/>
      <c r="AD176" s="207"/>
      <c r="AE176" s="208"/>
      <c r="AF176" s="208"/>
      <c r="AG176" s="189"/>
      <c r="AH176" s="189"/>
      <c r="AI176" s="189"/>
      <c r="AJ176" s="209"/>
      <c r="AK176" s="210"/>
      <c r="AL176" s="191"/>
      <c r="AM176" s="211"/>
      <c r="AN176" s="212"/>
      <c r="AO176" s="212"/>
      <c r="AP176" s="210"/>
      <c r="AQ176" s="210"/>
      <c r="AR176" s="210"/>
      <c r="AS176" s="213"/>
    </row>
    <row r="177" spans="1:45" ht="18" thickBot="1" x14ac:dyDescent="0.35">
      <c r="A177" s="642" t="s">
        <v>29</v>
      </c>
      <c r="B177" s="643"/>
      <c r="C177" s="643"/>
      <c r="D177" s="643"/>
      <c r="E177" s="643"/>
      <c r="F177" s="643"/>
      <c r="G177" s="643"/>
      <c r="H177" s="643"/>
      <c r="I177" s="643"/>
      <c r="J177" s="711"/>
      <c r="K177" s="712"/>
      <c r="L177" s="725"/>
      <c r="N177" s="200"/>
      <c r="O177" s="201"/>
      <c r="P177" s="202"/>
      <c r="Q177" s="201"/>
      <c r="R177" s="203"/>
      <c r="S177" s="204"/>
      <c r="T177" s="204"/>
      <c r="U177" s="205"/>
      <c r="V177" s="204"/>
      <c r="W177" s="206"/>
      <c r="X177" s="204"/>
      <c r="Y177" s="206"/>
      <c r="Z177" s="204"/>
      <c r="AA177" s="204"/>
      <c r="AB177" s="189"/>
      <c r="AC177" s="190"/>
      <c r="AD177" s="207"/>
      <c r="AE177" s="208"/>
      <c r="AF177" s="208"/>
      <c r="AG177" s="189"/>
      <c r="AH177" s="189"/>
      <c r="AI177" s="189"/>
      <c r="AJ177" s="209"/>
      <c r="AK177" s="210"/>
      <c r="AL177" s="191"/>
      <c r="AM177" s="211"/>
      <c r="AN177" s="212"/>
      <c r="AO177" s="212"/>
      <c r="AP177" s="210"/>
      <c r="AQ177" s="210"/>
      <c r="AR177" s="210"/>
      <c r="AS177" s="213"/>
    </row>
    <row r="178" spans="1:45" ht="18" thickBot="1" x14ac:dyDescent="0.35">
      <c r="A178" s="642" t="s">
        <v>147</v>
      </c>
      <c r="B178" s="643"/>
      <c r="C178" s="643"/>
      <c r="D178" s="643"/>
      <c r="E178" s="643"/>
      <c r="F178" s="643"/>
      <c r="G178" s="643"/>
      <c r="H178" s="643"/>
      <c r="I178" s="643"/>
      <c r="J178" s="711" t="s">
        <v>40</v>
      </c>
      <c r="K178" s="712"/>
      <c r="L178" s="725"/>
      <c r="N178" s="200" t="s">
        <v>40</v>
      </c>
      <c r="O178" s="201"/>
      <c r="P178" s="202"/>
      <c r="Q178" s="201"/>
      <c r="R178" s="203"/>
      <c r="S178" s="204">
        <v>5</v>
      </c>
      <c r="T178" s="204">
        <v>0.8</v>
      </c>
      <c r="U178" s="205"/>
      <c r="V178" s="204"/>
      <c r="W178" s="206"/>
      <c r="X178" s="204"/>
      <c r="Y178" s="206"/>
      <c r="Z178" s="204"/>
      <c r="AA178" s="204">
        <v>0.8</v>
      </c>
      <c r="AB178" s="189">
        <v>2</v>
      </c>
      <c r="AC178" s="190">
        <v>2</v>
      </c>
      <c r="AD178" s="207"/>
      <c r="AE178" s="208"/>
      <c r="AF178" s="208"/>
      <c r="AG178" s="189"/>
      <c r="AH178" s="189"/>
      <c r="AI178" s="189"/>
      <c r="AJ178" s="209">
        <f>+AC178</f>
        <v>2</v>
      </c>
      <c r="AK178" s="210">
        <v>7</v>
      </c>
      <c r="AL178" s="191">
        <v>0.56999999999999995</v>
      </c>
      <c r="AM178" s="211"/>
      <c r="AN178" s="212"/>
      <c r="AO178" s="212"/>
      <c r="AP178" s="210"/>
      <c r="AQ178" s="210"/>
      <c r="AR178" s="210"/>
      <c r="AS178" s="213">
        <f>+AL178</f>
        <v>0.56999999999999995</v>
      </c>
    </row>
    <row r="179" spans="1:45" ht="18" thickBot="1" x14ac:dyDescent="0.35">
      <c r="A179" s="713" t="s">
        <v>36</v>
      </c>
      <c r="B179" s="714"/>
      <c r="C179" s="714"/>
      <c r="D179" s="714"/>
      <c r="E179" s="714"/>
      <c r="F179" s="714"/>
      <c r="G179" s="714"/>
      <c r="H179" s="714"/>
      <c r="I179" s="714"/>
      <c r="J179" s="715"/>
      <c r="K179" s="716"/>
      <c r="L179" s="725"/>
      <c r="N179" s="200"/>
      <c r="O179" s="201"/>
      <c r="P179" s="202"/>
      <c r="Q179" s="201"/>
      <c r="R179" s="203"/>
      <c r="S179" s="204"/>
      <c r="T179" s="204"/>
      <c r="U179" s="205"/>
      <c r="V179" s="204"/>
      <c r="W179" s="206"/>
      <c r="X179" s="204"/>
      <c r="Y179" s="206"/>
      <c r="Z179" s="204"/>
      <c r="AA179" s="204"/>
      <c r="AB179" s="189"/>
      <c r="AC179" s="190"/>
      <c r="AD179" s="207"/>
      <c r="AE179" s="208"/>
      <c r="AF179" s="208"/>
      <c r="AG179" s="189"/>
      <c r="AH179" s="189"/>
      <c r="AI179" s="189"/>
      <c r="AJ179" s="209"/>
      <c r="AK179" s="210"/>
      <c r="AL179" s="191"/>
      <c r="AM179" s="211"/>
      <c r="AN179" s="212"/>
      <c r="AO179" s="212"/>
      <c r="AP179" s="210"/>
      <c r="AQ179" s="210"/>
      <c r="AR179" s="210"/>
      <c r="AS179" s="213"/>
    </row>
    <row r="180" spans="1:45" ht="18" thickBot="1" x14ac:dyDescent="0.35">
      <c r="A180" s="717"/>
      <c r="B180" s="627"/>
      <c r="C180" s="627"/>
      <c r="D180" s="627"/>
      <c r="E180" s="627"/>
      <c r="F180" s="627"/>
      <c r="G180" s="627"/>
      <c r="H180" s="627"/>
      <c r="I180" s="627"/>
      <c r="J180" s="627"/>
      <c r="K180" s="627"/>
      <c r="L180" s="725"/>
      <c r="N180" s="200"/>
      <c r="O180" s="201"/>
      <c r="P180" s="202"/>
      <c r="Q180" s="201"/>
      <c r="R180" s="203"/>
      <c r="S180" s="204"/>
      <c r="T180" s="204"/>
      <c r="U180" s="205"/>
      <c r="V180" s="204"/>
      <c r="W180" s="206"/>
      <c r="X180" s="204"/>
      <c r="Y180" s="206"/>
      <c r="Z180" s="204"/>
      <c r="AA180" s="204"/>
      <c r="AB180" s="189"/>
      <c r="AC180" s="190"/>
      <c r="AD180" s="207"/>
      <c r="AE180" s="208"/>
      <c r="AF180" s="208"/>
      <c r="AG180" s="189"/>
      <c r="AH180" s="189"/>
      <c r="AI180" s="189"/>
      <c r="AJ180" s="209"/>
      <c r="AK180" s="210"/>
      <c r="AL180" s="191"/>
      <c r="AM180" s="211"/>
      <c r="AN180" s="212"/>
      <c r="AO180" s="212"/>
      <c r="AP180" s="210"/>
      <c r="AQ180" s="210"/>
      <c r="AR180" s="210"/>
      <c r="AS180" s="213"/>
    </row>
    <row r="181" spans="1:45" ht="18" thickBot="1" x14ac:dyDescent="0.35">
      <c r="A181" s="645" t="s">
        <v>30</v>
      </c>
      <c r="B181" s="646"/>
      <c r="C181" s="646"/>
      <c r="D181" s="646"/>
      <c r="E181" s="646"/>
      <c r="F181" s="646"/>
      <c r="G181" s="646"/>
      <c r="H181" s="646"/>
      <c r="I181" s="646"/>
      <c r="J181" s="721"/>
      <c r="K181" s="722"/>
      <c r="L181" s="725"/>
      <c r="N181" s="200"/>
      <c r="O181" s="201"/>
      <c r="P181" s="202"/>
      <c r="Q181" s="201"/>
      <c r="R181" s="203"/>
      <c r="S181" s="204"/>
      <c r="T181" s="204"/>
      <c r="U181" s="205"/>
      <c r="V181" s="204"/>
      <c r="W181" s="206"/>
      <c r="X181" s="204"/>
      <c r="Y181" s="206"/>
      <c r="Z181" s="204"/>
      <c r="AA181" s="204"/>
      <c r="AB181" s="189"/>
      <c r="AC181" s="190"/>
      <c r="AD181" s="207"/>
      <c r="AE181" s="208"/>
      <c r="AF181" s="208"/>
      <c r="AG181" s="189"/>
      <c r="AH181" s="189"/>
      <c r="AI181" s="189"/>
      <c r="AJ181" s="209"/>
      <c r="AK181" s="210"/>
      <c r="AL181" s="191"/>
      <c r="AM181" s="211"/>
      <c r="AN181" s="212"/>
      <c r="AO181" s="212"/>
      <c r="AP181" s="210"/>
      <c r="AQ181" s="210"/>
      <c r="AR181" s="210"/>
      <c r="AS181" s="213"/>
    </row>
    <row r="182" spans="1:45" ht="18" thickBot="1" x14ac:dyDescent="0.35">
      <c r="A182" s="642" t="s">
        <v>31</v>
      </c>
      <c r="B182" s="643"/>
      <c r="C182" s="643"/>
      <c r="D182" s="643"/>
      <c r="E182" s="643"/>
      <c r="F182" s="643"/>
      <c r="G182" s="643"/>
      <c r="H182" s="643"/>
      <c r="I182" s="643"/>
      <c r="J182" s="711"/>
      <c r="K182" s="712"/>
      <c r="L182" s="725"/>
      <c r="N182" s="200"/>
      <c r="O182" s="201"/>
      <c r="P182" s="202"/>
      <c r="Q182" s="201"/>
      <c r="R182" s="203"/>
      <c r="S182" s="204"/>
      <c r="T182" s="204"/>
      <c r="U182" s="205"/>
      <c r="V182" s="204"/>
      <c r="W182" s="206"/>
      <c r="X182" s="204"/>
      <c r="Y182" s="206"/>
      <c r="Z182" s="204"/>
      <c r="AA182" s="204"/>
      <c r="AB182" s="189"/>
      <c r="AC182" s="190"/>
      <c r="AD182" s="207"/>
      <c r="AE182" s="208"/>
      <c r="AF182" s="208"/>
      <c r="AG182" s="189"/>
      <c r="AH182" s="189"/>
      <c r="AI182" s="189"/>
      <c r="AJ182" s="209"/>
      <c r="AK182" s="210"/>
      <c r="AL182" s="191"/>
      <c r="AM182" s="211"/>
      <c r="AN182" s="212"/>
      <c r="AO182" s="212"/>
      <c r="AP182" s="210"/>
      <c r="AQ182" s="210"/>
      <c r="AR182" s="210"/>
      <c r="AS182" s="213"/>
    </row>
    <row r="183" spans="1:45" ht="18" thickBot="1" x14ac:dyDescent="0.35">
      <c r="A183" s="642" t="s">
        <v>32</v>
      </c>
      <c r="B183" s="643"/>
      <c r="C183" s="643"/>
      <c r="D183" s="643"/>
      <c r="E183" s="643"/>
      <c r="F183" s="643"/>
      <c r="G183" s="643"/>
      <c r="H183" s="643"/>
      <c r="I183" s="643"/>
      <c r="J183" s="711"/>
      <c r="K183" s="712"/>
      <c r="L183" s="725"/>
      <c r="N183" s="200"/>
      <c r="O183" s="201"/>
      <c r="P183" s="202"/>
      <c r="Q183" s="201"/>
      <c r="R183" s="203"/>
      <c r="S183" s="204"/>
      <c r="T183" s="204"/>
      <c r="U183" s="205"/>
      <c r="V183" s="204"/>
      <c r="W183" s="206"/>
      <c r="X183" s="204"/>
      <c r="Y183" s="206"/>
      <c r="Z183" s="204"/>
      <c r="AA183" s="204"/>
      <c r="AB183" s="189"/>
      <c r="AC183" s="190"/>
      <c r="AD183" s="207"/>
      <c r="AE183" s="208"/>
      <c r="AF183" s="208"/>
      <c r="AG183" s="189"/>
      <c r="AH183" s="189"/>
      <c r="AI183" s="189"/>
      <c r="AJ183" s="209"/>
      <c r="AK183" s="210"/>
      <c r="AL183" s="191"/>
      <c r="AM183" s="211"/>
      <c r="AN183" s="212"/>
      <c r="AO183" s="212"/>
      <c r="AP183" s="210"/>
      <c r="AQ183" s="210"/>
      <c r="AR183" s="210"/>
      <c r="AS183" s="213"/>
    </row>
    <row r="184" spans="1:45" ht="18" thickBot="1" x14ac:dyDescent="0.35">
      <c r="A184" s="642" t="s">
        <v>33</v>
      </c>
      <c r="B184" s="643"/>
      <c r="C184" s="643"/>
      <c r="D184" s="643"/>
      <c r="E184" s="643"/>
      <c r="F184" s="643"/>
      <c r="G184" s="643"/>
      <c r="H184" s="643"/>
      <c r="I184" s="643"/>
      <c r="J184" s="711"/>
      <c r="K184" s="712"/>
      <c r="L184" s="725"/>
      <c r="N184" s="200"/>
      <c r="O184" s="201"/>
      <c r="P184" s="202"/>
      <c r="Q184" s="201"/>
      <c r="R184" s="203"/>
      <c r="S184" s="204"/>
      <c r="T184" s="204"/>
      <c r="U184" s="205"/>
      <c r="V184" s="204"/>
      <c r="W184" s="206"/>
      <c r="X184" s="204"/>
      <c r="Y184" s="206"/>
      <c r="Z184" s="204"/>
      <c r="AA184" s="204"/>
      <c r="AB184" s="189"/>
      <c r="AC184" s="190"/>
      <c r="AD184" s="207"/>
      <c r="AE184" s="208"/>
      <c r="AF184" s="208"/>
      <c r="AG184" s="189"/>
      <c r="AH184" s="189"/>
      <c r="AI184" s="189"/>
      <c r="AJ184" s="209"/>
      <c r="AK184" s="210"/>
      <c r="AL184" s="191"/>
      <c r="AM184" s="211"/>
      <c r="AN184" s="212"/>
      <c r="AO184" s="212"/>
      <c r="AP184" s="210"/>
      <c r="AQ184" s="210"/>
      <c r="AR184" s="210"/>
      <c r="AS184" s="213"/>
    </row>
    <row r="185" spans="1:45" ht="18" thickBot="1" x14ac:dyDescent="0.35">
      <c r="A185" s="713" t="s">
        <v>34</v>
      </c>
      <c r="B185" s="714"/>
      <c r="C185" s="714"/>
      <c r="D185" s="714"/>
      <c r="E185" s="714"/>
      <c r="F185" s="714"/>
      <c r="G185" s="714"/>
      <c r="H185" s="714"/>
      <c r="I185" s="714"/>
      <c r="J185" s="715"/>
      <c r="K185" s="716"/>
      <c r="L185" s="725"/>
      <c r="N185" s="200"/>
      <c r="O185" s="201"/>
      <c r="P185" s="202"/>
      <c r="Q185" s="201"/>
      <c r="R185" s="203"/>
      <c r="S185" s="204"/>
      <c r="T185" s="204"/>
      <c r="U185" s="205"/>
      <c r="V185" s="204"/>
      <c r="W185" s="206"/>
      <c r="X185" s="204"/>
      <c r="Y185" s="206"/>
      <c r="Z185" s="204"/>
      <c r="AA185" s="204"/>
      <c r="AB185" s="189"/>
      <c r="AC185" s="190"/>
      <c r="AD185" s="207"/>
      <c r="AE185" s="208"/>
      <c r="AF185" s="208"/>
      <c r="AG185" s="189"/>
      <c r="AH185" s="189"/>
      <c r="AI185" s="189"/>
      <c r="AJ185" s="209"/>
      <c r="AK185" s="210"/>
      <c r="AL185" s="191"/>
      <c r="AM185" s="211"/>
      <c r="AN185" s="212"/>
      <c r="AO185" s="212"/>
      <c r="AP185" s="210"/>
      <c r="AQ185" s="210"/>
      <c r="AR185" s="210"/>
      <c r="AS185" s="213"/>
    </row>
    <row r="186" spans="1:45" ht="18" thickBot="1" x14ac:dyDescent="0.35">
      <c r="A186" s="717"/>
      <c r="B186" s="627"/>
      <c r="C186" s="627"/>
      <c r="D186" s="627"/>
      <c r="E186" s="627"/>
      <c r="F186" s="627"/>
      <c r="G186" s="627"/>
      <c r="H186" s="627"/>
      <c r="I186" s="627"/>
      <c r="J186" s="627"/>
      <c r="K186" s="627"/>
      <c r="L186" s="725"/>
      <c r="N186" s="200"/>
      <c r="O186" s="201"/>
      <c r="P186" s="202"/>
      <c r="Q186" s="201"/>
      <c r="R186" s="203"/>
      <c r="S186" s="204"/>
      <c r="T186" s="204"/>
      <c r="U186" s="205"/>
      <c r="V186" s="204"/>
      <c r="W186" s="206"/>
      <c r="X186" s="204"/>
      <c r="Y186" s="206"/>
      <c r="Z186" s="204"/>
      <c r="AA186" s="204"/>
      <c r="AB186" s="189"/>
      <c r="AC186" s="190"/>
      <c r="AD186" s="207"/>
      <c r="AE186" s="208"/>
      <c r="AF186" s="208"/>
      <c r="AG186" s="189"/>
      <c r="AH186" s="189"/>
      <c r="AI186" s="189"/>
      <c r="AJ186" s="209"/>
      <c r="AK186" s="210"/>
      <c r="AL186" s="191"/>
      <c r="AM186" s="211"/>
      <c r="AN186" s="212"/>
      <c r="AO186" s="212"/>
      <c r="AP186" s="210"/>
      <c r="AQ186" s="210"/>
      <c r="AR186" s="210"/>
      <c r="AS186" s="213"/>
    </row>
    <row r="187" spans="1:45" ht="18" thickBot="1" x14ac:dyDescent="0.35">
      <c r="A187" s="718" t="s">
        <v>35</v>
      </c>
      <c r="B187" s="719"/>
      <c r="C187" s="719"/>
      <c r="D187" s="719"/>
      <c r="E187" s="719"/>
      <c r="F187" s="719"/>
      <c r="G187" s="719"/>
      <c r="H187" s="719"/>
      <c r="I187" s="719"/>
      <c r="J187" s="720"/>
      <c r="K187" s="486"/>
      <c r="L187" s="726"/>
      <c r="N187" s="200"/>
      <c r="O187" s="201"/>
      <c r="P187" s="202"/>
      <c r="Q187" s="201"/>
      <c r="R187" s="203"/>
      <c r="S187" s="204"/>
      <c r="T187" s="204"/>
      <c r="U187" s="205"/>
      <c r="V187" s="204"/>
      <c r="W187" s="206"/>
      <c r="X187" s="204"/>
      <c r="Y187" s="206"/>
      <c r="Z187" s="204"/>
      <c r="AA187" s="204"/>
      <c r="AB187" s="189"/>
      <c r="AC187" s="190"/>
      <c r="AD187" s="207"/>
      <c r="AE187" s="208"/>
      <c r="AF187" s="208"/>
      <c r="AG187" s="189"/>
      <c r="AH187" s="189"/>
      <c r="AI187" s="189"/>
      <c r="AJ187" s="209"/>
      <c r="AK187" s="210"/>
      <c r="AL187" s="191"/>
      <c r="AM187" s="211"/>
      <c r="AN187" s="212"/>
      <c r="AO187" s="212"/>
      <c r="AP187" s="210"/>
      <c r="AQ187" s="210"/>
      <c r="AR187" s="210"/>
      <c r="AS187" s="213"/>
    </row>
    <row r="188" spans="1:45" ht="18" thickBot="1" x14ac:dyDescent="0.35">
      <c r="A188" s="708" t="s">
        <v>42</v>
      </c>
      <c r="B188" s="709"/>
      <c r="C188" s="709"/>
      <c r="D188" s="709"/>
      <c r="E188" s="709"/>
      <c r="F188" s="709"/>
      <c r="G188" s="709"/>
      <c r="H188" s="709"/>
      <c r="I188" s="709"/>
      <c r="J188" s="709"/>
      <c r="K188" s="710"/>
      <c r="L188" s="17">
        <f>+L148</f>
        <v>0</v>
      </c>
      <c r="AA188" s="223">
        <f>+AA178</f>
        <v>0.8</v>
      </c>
      <c r="AJ188" s="221">
        <f>+AJ178</f>
        <v>2</v>
      </c>
      <c r="AS188" s="226">
        <f>+AS178</f>
        <v>0.56999999999999995</v>
      </c>
    </row>
    <row r="189" spans="1:45" ht="18" thickBot="1" x14ac:dyDescent="0.35">
      <c r="A189" s="629"/>
      <c r="B189" s="630"/>
      <c r="C189" s="630"/>
      <c r="D189" s="630"/>
      <c r="E189" s="630"/>
      <c r="F189" s="630"/>
      <c r="G189" s="630"/>
      <c r="H189" s="630"/>
      <c r="I189" s="630"/>
      <c r="J189" s="630"/>
      <c r="K189" s="630"/>
      <c r="L189" s="631"/>
      <c r="AA189" s="76"/>
    </row>
    <row r="190" spans="1:45" ht="18" thickBot="1" x14ac:dyDescent="0.35">
      <c r="A190" s="700" t="s">
        <v>37</v>
      </c>
      <c r="B190" s="701"/>
      <c r="C190" s="701"/>
      <c r="D190" s="701"/>
      <c r="E190" s="701"/>
      <c r="F190" s="701"/>
      <c r="G190" s="701"/>
      <c r="H190" s="701"/>
      <c r="I190" s="701"/>
      <c r="J190" s="701"/>
      <c r="K190" s="701"/>
      <c r="L190" s="702"/>
      <c r="N190" s="454" t="s">
        <v>1088</v>
      </c>
      <c r="O190" s="454"/>
      <c r="P190" s="454"/>
      <c r="Q190" s="454"/>
      <c r="R190" s="454"/>
      <c r="S190" s="455" t="s">
        <v>1089</v>
      </c>
      <c r="T190" s="455"/>
      <c r="U190" s="455"/>
      <c r="V190" s="455"/>
      <c r="W190" s="455"/>
      <c r="X190" s="455"/>
      <c r="Y190" s="455"/>
      <c r="Z190" s="455"/>
      <c r="AA190" s="455"/>
      <c r="AB190" s="456" t="s">
        <v>1184</v>
      </c>
      <c r="AC190" s="456"/>
      <c r="AD190" s="456"/>
      <c r="AE190" s="456"/>
      <c r="AF190" s="456"/>
      <c r="AG190" s="456"/>
      <c r="AH190" s="456"/>
      <c r="AI190" s="456"/>
      <c r="AJ190" s="456"/>
      <c r="AK190" s="457" t="s">
        <v>1183</v>
      </c>
      <c r="AL190" s="457"/>
      <c r="AM190" s="457"/>
      <c r="AN190" s="457"/>
      <c r="AO190" s="457"/>
      <c r="AP190" s="457"/>
      <c r="AQ190" s="457"/>
      <c r="AR190" s="457"/>
      <c r="AS190" s="457"/>
    </row>
    <row r="191" spans="1:45" ht="18" thickBot="1" x14ac:dyDescent="0.35">
      <c r="A191" s="703" t="s">
        <v>59</v>
      </c>
      <c r="B191" s="704"/>
      <c r="C191" s="704"/>
      <c r="D191" s="704"/>
      <c r="E191" s="704"/>
      <c r="F191" s="705"/>
      <c r="G191" s="706" t="s">
        <v>84</v>
      </c>
      <c r="H191" s="707"/>
      <c r="I191" s="706" t="s">
        <v>58</v>
      </c>
      <c r="J191" s="707"/>
      <c r="K191" s="706" t="s">
        <v>38</v>
      </c>
      <c r="L191" s="707"/>
      <c r="N191" s="192" t="s">
        <v>84</v>
      </c>
      <c r="O191" s="192" t="s">
        <v>1090</v>
      </c>
      <c r="P191" s="192" t="s">
        <v>40</v>
      </c>
      <c r="Q191" s="192" t="s">
        <v>40</v>
      </c>
      <c r="R191" s="193" t="s">
        <v>40</v>
      </c>
      <c r="S191" s="192" t="s">
        <v>1094</v>
      </c>
      <c r="T191" s="192" t="s">
        <v>40</v>
      </c>
      <c r="U191" s="192" t="s">
        <v>40</v>
      </c>
      <c r="V191" s="192" t="s">
        <v>40</v>
      </c>
      <c r="W191" s="193" t="s">
        <v>40</v>
      </c>
      <c r="X191" s="192" t="s">
        <v>40</v>
      </c>
      <c r="Y191" s="193" t="s">
        <v>40</v>
      </c>
      <c r="Z191" s="192" t="s">
        <v>518</v>
      </c>
      <c r="AA191" s="192" t="s">
        <v>1098</v>
      </c>
      <c r="AB191" s="192" t="s">
        <v>1094</v>
      </c>
      <c r="AC191" s="192" t="s">
        <v>40</v>
      </c>
      <c r="AD191" s="192" t="s">
        <v>40</v>
      </c>
      <c r="AE191" s="192" t="s">
        <v>40</v>
      </c>
      <c r="AF191" s="192" t="s">
        <v>40</v>
      </c>
      <c r="AG191" s="192" t="s">
        <v>40</v>
      </c>
      <c r="AH191" s="192" t="s">
        <v>40</v>
      </c>
      <c r="AI191" s="192" t="s">
        <v>518</v>
      </c>
      <c r="AJ191" s="192" t="s">
        <v>1098</v>
      </c>
      <c r="AK191" s="192" t="s">
        <v>1094</v>
      </c>
      <c r="AL191" s="192" t="s">
        <v>40</v>
      </c>
      <c r="AM191" s="192" t="s">
        <v>40</v>
      </c>
      <c r="AN191" s="192" t="s">
        <v>40</v>
      </c>
      <c r="AO191" s="192" t="s">
        <v>40</v>
      </c>
      <c r="AP191" s="192" t="s">
        <v>40</v>
      </c>
      <c r="AQ191" s="192" t="s">
        <v>40</v>
      </c>
      <c r="AR191" s="192" t="s">
        <v>518</v>
      </c>
      <c r="AS191" s="192" t="s">
        <v>1098</v>
      </c>
    </row>
    <row r="192" spans="1:45" ht="18" thickBot="1" x14ac:dyDescent="0.35">
      <c r="A192" s="645" t="s">
        <v>54</v>
      </c>
      <c r="B192" s="646"/>
      <c r="C192" s="646"/>
      <c r="D192" s="646"/>
      <c r="E192" s="646"/>
      <c r="F192" s="647"/>
      <c r="G192" s="682">
        <v>1</v>
      </c>
      <c r="H192" s="580"/>
      <c r="I192" s="579"/>
      <c r="J192" s="580"/>
      <c r="K192" s="579"/>
      <c r="L192" s="580"/>
      <c r="N192" s="194">
        <v>1</v>
      </c>
      <c r="O192" s="195" t="s">
        <v>1106</v>
      </c>
      <c r="P192" s="195"/>
      <c r="Q192" s="195"/>
      <c r="R192" s="196"/>
      <c r="S192" s="197" t="s">
        <v>1106</v>
      </c>
      <c r="T192" s="197"/>
      <c r="U192" s="197"/>
      <c r="V192" s="197"/>
      <c r="W192" s="1281" t="s">
        <v>40</v>
      </c>
      <c r="X192" s="1284">
        <v>1</v>
      </c>
      <c r="Y192" s="198"/>
      <c r="Z192" s="197">
        <v>1</v>
      </c>
      <c r="AA192" s="197">
        <v>1</v>
      </c>
      <c r="AB192" s="189" t="s">
        <v>1106</v>
      </c>
      <c r="AC192" s="182"/>
      <c r="AD192" s="182"/>
      <c r="AE192" s="182"/>
      <c r="AF192" s="1287" t="s">
        <v>40</v>
      </c>
      <c r="AG192" s="181"/>
      <c r="AH192" s="181"/>
      <c r="AI192" s="181" t="s">
        <v>40</v>
      </c>
      <c r="AJ192" s="181" t="s">
        <v>40</v>
      </c>
      <c r="AK192" s="199" t="s">
        <v>1106</v>
      </c>
      <c r="AL192" s="183"/>
      <c r="AM192" s="183"/>
      <c r="AN192" s="183"/>
      <c r="AO192" s="1293" t="s">
        <v>40</v>
      </c>
      <c r="AP192" s="1296">
        <v>1</v>
      </c>
      <c r="AQ192" s="199"/>
      <c r="AR192" s="199"/>
      <c r="AS192" s="183"/>
    </row>
    <row r="193" spans="1:45" ht="18" thickBot="1" x14ac:dyDescent="0.35">
      <c r="A193" s="656" t="s">
        <v>57</v>
      </c>
      <c r="B193" s="657"/>
      <c r="C193" s="657"/>
      <c r="D193" s="657"/>
      <c r="E193" s="657"/>
      <c r="F193" s="658"/>
      <c r="G193" s="659">
        <v>0.7</v>
      </c>
      <c r="H193" s="578"/>
      <c r="I193" s="577"/>
      <c r="J193" s="578"/>
      <c r="K193" s="577"/>
      <c r="L193" s="578"/>
      <c r="N193" s="200">
        <v>0.7</v>
      </c>
      <c r="O193" s="201" t="s">
        <v>1107</v>
      </c>
      <c r="P193" s="202"/>
      <c r="Q193" s="201"/>
      <c r="R193" s="203"/>
      <c r="S193" s="204"/>
      <c r="T193" s="204"/>
      <c r="U193" s="205"/>
      <c r="V193" s="204"/>
      <c r="W193" s="1282"/>
      <c r="X193" s="1285"/>
      <c r="Y193" s="206"/>
      <c r="Z193" s="204"/>
      <c r="AA193" s="204"/>
      <c r="AB193" s="189"/>
      <c r="AC193" s="190"/>
      <c r="AD193" s="207"/>
      <c r="AE193" s="208"/>
      <c r="AF193" s="1288"/>
      <c r="AG193" s="189"/>
      <c r="AH193" s="189"/>
      <c r="AI193" s="189"/>
      <c r="AJ193" s="224"/>
      <c r="AK193" s="210" t="s">
        <v>40</v>
      </c>
      <c r="AL193" s="191"/>
      <c r="AM193" s="211"/>
      <c r="AN193" s="212"/>
      <c r="AO193" s="1294"/>
      <c r="AP193" s="1297"/>
      <c r="AQ193" s="210"/>
      <c r="AR193" s="210">
        <v>1</v>
      </c>
      <c r="AS193" s="213">
        <v>1</v>
      </c>
    </row>
    <row r="194" spans="1:45" ht="18" thickBot="1" x14ac:dyDescent="0.35">
      <c r="A194" s="656" t="s">
        <v>56</v>
      </c>
      <c r="B194" s="657"/>
      <c r="C194" s="657"/>
      <c r="D194" s="657"/>
      <c r="E194" s="657"/>
      <c r="F194" s="658"/>
      <c r="G194" s="659">
        <v>0.3</v>
      </c>
      <c r="H194" s="578"/>
      <c r="I194" s="577"/>
      <c r="J194" s="578"/>
      <c r="K194" s="577"/>
      <c r="L194" s="578"/>
      <c r="N194" s="200">
        <v>0.3</v>
      </c>
      <c r="O194" s="201" t="s">
        <v>1108</v>
      </c>
      <c r="P194" s="202"/>
      <c r="Q194" s="201"/>
      <c r="R194" s="203"/>
      <c r="S194" s="204"/>
      <c r="T194" s="204"/>
      <c r="U194" s="205"/>
      <c r="V194" s="204"/>
      <c r="W194" s="1282"/>
      <c r="X194" s="1285"/>
      <c r="Y194" s="206"/>
      <c r="Z194" s="204"/>
      <c r="AA194" s="204"/>
      <c r="AB194" s="189" t="s">
        <v>40</v>
      </c>
      <c r="AC194" s="190">
        <v>1</v>
      </c>
      <c r="AD194" s="207"/>
      <c r="AE194" s="208"/>
      <c r="AF194" s="1288"/>
      <c r="AG194" s="189"/>
      <c r="AH194" s="189"/>
      <c r="AI194" s="189"/>
      <c r="AJ194" s="224">
        <v>1</v>
      </c>
      <c r="AK194" s="210"/>
      <c r="AL194" s="191"/>
      <c r="AM194" s="211"/>
      <c r="AN194" s="212"/>
      <c r="AO194" s="1294"/>
      <c r="AP194" s="1297"/>
      <c r="AQ194" s="210"/>
      <c r="AR194" s="210"/>
      <c r="AS194" s="213"/>
    </row>
    <row r="195" spans="1:45" ht="18" thickBot="1" x14ac:dyDescent="0.35">
      <c r="A195" s="660" t="s">
        <v>55</v>
      </c>
      <c r="B195" s="661"/>
      <c r="C195" s="661"/>
      <c r="D195" s="661"/>
      <c r="E195" s="661"/>
      <c r="F195" s="662"/>
      <c r="G195" s="663">
        <v>0</v>
      </c>
      <c r="H195" s="664"/>
      <c r="I195" s="699"/>
      <c r="J195" s="664"/>
      <c r="K195" s="699"/>
      <c r="L195" s="664"/>
      <c r="N195" s="200">
        <v>0</v>
      </c>
      <c r="O195" s="201" t="s">
        <v>1109</v>
      </c>
      <c r="P195" s="202"/>
      <c r="Q195" s="201"/>
      <c r="R195" s="203"/>
      <c r="S195" s="204"/>
      <c r="T195" s="204"/>
      <c r="U195" s="205"/>
      <c r="V195" s="204"/>
      <c r="W195" s="1283"/>
      <c r="X195" s="1286"/>
      <c r="Y195" s="206"/>
      <c r="Z195" s="204"/>
      <c r="AA195" s="204"/>
      <c r="AB195" s="189"/>
      <c r="AC195" s="190"/>
      <c r="AD195" s="207"/>
      <c r="AE195" s="208"/>
      <c r="AF195" s="1289"/>
      <c r="AG195" s="189"/>
      <c r="AH195" s="189"/>
      <c r="AI195" s="189"/>
      <c r="AJ195" s="224"/>
      <c r="AK195" s="210"/>
      <c r="AL195" s="191"/>
      <c r="AM195" s="211"/>
      <c r="AN195" s="212"/>
      <c r="AO195" s="1295"/>
      <c r="AP195" s="1298"/>
      <c r="AQ195" s="210"/>
      <c r="AR195" s="210"/>
      <c r="AS195" s="213"/>
    </row>
    <row r="196" spans="1:45" ht="18" thickBot="1" x14ac:dyDescent="0.35">
      <c r="A196" s="691" t="s">
        <v>42</v>
      </c>
      <c r="B196" s="692"/>
      <c r="C196" s="692"/>
      <c r="D196" s="692"/>
      <c r="E196" s="692"/>
      <c r="F196" s="692"/>
      <c r="G196" s="692"/>
      <c r="H196" s="692"/>
      <c r="I196" s="692"/>
      <c r="J196" s="693"/>
      <c r="K196" s="692">
        <f>+K192</f>
        <v>0</v>
      </c>
      <c r="L196" s="693"/>
      <c r="AA196" s="223">
        <v>1</v>
      </c>
      <c r="AJ196" s="225">
        <v>1</v>
      </c>
      <c r="AS196" s="226">
        <v>1</v>
      </c>
    </row>
    <row r="197" spans="1:45" ht="18" thickBot="1" x14ac:dyDescent="0.35">
      <c r="A197" s="485"/>
      <c r="B197" s="486"/>
      <c r="C197" s="486"/>
      <c r="D197" s="486"/>
      <c r="E197" s="486"/>
      <c r="F197" s="486"/>
      <c r="G197" s="486"/>
      <c r="H197" s="486"/>
      <c r="I197" s="486"/>
      <c r="J197" s="486"/>
      <c r="K197" s="486"/>
      <c r="L197" s="487"/>
      <c r="AA197" s="76"/>
    </row>
    <row r="198" spans="1:45" ht="18" thickBot="1" x14ac:dyDescent="0.35">
      <c r="A198" s="700" t="s">
        <v>39</v>
      </c>
      <c r="B198" s="701"/>
      <c r="C198" s="701"/>
      <c r="D198" s="701"/>
      <c r="E198" s="701"/>
      <c r="F198" s="701"/>
      <c r="G198" s="701"/>
      <c r="H198" s="701"/>
      <c r="I198" s="701"/>
      <c r="J198" s="701"/>
      <c r="K198" s="701"/>
      <c r="L198" s="702"/>
      <c r="N198" s="454" t="s">
        <v>1088</v>
      </c>
      <c r="O198" s="454"/>
      <c r="P198" s="454"/>
      <c r="Q198" s="454"/>
      <c r="R198" s="454"/>
      <c r="S198" s="455" t="s">
        <v>1089</v>
      </c>
      <c r="T198" s="455"/>
      <c r="U198" s="455"/>
      <c r="V198" s="455"/>
      <c r="W198" s="455"/>
      <c r="X198" s="455"/>
      <c r="Y198" s="455"/>
      <c r="Z198" s="455"/>
      <c r="AA198" s="455"/>
      <c r="AB198" s="456" t="s">
        <v>1184</v>
      </c>
      <c r="AC198" s="456"/>
      <c r="AD198" s="456"/>
      <c r="AE198" s="456"/>
      <c r="AF198" s="456"/>
      <c r="AG198" s="456"/>
      <c r="AH198" s="456"/>
      <c r="AI198" s="456"/>
      <c r="AJ198" s="456"/>
      <c r="AK198" s="457" t="s">
        <v>1183</v>
      </c>
      <c r="AL198" s="457"/>
      <c r="AM198" s="457"/>
      <c r="AN198" s="457"/>
      <c r="AO198" s="457"/>
      <c r="AP198" s="457"/>
      <c r="AQ198" s="457"/>
      <c r="AR198" s="457"/>
      <c r="AS198" s="457"/>
    </row>
    <row r="199" spans="1:45" ht="41.25" thickBot="1" x14ac:dyDescent="0.35">
      <c r="A199" s="703" t="s">
        <v>59</v>
      </c>
      <c r="B199" s="704"/>
      <c r="C199" s="704"/>
      <c r="D199" s="704"/>
      <c r="E199" s="704"/>
      <c r="F199" s="705"/>
      <c r="G199" s="706" t="s">
        <v>84</v>
      </c>
      <c r="H199" s="707"/>
      <c r="I199" s="706" t="s">
        <v>58</v>
      </c>
      <c r="J199" s="707"/>
      <c r="K199" s="706" t="s">
        <v>38</v>
      </c>
      <c r="L199" s="707"/>
      <c r="N199" s="192" t="s">
        <v>84</v>
      </c>
      <c r="O199" s="192" t="s">
        <v>1090</v>
      </c>
      <c r="P199" s="192" t="s">
        <v>40</v>
      </c>
      <c r="Q199" s="192" t="s">
        <v>40</v>
      </c>
      <c r="R199" s="193" t="s">
        <v>40</v>
      </c>
      <c r="S199" s="192" t="s">
        <v>1094</v>
      </c>
      <c r="T199" s="192" t="s">
        <v>40</v>
      </c>
      <c r="U199" s="192" t="s">
        <v>40</v>
      </c>
      <c r="V199" s="192" t="s">
        <v>40</v>
      </c>
      <c r="W199" s="193" t="s">
        <v>40</v>
      </c>
      <c r="X199" s="192" t="s">
        <v>40</v>
      </c>
      <c r="Y199" s="193" t="s">
        <v>40</v>
      </c>
      <c r="Z199" s="192" t="s">
        <v>518</v>
      </c>
      <c r="AA199" s="192" t="s">
        <v>1098</v>
      </c>
      <c r="AB199" s="192" t="s">
        <v>1094</v>
      </c>
      <c r="AC199" s="192" t="s">
        <v>40</v>
      </c>
      <c r="AD199" s="192" t="s">
        <v>40</v>
      </c>
      <c r="AE199" s="192" t="s">
        <v>40</v>
      </c>
      <c r="AF199" s="192" t="s">
        <v>40</v>
      </c>
      <c r="AG199" s="192" t="s">
        <v>40</v>
      </c>
      <c r="AH199" s="192" t="s">
        <v>40</v>
      </c>
      <c r="AI199" s="192" t="s">
        <v>518</v>
      </c>
      <c r="AJ199" s="192" t="s">
        <v>1098</v>
      </c>
      <c r="AK199" s="192" t="s">
        <v>1094</v>
      </c>
      <c r="AL199" s="192" t="s">
        <v>40</v>
      </c>
      <c r="AM199" s="192" t="s">
        <v>40</v>
      </c>
      <c r="AN199" s="192" t="s">
        <v>40</v>
      </c>
      <c r="AO199" s="192" t="s">
        <v>40</v>
      </c>
      <c r="AP199" s="192" t="s">
        <v>40</v>
      </c>
      <c r="AQ199" s="192" t="s">
        <v>40</v>
      </c>
      <c r="AR199" s="192" t="s">
        <v>518</v>
      </c>
      <c r="AS199" s="192" t="s">
        <v>1098</v>
      </c>
    </row>
    <row r="200" spans="1:45" x14ac:dyDescent="0.3">
      <c r="A200" s="645" t="s">
        <v>54</v>
      </c>
      <c r="B200" s="646"/>
      <c r="C200" s="646"/>
      <c r="D200" s="646"/>
      <c r="E200" s="646"/>
      <c r="F200" s="647"/>
      <c r="G200" s="682">
        <v>1</v>
      </c>
      <c r="H200" s="580"/>
      <c r="I200" s="579"/>
      <c r="J200" s="580"/>
      <c r="K200" s="579"/>
      <c r="L200" s="580"/>
      <c r="N200" s="194">
        <v>1</v>
      </c>
      <c r="O200" s="195" t="s">
        <v>1106</v>
      </c>
      <c r="P200" s="195"/>
      <c r="Q200" s="195"/>
      <c r="R200" s="196"/>
      <c r="S200" s="197" t="s">
        <v>1106</v>
      </c>
      <c r="T200" s="197"/>
      <c r="U200" s="197"/>
      <c r="V200" s="197"/>
      <c r="W200" s="1281" t="s">
        <v>40</v>
      </c>
      <c r="X200" s="1284">
        <v>1</v>
      </c>
      <c r="Y200" s="198"/>
      <c r="Z200" s="197">
        <v>1</v>
      </c>
      <c r="AA200" s="1284">
        <v>1</v>
      </c>
      <c r="AB200" s="181" t="s">
        <v>40</v>
      </c>
      <c r="AC200" s="182"/>
      <c r="AD200" s="182"/>
      <c r="AE200" s="182"/>
      <c r="AF200" s="1287" t="s">
        <v>40</v>
      </c>
      <c r="AG200" s="181"/>
      <c r="AH200" s="181"/>
      <c r="AI200" s="181"/>
      <c r="AJ200" s="1290">
        <v>1</v>
      </c>
      <c r="AK200" s="199" t="s">
        <v>1106</v>
      </c>
      <c r="AL200" s="183"/>
      <c r="AM200" s="183"/>
      <c r="AN200" s="183"/>
      <c r="AO200" s="1293" t="s">
        <v>40</v>
      </c>
      <c r="AP200" s="1296">
        <v>1</v>
      </c>
      <c r="AQ200" s="199"/>
      <c r="AR200" s="199"/>
      <c r="AS200" s="183"/>
    </row>
    <row r="201" spans="1:45" ht="18" thickBot="1" x14ac:dyDescent="0.35">
      <c r="A201" s="656" t="s">
        <v>57</v>
      </c>
      <c r="B201" s="657"/>
      <c r="C201" s="657"/>
      <c r="D201" s="657"/>
      <c r="E201" s="657"/>
      <c r="F201" s="658"/>
      <c r="G201" s="659">
        <v>0.7</v>
      </c>
      <c r="H201" s="578"/>
      <c r="I201" s="577"/>
      <c r="J201" s="578"/>
      <c r="K201" s="577"/>
      <c r="L201" s="578"/>
      <c r="N201" s="200">
        <v>0.7</v>
      </c>
      <c r="O201" s="201" t="s">
        <v>1107</v>
      </c>
      <c r="P201" s="202"/>
      <c r="Q201" s="201"/>
      <c r="R201" s="203"/>
      <c r="S201" s="204"/>
      <c r="T201" s="204"/>
      <c r="U201" s="205"/>
      <c r="V201" s="204"/>
      <c r="W201" s="1282"/>
      <c r="X201" s="1285"/>
      <c r="Y201" s="206"/>
      <c r="Z201" s="204"/>
      <c r="AA201" s="1285"/>
      <c r="AB201" s="189"/>
      <c r="AC201" s="190"/>
      <c r="AD201" s="207"/>
      <c r="AE201" s="208"/>
      <c r="AF201" s="1288"/>
      <c r="AG201" s="189"/>
      <c r="AH201" s="189"/>
      <c r="AI201" s="189"/>
      <c r="AJ201" s="1291"/>
      <c r="AK201" s="210" t="s">
        <v>40</v>
      </c>
      <c r="AL201" s="191"/>
      <c r="AM201" s="211"/>
      <c r="AN201" s="212"/>
      <c r="AO201" s="1294"/>
      <c r="AP201" s="1297"/>
      <c r="AQ201" s="210"/>
      <c r="AR201" s="210">
        <v>1</v>
      </c>
      <c r="AS201" s="213">
        <v>1</v>
      </c>
    </row>
    <row r="202" spans="1:45" ht="18" thickBot="1" x14ac:dyDescent="0.35">
      <c r="A202" s="656" t="s">
        <v>56</v>
      </c>
      <c r="B202" s="657"/>
      <c r="C202" s="657"/>
      <c r="D202" s="657"/>
      <c r="E202" s="657"/>
      <c r="F202" s="658"/>
      <c r="G202" s="659">
        <v>0.3</v>
      </c>
      <c r="H202" s="578"/>
      <c r="I202" s="577"/>
      <c r="J202" s="578"/>
      <c r="K202" s="577"/>
      <c r="L202" s="578"/>
      <c r="N202" s="200">
        <v>3</v>
      </c>
      <c r="O202" s="201" t="s">
        <v>1108</v>
      </c>
      <c r="P202" s="202"/>
      <c r="Q202" s="201"/>
      <c r="R202" s="203"/>
      <c r="S202" s="204"/>
      <c r="T202" s="204"/>
      <c r="U202" s="205"/>
      <c r="V202" s="204"/>
      <c r="W202" s="1282"/>
      <c r="X202" s="1285"/>
      <c r="Y202" s="206"/>
      <c r="Z202" s="204"/>
      <c r="AA202" s="1285"/>
      <c r="AB202" s="189" t="s">
        <v>1106</v>
      </c>
      <c r="AC202" s="190">
        <v>1</v>
      </c>
      <c r="AD202" s="207"/>
      <c r="AE202" s="208"/>
      <c r="AF202" s="1288"/>
      <c r="AG202" s="189"/>
      <c r="AH202" s="189"/>
      <c r="AI202" s="189"/>
      <c r="AJ202" s="1291"/>
      <c r="AK202" s="210"/>
      <c r="AL202" s="191"/>
      <c r="AM202" s="211"/>
      <c r="AN202" s="212"/>
      <c r="AO202" s="1294"/>
      <c r="AP202" s="1297"/>
      <c r="AQ202" s="210"/>
      <c r="AR202" s="210"/>
      <c r="AS202" s="213"/>
    </row>
    <row r="203" spans="1:45" ht="18" thickBot="1" x14ac:dyDescent="0.35">
      <c r="A203" s="660" t="s">
        <v>55</v>
      </c>
      <c r="B203" s="661"/>
      <c r="C203" s="661"/>
      <c r="D203" s="661"/>
      <c r="E203" s="661"/>
      <c r="F203" s="662"/>
      <c r="G203" s="663">
        <v>0</v>
      </c>
      <c r="H203" s="664"/>
      <c r="I203" s="699"/>
      <c r="J203" s="664"/>
      <c r="K203" s="699"/>
      <c r="L203" s="664"/>
      <c r="N203" s="200">
        <v>0</v>
      </c>
      <c r="O203" s="201" t="s">
        <v>1109</v>
      </c>
      <c r="P203" s="202"/>
      <c r="Q203" s="201"/>
      <c r="R203" s="203"/>
      <c r="S203" s="204"/>
      <c r="T203" s="204"/>
      <c r="U203" s="205"/>
      <c r="V203" s="204"/>
      <c r="W203" s="1283"/>
      <c r="X203" s="1286"/>
      <c r="Y203" s="206"/>
      <c r="Z203" s="204"/>
      <c r="AA203" s="1286"/>
      <c r="AB203" s="189"/>
      <c r="AC203" s="190"/>
      <c r="AD203" s="207"/>
      <c r="AE203" s="208"/>
      <c r="AF203" s="1289"/>
      <c r="AG203" s="189"/>
      <c r="AH203" s="189"/>
      <c r="AI203" s="189"/>
      <c r="AJ203" s="1292"/>
      <c r="AK203" s="210"/>
      <c r="AL203" s="191"/>
      <c r="AM203" s="211"/>
      <c r="AN203" s="212"/>
      <c r="AO203" s="1295"/>
      <c r="AP203" s="1298"/>
      <c r="AQ203" s="210"/>
      <c r="AR203" s="210"/>
      <c r="AS203" s="213"/>
    </row>
    <row r="204" spans="1:45" ht="18" thickBot="1" x14ac:dyDescent="0.35">
      <c r="A204" s="691" t="s">
        <v>42</v>
      </c>
      <c r="B204" s="692"/>
      <c r="C204" s="692"/>
      <c r="D204" s="692"/>
      <c r="E204" s="692"/>
      <c r="F204" s="692"/>
      <c r="G204" s="692"/>
      <c r="H204" s="692"/>
      <c r="I204" s="692"/>
      <c r="J204" s="693"/>
      <c r="K204" s="692">
        <f>+K200</f>
        <v>0</v>
      </c>
      <c r="L204" s="693"/>
      <c r="AA204" s="223">
        <v>1</v>
      </c>
      <c r="AJ204" s="225">
        <v>1</v>
      </c>
      <c r="AS204" s="226">
        <v>1</v>
      </c>
    </row>
    <row r="205" spans="1:45" ht="18" thickBot="1" x14ac:dyDescent="0.35">
      <c r="A205" s="485"/>
      <c r="B205" s="486"/>
      <c r="C205" s="486"/>
      <c r="D205" s="486"/>
      <c r="E205" s="486"/>
      <c r="F205" s="486"/>
      <c r="G205" s="486"/>
      <c r="H205" s="486"/>
      <c r="I205" s="486"/>
      <c r="J205" s="486"/>
      <c r="K205" s="486"/>
      <c r="L205" s="487"/>
      <c r="AA205" s="76"/>
    </row>
    <row r="206" spans="1:45" ht="18" thickBot="1" x14ac:dyDescent="0.35">
      <c r="A206" s="485"/>
      <c r="B206" s="486"/>
      <c r="C206" s="486"/>
      <c r="D206" s="486"/>
      <c r="E206" s="486"/>
      <c r="F206" s="486"/>
      <c r="G206" s="486"/>
      <c r="H206" s="486"/>
      <c r="I206" s="486"/>
      <c r="J206" s="486"/>
      <c r="K206" s="486"/>
      <c r="L206" s="487"/>
    </row>
    <row r="207" spans="1:45" ht="18" thickBot="1" x14ac:dyDescent="0.35">
      <c r="A207" s="694" t="s">
        <v>127</v>
      </c>
      <c r="B207" s="695"/>
      <c r="C207" s="695"/>
      <c r="D207" s="695"/>
      <c r="E207" s="695"/>
      <c r="F207" s="695"/>
      <c r="G207" s="695"/>
      <c r="H207" s="695"/>
      <c r="I207" s="695"/>
      <c r="J207" s="696"/>
      <c r="K207" s="697">
        <f>+L188+K196+K204</f>
        <v>0</v>
      </c>
      <c r="L207" s="698"/>
    </row>
    <row r="208" spans="1:45" ht="18" thickBot="1" x14ac:dyDescent="0.35">
      <c r="A208" s="485"/>
      <c r="B208" s="486"/>
      <c r="C208" s="486"/>
      <c r="D208" s="486"/>
      <c r="E208" s="486"/>
      <c r="F208" s="486"/>
      <c r="G208" s="486"/>
      <c r="H208" s="486"/>
      <c r="I208" s="486"/>
      <c r="J208" s="486"/>
      <c r="K208" s="486"/>
      <c r="L208" s="487"/>
    </row>
    <row r="209" spans="1:12" ht="18" thickBot="1" x14ac:dyDescent="0.35">
      <c r="A209" s="614" t="s">
        <v>179</v>
      </c>
      <c r="B209" s="615"/>
      <c r="C209" s="615"/>
      <c r="D209" s="615"/>
      <c r="E209" s="615"/>
      <c r="F209" s="615"/>
      <c r="G209" s="615"/>
      <c r="H209" s="615"/>
      <c r="I209" s="615"/>
      <c r="J209" s="615"/>
      <c r="K209" s="615"/>
      <c r="L209" s="616"/>
    </row>
    <row r="210" spans="1:12" x14ac:dyDescent="0.3">
      <c r="A210" s="1151" t="s">
        <v>180</v>
      </c>
      <c r="B210" s="1152"/>
      <c r="C210" s="1152"/>
      <c r="D210" s="1152"/>
      <c r="E210" s="1152"/>
      <c r="F210" s="1152"/>
      <c r="G210" s="1152"/>
      <c r="H210" s="1152"/>
      <c r="I210" s="1152"/>
      <c r="J210" s="1152"/>
      <c r="K210" s="1152"/>
      <c r="L210" s="1153"/>
    </row>
    <row r="211" spans="1:12" ht="18" thickBot="1" x14ac:dyDescent="0.35">
      <c r="A211" s="1154" t="s">
        <v>111</v>
      </c>
      <c r="B211" s="1155"/>
      <c r="C211" s="1155"/>
      <c r="D211" s="1155"/>
      <c r="E211" s="1155"/>
      <c r="F211" s="1155"/>
      <c r="G211" s="1155"/>
      <c r="H211" s="1155"/>
      <c r="I211" s="1155"/>
      <c r="J211" s="1155"/>
      <c r="K211" s="1155"/>
      <c r="L211" s="1156"/>
    </row>
    <row r="212" spans="1:12" ht="18" thickBot="1" x14ac:dyDescent="0.35">
      <c r="A212" s="524" t="s">
        <v>159</v>
      </c>
      <c r="B212" s="525"/>
      <c r="C212" s="525"/>
      <c r="D212" s="525"/>
      <c r="E212" s="525"/>
      <c r="F212" s="525"/>
      <c r="G212" s="525"/>
      <c r="H212" s="525"/>
      <c r="I212" s="525"/>
      <c r="J212" s="525"/>
      <c r="K212" s="525"/>
      <c r="L212" s="526"/>
    </row>
    <row r="213" spans="1:12" ht="18" thickBot="1" x14ac:dyDescent="0.35">
      <c r="A213" s="617" t="s">
        <v>155</v>
      </c>
      <c r="B213" s="618"/>
      <c r="C213" s="618"/>
      <c r="D213" s="619"/>
      <c r="E213" s="620">
        <v>50</v>
      </c>
      <c r="F213" s="621"/>
      <c r="G213" s="622"/>
      <c r="H213" s="749" t="s">
        <v>40</v>
      </c>
      <c r="I213" s="750"/>
      <c r="J213" s="750"/>
      <c r="K213" s="750"/>
      <c r="L213" s="751"/>
    </row>
    <row r="214" spans="1:12" ht="18" thickBot="1" x14ac:dyDescent="0.35">
      <c r="A214" s="596" t="s">
        <v>156</v>
      </c>
      <c r="B214" s="597"/>
      <c r="C214" s="597"/>
      <c r="D214" s="598"/>
      <c r="E214" s="599">
        <v>50</v>
      </c>
      <c r="F214" s="600"/>
      <c r="G214" s="601"/>
      <c r="H214" s="755"/>
      <c r="I214" s="756"/>
      <c r="J214" s="756"/>
      <c r="K214" s="756"/>
      <c r="L214" s="757"/>
    </row>
    <row r="215" spans="1:12" ht="18" thickBot="1" x14ac:dyDescent="0.35">
      <c r="A215" s="1246" t="s">
        <v>85</v>
      </c>
      <c r="B215" s="1247"/>
      <c r="C215" s="1247"/>
      <c r="D215" s="1248"/>
      <c r="E215" s="605">
        <v>50</v>
      </c>
      <c r="F215" s="606"/>
      <c r="G215" s="607"/>
      <c r="H215" s="752"/>
      <c r="I215" s="753"/>
      <c r="J215" s="753"/>
      <c r="K215" s="753"/>
      <c r="L215" s="754"/>
    </row>
    <row r="216" spans="1:12" ht="18" thickBot="1" x14ac:dyDescent="0.35">
      <c r="A216" s="496" t="s">
        <v>111</v>
      </c>
      <c r="B216" s="497"/>
      <c r="C216" s="497"/>
      <c r="D216" s="497"/>
      <c r="E216" s="498"/>
      <c r="F216" s="497" t="s">
        <v>110</v>
      </c>
      <c r="G216" s="497"/>
      <c r="H216" s="498"/>
      <c r="I216" s="497" t="s">
        <v>172</v>
      </c>
      <c r="J216" s="497"/>
      <c r="K216" s="497"/>
      <c r="L216" s="498"/>
    </row>
    <row r="217" spans="1:12" ht="18" thickBot="1" x14ac:dyDescent="0.35">
      <c r="A217" s="496" t="s">
        <v>42</v>
      </c>
      <c r="B217" s="497"/>
      <c r="C217" s="497"/>
      <c r="D217" s="497"/>
      <c r="E217" s="498"/>
      <c r="F217" s="497" t="s">
        <v>110</v>
      </c>
      <c r="G217" s="497"/>
      <c r="H217" s="498"/>
      <c r="I217" s="497">
        <v>50</v>
      </c>
      <c r="J217" s="497"/>
      <c r="K217" s="497"/>
      <c r="L217" s="498"/>
    </row>
    <row r="218" spans="1:12" ht="18" thickBot="1" x14ac:dyDescent="0.35">
      <c r="A218" s="485"/>
      <c r="B218" s="486"/>
      <c r="C218" s="486"/>
      <c r="D218" s="486"/>
      <c r="E218" s="486"/>
      <c r="F218" s="486"/>
      <c r="G218" s="486"/>
      <c r="H218" s="486"/>
      <c r="I218" s="486"/>
      <c r="J218" s="486"/>
      <c r="K218" s="486"/>
      <c r="L218" s="487"/>
    </row>
    <row r="219" spans="1:12" ht="18" thickBot="1" x14ac:dyDescent="0.35">
      <c r="A219" s="524" t="s">
        <v>174</v>
      </c>
      <c r="B219" s="525"/>
      <c r="C219" s="525"/>
      <c r="D219" s="525"/>
      <c r="E219" s="526"/>
      <c r="F219" s="527" t="s">
        <v>84</v>
      </c>
      <c r="G219" s="528"/>
      <c r="H219" s="529"/>
      <c r="I219" s="530" t="s">
        <v>114</v>
      </c>
      <c r="J219" s="531"/>
      <c r="K219" s="532" t="s">
        <v>74</v>
      </c>
      <c r="L219" s="533"/>
    </row>
    <row r="220" spans="1:12" x14ac:dyDescent="0.3">
      <c r="A220" s="1642" t="s">
        <v>113</v>
      </c>
      <c r="B220" s="1643"/>
      <c r="C220" s="1643"/>
      <c r="D220" s="1643"/>
      <c r="E220" s="1644"/>
      <c r="F220" s="537" t="s">
        <v>82</v>
      </c>
      <c r="G220" s="538"/>
      <c r="H220" s="539"/>
      <c r="I220" s="540"/>
      <c r="J220" s="541"/>
      <c r="K220" s="542"/>
      <c r="L220" s="543"/>
    </row>
    <row r="221" spans="1:12" ht="31.5" customHeight="1" x14ac:dyDescent="0.3">
      <c r="A221" s="1645" t="s">
        <v>176</v>
      </c>
      <c r="B221" s="1646"/>
      <c r="C221" s="1646"/>
      <c r="D221" s="1646"/>
      <c r="E221" s="1647"/>
      <c r="F221" s="511" t="s">
        <v>88</v>
      </c>
      <c r="G221" s="512"/>
      <c r="H221" s="513"/>
      <c r="I221" s="506"/>
      <c r="J221" s="507"/>
      <c r="K221" s="544"/>
      <c r="L221" s="545"/>
    </row>
    <row r="222" spans="1:12" ht="33.75" customHeight="1" x14ac:dyDescent="0.3">
      <c r="A222" s="1645" t="s">
        <v>175</v>
      </c>
      <c r="B222" s="1646"/>
      <c r="C222" s="1646"/>
      <c r="D222" s="1646"/>
      <c r="E222" s="1647"/>
      <c r="F222" s="511" t="s">
        <v>80</v>
      </c>
      <c r="G222" s="512"/>
      <c r="H222" s="513"/>
      <c r="I222" s="514"/>
      <c r="J222" s="515"/>
      <c r="K222" s="544"/>
      <c r="L222" s="545"/>
    </row>
    <row r="223" spans="1:12" ht="31.5" customHeight="1" x14ac:dyDescent="0.3">
      <c r="A223" s="1645" t="s">
        <v>177</v>
      </c>
      <c r="B223" s="1646"/>
      <c r="C223" s="1646"/>
      <c r="D223" s="1646"/>
      <c r="E223" s="1647"/>
      <c r="F223" s="511" t="s">
        <v>118</v>
      </c>
      <c r="G223" s="512"/>
      <c r="H223" s="513"/>
      <c r="I223" s="514"/>
      <c r="J223" s="515"/>
      <c r="K223" s="544"/>
      <c r="L223" s="545"/>
    </row>
    <row r="224" spans="1:12" ht="33" customHeight="1" thickBot="1" x14ac:dyDescent="0.35">
      <c r="A224" s="1645" t="s">
        <v>178</v>
      </c>
      <c r="B224" s="1646"/>
      <c r="C224" s="1646"/>
      <c r="D224" s="1646"/>
      <c r="E224" s="1647"/>
      <c r="F224" s="519" t="s">
        <v>119</v>
      </c>
      <c r="G224" s="520"/>
      <c r="H224" s="521"/>
      <c r="I224" s="993"/>
      <c r="J224" s="574"/>
      <c r="K224" s="544"/>
      <c r="L224" s="545"/>
    </row>
    <row r="225" spans="1:12" ht="18" thickBot="1" x14ac:dyDescent="0.35">
      <c r="A225" s="485"/>
      <c r="B225" s="486"/>
      <c r="C225" s="486"/>
      <c r="D225" s="486"/>
      <c r="E225" s="486"/>
      <c r="F225" s="486"/>
      <c r="G225" s="486"/>
      <c r="H225" s="486"/>
      <c r="I225" s="486"/>
      <c r="J225" s="486"/>
      <c r="K225" s="486"/>
      <c r="L225" s="487"/>
    </row>
    <row r="226" spans="1:12" ht="18" thickBot="1" x14ac:dyDescent="0.35">
      <c r="A226" s="496" t="s">
        <v>42</v>
      </c>
      <c r="B226" s="497"/>
      <c r="C226" s="497"/>
      <c r="D226" s="497"/>
      <c r="E226" s="498"/>
      <c r="F226" s="497" t="s">
        <v>110</v>
      </c>
      <c r="G226" s="497"/>
      <c r="H226" s="498"/>
      <c r="I226" s="486">
        <f>+K222</f>
        <v>0</v>
      </c>
      <c r="J226" s="486"/>
      <c r="K226" s="486"/>
      <c r="L226" s="487"/>
    </row>
    <row r="227" spans="1:12" ht="18" thickBot="1" x14ac:dyDescent="0.35">
      <c r="A227" s="485"/>
      <c r="B227" s="486"/>
      <c r="C227" s="486"/>
      <c r="D227" s="486"/>
      <c r="E227" s="486"/>
      <c r="F227" s="486"/>
      <c r="G227" s="486"/>
      <c r="H227" s="486"/>
      <c r="I227" s="486"/>
      <c r="J227" s="486"/>
      <c r="K227" s="486"/>
      <c r="L227" s="487"/>
    </row>
    <row r="228" spans="1:12" ht="39.75" customHeight="1" thickBot="1" x14ac:dyDescent="0.35">
      <c r="A228" s="499" t="s">
        <v>181</v>
      </c>
      <c r="B228" s="500"/>
      <c r="C228" s="500"/>
      <c r="D228" s="500"/>
      <c r="E228" s="501"/>
      <c r="F228" s="502" t="s">
        <v>110</v>
      </c>
      <c r="G228" s="502"/>
      <c r="H228" s="503"/>
      <c r="I228" s="502">
        <f>+I217+I226</f>
        <v>50</v>
      </c>
      <c r="J228" s="502"/>
      <c r="K228" s="502"/>
      <c r="L228" s="503"/>
    </row>
    <row r="229" spans="1:12" ht="18" thickBot="1" x14ac:dyDescent="0.35">
      <c r="A229" s="485"/>
      <c r="B229" s="486"/>
      <c r="C229" s="486"/>
      <c r="D229" s="486"/>
      <c r="E229" s="486"/>
      <c r="F229" s="486"/>
      <c r="G229" s="486"/>
      <c r="H229" s="486"/>
      <c r="I229" s="486"/>
      <c r="J229" s="486"/>
      <c r="K229" s="486"/>
      <c r="L229" s="487"/>
    </row>
    <row r="230" spans="1:12" ht="18" thickBot="1" x14ac:dyDescent="0.35">
      <c r="A230" s="485"/>
      <c r="B230" s="486"/>
      <c r="C230" s="486"/>
      <c r="D230" s="486"/>
      <c r="E230" s="486"/>
      <c r="F230" s="486"/>
      <c r="G230" s="486"/>
      <c r="H230" s="486"/>
      <c r="I230" s="486"/>
      <c r="J230" s="486"/>
      <c r="K230" s="486"/>
      <c r="L230" s="487"/>
    </row>
  </sheetData>
  <mergeCells count="447">
    <mergeCell ref="A185:I185"/>
    <mergeCell ref="J185:K185"/>
    <mergeCell ref="A186:K186"/>
    <mergeCell ref="I191:J191"/>
    <mergeCell ref="A198:L198"/>
    <mergeCell ref="A196:J196"/>
    <mergeCell ref="A206:L206"/>
    <mergeCell ref="A174:K174"/>
    <mergeCell ref="A175:I175"/>
    <mergeCell ref="J175:K175"/>
    <mergeCell ref="A176:I176"/>
    <mergeCell ref="J176:K176"/>
    <mergeCell ref="A177:I177"/>
    <mergeCell ref="J177:K177"/>
    <mergeCell ref="A178:I178"/>
    <mergeCell ref="J178:K178"/>
    <mergeCell ref="A183:I183"/>
    <mergeCell ref="J183:K183"/>
    <mergeCell ref="A184:I184"/>
    <mergeCell ref="J184:K184"/>
    <mergeCell ref="A187:I187"/>
    <mergeCell ref="J187:K187"/>
    <mergeCell ref="A188:K188"/>
    <mergeCell ref="A189:L189"/>
    <mergeCell ref="A159:K159"/>
    <mergeCell ref="A160:I160"/>
    <mergeCell ref="A170:I170"/>
    <mergeCell ref="J170:K170"/>
    <mergeCell ref="A171:I171"/>
    <mergeCell ref="J171:K171"/>
    <mergeCell ref="A172:I172"/>
    <mergeCell ref="J172:K172"/>
    <mergeCell ref="A173:I173"/>
    <mergeCell ref="J173:K173"/>
    <mergeCell ref="J160:K160"/>
    <mergeCell ref="A161:I161"/>
    <mergeCell ref="J161:K161"/>
    <mergeCell ref="A162:I162"/>
    <mergeCell ref="J162:K162"/>
    <mergeCell ref="A163:I163"/>
    <mergeCell ref="J163:K163"/>
    <mergeCell ref="A164:I164"/>
    <mergeCell ref="J164:K164"/>
    <mergeCell ref="A165:I165"/>
    <mergeCell ref="J165:K165"/>
    <mergeCell ref="A166:K166"/>
    <mergeCell ref="A167:I167"/>
    <mergeCell ref="J167:K167"/>
    <mergeCell ref="A147:I147"/>
    <mergeCell ref="J147:K147"/>
    <mergeCell ref="A148:I148"/>
    <mergeCell ref="J148:K148"/>
    <mergeCell ref="L148:L187"/>
    <mergeCell ref="A149:I149"/>
    <mergeCell ref="J149:K149"/>
    <mergeCell ref="A150:I150"/>
    <mergeCell ref="J150:K150"/>
    <mergeCell ref="A151:I151"/>
    <mergeCell ref="J151:K151"/>
    <mergeCell ref="A152:I152"/>
    <mergeCell ref="J152:K152"/>
    <mergeCell ref="A153:K153"/>
    <mergeCell ref="A154:I154"/>
    <mergeCell ref="J154:K154"/>
    <mergeCell ref="A155:I155"/>
    <mergeCell ref="J155:K155"/>
    <mergeCell ref="A156:I156"/>
    <mergeCell ref="J156:K156"/>
    <mergeCell ref="A157:I157"/>
    <mergeCell ref="J157:K157"/>
    <mergeCell ref="A158:I158"/>
    <mergeCell ref="J158:K158"/>
    <mergeCell ref="K139:L139"/>
    <mergeCell ref="A140:L140"/>
    <mergeCell ref="A141:L141"/>
    <mergeCell ref="A144:L144"/>
    <mergeCell ref="A145:L145"/>
    <mergeCell ref="A142:J142"/>
    <mergeCell ref="K142:L142"/>
    <mergeCell ref="A143:L143"/>
    <mergeCell ref="A146:L146"/>
    <mergeCell ref="A139:J139"/>
    <mergeCell ref="A127:F128"/>
    <mergeCell ref="G127:H128"/>
    <mergeCell ref="I127:J127"/>
    <mergeCell ref="I128:J128"/>
    <mergeCell ref="A129:F132"/>
    <mergeCell ref="G129:H132"/>
    <mergeCell ref="I129:J129"/>
    <mergeCell ref="I138:J138"/>
    <mergeCell ref="I136:J136"/>
    <mergeCell ref="I137:J137"/>
    <mergeCell ref="A103:L103"/>
    <mergeCell ref="A104:L104"/>
    <mergeCell ref="A105:D105"/>
    <mergeCell ref="E105:G105"/>
    <mergeCell ref="I105:K105"/>
    <mergeCell ref="A106:D106"/>
    <mergeCell ref="A115:E115"/>
    <mergeCell ref="A118:L118"/>
    <mergeCell ref="E106:G106"/>
    <mergeCell ref="I106:K106"/>
    <mergeCell ref="A107:L107"/>
    <mergeCell ref="A108:J108"/>
    <mergeCell ref="K108:L108"/>
    <mergeCell ref="A109:L109"/>
    <mergeCell ref="A110:L110"/>
    <mergeCell ref="A111:J111"/>
    <mergeCell ref="K111:L111"/>
    <mergeCell ref="A112:L112"/>
    <mergeCell ref="A113:L113"/>
    <mergeCell ref="A116:D116"/>
    <mergeCell ref="E116:G116"/>
    <mergeCell ref="I116:K116"/>
    <mergeCell ref="A117:D117"/>
    <mergeCell ref="E117:G117"/>
    <mergeCell ref="F72:L72"/>
    <mergeCell ref="A74:E74"/>
    <mergeCell ref="A71:E71"/>
    <mergeCell ref="A72:E72"/>
    <mergeCell ref="A73:E73"/>
    <mergeCell ref="F73:L73"/>
    <mergeCell ref="A80:L80"/>
    <mergeCell ref="A81:J81"/>
    <mergeCell ref="K81:L81"/>
    <mergeCell ref="F67:L67"/>
    <mergeCell ref="A68:E68"/>
    <mergeCell ref="A69:E69"/>
    <mergeCell ref="A70:E70"/>
    <mergeCell ref="F68:L68"/>
    <mergeCell ref="F69:L69"/>
    <mergeCell ref="F70:L70"/>
    <mergeCell ref="A67:E67"/>
    <mergeCell ref="F71:L71"/>
    <mergeCell ref="A19:L19"/>
    <mergeCell ref="A20:L20"/>
    <mergeCell ref="A34:L34"/>
    <mergeCell ref="A35:L35"/>
    <mergeCell ref="A36:L36"/>
    <mergeCell ref="B32:F32"/>
    <mergeCell ref="G32:H32"/>
    <mergeCell ref="B33:H33"/>
    <mergeCell ref="A56:E56"/>
    <mergeCell ref="A54:E54"/>
    <mergeCell ref="A55:E55"/>
    <mergeCell ref="A50:L50"/>
    <mergeCell ref="A51:L51"/>
    <mergeCell ref="A53:E53"/>
    <mergeCell ref="F53:L53"/>
    <mergeCell ref="A40:D40"/>
    <mergeCell ref="E40:J40"/>
    <mergeCell ref="A42:D42"/>
    <mergeCell ref="A43:D43"/>
    <mergeCell ref="A44:D44"/>
    <mergeCell ref="A45:D45"/>
    <mergeCell ref="A46:D46"/>
    <mergeCell ref="A47:D47"/>
    <mergeCell ref="E41:J41"/>
    <mergeCell ref="A1:L1"/>
    <mergeCell ref="A2:L2"/>
    <mergeCell ref="A3:E3"/>
    <mergeCell ref="F3:L3"/>
    <mergeCell ref="A4:L4"/>
    <mergeCell ref="A5:L5"/>
    <mergeCell ref="A6:L7"/>
    <mergeCell ref="A8:L8"/>
    <mergeCell ref="A9:L9"/>
    <mergeCell ref="A10:L10"/>
    <mergeCell ref="A11:F11"/>
    <mergeCell ref="G11:L11"/>
    <mergeCell ref="A12:F12"/>
    <mergeCell ref="G12:L12"/>
    <mergeCell ref="A13:F13"/>
    <mergeCell ref="G13:L13"/>
    <mergeCell ref="B14:L14"/>
    <mergeCell ref="A15:F18"/>
    <mergeCell ref="G15:L18"/>
    <mergeCell ref="E42:J42"/>
    <mergeCell ref="E43:J43"/>
    <mergeCell ref="B75:L75"/>
    <mergeCell ref="F74:L74"/>
    <mergeCell ref="F54:L54"/>
    <mergeCell ref="F55:L55"/>
    <mergeCell ref="F56:L56"/>
    <mergeCell ref="F57:L57"/>
    <mergeCell ref="F58:L58"/>
    <mergeCell ref="F59:L59"/>
    <mergeCell ref="F60:L60"/>
    <mergeCell ref="F61:L61"/>
    <mergeCell ref="F62:L62"/>
    <mergeCell ref="A57:E57"/>
    <mergeCell ref="A58:E58"/>
    <mergeCell ref="A59:E59"/>
    <mergeCell ref="A60:E60"/>
    <mergeCell ref="A61:E61"/>
    <mergeCell ref="A62:E62"/>
    <mergeCell ref="A65:E65"/>
    <mergeCell ref="F63:L63"/>
    <mergeCell ref="F64:L64"/>
    <mergeCell ref="F65:L65"/>
    <mergeCell ref="A63:E63"/>
    <mergeCell ref="A64:E64"/>
    <mergeCell ref="A89:L89"/>
    <mergeCell ref="A90:J90"/>
    <mergeCell ref="K90:L90"/>
    <mergeCell ref="A76:L76"/>
    <mergeCell ref="A77:L77"/>
    <mergeCell ref="A78:F78"/>
    <mergeCell ref="I78:K78"/>
    <mergeCell ref="A79:F79"/>
    <mergeCell ref="I79:K79"/>
    <mergeCell ref="A82:L82"/>
    <mergeCell ref="A83:L83"/>
    <mergeCell ref="K84:L84"/>
    <mergeCell ref="A84:J84"/>
    <mergeCell ref="A85:L85"/>
    <mergeCell ref="A86:L86"/>
    <mergeCell ref="A87:D87"/>
    <mergeCell ref="E87:G87"/>
    <mergeCell ref="I87:K87"/>
    <mergeCell ref="A88:D88"/>
    <mergeCell ref="E88:G88"/>
    <mergeCell ref="I88:K88"/>
    <mergeCell ref="A66:E66"/>
    <mergeCell ref="F66:L66"/>
    <mergeCell ref="A91:L91"/>
    <mergeCell ref="A92:L92"/>
    <mergeCell ref="A93:J93"/>
    <mergeCell ref="K93:L93"/>
    <mergeCell ref="A94:L94"/>
    <mergeCell ref="A95:L95"/>
    <mergeCell ref="A96:D96"/>
    <mergeCell ref="E96:G96"/>
    <mergeCell ref="I96:K96"/>
    <mergeCell ref="A97:D97"/>
    <mergeCell ref="E97:G97"/>
    <mergeCell ref="I97:K97"/>
    <mergeCell ref="A98:L98"/>
    <mergeCell ref="A99:J99"/>
    <mergeCell ref="K99:L99"/>
    <mergeCell ref="A100:L100"/>
    <mergeCell ref="A101:L101"/>
    <mergeCell ref="A102:J102"/>
    <mergeCell ref="K102:L102"/>
    <mergeCell ref="I117:K117"/>
    <mergeCell ref="I130:J130"/>
    <mergeCell ref="I131:J131"/>
    <mergeCell ref="I132:J132"/>
    <mergeCell ref="A133:F138"/>
    <mergeCell ref="G133:H138"/>
    <mergeCell ref="I133:J133"/>
    <mergeCell ref="I134:J134"/>
    <mergeCell ref="I135:J135"/>
    <mergeCell ref="A119:J119"/>
    <mergeCell ref="K119:L119"/>
    <mergeCell ref="A120:L120"/>
    <mergeCell ref="A121:L121"/>
    <mergeCell ref="A122:J122"/>
    <mergeCell ref="K122:L122"/>
    <mergeCell ref="A124:L124"/>
    <mergeCell ref="A125:F125"/>
    <mergeCell ref="G125:H125"/>
    <mergeCell ref="I125:J125"/>
    <mergeCell ref="K125:L125"/>
    <mergeCell ref="A126:F126"/>
    <mergeCell ref="G126:H126"/>
    <mergeCell ref="I126:J126"/>
    <mergeCell ref="K126:L138"/>
    <mergeCell ref="A168:I168"/>
    <mergeCell ref="J168:K168"/>
    <mergeCell ref="A169:I169"/>
    <mergeCell ref="J169:K169"/>
    <mergeCell ref="J179:K179"/>
    <mergeCell ref="A180:K180"/>
    <mergeCell ref="A181:I181"/>
    <mergeCell ref="J181:K181"/>
    <mergeCell ref="A182:I182"/>
    <mergeCell ref="J182:K182"/>
    <mergeCell ref="A179:I179"/>
    <mergeCell ref="A190:L190"/>
    <mergeCell ref="A191:F191"/>
    <mergeCell ref="G191:H191"/>
    <mergeCell ref="K191:L191"/>
    <mergeCell ref="A192:F192"/>
    <mergeCell ref="G192:H192"/>
    <mergeCell ref="I192:J195"/>
    <mergeCell ref="K192:L195"/>
    <mergeCell ref="A193:F193"/>
    <mergeCell ref="G193:H193"/>
    <mergeCell ref="A194:F194"/>
    <mergeCell ref="G194:H194"/>
    <mergeCell ref="A195:F195"/>
    <mergeCell ref="G195:H195"/>
    <mergeCell ref="A204:J204"/>
    <mergeCell ref="K204:L204"/>
    <mergeCell ref="A205:L205"/>
    <mergeCell ref="A207:J207"/>
    <mergeCell ref="K207:L207"/>
    <mergeCell ref="A208:L208"/>
    <mergeCell ref="K196:L196"/>
    <mergeCell ref="A197:L197"/>
    <mergeCell ref="A199:F199"/>
    <mergeCell ref="G199:H199"/>
    <mergeCell ref="I199:J199"/>
    <mergeCell ref="K199:L199"/>
    <mergeCell ref="A200:F200"/>
    <mergeCell ref="G200:H200"/>
    <mergeCell ref="I200:J203"/>
    <mergeCell ref="K200:L203"/>
    <mergeCell ref="A201:F201"/>
    <mergeCell ref="G201:H201"/>
    <mergeCell ref="A202:F202"/>
    <mergeCell ref="G202:H202"/>
    <mergeCell ref="A203:F203"/>
    <mergeCell ref="G203:H203"/>
    <mergeCell ref="A209:L209"/>
    <mergeCell ref="A210:L210"/>
    <mergeCell ref="A211:L211"/>
    <mergeCell ref="A212:L212"/>
    <mergeCell ref="A213:D213"/>
    <mergeCell ref="E213:G213"/>
    <mergeCell ref="H213:L215"/>
    <mergeCell ref="A214:D214"/>
    <mergeCell ref="E214:G214"/>
    <mergeCell ref="A215:D215"/>
    <mergeCell ref="E215:G215"/>
    <mergeCell ref="A224:E224"/>
    <mergeCell ref="F224:H224"/>
    <mergeCell ref="I224:J224"/>
    <mergeCell ref="A216:E216"/>
    <mergeCell ref="F216:H216"/>
    <mergeCell ref="I216:L216"/>
    <mergeCell ref="A217:E217"/>
    <mergeCell ref="F217:H217"/>
    <mergeCell ref="I217:L217"/>
    <mergeCell ref="A218:L218"/>
    <mergeCell ref="A219:E219"/>
    <mergeCell ref="F219:H219"/>
    <mergeCell ref="I219:J219"/>
    <mergeCell ref="K219:L219"/>
    <mergeCell ref="A38:L38"/>
    <mergeCell ref="A230:L230"/>
    <mergeCell ref="A225:L225"/>
    <mergeCell ref="A226:E226"/>
    <mergeCell ref="F226:H226"/>
    <mergeCell ref="I226:L226"/>
    <mergeCell ref="A227:L227"/>
    <mergeCell ref="A228:E228"/>
    <mergeCell ref="F228:H228"/>
    <mergeCell ref="I228:L228"/>
    <mergeCell ref="A229:L229"/>
    <mergeCell ref="A220:E220"/>
    <mergeCell ref="F220:H220"/>
    <mergeCell ref="I220:J220"/>
    <mergeCell ref="K220:L224"/>
    <mergeCell ref="A221:E221"/>
    <mergeCell ref="F221:H221"/>
    <mergeCell ref="I221:J221"/>
    <mergeCell ref="A222:E222"/>
    <mergeCell ref="F222:H222"/>
    <mergeCell ref="I222:J222"/>
    <mergeCell ref="A223:E223"/>
    <mergeCell ref="F223:H223"/>
    <mergeCell ref="I223:J223"/>
    <mergeCell ref="A41:D41"/>
    <mergeCell ref="E44:J44"/>
    <mergeCell ref="E45:J45"/>
    <mergeCell ref="E47:J47"/>
    <mergeCell ref="E46:J46"/>
    <mergeCell ref="G22:H22"/>
    <mergeCell ref="G23:H23"/>
    <mergeCell ref="G24:H24"/>
    <mergeCell ref="G26:H26"/>
    <mergeCell ref="G27:H27"/>
    <mergeCell ref="G28:H28"/>
    <mergeCell ref="G29:H29"/>
    <mergeCell ref="G30:H30"/>
    <mergeCell ref="G31:H31"/>
    <mergeCell ref="B25:H25"/>
    <mergeCell ref="B22:F22"/>
    <mergeCell ref="B23:F23"/>
    <mergeCell ref="B26:F26"/>
    <mergeCell ref="B27:F27"/>
    <mergeCell ref="B28:F28"/>
    <mergeCell ref="B29:F29"/>
    <mergeCell ref="B30:F30"/>
    <mergeCell ref="B31:F31"/>
    <mergeCell ref="B24:F24"/>
    <mergeCell ref="N95:R95"/>
    <mergeCell ref="S95:AA95"/>
    <mergeCell ref="AB95:AJ95"/>
    <mergeCell ref="AK95:AS95"/>
    <mergeCell ref="N104:R104"/>
    <mergeCell ref="S104:AA104"/>
    <mergeCell ref="AB104:AJ104"/>
    <mergeCell ref="AK104:AS104"/>
    <mergeCell ref="N4:P4"/>
    <mergeCell ref="Q4:S4"/>
    <mergeCell ref="T4:V4"/>
    <mergeCell ref="N77:R77"/>
    <mergeCell ref="S77:AA77"/>
    <mergeCell ref="AB77:AJ77"/>
    <mergeCell ref="AK77:AS77"/>
    <mergeCell ref="N86:R86"/>
    <mergeCell ref="S86:AA86"/>
    <mergeCell ref="AB86:AJ86"/>
    <mergeCell ref="AK86:AS86"/>
    <mergeCell ref="N115:R115"/>
    <mergeCell ref="S115:AA115"/>
    <mergeCell ref="AB115:AJ115"/>
    <mergeCell ref="AK115:AS115"/>
    <mergeCell ref="N123:R123"/>
    <mergeCell ref="S123:AA123"/>
    <mergeCell ref="AB123:AJ123"/>
    <mergeCell ref="AK123:AS123"/>
    <mergeCell ref="X126:X138"/>
    <mergeCell ref="AA126:AA138"/>
    <mergeCell ref="AF126:AF138"/>
    <mergeCell ref="AG126:AG138"/>
    <mergeCell ref="AJ126:AJ138"/>
    <mergeCell ref="AO126:AO138"/>
    <mergeCell ref="AP126:AP138"/>
    <mergeCell ref="AS126:AS138"/>
    <mergeCell ref="N146:R146"/>
    <mergeCell ref="S146:AA146"/>
    <mergeCell ref="AB146:AJ146"/>
    <mergeCell ref="AK146:AS146"/>
    <mergeCell ref="W192:W195"/>
    <mergeCell ref="X192:X195"/>
    <mergeCell ref="AF192:AF195"/>
    <mergeCell ref="AO192:AO195"/>
    <mergeCell ref="AP192:AP195"/>
    <mergeCell ref="N190:R190"/>
    <mergeCell ref="S190:AA190"/>
    <mergeCell ref="AB190:AJ190"/>
    <mergeCell ref="AK190:AS190"/>
    <mergeCell ref="N198:R198"/>
    <mergeCell ref="S198:AA198"/>
    <mergeCell ref="AB198:AJ198"/>
    <mergeCell ref="AK198:AS198"/>
    <mergeCell ref="W200:W203"/>
    <mergeCell ref="X200:X203"/>
    <mergeCell ref="AA200:AA203"/>
    <mergeCell ref="AF200:AF203"/>
    <mergeCell ref="AJ200:AJ203"/>
    <mergeCell ref="AO200:AO203"/>
    <mergeCell ref="AP200:AP203"/>
  </mergeCell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FFFF"/>
  </sheetPr>
  <dimension ref="A1:T38"/>
  <sheetViews>
    <sheetView topLeftCell="G1" zoomScale="66" zoomScaleNormal="66" workbookViewId="0">
      <selection activeCell="M35" sqref="M35:N36"/>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29" style="4" customWidth="1"/>
    <col min="8" max="8" width="28.28515625" style="4" customWidth="1"/>
    <col min="9" max="20" width="22.7109375" style="4" customWidth="1"/>
    <col min="21" max="16384" width="9.140625" style="4"/>
  </cols>
  <sheetData>
    <row r="1" spans="1:20" ht="18" thickBot="1" x14ac:dyDescent="0.35">
      <c r="A1" s="442" t="s">
        <v>194</v>
      </c>
      <c r="B1" s="443"/>
      <c r="C1" s="443"/>
      <c r="D1" s="443"/>
      <c r="E1" s="443"/>
      <c r="F1" s="443"/>
      <c r="G1" s="443"/>
      <c r="H1" s="443"/>
      <c r="I1" s="443"/>
      <c r="J1" s="443"/>
      <c r="K1" s="443"/>
      <c r="L1" s="443"/>
      <c r="M1" s="443"/>
      <c r="N1" s="443"/>
      <c r="O1" s="443"/>
      <c r="P1" s="443"/>
      <c r="Q1" s="443"/>
      <c r="R1" s="443"/>
      <c r="S1" s="443"/>
      <c r="T1" s="444"/>
    </row>
    <row r="2" spans="1:20" ht="18" thickBot="1" x14ac:dyDescent="0.35">
      <c r="A2" s="674" t="s">
        <v>45</v>
      </c>
      <c r="B2" s="675"/>
      <c r="C2" s="675"/>
      <c r="D2" s="675"/>
      <c r="E2" s="675"/>
      <c r="F2" s="675"/>
      <c r="G2" s="675"/>
      <c r="H2" s="675"/>
      <c r="I2" s="675"/>
      <c r="J2" s="675"/>
      <c r="K2" s="675"/>
      <c r="L2" s="675"/>
      <c r="M2" s="675"/>
      <c r="N2" s="675"/>
      <c r="O2" s="675"/>
      <c r="P2" s="675"/>
      <c r="Q2" s="675"/>
      <c r="R2" s="675"/>
      <c r="S2" s="675"/>
      <c r="T2" s="676"/>
    </row>
    <row r="3" spans="1:20" x14ac:dyDescent="0.3">
      <c r="A3" s="1737" t="s">
        <v>196</v>
      </c>
      <c r="B3" s="977"/>
      <c r="C3" s="977"/>
      <c r="D3" s="977"/>
      <c r="E3" s="977"/>
      <c r="F3" s="624"/>
      <c r="G3" s="624"/>
      <c r="H3" s="624"/>
      <c r="I3" s="624"/>
      <c r="J3" s="624"/>
      <c r="K3" s="624"/>
      <c r="L3" s="624"/>
      <c r="M3" s="624"/>
      <c r="N3" s="624"/>
      <c r="O3" s="624"/>
      <c r="P3" s="624"/>
      <c r="Q3" s="624"/>
      <c r="R3" s="624"/>
      <c r="S3" s="624"/>
      <c r="T3" s="625"/>
    </row>
    <row r="4" spans="1:20" s="24" customFormat="1" ht="15.75" customHeight="1" thickBot="1" x14ac:dyDescent="0.25">
      <c r="A4" s="1738" t="s">
        <v>197</v>
      </c>
      <c r="B4" s="1739"/>
      <c r="C4" s="1739"/>
      <c r="D4" s="1739"/>
      <c r="E4" s="1739"/>
      <c r="F4" s="1739"/>
      <c r="G4" s="1739"/>
      <c r="H4" s="1739"/>
      <c r="I4" s="1739"/>
      <c r="J4" s="1739"/>
      <c r="K4" s="1739"/>
      <c r="L4" s="1739"/>
      <c r="M4" s="1739"/>
      <c r="N4" s="1739"/>
      <c r="O4" s="1739"/>
      <c r="P4" s="1739"/>
      <c r="Q4" s="1739"/>
      <c r="R4" s="1739"/>
      <c r="S4" s="1739"/>
      <c r="T4" s="1740"/>
    </row>
    <row r="5" spans="1:20" ht="18" thickBot="1" x14ac:dyDescent="0.35">
      <c r="A5" s="614" t="s">
        <v>60</v>
      </c>
      <c r="B5" s="615"/>
      <c r="C5" s="615"/>
      <c r="D5" s="615"/>
      <c r="E5" s="615"/>
      <c r="F5" s="615"/>
      <c r="G5" s="615"/>
      <c r="H5" s="615"/>
      <c r="I5" s="615"/>
      <c r="J5" s="615"/>
      <c r="K5" s="615"/>
      <c r="L5" s="615"/>
      <c r="M5" s="615"/>
      <c r="N5" s="615"/>
      <c r="O5" s="615"/>
      <c r="P5" s="615"/>
      <c r="Q5" s="615"/>
      <c r="R5" s="615"/>
      <c r="S5" s="615"/>
      <c r="T5" s="616"/>
    </row>
    <row r="6" spans="1:20" ht="18" thickBot="1" x14ac:dyDescent="0.35">
      <c r="A6" s="677" t="s">
        <v>64</v>
      </c>
      <c r="B6" s="678"/>
      <c r="C6" s="678"/>
      <c r="D6" s="678"/>
      <c r="E6" s="678"/>
      <c r="F6" s="679"/>
      <c r="G6" s="680" t="s">
        <v>84</v>
      </c>
      <c r="H6" s="681"/>
      <c r="I6" s="623" t="s">
        <v>40</v>
      </c>
      <c r="J6" s="624"/>
      <c r="K6" s="624"/>
      <c r="L6" s="624"/>
      <c r="M6" s="624"/>
      <c r="N6" s="624"/>
      <c r="O6" s="624"/>
      <c r="P6" s="624"/>
      <c r="Q6" s="624"/>
      <c r="R6" s="624"/>
      <c r="S6" s="624"/>
      <c r="T6" s="625"/>
    </row>
    <row r="7" spans="1:20" x14ac:dyDescent="0.3">
      <c r="A7" s="645" t="s">
        <v>53</v>
      </c>
      <c r="B7" s="646"/>
      <c r="C7" s="646"/>
      <c r="D7" s="646"/>
      <c r="E7" s="646"/>
      <c r="F7" s="647"/>
      <c r="G7" s="682">
        <v>2</v>
      </c>
      <c r="H7" s="580"/>
      <c r="I7" s="626"/>
      <c r="J7" s="1928"/>
      <c r="K7" s="1928"/>
      <c r="L7" s="1928"/>
      <c r="M7" s="1928"/>
      <c r="N7" s="1928"/>
      <c r="O7" s="1928"/>
      <c r="P7" s="1928"/>
      <c r="Q7" s="1928"/>
      <c r="R7" s="1928"/>
      <c r="S7" s="1928"/>
      <c r="T7" s="628"/>
    </row>
    <row r="8" spans="1:20" x14ac:dyDescent="0.3">
      <c r="A8" s="656" t="s">
        <v>61</v>
      </c>
      <c r="B8" s="657"/>
      <c r="C8" s="657"/>
      <c r="D8" s="657"/>
      <c r="E8" s="657"/>
      <c r="F8" s="658"/>
      <c r="G8" s="659">
        <v>4</v>
      </c>
      <c r="H8" s="578"/>
      <c r="I8" s="626"/>
      <c r="J8" s="1928"/>
      <c r="K8" s="1928"/>
      <c r="L8" s="1928"/>
      <c r="M8" s="1928"/>
      <c r="N8" s="1928"/>
      <c r="O8" s="1928"/>
      <c r="P8" s="1928"/>
      <c r="Q8" s="1928"/>
      <c r="R8" s="1928"/>
      <c r="S8" s="1928"/>
      <c r="T8" s="628"/>
    </row>
    <row r="9" spans="1:20" x14ac:dyDescent="0.3">
      <c r="A9" s="656" t="s">
        <v>62</v>
      </c>
      <c r="B9" s="657"/>
      <c r="C9" s="657"/>
      <c r="D9" s="657"/>
      <c r="E9" s="657"/>
      <c r="F9" s="658"/>
      <c r="G9" s="659">
        <v>6</v>
      </c>
      <c r="H9" s="578"/>
      <c r="I9" s="626"/>
      <c r="J9" s="1928"/>
      <c r="K9" s="1928"/>
      <c r="L9" s="1928"/>
      <c r="M9" s="1928"/>
      <c r="N9" s="1928"/>
      <c r="O9" s="1928"/>
      <c r="P9" s="1928"/>
      <c r="Q9" s="1928"/>
      <c r="R9" s="1928"/>
      <c r="S9" s="1928"/>
      <c r="T9" s="628"/>
    </row>
    <row r="10" spans="1:20" ht="18" thickBot="1" x14ac:dyDescent="0.35">
      <c r="A10" s="660" t="s">
        <v>63</v>
      </c>
      <c r="B10" s="661"/>
      <c r="C10" s="661"/>
      <c r="D10" s="661"/>
      <c r="E10" s="661"/>
      <c r="F10" s="662"/>
      <c r="G10" s="663">
        <v>8.5</v>
      </c>
      <c r="H10" s="664"/>
      <c r="I10" s="629"/>
      <c r="J10" s="630"/>
      <c r="K10" s="630"/>
      <c r="L10" s="630"/>
      <c r="M10" s="630"/>
      <c r="N10" s="630"/>
      <c r="O10" s="630"/>
      <c r="P10" s="630"/>
      <c r="Q10" s="630"/>
      <c r="R10" s="630"/>
      <c r="S10" s="630"/>
      <c r="T10" s="631"/>
    </row>
    <row r="11" spans="1:20" ht="15.75" customHeight="1" x14ac:dyDescent="0.3">
      <c r="A11" s="665" t="s">
        <v>46</v>
      </c>
      <c r="B11" s="666"/>
      <c r="C11" s="666"/>
      <c r="D11" s="666"/>
      <c r="E11" s="666"/>
      <c r="F11" s="667"/>
      <c r="G11" s="665" t="s">
        <v>47</v>
      </c>
      <c r="H11" s="667"/>
      <c r="I11" s="1936" t="s">
        <v>1126</v>
      </c>
      <c r="J11" s="1937"/>
      <c r="K11" s="1937"/>
      <c r="L11" s="1938"/>
      <c r="M11" s="1921"/>
      <c r="N11" s="1922"/>
      <c r="O11" s="1922"/>
      <c r="P11" s="1922"/>
      <c r="Q11" s="1923"/>
      <c r="R11" s="1923"/>
      <c r="S11" s="1923"/>
      <c r="T11" s="1924"/>
    </row>
    <row r="12" spans="1:20" ht="15" customHeight="1" thickBot="1" x14ac:dyDescent="0.35">
      <c r="A12" s="668"/>
      <c r="B12" s="669"/>
      <c r="C12" s="669"/>
      <c r="D12" s="669"/>
      <c r="E12" s="669"/>
      <c r="F12" s="670"/>
      <c r="G12" s="668"/>
      <c r="H12" s="670"/>
      <c r="I12" s="1729"/>
      <c r="J12" s="1730"/>
      <c r="K12" s="1730"/>
      <c r="L12" s="1731"/>
      <c r="M12" s="1939"/>
      <c r="N12" s="1929"/>
      <c r="O12" s="1929"/>
      <c r="P12" s="1929"/>
      <c r="Q12" s="1930"/>
      <c r="R12" s="1930"/>
      <c r="S12" s="1930"/>
      <c r="T12" s="1940"/>
    </row>
    <row r="13" spans="1:20" ht="43.5" customHeight="1" thickBot="1" x14ac:dyDescent="0.35">
      <c r="A13" s="671"/>
      <c r="B13" s="672"/>
      <c r="C13" s="672"/>
      <c r="D13" s="672"/>
      <c r="E13" s="672"/>
      <c r="F13" s="673"/>
      <c r="G13" s="671"/>
      <c r="H13" s="673"/>
      <c r="I13" s="1732" t="s">
        <v>48</v>
      </c>
      <c r="J13" s="1733"/>
      <c r="K13" s="1736" t="s">
        <v>49</v>
      </c>
      <c r="L13" s="1733"/>
      <c r="M13" s="1941"/>
      <c r="N13" s="1931"/>
      <c r="O13" s="1931"/>
      <c r="P13" s="1931"/>
      <c r="Q13" s="1931"/>
      <c r="R13" s="1931"/>
      <c r="S13" s="1931"/>
      <c r="T13" s="1942"/>
    </row>
    <row r="14" spans="1:20" ht="29.25" customHeight="1" thickBot="1" x14ac:dyDescent="0.35">
      <c r="A14" s="688" t="s">
        <v>132</v>
      </c>
      <c r="B14" s="689"/>
      <c r="C14" s="689"/>
      <c r="D14" s="689"/>
      <c r="E14" s="689"/>
      <c r="F14" s="689"/>
      <c r="G14" s="689"/>
      <c r="H14" s="690"/>
      <c r="I14" s="1734"/>
      <c r="J14" s="1735"/>
      <c r="K14" s="1734"/>
      <c r="L14" s="1735"/>
      <c r="M14" s="1941"/>
      <c r="N14" s="1931"/>
      <c r="O14" s="1931"/>
      <c r="P14" s="1931"/>
      <c r="Q14" s="1931"/>
      <c r="R14" s="1931"/>
      <c r="S14" s="1931"/>
      <c r="T14" s="1942"/>
    </row>
    <row r="15" spans="1:20" ht="16.5" customHeight="1" x14ac:dyDescent="0.3">
      <c r="A15" s="645" t="s">
        <v>0</v>
      </c>
      <c r="B15" s="646"/>
      <c r="C15" s="646"/>
      <c r="D15" s="646"/>
      <c r="E15" s="646"/>
      <c r="F15" s="647"/>
      <c r="G15" s="648" t="s">
        <v>1072</v>
      </c>
      <c r="H15" s="649"/>
      <c r="I15" s="1935" t="s">
        <v>1212</v>
      </c>
      <c r="J15" s="649"/>
      <c r="K15" s="652">
        <v>8.5</v>
      </c>
      <c r="L15" s="653"/>
      <c r="M15" s="1943"/>
      <c r="N15" s="1932"/>
      <c r="O15" s="1933" t="s">
        <v>40</v>
      </c>
      <c r="P15" s="1934"/>
      <c r="Q15" s="1932"/>
      <c r="R15" s="1932"/>
      <c r="S15" s="1934"/>
      <c r="T15" s="1925"/>
    </row>
    <row r="16" spans="1:20" x14ac:dyDescent="0.3">
      <c r="A16" s="642" t="s">
        <v>12</v>
      </c>
      <c r="B16" s="643"/>
      <c r="C16" s="643"/>
      <c r="D16" s="643"/>
      <c r="E16" s="643"/>
      <c r="F16" s="644"/>
      <c r="G16" s="650"/>
      <c r="H16" s="651"/>
      <c r="I16" s="1700"/>
      <c r="J16" s="651"/>
      <c r="K16" s="1927"/>
      <c r="L16" s="655"/>
      <c r="M16" s="1943"/>
      <c r="N16" s="1932"/>
      <c r="O16" s="1934"/>
      <c r="P16" s="1934"/>
      <c r="Q16" s="1932"/>
      <c r="R16" s="1932"/>
      <c r="S16" s="1934"/>
      <c r="T16" s="1925"/>
    </row>
    <row r="17" spans="1:20" x14ac:dyDescent="0.3">
      <c r="A17" s="642" t="s">
        <v>13</v>
      </c>
      <c r="B17" s="643"/>
      <c r="C17" s="643"/>
      <c r="D17" s="643"/>
      <c r="E17" s="643"/>
      <c r="F17" s="644"/>
      <c r="G17" s="650"/>
      <c r="H17" s="651"/>
      <c r="I17" s="1700"/>
      <c r="J17" s="651"/>
      <c r="K17" s="1927"/>
      <c r="L17" s="655"/>
      <c r="M17" s="1943"/>
      <c r="N17" s="1932"/>
      <c r="O17" s="1934"/>
      <c r="P17" s="1934"/>
      <c r="Q17" s="1932"/>
      <c r="R17" s="1932"/>
      <c r="S17" s="1934"/>
      <c r="T17" s="1925"/>
    </row>
    <row r="18" spans="1:20" x14ac:dyDescent="0.3">
      <c r="A18" s="642" t="s">
        <v>14</v>
      </c>
      <c r="B18" s="643"/>
      <c r="C18" s="643"/>
      <c r="D18" s="643"/>
      <c r="E18" s="643"/>
      <c r="F18" s="644"/>
      <c r="G18" s="650"/>
      <c r="H18" s="651"/>
      <c r="I18" s="1700"/>
      <c r="J18" s="651"/>
      <c r="K18" s="1927"/>
      <c r="L18" s="655"/>
      <c r="M18" s="1943"/>
      <c r="N18" s="1932"/>
      <c r="O18" s="1934"/>
      <c r="P18" s="1934"/>
      <c r="Q18" s="1932"/>
      <c r="R18" s="1932"/>
      <c r="S18" s="1934"/>
      <c r="T18" s="1925"/>
    </row>
    <row r="19" spans="1:20" x14ac:dyDescent="0.3">
      <c r="A19" s="642" t="s">
        <v>15</v>
      </c>
      <c r="B19" s="643"/>
      <c r="C19" s="643"/>
      <c r="D19" s="643"/>
      <c r="E19" s="643"/>
      <c r="F19" s="644"/>
      <c r="G19" s="650"/>
      <c r="H19" s="651"/>
      <c r="I19" s="1700"/>
      <c r="J19" s="651"/>
      <c r="K19" s="1927"/>
      <c r="L19" s="655"/>
      <c r="M19" s="1943"/>
      <c r="N19" s="1932"/>
      <c r="O19" s="1934"/>
      <c r="P19" s="1934"/>
      <c r="Q19" s="1932"/>
      <c r="R19" s="1932"/>
      <c r="S19" s="1934"/>
      <c r="T19" s="1925"/>
    </row>
    <row r="20" spans="1:20" x14ac:dyDescent="0.3">
      <c r="A20" s="642"/>
      <c r="B20" s="643"/>
      <c r="C20" s="643"/>
      <c r="D20" s="643"/>
      <c r="E20" s="643"/>
      <c r="F20" s="644"/>
      <c r="G20" s="650"/>
      <c r="H20" s="651"/>
      <c r="I20" s="1700"/>
      <c r="J20" s="651"/>
      <c r="K20" s="1927"/>
      <c r="L20" s="655"/>
      <c r="M20" s="1943"/>
      <c r="N20" s="1932"/>
      <c r="O20" s="1934"/>
      <c r="P20" s="1934"/>
      <c r="Q20" s="1932"/>
      <c r="R20" s="1932"/>
      <c r="S20" s="1934"/>
      <c r="T20" s="1925"/>
    </row>
    <row r="21" spans="1:20" x14ac:dyDescent="0.3">
      <c r="A21" s="642" t="s">
        <v>5</v>
      </c>
      <c r="B21" s="643"/>
      <c r="C21" s="643"/>
      <c r="D21" s="643"/>
      <c r="E21" s="643"/>
      <c r="F21" s="644"/>
      <c r="G21" s="650"/>
      <c r="H21" s="651"/>
      <c r="I21" s="1700"/>
      <c r="J21" s="651"/>
      <c r="K21" s="1927"/>
      <c r="L21" s="655"/>
      <c r="M21" s="1943"/>
      <c r="N21" s="1932"/>
      <c r="O21" s="1934"/>
      <c r="P21" s="1934"/>
      <c r="Q21" s="1932"/>
      <c r="R21" s="1932"/>
      <c r="S21" s="1934"/>
      <c r="T21" s="1925"/>
    </row>
    <row r="22" spans="1:20" x14ac:dyDescent="0.3">
      <c r="A22" s="642" t="s">
        <v>6</v>
      </c>
      <c r="B22" s="643"/>
      <c r="C22" s="643"/>
      <c r="D22" s="643"/>
      <c r="E22" s="643"/>
      <c r="F22" s="644"/>
      <c r="G22" s="650"/>
      <c r="H22" s="651"/>
      <c r="I22" s="1700"/>
      <c r="J22" s="651"/>
      <c r="K22" s="1927"/>
      <c r="L22" s="655"/>
      <c r="M22" s="1943"/>
      <c r="N22" s="1932"/>
      <c r="O22" s="1934"/>
      <c r="P22" s="1934"/>
      <c r="Q22" s="1932"/>
      <c r="R22" s="1932"/>
      <c r="S22" s="1934"/>
      <c r="T22" s="1925"/>
    </row>
    <row r="23" spans="1:20" x14ac:dyDescent="0.3">
      <c r="A23" s="642" t="s">
        <v>18</v>
      </c>
      <c r="B23" s="643"/>
      <c r="C23" s="643"/>
      <c r="D23" s="643"/>
      <c r="E23" s="643"/>
      <c r="F23" s="644"/>
      <c r="G23" s="650"/>
      <c r="H23" s="651"/>
      <c r="I23" s="1700"/>
      <c r="J23" s="651"/>
      <c r="K23" s="1927"/>
      <c r="L23" s="655"/>
      <c r="M23" s="1943"/>
      <c r="N23" s="1932"/>
      <c r="O23" s="1934"/>
      <c r="P23" s="1934"/>
      <c r="Q23" s="1932"/>
      <c r="R23" s="1932"/>
      <c r="S23" s="1934"/>
      <c r="T23" s="1925"/>
    </row>
    <row r="24" spans="1:20" x14ac:dyDescent="0.3">
      <c r="A24" s="642" t="s">
        <v>20</v>
      </c>
      <c r="B24" s="643"/>
      <c r="C24" s="643"/>
      <c r="D24" s="643"/>
      <c r="E24" s="643"/>
      <c r="F24" s="644"/>
      <c r="G24" s="650"/>
      <c r="H24" s="651"/>
      <c r="I24" s="1700"/>
      <c r="J24" s="651"/>
      <c r="K24" s="1927"/>
      <c r="L24" s="655"/>
      <c r="M24" s="1943"/>
      <c r="N24" s="1932"/>
      <c r="O24" s="1934"/>
      <c r="P24" s="1934"/>
      <c r="Q24" s="1932"/>
      <c r="R24" s="1932"/>
      <c r="S24" s="1934"/>
      <c r="T24" s="1925"/>
    </row>
    <row r="25" spans="1:20" x14ac:dyDescent="0.3">
      <c r="A25" s="642" t="s">
        <v>21</v>
      </c>
      <c r="B25" s="643"/>
      <c r="C25" s="643"/>
      <c r="D25" s="643"/>
      <c r="E25" s="643"/>
      <c r="F25" s="644"/>
      <c r="G25" s="650"/>
      <c r="H25" s="651"/>
      <c r="I25" s="1700"/>
      <c r="J25" s="651"/>
      <c r="K25" s="1927"/>
      <c r="L25" s="655"/>
      <c r="M25" s="1943"/>
      <c r="N25" s="1932"/>
      <c r="O25" s="1934"/>
      <c r="P25" s="1934"/>
      <c r="Q25" s="1932"/>
      <c r="R25" s="1932"/>
      <c r="S25" s="1934"/>
      <c r="T25" s="1925"/>
    </row>
    <row r="26" spans="1:20" x14ac:dyDescent="0.3">
      <c r="A26" s="642" t="s">
        <v>22</v>
      </c>
      <c r="B26" s="643"/>
      <c r="C26" s="643"/>
      <c r="D26" s="643"/>
      <c r="E26" s="643"/>
      <c r="F26" s="644"/>
      <c r="G26" s="650"/>
      <c r="H26" s="651"/>
      <c r="I26" s="1700"/>
      <c r="J26" s="651"/>
      <c r="K26" s="1927"/>
      <c r="L26" s="655"/>
      <c r="M26" s="1943"/>
      <c r="N26" s="1932"/>
      <c r="O26" s="1934"/>
      <c r="P26" s="1934"/>
      <c r="Q26" s="1932"/>
      <c r="R26" s="1932"/>
      <c r="S26" s="1934"/>
      <c r="T26" s="1925"/>
    </row>
    <row r="27" spans="1:20" x14ac:dyDescent="0.3">
      <c r="A27" s="642" t="s">
        <v>173</v>
      </c>
      <c r="B27" s="643"/>
      <c r="C27" s="643"/>
      <c r="D27" s="643"/>
      <c r="E27" s="643"/>
      <c r="F27" s="644"/>
      <c r="G27" s="650"/>
      <c r="H27" s="651"/>
      <c r="I27" s="1700"/>
      <c r="J27" s="651"/>
      <c r="K27" s="1927"/>
      <c r="L27" s="655"/>
      <c r="M27" s="1943"/>
      <c r="N27" s="1932"/>
      <c r="O27" s="1934"/>
      <c r="P27" s="1934"/>
      <c r="Q27" s="1932"/>
      <c r="R27" s="1932"/>
      <c r="S27" s="1934"/>
      <c r="T27" s="1925"/>
    </row>
    <row r="28" spans="1:20" ht="18" thickBot="1" x14ac:dyDescent="0.35">
      <c r="A28" s="642"/>
      <c r="B28" s="643"/>
      <c r="C28" s="643"/>
      <c r="D28" s="643"/>
      <c r="E28" s="643"/>
      <c r="F28" s="644"/>
      <c r="G28" s="650"/>
      <c r="H28" s="651"/>
      <c r="I28" s="1700"/>
      <c r="J28" s="651"/>
      <c r="K28" s="1927"/>
      <c r="L28" s="655"/>
      <c r="M28" s="1943"/>
      <c r="N28" s="1932"/>
      <c r="O28" s="1934"/>
      <c r="P28" s="1934"/>
      <c r="Q28" s="1932"/>
      <c r="R28" s="1932"/>
      <c r="S28" s="1934"/>
      <c r="T28" s="1925"/>
    </row>
    <row r="29" spans="1:20" ht="18" thickBot="1" x14ac:dyDescent="0.35">
      <c r="A29" s="632" t="s">
        <v>7</v>
      </c>
      <c r="B29" s="633"/>
      <c r="C29" s="633"/>
      <c r="D29" s="633"/>
      <c r="E29" s="633"/>
      <c r="F29" s="634"/>
      <c r="G29" s="635" t="s">
        <v>485</v>
      </c>
      <c r="H29" s="636"/>
      <c r="I29" s="635"/>
      <c r="J29" s="636"/>
      <c r="K29" s="637"/>
      <c r="L29" s="636"/>
      <c r="M29" s="1944"/>
      <c r="N29" s="1945"/>
      <c r="O29" s="1945"/>
      <c r="P29" s="1945"/>
      <c r="Q29" s="1945"/>
      <c r="R29" s="1945"/>
      <c r="S29" s="1945"/>
      <c r="T29" s="1946"/>
    </row>
    <row r="30" spans="1:20" ht="18" thickBot="1" x14ac:dyDescent="0.35">
      <c r="A30" s="1723" t="s">
        <v>1128</v>
      </c>
      <c r="B30" s="1724"/>
      <c r="C30" s="1724"/>
      <c r="D30" s="1724"/>
      <c r="E30" s="1724"/>
      <c r="F30" s="1724"/>
      <c r="G30" s="1724"/>
      <c r="H30" s="1724"/>
      <c r="I30" s="1724"/>
      <c r="J30" s="1725"/>
      <c r="K30" s="1701">
        <f>SUM(K12)</f>
        <v>0</v>
      </c>
      <c r="L30" s="1703"/>
      <c r="M30" s="1947" t="s">
        <v>40</v>
      </c>
      <c r="N30" s="1948"/>
      <c r="O30" s="1948"/>
      <c r="P30" s="1948"/>
      <c r="Q30" s="1948"/>
      <c r="R30" s="1948"/>
      <c r="S30" s="1948"/>
      <c r="T30" s="1949"/>
    </row>
    <row r="31" spans="1:20" ht="17.25" customHeight="1" x14ac:dyDescent="0.3">
      <c r="A31" s="665" t="s">
        <v>46</v>
      </c>
      <c r="B31" s="666"/>
      <c r="C31" s="666"/>
      <c r="D31" s="666"/>
      <c r="E31" s="666"/>
      <c r="F31" s="667"/>
      <c r="G31" s="665" t="s">
        <v>47</v>
      </c>
      <c r="H31" s="667"/>
      <c r="I31" s="1726" t="s">
        <v>1126</v>
      </c>
      <c r="J31" s="1727"/>
      <c r="K31" s="1727"/>
      <c r="L31" s="1728"/>
      <c r="M31" s="1704" t="s">
        <v>1185</v>
      </c>
      <c r="N31" s="1705"/>
      <c r="O31" s="1705"/>
      <c r="P31" s="1706"/>
      <c r="Q31" s="1950" t="s">
        <v>1183</v>
      </c>
      <c r="R31" s="1951"/>
      <c r="S31" s="1951"/>
      <c r="T31" s="1952"/>
    </row>
    <row r="32" spans="1:20" ht="18" thickBot="1" x14ac:dyDescent="0.35">
      <c r="A32" s="668"/>
      <c r="B32" s="669"/>
      <c r="C32" s="669"/>
      <c r="D32" s="669"/>
      <c r="E32" s="669"/>
      <c r="F32" s="670"/>
      <c r="G32" s="668"/>
      <c r="H32" s="670"/>
      <c r="I32" s="1729"/>
      <c r="J32" s="1730"/>
      <c r="K32" s="1730"/>
      <c r="L32" s="1731"/>
      <c r="M32" s="1707"/>
      <c r="N32" s="1708"/>
      <c r="O32" s="1708"/>
      <c r="P32" s="1709"/>
      <c r="Q32" s="1953"/>
      <c r="R32" s="1954"/>
      <c r="S32" s="1954"/>
      <c r="T32" s="1955"/>
    </row>
    <row r="33" spans="1:20" ht="18" customHeight="1" thickBot="1" x14ac:dyDescent="0.35">
      <c r="A33" s="671"/>
      <c r="B33" s="672"/>
      <c r="C33" s="672"/>
      <c r="D33" s="672"/>
      <c r="E33" s="672"/>
      <c r="F33" s="673"/>
      <c r="G33" s="671"/>
      <c r="H33" s="673"/>
      <c r="I33" s="1732" t="s">
        <v>48</v>
      </c>
      <c r="J33" s="1733"/>
      <c r="K33" s="1736" t="s">
        <v>49</v>
      </c>
      <c r="L33" s="1733"/>
      <c r="M33" s="1713" t="s">
        <v>48</v>
      </c>
      <c r="N33" s="1714"/>
      <c r="O33" s="1717" t="s">
        <v>49</v>
      </c>
      <c r="P33" s="1714"/>
      <c r="Q33" s="1718" t="s">
        <v>48</v>
      </c>
      <c r="R33" s="1719"/>
      <c r="S33" s="1722" t="s">
        <v>49</v>
      </c>
      <c r="T33" s="1719"/>
    </row>
    <row r="34" spans="1:20" ht="18" thickBot="1" x14ac:dyDescent="0.35">
      <c r="A34" s="688" t="s">
        <v>65</v>
      </c>
      <c r="B34" s="689"/>
      <c r="C34" s="689"/>
      <c r="D34" s="689"/>
      <c r="E34" s="689"/>
      <c r="F34" s="689"/>
      <c r="G34" s="689"/>
      <c r="H34" s="690"/>
      <c r="I34" s="1734"/>
      <c r="J34" s="1735"/>
      <c r="K34" s="1734"/>
      <c r="L34" s="1735"/>
      <c r="M34" s="1715"/>
      <c r="N34" s="1716"/>
      <c r="O34" s="1715"/>
      <c r="P34" s="1716"/>
      <c r="Q34" s="1720"/>
      <c r="R34" s="1721"/>
      <c r="S34" s="1720"/>
      <c r="T34" s="1721"/>
    </row>
    <row r="35" spans="1:20" ht="15" customHeight="1" x14ac:dyDescent="0.3">
      <c r="A35" s="758" t="s">
        <v>1081</v>
      </c>
      <c r="B35" s="652"/>
      <c r="C35" s="652"/>
      <c r="D35" s="652"/>
      <c r="E35" s="652"/>
      <c r="F35" s="653"/>
      <c r="G35" s="1700" t="s">
        <v>1073</v>
      </c>
      <c r="H35" s="651"/>
      <c r="I35" s="1700" t="s">
        <v>1213</v>
      </c>
      <c r="J35" s="651"/>
      <c r="K35" s="759">
        <v>8.5</v>
      </c>
      <c r="L35" s="655"/>
      <c r="M35" s="1700" t="s">
        <v>1214</v>
      </c>
      <c r="N35" s="651"/>
      <c r="O35" s="759">
        <v>8.5</v>
      </c>
      <c r="P35" s="655"/>
      <c r="Q35" s="1700" t="s">
        <v>1214</v>
      </c>
      <c r="R35" s="651"/>
      <c r="S35" s="759">
        <v>8.5</v>
      </c>
      <c r="T35" s="655"/>
    </row>
    <row r="36" spans="1:20" ht="15" customHeight="1" thickBot="1" x14ac:dyDescent="0.35">
      <c r="A36" s="760"/>
      <c r="B36" s="761"/>
      <c r="C36" s="761"/>
      <c r="D36" s="761"/>
      <c r="E36" s="761"/>
      <c r="F36" s="763"/>
      <c r="G36" s="1700"/>
      <c r="H36" s="651"/>
      <c r="I36" s="1700"/>
      <c r="J36" s="651"/>
      <c r="K36" s="759"/>
      <c r="L36" s="655"/>
      <c r="M36" s="1700"/>
      <c r="N36" s="651"/>
      <c r="O36" s="759"/>
      <c r="P36" s="655"/>
      <c r="Q36" s="1700"/>
      <c r="R36" s="651"/>
      <c r="S36" s="759"/>
      <c r="T36" s="655"/>
    </row>
    <row r="37" spans="1:20" ht="18" thickBot="1" x14ac:dyDescent="0.35">
      <c r="A37" s="1723" t="s">
        <v>134</v>
      </c>
      <c r="B37" s="1724"/>
      <c r="C37" s="1724"/>
      <c r="D37" s="1724"/>
      <c r="E37" s="1724"/>
      <c r="F37" s="1724"/>
      <c r="G37" s="1724"/>
      <c r="H37" s="1725"/>
      <c r="I37" s="1701">
        <f>+K35</f>
        <v>8.5</v>
      </c>
      <c r="J37" s="1702"/>
      <c r="K37" s="1702"/>
      <c r="L37" s="1703"/>
      <c r="M37" s="1701">
        <f>+O35</f>
        <v>8.5</v>
      </c>
      <c r="N37" s="1702"/>
      <c r="O37" s="1702"/>
      <c r="P37" s="1703"/>
      <c r="Q37" s="1701">
        <f>+S35</f>
        <v>8.5</v>
      </c>
      <c r="R37" s="1702"/>
      <c r="S37" s="1702"/>
      <c r="T37" s="1703"/>
    </row>
    <row r="38" spans="1:20" ht="18" thickBot="1" x14ac:dyDescent="0.35">
      <c r="A38" s="485"/>
      <c r="B38" s="486"/>
      <c r="C38" s="486"/>
      <c r="D38" s="486"/>
      <c r="E38" s="486"/>
      <c r="F38" s="486"/>
      <c r="G38" s="486"/>
      <c r="H38" s="486"/>
      <c r="I38" s="486"/>
      <c r="J38" s="486"/>
      <c r="K38" s="486"/>
      <c r="L38" s="486"/>
      <c r="M38" s="486"/>
      <c r="N38" s="486"/>
      <c r="O38" s="486"/>
      <c r="P38" s="486"/>
      <c r="Q38" s="486"/>
      <c r="R38" s="486"/>
      <c r="S38" s="486"/>
      <c r="T38" s="487"/>
    </row>
  </sheetData>
  <mergeCells count="86">
    <mergeCell ref="A5:T5"/>
    <mergeCell ref="I6:T10"/>
    <mergeCell ref="M30:T30"/>
    <mergeCell ref="A3:E3"/>
    <mergeCell ref="A1:T1"/>
    <mergeCell ref="A2:T2"/>
    <mergeCell ref="F3:T3"/>
    <mergeCell ref="A4:T4"/>
    <mergeCell ref="I11:L12"/>
    <mergeCell ref="I13:J14"/>
    <mergeCell ref="K13:L14"/>
    <mergeCell ref="A14:H14"/>
    <mergeCell ref="A9:F9"/>
    <mergeCell ref="G9:H9"/>
    <mergeCell ref="A10:F10"/>
    <mergeCell ref="G10:H10"/>
    <mergeCell ref="A11:F13"/>
    <mergeCell ref="G11:H13"/>
    <mergeCell ref="A6:F6"/>
    <mergeCell ref="G6:H6"/>
    <mergeCell ref="A7:F7"/>
    <mergeCell ref="G7:H7"/>
    <mergeCell ref="A8:F8"/>
    <mergeCell ref="G8:H8"/>
    <mergeCell ref="I15:J28"/>
    <mergeCell ref="K15:L28"/>
    <mergeCell ref="A16:F16"/>
    <mergeCell ref="A17:F17"/>
    <mergeCell ref="A18:F18"/>
    <mergeCell ref="A19:F19"/>
    <mergeCell ref="A20:F20"/>
    <mergeCell ref="A21:F21"/>
    <mergeCell ref="A22:F22"/>
    <mergeCell ref="A26:F26"/>
    <mergeCell ref="A27:F27"/>
    <mergeCell ref="A28:F28"/>
    <mergeCell ref="A23:F23"/>
    <mergeCell ref="A24:F24"/>
    <mergeCell ref="A25:F25"/>
    <mergeCell ref="A15:F15"/>
    <mergeCell ref="G15:H28"/>
    <mergeCell ref="A29:F29"/>
    <mergeCell ref="G29:H29"/>
    <mergeCell ref="I29:J29"/>
    <mergeCell ref="K29:L29"/>
    <mergeCell ref="A30:J30"/>
    <mergeCell ref="K30:L30"/>
    <mergeCell ref="A38:T38"/>
    <mergeCell ref="A31:F33"/>
    <mergeCell ref="G31:H33"/>
    <mergeCell ref="I31:L32"/>
    <mergeCell ref="I33:J34"/>
    <mergeCell ref="K33:L34"/>
    <mergeCell ref="A34:H34"/>
    <mergeCell ref="G35:H36"/>
    <mergeCell ref="I35:J36"/>
    <mergeCell ref="K35:L36"/>
    <mergeCell ref="A35:F36"/>
    <mergeCell ref="A37:H37"/>
    <mergeCell ref="I37:L37"/>
    <mergeCell ref="M15:N28"/>
    <mergeCell ref="O15:P28"/>
    <mergeCell ref="Q15:R28"/>
    <mergeCell ref="S15:T28"/>
    <mergeCell ref="M11:P12"/>
    <mergeCell ref="Q11:T12"/>
    <mergeCell ref="M13:N14"/>
    <mergeCell ref="O13:P14"/>
    <mergeCell ref="Q13:R14"/>
    <mergeCell ref="S13:T14"/>
    <mergeCell ref="M29:N29"/>
    <mergeCell ref="O29:P29"/>
    <mergeCell ref="Q29:R29"/>
    <mergeCell ref="S29:T29"/>
    <mergeCell ref="M31:P32"/>
    <mergeCell ref="Q31:T32"/>
    <mergeCell ref="M33:N34"/>
    <mergeCell ref="O33:P34"/>
    <mergeCell ref="Q33:R34"/>
    <mergeCell ref="S33:T34"/>
    <mergeCell ref="M35:N36"/>
    <mergeCell ref="O35:P36"/>
    <mergeCell ref="Q35:R36"/>
    <mergeCell ref="S35:T36"/>
    <mergeCell ref="M37:P37"/>
    <mergeCell ref="Q37:T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CFFFF"/>
  </sheetPr>
  <dimension ref="A1:T41"/>
  <sheetViews>
    <sheetView zoomScale="66" zoomScaleNormal="66" workbookViewId="0">
      <selection activeCell="M40" sqref="M40"/>
    </sheetView>
  </sheetViews>
  <sheetFormatPr baseColWidth="10" defaultColWidth="9.140625" defaultRowHeight="17.25" x14ac:dyDescent="0.3"/>
  <cols>
    <col min="1" max="1" width="10.140625" style="4" customWidth="1"/>
    <col min="2" max="2" width="11.28515625" style="4" customWidth="1"/>
    <col min="3" max="3" width="10.85546875" style="4" customWidth="1"/>
    <col min="4" max="4" width="11.7109375" style="4" customWidth="1"/>
    <col min="5" max="5" width="14.28515625" style="4" customWidth="1"/>
    <col min="6" max="6" width="13" style="4" customWidth="1"/>
    <col min="7" max="7" width="17" style="4" customWidth="1"/>
    <col min="8" max="8" width="15.5703125" style="4" customWidth="1"/>
    <col min="9" max="20" width="22.85546875" style="4" customWidth="1"/>
    <col min="21" max="16384" width="9.140625" style="4"/>
  </cols>
  <sheetData>
    <row r="1" spans="1:20" ht="18" thickBot="1" x14ac:dyDescent="0.35">
      <c r="A1" s="442" t="s">
        <v>194</v>
      </c>
      <c r="B1" s="443"/>
      <c r="C1" s="443"/>
      <c r="D1" s="443"/>
      <c r="E1" s="443"/>
      <c r="F1" s="443"/>
      <c r="G1" s="443"/>
      <c r="H1" s="443"/>
      <c r="I1" s="443"/>
      <c r="J1" s="443"/>
      <c r="K1" s="443"/>
      <c r="L1" s="443"/>
      <c r="M1" s="443"/>
      <c r="N1" s="443"/>
      <c r="O1" s="443"/>
      <c r="P1" s="443"/>
      <c r="Q1" s="443"/>
      <c r="R1" s="443"/>
      <c r="S1" s="443"/>
      <c r="T1" s="444"/>
    </row>
    <row r="2" spans="1:20" ht="18" thickBot="1" x14ac:dyDescent="0.35">
      <c r="A2" s="674" t="s">
        <v>45</v>
      </c>
      <c r="B2" s="675"/>
      <c r="C2" s="675"/>
      <c r="D2" s="675"/>
      <c r="E2" s="675"/>
      <c r="F2" s="675"/>
      <c r="G2" s="675"/>
      <c r="H2" s="675"/>
      <c r="I2" s="675"/>
      <c r="J2" s="675"/>
      <c r="K2" s="675"/>
      <c r="L2" s="675"/>
      <c r="M2" s="675"/>
      <c r="N2" s="675"/>
      <c r="O2" s="675"/>
      <c r="P2" s="675"/>
      <c r="Q2" s="675"/>
      <c r="R2" s="675"/>
      <c r="S2" s="675"/>
      <c r="T2" s="676"/>
    </row>
    <row r="3" spans="1:20" x14ac:dyDescent="0.3">
      <c r="A3" s="1737" t="s">
        <v>196</v>
      </c>
      <c r="B3" s="977"/>
      <c r="C3" s="977"/>
      <c r="D3" s="977"/>
      <c r="E3" s="977"/>
      <c r="F3" s="624"/>
      <c r="G3" s="624"/>
      <c r="H3" s="624"/>
      <c r="I3" s="624"/>
      <c r="J3" s="624"/>
      <c r="K3" s="624"/>
      <c r="L3" s="624"/>
      <c r="M3" s="624"/>
      <c r="N3" s="624"/>
      <c r="O3" s="624"/>
      <c r="P3" s="624"/>
      <c r="Q3" s="624"/>
      <c r="R3" s="624"/>
      <c r="S3" s="624"/>
      <c r="T3" s="625"/>
    </row>
    <row r="4" spans="1:20" s="24" customFormat="1" ht="15.75" customHeight="1" thickBot="1" x14ac:dyDescent="0.25">
      <c r="A4" s="1738" t="s">
        <v>197</v>
      </c>
      <c r="B4" s="1739"/>
      <c r="C4" s="1739"/>
      <c r="D4" s="1739"/>
      <c r="E4" s="1739"/>
      <c r="F4" s="1739"/>
      <c r="G4" s="1739"/>
      <c r="H4" s="1739"/>
      <c r="I4" s="1739"/>
      <c r="J4" s="1739"/>
      <c r="K4" s="1739"/>
      <c r="L4" s="1739"/>
      <c r="M4" s="1739"/>
      <c r="N4" s="1739"/>
      <c r="O4" s="1739"/>
      <c r="P4" s="1739"/>
      <c r="Q4" s="1739"/>
      <c r="R4" s="1739"/>
      <c r="S4" s="1739"/>
      <c r="T4" s="1740"/>
    </row>
    <row r="5" spans="1:20" ht="18" thickBot="1" x14ac:dyDescent="0.35">
      <c r="A5" s="1775" t="s">
        <v>490</v>
      </c>
      <c r="B5" s="1776"/>
      <c r="C5" s="1776"/>
      <c r="D5" s="1776"/>
      <c r="E5" s="1776"/>
      <c r="F5" s="1776"/>
      <c r="G5" s="1776"/>
      <c r="H5" s="1776"/>
      <c r="I5" s="1776"/>
      <c r="J5" s="1776"/>
      <c r="K5" s="1776"/>
      <c r="L5" s="1776"/>
      <c r="M5" s="1776"/>
      <c r="N5" s="1776"/>
      <c r="O5" s="1776"/>
      <c r="P5" s="1776"/>
      <c r="Q5" s="1776"/>
      <c r="R5" s="1776"/>
      <c r="S5" s="1776"/>
      <c r="T5" s="1777"/>
    </row>
    <row r="6" spans="1:20" ht="18" thickBot="1" x14ac:dyDescent="0.35">
      <c r="A6" s="1770" t="s">
        <v>490</v>
      </c>
      <c r="B6" s="1771"/>
      <c r="C6" s="1771"/>
      <c r="D6" s="1771"/>
      <c r="E6" s="1771"/>
      <c r="F6" s="1772"/>
      <c r="G6" s="1773" t="s">
        <v>84</v>
      </c>
      <c r="H6" s="1774"/>
      <c r="I6" s="623" t="s">
        <v>40</v>
      </c>
      <c r="J6" s="624"/>
      <c r="K6" s="624"/>
      <c r="L6" s="624"/>
      <c r="M6" s="624"/>
      <c r="N6" s="624"/>
      <c r="O6" s="624"/>
      <c r="P6" s="624"/>
      <c r="Q6" s="624"/>
      <c r="R6" s="624"/>
      <c r="S6" s="624"/>
      <c r="T6" s="625"/>
    </row>
    <row r="7" spans="1:20" ht="18" thickBot="1" x14ac:dyDescent="0.35">
      <c r="A7" s="645" t="s">
        <v>491</v>
      </c>
      <c r="B7" s="646"/>
      <c r="C7" s="646"/>
      <c r="D7" s="646"/>
      <c r="E7" s="646"/>
      <c r="F7" s="647"/>
      <c r="G7" s="682">
        <v>2</v>
      </c>
      <c r="H7" s="580"/>
      <c r="I7" s="629"/>
      <c r="J7" s="630"/>
      <c r="K7" s="630"/>
      <c r="L7" s="630"/>
      <c r="M7" s="1928"/>
      <c r="N7" s="1928"/>
      <c r="O7" s="1928"/>
      <c r="P7" s="1928"/>
      <c r="Q7" s="1928"/>
      <c r="R7" s="1928"/>
      <c r="S7" s="1928"/>
      <c r="T7" s="628"/>
    </row>
    <row r="8" spans="1:20" ht="15.75" customHeight="1" x14ac:dyDescent="0.3">
      <c r="A8" s="1767" t="s">
        <v>46</v>
      </c>
      <c r="B8" s="1768"/>
      <c r="C8" s="1768"/>
      <c r="D8" s="1768"/>
      <c r="E8" s="1768"/>
      <c r="F8" s="1769"/>
      <c r="G8" s="1767" t="s">
        <v>492</v>
      </c>
      <c r="H8" s="1769"/>
      <c r="I8" s="1726" t="s">
        <v>1126</v>
      </c>
      <c r="J8" s="1727"/>
      <c r="K8" s="1727"/>
      <c r="L8" s="1727"/>
      <c r="M8" s="1921"/>
      <c r="N8" s="1922"/>
      <c r="O8" s="1922"/>
      <c r="P8" s="1922"/>
      <c r="Q8" s="1923"/>
      <c r="R8" s="1923"/>
      <c r="S8" s="1923"/>
      <c r="T8" s="1924"/>
    </row>
    <row r="9" spans="1:20" ht="15" customHeight="1" thickBot="1" x14ac:dyDescent="0.35">
      <c r="A9" s="1758"/>
      <c r="B9" s="1759"/>
      <c r="C9" s="1759"/>
      <c r="D9" s="1759"/>
      <c r="E9" s="1759"/>
      <c r="F9" s="1760"/>
      <c r="G9" s="1758"/>
      <c r="H9" s="1760"/>
      <c r="I9" s="1729"/>
      <c r="J9" s="1730"/>
      <c r="K9" s="1730"/>
      <c r="L9" s="1730"/>
      <c r="M9" s="1939"/>
      <c r="N9" s="1929"/>
      <c r="O9" s="1929"/>
      <c r="P9" s="1929"/>
      <c r="Q9" s="1930"/>
      <c r="R9" s="1930"/>
      <c r="S9" s="1930"/>
      <c r="T9" s="1940"/>
    </row>
    <row r="10" spans="1:20" ht="43.5" customHeight="1" thickBot="1" x14ac:dyDescent="0.35">
      <c r="A10" s="1761"/>
      <c r="B10" s="1762"/>
      <c r="C10" s="1762"/>
      <c r="D10" s="1762"/>
      <c r="E10" s="1762"/>
      <c r="F10" s="1763"/>
      <c r="G10" s="1761"/>
      <c r="H10" s="1763"/>
      <c r="I10" s="1736" t="s">
        <v>493</v>
      </c>
      <c r="J10" s="1733"/>
      <c r="K10" s="1736" t="s">
        <v>49</v>
      </c>
      <c r="L10" s="1732"/>
      <c r="M10" s="1941"/>
      <c r="N10" s="1931"/>
      <c r="O10" s="1931"/>
      <c r="P10" s="1931"/>
      <c r="Q10" s="1931"/>
      <c r="R10" s="1931"/>
      <c r="S10" s="1931"/>
      <c r="T10" s="1942"/>
    </row>
    <row r="11" spans="1:20" ht="29.25" customHeight="1" thickBot="1" x14ac:dyDescent="0.35">
      <c r="A11" s="1764" t="s">
        <v>132</v>
      </c>
      <c r="B11" s="1765"/>
      <c r="C11" s="1765"/>
      <c r="D11" s="1765"/>
      <c r="E11" s="1765"/>
      <c r="F11" s="1765"/>
      <c r="G11" s="1765"/>
      <c r="H11" s="1766"/>
      <c r="I11" s="1734"/>
      <c r="J11" s="1735"/>
      <c r="K11" s="1734"/>
      <c r="L11" s="1926"/>
      <c r="M11" s="1941"/>
      <c r="N11" s="1931"/>
      <c r="O11" s="1931"/>
      <c r="P11" s="1931"/>
      <c r="Q11" s="1931"/>
      <c r="R11" s="1931"/>
      <c r="S11" s="1931"/>
      <c r="T11" s="1942"/>
    </row>
    <row r="12" spans="1:20" ht="16.5" customHeight="1" x14ac:dyDescent="0.3">
      <c r="A12" s="645" t="s">
        <v>0</v>
      </c>
      <c r="B12" s="646"/>
      <c r="C12" s="646"/>
      <c r="D12" s="646"/>
      <c r="E12" s="646"/>
      <c r="F12" s="647"/>
      <c r="G12" s="1754">
        <v>261127436</v>
      </c>
      <c r="H12" s="1755"/>
      <c r="I12" s="1754">
        <v>259521430</v>
      </c>
      <c r="J12" s="1755"/>
      <c r="K12" s="758">
        <v>2</v>
      </c>
      <c r="L12" s="652"/>
      <c r="M12" s="1956"/>
      <c r="N12" s="1963"/>
      <c r="O12" s="1934"/>
      <c r="P12" s="1934"/>
      <c r="Q12" s="1963"/>
      <c r="R12" s="1963"/>
      <c r="S12" s="1934"/>
      <c r="T12" s="1925"/>
    </row>
    <row r="13" spans="1:20" x14ac:dyDescent="0.3">
      <c r="A13" s="642" t="s">
        <v>12</v>
      </c>
      <c r="B13" s="643"/>
      <c r="C13" s="643"/>
      <c r="D13" s="643"/>
      <c r="E13" s="643"/>
      <c r="F13" s="644"/>
      <c r="G13" s="1741"/>
      <c r="H13" s="1742"/>
      <c r="I13" s="1741"/>
      <c r="J13" s="1742"/>
      <c r="K13" s="759"/>
      <c r="L13" s="1927"/>
      <c r="M13" s="1956"/>
      <c r="N13" s="1963"/>
      <c r="O13" s="1934"/>
      <c r="P13" s="1934"/>
      <c r="Q13" s="1963"/>
      <c r="R13" s="1963"/>
      <c r="S13" s="1934"/>
      <c r="T13" s="1925"/>
    </row>
    <row r="14" spans="1:20" x14ac:dyDescent="0.3">
      <c r="A14" s="642" t="s">
        <v>13</v>
      </c>
      <c r="B14" s="643"/>
      <c r="C14" s="643"/>
      <c r="D14" s="643"/>
      <c r="E14" s="643"/>
      <c r="F14" s="644"/>
      <c r="G14" s="1741"/>
      <c r="H14" s="1742"/>
      <c r="I14" s="1741"/>
      <c r="J14" s="1742"/>
      <c r="K14" s="759"/>
      <c r="L14" s="1927"/>
      <c r="M14" s="1956"/>
      <c r="N14" s="1963"/>
      <c r="O14" s="1934"/>
      <c r="P14" s="1934"/>
      <c r="Q14" s="1963"/>
      <c r="R14" s="1963"/>
      <c r="S14" s="1934"/>
      <c r="T14" s="1925"/>
    </row>
    <row r="15" spans="1:20" x14ac:dyDescent="0.3">
      <c r="A15" s="642" t="s">
        <v>14</v>
      </c>
      <c r="B15" s="643"/>
      <c r="C15" s="643"/>
      <c r="D15" s="643"/>
      <c r="E15" s="643"/>
      <c r="F15" s="644"/>
      <c r="G15" s="1741"/>
      <c r="H15" s="1742"/>
      <c r="I15" s="1741"/>
      <c r="J15" s="1742"/>
      <c r="K15" s="759"/>
      <c r="L15" s="1927"/>
      <c r="M15" s="1956"/>
      <c r="N15" s="1963"/>
      <c r="O15" s="1934"/>
      <c r="P15" s="1934"/>
      <c r="Q15" s="1963"/>
      <c r="R15" s="1963"/>
      <c r="S15" s="1934"/>
      <c r="T15" s="1925"/>
    </row>
    <row r="16" spans="1:20" x14ac:dyDescent="0.3">
      <c r="A16" s="642" t="s">
        <v>15</v>
      </c>
      <c r="B16" s="643"/>
      <c r="C16" s="643"/>
      <c r="D16" s="643"/>
      <c r="E16" s="643"/>
      <c r="F16" s="644"/>
      <c r="G16" s="1741"/>
      <c r="H16" s="1742"/>
      <c r="I16" s="1741"/>
      <c r="J16" s="1742"/>
      <c r="K16" s="759"/>
      <c r="L16" s="1927"/>
      <c r="M16" s="1956"/>
      <c r="N16" s="1963"/>
      <c r="O16" s="1934"/>
      <c r="P16" s="1934"/>
      <c r="Q16" s="1963"/>
      <c r="R16" s="1963"/>
      <c r="S16" s="1934"/>
      <c r="T16" s="1925"/>
    </row>
    <row r="17" spans="1:20" x14ac:dyDescent="0.3">
      <c r="A17" s="642"/>
      <c r="B17" s="643"/>
      <c r="C17" s="643"/>
      <c r="D17" s="643"/>
      <c r="E17" s="643"/>
      <c r="F17" s="644"/>
      <c r="G17" s="1741"/>
      <c r="H17" s="1742"/>
      <c r="I17" s="1741"/>
      <c r="J17" s="1742"/>
      <c r="K17" s="759"/>
      <c r="L17" s="1927"/>
      <c r="M17" s="1956"/>
      <c r="N17" s="1963"/>
      <c r="O17" s="1934"/>
      <c r="P17" s="1934"/>
      <c r="Q17" s="1963"/>
      <c r="R17" s="1963"/>
      <c r="S17" s="1934"/>
      <c r="T17" s="1925"/>
    </row>
    <row r="18" spans="1:20" x14ac:dyDescent="0.3">
      <c r="A18" s="642" t="s">
        <v>5</v>
      </c>
      <c r="B18" s="643"/>
      <c r="C18" s="643"/>
      <c r="D18" s="643"/>
      <c r="E18" s="643"/>
      <c r="F18" s="644"/>
      <c r="G18" s="1741"/>
      <c r="H18" s="1742"/>
      <c r="I18" s="1741"/>
      <c r="J18" s="1742"/>
      <c r="K18" s="759"/>
      <c r="L18" s="1927"/>
      <c r="M18" s="1956"/>
      <c r="N18" s="1963"/>
      <c r="O18" s="1934"/>
      <c r="P18" s="1934"/>
      <c r="Q18" s="1963"/>
      <c r="R18" s="1963"/>
      <c r="S18" s="1934"/>
      <c r="T18" s="1925"/>
    </row>
    <row r="19" spans="1:20" x14ac:dyDescent="0.3">
      <c r="A19" s="642" t="s">
        <v>6</v>
      </c>
      <c r="B19" s="643"/>
      <c r="C19" s="643"/>
      <c r="D19" s="643"/>
      <c r="E19" s="643"/>
      <c r="F19" s="644"/>
      <c r="G19" s="1741"/>
      <c r="H19" s="1742"/>
      <c r="I19" s="1741"/>
      <c r="J19" s="1742"/>
      <c r="K19" s="759"/>
      <c r="L19" s="1927"/>
      <c r="M19" s="1956"/>
      <c r="N19" s="1963"/>
      <c r="O19" s="1934"/>
      <c r="P19" s="1934"/>
      <c r="Q19" s="1963"/>
      <c r="R19" s="1963"/>
      <c r="S19" s="1934"/>
      <c r="T19" s="1925"/>
    </row>
    <row r="20" spans="1:20" x14ac:dyDescent="0.3">
      <c r="A20" s="642" t="s">
        <v>18</v>
      </c>
      <c r="B20" s="643"/>
      <c r="C20" s="643"/>
      <c r="D20" s="643"/>
      <c r="E20" s="643"/>
      <c r="F20" s="644"/>
      <c r="G20" s="1741"/>
      <c r="H20" s="1742"/>
      <c r="I20" s="1741"/>
      <c r="J20" s="1742"/>
      <c r="K20" s="759"/>
      <c r="L20" s="1927"/>
      <c r="M20" s="1956"/>
      <c r="N20" s="1963"/>
      <c r="O20" s="1934"/>
      <c r="P20" s="1934"/>
      <c r="Q20" s="1963"/>
      <c r="R20" s="1963"/>
      <c r="S20" s="1934"/>
      <c r="T20" s="1925"/>
    </row>
    <row r="21" spans="1:20" x14ac:dyDescent="0.3">
      <c r="A21" s="642" t="s">
        <v>20</v>
      </c>
      <c r="B21" s="643"/>
      <c r="C21" s="643"/>
      <c r="D21" s="643"/>
      <c r="E21" s="643"/>
      <c r="F21" s="644"/>
      <c r="G21" s="1741"/>
      <c r="H21" s="1742"/>
      <c r="I21" s="1741"/>
      <c r="J21" s="1742"/>
      <c r="K21" s="759"/>
      <c r="L21" s="1927"/>
      <c r="M21" s="1956"/>
      <c r="N21" s="1963"/>
      <c r="O21" s="1934"/>
      <c r="P21" s="1934"/>
      <c r="Q21" s="1963"/>
      <c r="R21" s="1963"/>
      <c r="S21" s="1934"/>
      <c r="T21" s="1925"/>
    </row>
    <row r="22" spans="1:20" x14ac:dyDescent="0.3">
      <c r="A22" s="642" t="s">
        <v>21</v>
      </c>
      <c r="B22" s="643"/>
      <c r="C22" s="643"/>
      <c r="D22" s="643"/>
      <c r="E22" s="643"/>
      <c r="F22" s="644"/>
      <c r="G22" s="1741"/>
      <c r="H22" s="1742"/>
      <c r="I22" s="1741"/>
      <c r="J22" s="1742"/>
      <c r="K22" s="759"/>
      <c r="L22" s="1927"/>
      <c r="M22" s="1956"/>
      <c r="N22" s="1963"/>
      <c r="O22" s="1934"/>
      <c r="P22" s="1934"/>
      <c r="Q22" s="1963"/>
      <c r="R22" s="1963"/>
      <c r="S22" s="1934"/>
      <c r="T22" s="1925"/>
    </row>
    <row r="23" spans="1:20" x14ac:dyDescent="0.3">
      <c r="A23" s="642" t="s">
        <v>22</v>
      </c>
      <c r="B23" s="643"/>
      <c r="C23" s="643"/>
      <c r="D23" s="643"/>
      <c r="E23" s="643"/>
      <c r="F23" s="644"/>
      <c r="G23" s="1741"/>
      <c r="H23" s="1742"/>
      <c r="I23" s="1741"/>
      <c r="J23" s="1742"/>
      <c r="K23" s="759"/>
      <c r="L23" s="1927"/>
      <c r="M23" s="1956"/>
      <c r="N23" s="1963"/>
      <c r="O23" s="1934"/>
      <c r="P23" s="1934"/>
      <c r="Q23" s="1963"/>
      <c r="R23" s="1963"/>
      <c r="S23" s="1934"/>
      <c r="T23" s="1925"/>
    </row>
    <row r="24" spans="1:20" x14ac:dyDescent="0.3">
      <c r="A24" s="642" t="s">
        <v>173</v>
      </c>
      <c r="B24" s="643"/>
      <c r="C24" s="643"/>
      <c r="D24" s="643"/>
      <c r="E24" s="643"/>
      <c r="F24" s="644"/>
      <c r="G24" s="1741"/>
      <c r="H24" s="1742"/>
      <c r="I24" s="1741"/>
      <c r="J24" s="1742"/>
      <c r="K24" s="759"/>
      <c r="L24" s="1927"/>
      <c r="M24" s="1956"/>
      <c r="N24" s="1963"/>
      <c r="O24" s="1934"/>
      <c r="P24" s="1934"/>
      <c r="Q24" s="1963"/>
      <c r="R24" s="1963"/>
      <c r="S24" s="1934"/>
      <c r="T24" s="1925"/>
    </row>
    <row r="25" spans="1:20" x14ac:dyDescent="0.3">
      <c r="A25" s="642" t="s">
        <v>30</v>
      </c>
      <c r="B25" s="643"/>
      <c r="C25" s="643"/>
      <c r="D25" s="643"/>
      <c r="E25" s="643"/>
      <c r="F25" s="644"/>
      <c r="G25" s="1741"/>
      <c r="H25" s="1742"/>
      <c r="I25" s="1741"/>
      <c r="J25" s="1742"/>
      <c r="K25" s="759"/>
      <c r="L25" s="1927"/>
      <c r="M25" s="1956"/>
      <c r="N25" s="1963"/>
      <c r="O25" s="1934"/>
      <c r="P25" s="1934"/>
      <c r="Q25" s="1963"/>
      <c r="R25" s="1963"/>
      <c r="S25" s="1934"/>
      <c r="T25" s="1925"/>
    </row>
    <row r="26" spans="1:20" ht="18" thickBot="1" x14ac:dyDescent="0.35">
      <c r="A26" s="632" t="s">
        <v>7</v>
      </c>
      <c r="B26" s="633"/>
      <c r="C26" s="633"/>
      <c r="D26" s="633"/>
      <c r="E26" s="633"/>
      <c r="F26" s="634"/>
      <c r="G26" s="1756"/>
      <c r="H26" s="1757"/>
      <c r="I26" s="1756"/>
      <c r="J26" s="1757"/>
      <c r="K26" s="760"/>
      <c r="L26" s="761"/>
      <c r="M26" s="1956"/>
      <c r="N26" s="1963"/>
      <c r="O26" s="1934"/>
      <c r="P26" s="1934"/>
      <c r="Q26" s="1963"/>
      <c r="R26" s="1963"/>
      <c r="S26" s="1934"/>
      <c r="T26" s="1925"/>
    </row>
    <row r="27" spans="1:20" ht="18" thickBot="1" x14ac:dyDescent="0.35">
      <c r="A27" s="1723" t="s">
        <v>520</v>
      </c>
      <c r="B27" s="1724"/>
      <c r="C27" s="1724"/>
      <c r="D27" s="1724"/>
      <c r="E27" s="1724"/>
      <c r="F27" s="1724"/>
      <c r="G27" s="1724"/>
      <c r="H27" s="1725"/>
      <c r="I27" s="1723">
        <f>+K12</f>
        <v>2</v>
      </c>
      <c r="J27" s="1724"/>
      <c r="K27" s="1724"/>
      <c r="L27" s="1724"/>
      <c r="M27" s="1964">
        <f>+O12</f>
        <v>0</v>
      </c>
      <c r="N27" s="1965"/>
      <c r="O27" s="1965"/>
      <c r="P27" s="1965"/>
      <c r="Q27" s="1965">
        <f>+S12</f>
        <v>0</v>
      </c>
      <c r="R27" s="1965"/>
      <c r="S27" s="1965"/>
      <c r="T27" s="1966"/>
    </row>
    <row r="28" spans="1:20" ht="17.25" customHeight="1" x14ac:dyDescent="0.3">
      <c r="A28" s="1758" t="s">
        <v>46</v>
      </c>
      <c r="B28" s="1759"/>
      <c r="C28" s="1759"/>
      <c r="D28" s="1759"/>
      <c r="E28" s="1759"/>
      <c r="F28" s="1760"/>
      <c r="G28" s="1758" t="s">
        <v>492</v>
      </c>
      <c r="H28" s="1760"/>
      <c r="I28" s="1726" t="s">
        <v>1126</v>
      </c>
      <c r="J28" s="1727"/>
      <c r="K28" s="1727"/>
      <c r="L28" s="1728"/>
      <c r="M28" s="1957" t="s">
        <v>1185</v>
      </c>
      <c r="N28" s="1958"/>
      <c r="O28" s="1958"/>
      <c r="P28" s="1959"/>
      <c r="Q28" s="1960" t="s">
        <v>1127</v>
      </c>
      <c r="R28" s="1961"/>
      <c r="S28" s="1961"/>
      <c r="T28" s="1962"/>
    </row>
    <row r="29" spans="1:20" ht="18" thickBot="1" x14ac:dyDescent="0.35">
      <c r="A29" s="1758"/>
      <c r="B29" s="1759"/>
      <c r="C29" s="1759"/>
      <c r="D29" s="1759"/>
      <c r="E29" s="1759"/>
      <c r="F29" s="1760"/>
      <c r="G29" s="1758"/>
      <c r="H29" s="1760"/>
      <c r="I29" s="1729"/>
      <c r="J29" s="1730"/>
      <c r="K29" s="1730"/>
      <c r="L29" s="1731"/>
      <c r="M29" s="1707"/>
      <c r="N29" s="1708"/>
      <c r="O29" s="1708"/>
      <c r="P29" s="1709"/>
      <c r="Q29" s="1710"/>
      <c r="R29" s="1711"/>
      <c r="S29" s="1711"/>
      <c r="T29" s="1712"/>
    </row>
    <row r="30" spans="1:20" ht="18" customHeight="1" thickBot="1" x14ac:dyDescent="0.35">
      <c r="A30" s="1761"/>
      <c r="B30" s="1762"/>
      <c r="C30" s="1762"/>
      <c r="D30" s="1762"/>
      <c r="E30" s="1762"/>
      <c r="F30" s="1763"/>
      <c r="G30" s="1761"/>
      <c r="H30" s="1763"/>
      <c r="I30" s="1736" t="s">
        <v>493</v>
      </c>
      <c r="J30" s="1733"/>
      <c r="K30" s="1736" t="s">
        <v>49</v>
      </c>
      <c r="L30" s="1733"/>
      <c r="M30" s="1746" t="s">
        <v>493</v>
      </c>
      <c r="N30" s="1747"/>
      <c r="O30" s="1746" t="s">
        <v>49</v>
      </c>
      <c r="P30" s="1747"/>
      <c r="Q30" s="1750" t="s">
        <v>493</v>
      </c>
      <c r="R30" s="1751"/>
      <c r="S30" s="1750" t="s">
        <v>49</v>
      </c>
      <c r="T30" s="1751"/>
    </row>
    <row r="31" spans="1:20" ht="18" thickBot="1" x14ac:dyDescent="0.35">
      <c r="A31" s="1764" t="s">
        <v>65</v>
      </c>
      <c r="B31" s="1765"/>
      <c r="C31" s="1765"/>
      <c r="D31" s="1765"/>
      <c r="E31" s="1765"/>
      <c r="F31" s="1765"/>
      <c r="G31" s="1765"/>
      <c r="H31" s="1766"/>
      <c r="I31" s="1734"/>
      <c r="J31" s="1735"/>
      <c r="K31" s="1734"/>
      <c r="L31" s="1735"/>
      <c r="M31" s="1748"/>
      <c r="N31" s="1749"/>
      <c r="O31" s="1748"/>
      <c r="P31" s="1749"/>
      <c r="Q31" s="1752"/>
      <c r="R31" s="1753"/>
      <c r="S31" s="1752"/>
      <c r="T31" s="1753"/>
    </row>
    <row r="32" spans="1:20" ht="15" customHeight="1" x14ac:dyDescent="0.3">
      <c r="A32" s="758" t="s">
        <v>1081</v>
      </c>
      <c r="B32" s="652"/>
      <c r="C32" s="652"/>
      <c r="D32" s="652"/>
      <c r="E32" s="652"/>
      <c r="F32" s="653"/>
      <c r="G32" s="1741">
        <v>20297720</v>
      </c>
      <c r="H32" s="1742"/>
      <c r="I32" s="1741">
        <v>20264890</v>
      </c>
      <c r="J32" s="1742"/>
      <c r="K32" s="759" t="s">
        <v>1222</v>
      </c>
      <c r="L32" s="655"/>
      <c r="M32" s="1741">
        <v>18133380</v>
      </c>
      <c r="N32" s="1742"/>
      <c r="O32" s="759">
        <v>2</v>
      </c>
      <c r="P32" s="655"/>
      <c r="Q32" s="1741">
        <v>20071755</v>
      </c>
      <c r="R32" s="1742"/>
      <c r="S32" s="759" t="s">
        <v>1223</v>
      </c>
      <c r="T32" s="655"/>
    </row>
    <row r="33" spans="1:20" ht="15" customHeight="1" x14ac:dyDescent="0.3">
      <c r="A33" s="759"/>
      <c r="B33" s="654"/>
      <c r="C33" s="654"/>
      <c r="D33" s="654"/>
      <c r="E33" s="654"/>
      <c r="F33" s="655"/>
      <c r="G33" s="1741"/>
      <c r="H33" s="1742"/>
      <c r="I33" s="1741"/>
      <c r="J33" s="1742"/>
      <c r="K33" s="759"/>
      <c r="L33" s="655"/>
      <c r="M33" s="1741"/>
      <c r="N33" s="1742"/>
      <c r="O33" s="759"/>
      <c r="P33" s="655"/>
      <c r="Q33" s="1741"/>
      <c r="R33" s="1742"/>
      <c r="S33" s="759"/>
      <c r="T33" s="655"/>
    </row>
    <row r="34" spans="1:20" ht="15" customHeight="1" thickBot="1" x14ac:dyDescent="0.35">
      <c r="A34" s="760"/>
      <c r="B34" s="761"/>
      <c r="C34" s="761"/>
      <c r="D34" s="761"/>
      <c r="E34" s="761"/>
      <c r="F34" s="763"/>
      <c r="G34" s="1741"/>
      <c r="H34" s="1742"/>
      <c r="I34" s="1741"/>
      <c r="J34" s="1742"/>
      <c r="K34" s="759"/>
      <c r="L34" s="655"/>
      <c r="M34" s="1741"/>
      <c r="N34" s="1742"/>
      <c r="O34" s="759"/>
      <c r="P34" s="655"/>
      <c r="Q34" s="1741"/>
      <c r="R34" s="1742"/>
      <c r="S34" s="759"/>
      <c r="T34" s="655"/>
    </row>
    <row r="35" spans="1:20" ht="18" thickBot="1" x14ac:dyDescent="0.35">
      <c r="A35" s="1723" t="s">
        <v>521</v>
      </c>
      <c r="B35" s="1724"/>
      <c r="C35" s="1724"/>
      <c r="D35" s="1724"/>
      <c r="E35" s="1724"/>
      <c r="F35" s="1724"/>
      <c r="G35" s="1724"/>
      <c r="H35" s="1725"/>
      <c r="I35" s="1723">
        <f>+K20</f>
        <v>0</v>
      </c>
      <c r="J35" s="1724"/>
      <c r="K35" s="1724"/>
      <c r="L35" s="1725"/>
      <c r="M35" s="1743">
        <f>+O20</f>
        <v>0</v>
      </c>
      <c r="N35" s="1744"/>
      <c r="O35" s="1744"/>
      <c r="P35" s="1744"/>
      <c r="Q35" s="1744">
        <f>+S20</f>
        <v>0</v>
      </c>
      <c r="R35" s="1744"/>
      <c r="S35" s="1744"/>
      <c r="T35" s="1745"/>
    </row>
    <row r="36" spans="1:20" ht="18" thickBot="1" x14ac:dyDescent="0.35">
      <c r="A36" s="496" t="s">
        <v>40</v>
      </c>
      <c r="B36" s="497"/>
      <c r="C36" s="497"/>
      <c r="D36" s="497"/>
      <c r="E36" s="497"/>
      <c r="F36" s="497"/>
      <c r="G36" s="497"/>
      <c r="H36" s="497"/>
      <c r="I36" s="497"/>
      <c r="J36" s="497"/>
      <c r="K36" s="497"/>
      <c r="L36" s="497"/>
      <c r="M36" s="497"/>
      <c r="N36" s="497"/>
      <c r="O36" s="497"/>
      <c r="P36" s="497"/>
      <c r="Q36" s="497"/>
      <c r="R36" s="497"/>
      <c r="S36" s="497"/>
      <c r="T36" s="498"/>
    </row>
    <row r="41" spans="1:20" x14ac:dyDescent="0.3">
      <c r="L41" s="4" t="s">
        <v>40</v>
      </c>
    </row>
  </sheetData>
  <mergeCells count="74">
    <mergeCell ref="A6:F6"/>
    <mergeCell ref="G6:H6"/>
    <mergeCell ref="A7:F7"/>
    <mergeCell ref="G7:H7"/>
    <mergeCell ref="A5:T5"/>
    <mergeCell ref="I6:T7"/>
    <mergeCell ref="A8:F10"/>
    <mergeCell ref="G8:H10"/>
    <mergeCell ref="I8:L9"/>
    <mergeCell ref="I10:J11"/>
    <mergeCell ref="K10:L11"/>
    <mergeCell ref="A11:H11"/>
    <mergeCell ref="A3:E3"/>
    <mergeCell ref="A1:T1"/>
    <mergeCell ref="A2:T2"/>
    <mergeCell ref="F3:T3"/>
    <mergeCell ref="A4:T4"/>
    <mergeCell ref="A24:F24"/>
    <mergeCell ref="A12:F12"/>
    <mergeCell ref="A13:F13"/>
    <mergeCell ref="A14:F14"/>
    <mergeCell ref="A15:F15"/>
    <mergeCell ref="A16:F16"/>
    <mergeCell ref="A17:F17"/>
    <mergeCell ref="A18:F18"/>
    <mergeCell ref="A20:F20"/>
    <mergeCell ref="A19:F19"/>
    <mergeCell ref="A36:T36"/>
    <mergeCell ref="A28:F30"/>
    <mergeCell ref="G28:H30"/>
    <mergeCell ref="I28:L29"/>
    <mergeCell ref="I30:J31"/>
    <mergeCell ref="K30:L31"/>
    <mergeCell ref="A31:H31"/>
    <mergeCell ref="M8:P9"/>
    <mergeCell ref="Q8:T9"/>
    <mergeCell ref="M10:N11"/>
    <mergeCell ref="O10:P11"/>
    <mergeCell ref="Q10:R11"/>
    <mergeCell ref="S10:T11"/>
    <mergeCell ref="M12:N26"/>
    <mergeCell ref="O12:P26"/>
    <mergeCell ref="Q12:R26"/>
    <mergeCell ref="S12:T26"/>
    <mergeCell ref="A27:H27"/>
    <mergeCell ref="I27:L27"/>
    <mergeCell ref="M27:P27"/>
    <mergeCell ref="Q27:T27"/>
    <mergeCell ref="G12:H26"/>
    <mergeCell ref="I12:J26"/>
    <mergeCell ref="K12:L26"/>
    <mergeCell ref="A26:F26"/>
    <mergeCell ref="A25:F25"/>
    <mergeCell ref="A21:F21"/>
    <mergeCell ref="A22:F22"/>
    <mergeCell ref="A23:F23"/>
    <mergeCell ref="M28:P29"/>
    <mergeCell ref="Q28:T29"/>
    <mergeCell ref="M30:N31"/>
    <mergeCell ref="O30:P31"/>
    <mergeCell ref="Q30:R31"/>
    <mergeCell ref="S30:T31"/>
    <mergeCell ref="M32:N34"/>
    <mergeCell ref="O32:P34"/>
    <mergeCell ref="Q32:R34"/>
    <mergeCell ref="S32:T34"/>
    <mergeCell ref="A35:H35"/>
    <mergeCell ref="I35:L35"/>
    <mergeCell ref="M35:P35"/>
    <mergeCell ref="Q35:T35"/>
    <mergeCell ref="G32:H34"/>
    <mergeCell ref="I32:J34"/>
    <mergeCell ref="K32:L34"/>
    <mergeCell ref="A32:F34"/>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6F7C9-2E08-4BFC-AD7C-8E651876150B}">
  <dimension ref="A1:AT368"/>
  <sheetViews>
    <sheetView topLeftCell="A332" zoomScale="73" zoomScaleNormal="73" workbookViewId="0">
      <selection activeCell="A365" sqref="A365:L365"/>
    </sheetView>
  </sheetViews>
  <sheetFormatPr baseColWidth="10" defaultRowHeight="15" x14ac:dyDescent="0.25"/>
  <cols>
    <col min="5" max="5" width="13.42578125" customWidth="1"/>
    <col min="6" max="6" width="14.42578125" customWidth="1"/>
    <col min="7" max="7" width="14.7109375" customWidth="1"/>
    <col min="8" max="8" width="14" customWidth="1"/>
    <col min="14" max="45" width="22.7109375" customWidth="1"/>
  </cols>
  <sheetData>
    <row r="1" spans="1:13" ht="17.25" thickBot="1" x14ac:dyDescent="0.35">
      <c r="A1" s="442" t="s">
        <v>194</v>
      </c>
      <c r="B1" s="443"/>
      <c r="C1" s="443"/>
      <c r="D1" s="443"/>
      <c r="E1" s="443"/>
      <c r="F1" s="443"/>
      <c r="G1" s="443"/>
      <c r="H1" s="443"/>
      <c r="I1" s="443"/>
      <c r="J1" s="443"/>
      <c r="K1" s="443"/>
      <c r="L1" s="444"/>
      <c r="M1" s="314"/>
    </row>
    <row r="2" spans="1:13" ht="18" thickBot="1" x14ac:dyDescent="0.35">
      <c r="A2" s="1996" t="s">
        <v>66</v>
      </c>
      <c r="B2" s="1997"/>
      <c r="C2" s="1997"/>
      <c r="D2" s="1997"/>
      <c r="E2" s="1997"/>
      <c r="F2" s="1997"/>
      <c r="G2" s="1997"/>
      <c r="H2" s="1997"/>
      <c r="I2" s="1997"/>
      <c r="J2" s="1997"/>
      <c r="K2" s="1997"/>
      <c r="L2" s="1998"/>
      <c r="M2" s="1999"/>
    </row>
    <row r="3" spans="1:13" ht="15.75" thickBot="1" x14ac:dyDescent="0.3"/>
    <row r="4" spans="1:13" ht="15.75" thickBot="1" x14ac:dyDescent="0.3">
      <c r="A4" s="2000" t="s">
        <v>1199</v>
      </c>
      <c r="B4" s="2001"/>
      <c r="C4" s="2001"/>
      <c r="D4" s="2001"/>
      <c r="E4" s="2001"/>
      <c r="F4" s="2001"/>
      <c r="G4" s="2001"/>
      <c r="H4" s="2001"/>
      <c r="I4" s="2001"/>
      <c r="J4" s="2001"/>
      <c r="K4" s="2001"/>
      <c r="L4" s="2002"/>
    </row>
    <row r="5" spans="1:13" ht="18" customHeight="1" thickBot="1" x14ac:dyDescent="0.3">
      <c r="A5" s="608" t="s">
        <v>86</v>
      </c>
      <c r="B5" s="609"/>
      <c r="C5" s="609"/>
      <c r="D5" s="609"/>
      <c r="E5" s="609"/>
      <c r="F5" s="609"/>
      <c r="G5" s="609"/>
      <c r="H5" s="609"/>
      <c r="I5" s="609"/>
      <c r="J5" s="609"/>
      <c r="K5" s="609"/>
      <c r="L5" s="610"/>
    </row>
    <row r="6" spans="1:13" ht="36" customHeight="1" thickBot="1" x14ac:dyDescent="0.3">
      <c r="A6" s="527" t="s">
        <v>71</v>
      </c>
      <c r="B6" s="528"/>
      <c r="C6" s="528"/>
      <c r="D6" s="528"/>
      <c r="E6" s="529"/>
      <c r="F6" s="527" t="s">
        <v>72</v>
      </c>
      <c r="G6" s="528"/>
      <c r="H6" s="529"/>
      <c r="I6" s="530" t="s">
        <v>73</v>
      </c>
      <c r="J6" s="531"/>
      <c r="K6" s="558" t="s">
        <v>74</v>
      </c>
      <c r="L6" s="559"/>
    </row>
    <row r="7" spans="1:13" ht="17.25" customHeight="1" x14ac:dyDescent="0.25">
      <c r="A7" s="568" t="s">
        <v>98</v>
      </c>
      <c r="B7" s="569"/>
      <c r="C7" s="569"/>
      <c r="D7" s="569"/>
      <c r="E7" s="570"/>
      <c r="F7" s="537" t="s">
        <v>87</v>
      </c>
      <c r="G7" s="538"/>
      <c r="H7" s="571"/>
      <c r="I7" s="572"/>
      <c r="J7" s="541"/>
      <c r="K7" s="548">
        <v>20</v>
      </c>
      <c r="L7" s="543"/>
    </row>
    <row r="8" spans="1:13" ht="17.25" customHeight="1" x14ac:dyDescent="0.25">
      <c r="A8" s="2003" t="s">
        <v>94</v>
      </c>
      <c r="B8" s="2004"/>
      <c r="C8" s="2004"/>
      <c r="D8" s="2004"/>
      <c r="E8" s="2005"/>
      <c r="F8" s="2006" t="s">
        <v>88</v>
      </c>
      <c r="G8" s="2007"/>
      <c r="H8" s="2008"/>
      <c r="I8" s="2009">
        <v>0.01</v>
      </c>
      <c r="J8" s="2010"/>
      <c r="K8" s="549"/>
      <c r="L8" s="545"/>
    </row>
    <row r="9" spans="1:13" ht="17.25" customHeight="1" x14ac:dyDescent="0.25">
      <c r="A9" s="2003" t="s">
        <v>95</v>
      </c>
      <c r="B9" s="2004"/>
      <c r="C9" s="2004"/>
      <c r="D9" s="2004"/>
      <c r="E9" s="2005"/>
      <c r="F9" s="2006" t="s">
        <v>89</v>
      </c>
      <c r="G9" s="2007"/>
      <c r="H9" s="2008"/>
      <c r="I9" s="2011"/>
      <c r="J9" s="2012"/>
      <c r="K9" s="549"/>
      <c r="L9" s="545"/>
    </row>
    <row r="10" spans="1:13" ht="18" customHeight="1" thickBot="1" x14ac:dyDescent="0.3">
      <c r="A10" s="2013" t="s">
        <v>96</v>
      </c>
      <c r="B10" s="2014"/>
      <c r="C10" s="2014"/>
      <c r="D10" s="2014"/>
      <c r="E10" s="2015"/>
      <c r="F10" s="2016" t="s">
        <v>90</v>
      </c>
      <c r="G10" s="2017"/>
      <c r="H10" s="2018"/>
      <c r="I10" s="2019"/>
      <c r="J10" s="2020"/>
      <c r="K10" s="549"/>
      <c r="L10" s="545"/>
    </row>
    <row r="11" spans="1:13" ht="18" customHeight="1" thickBot="1" x14ac:dyDescent="0.3">
      <c r="A11" s="564" t="s">
        <v>97</v>
      </c>
      <c r="B11" s="565"/>
      <c r="C11" s="565"/>
      <c r="D11" s="565"/>
      <c r="E11" s="566"/>
      <c r="F11" s="491" t="s">
        <v>76</v>
      </c>
      <c r="G11" s="492"/>
      <c r="H11" s="493"/>
      <c r="I11" s="575"/>
      <c r="J11" s="576"/>
      <c r="K11" s="546"/>
      <c r="L11" s="547"/>
    </row>
    <row r="12" spans="1:13" ht="33.75" customHeight="1" thickBot="1" x14ac:dyDescent="0.3">
      <c r="A12" s="524" t="s">
        <v>79</v>
      </c>
      <c r="B12" s="525"/>
      <c r="C12" s="525"/>
      <c r="D12" s="525"/>
      <c r="E12" s="526"/>
      <c r="F12" s="527" t="s">
        <v>72</v>
      </c>
      <c r="G12" s="528"/>
      <c r="H12" s="529"/>
      <c r="I12" s="530" t="s">
        <v>73</v>
      </c>
      <c r="J12" s="531"/>
      <c r="K12" s="532" t="s">
        <v>74</v>
      </c>
      <c r="L12" s="533"/>
    </row>
    <row r="13" spans="1:13" ht="17.25" customHeight="1" x14ac:dyDescent="0.25">
      <c r="A13" s="534" t="s">
        <v>98</v>
      </c>
      <c r="B13" s="535"/>
      <c r="C13" s="535"/>
      <c r="D13" s="535"/>
      <c r="E13" s="536"/>
      <c r="F13" s="537" t="s">
        <v>87</v>
      </c>
      <c r="G13" s="538"/>
      <c r="H13" s="539"/>
      <c r="I13" s="540" t="s">
        <v>98</v>
      </c>
      <c r="J13" s="541"/>
      <c r="K13" s="542">
        <v>25</v>
      </c>
      <c r="L13" s="543"/>
    </row>
    <row r="14" spans="1:13" ht="17.25" customHeight="1" x14ac:dyDescent="0.25">
      <c r="A14" s="2021" t="s">
        <v>99</v>
      </c>
      <c r="B14" s="2022"/>
      <c r="C14" s="2022"/>
      <c r="D14" s="2022"/>
      <c r="E14" s="2023"/>
      <c r="F14" s="2006" t="s">
        <v>88</v>
      </c>
      <c r="G14" s="2007"/>
      <c r="H14" s="2024"/>
      <c r="I14" s="2025"/>
      <c r="J14" s="2012"/>
      <c r="K14" s="544"/>
      <c r="L14" s="545"/>
    </row>
    <row r="15" spans="1:13" ht="17.25" customHeight="1" x14ac:dyDescent="0.25">
      <c r="A15" s="2021" t="s">
        <v>100</v>
      </c>
      <c r="B15" s="2022"/>
      <c r="C15" s="2022"/>
      <c r="D15" s="2022"/>
      <c r="E15" s="2023"/>
      <c r="F15" s="2006" t="s">
        <v>89</v>
      </c>
      <c r="G15" s="2007"/>
      <c r="H15" s="2024"/>
      <c r="I15" s="2025"/>
      <c r="J15" s="2012"/>
      <c r="K15" s="544"/>
      <c r="L15" s="545"/>
    </row>
    <row r="16" spans="1:13" ht="18" customHeight="1" thickBot="1" x14ac:dyDescent="0.3">
      <c r="A16" s="2026" t="s">
        <v>101</v>
      </c>
      <c r="B16" s="2027"/>
      <c r="C16" s="2027"/>
      <c r="D16" s="2027"/>
      <c r="E16" s="2028"/>
      <c r="F16" s="2016" t="s">
        <v>90</v>
      </c>
      <c r="G16" s="2017"/>
      <c r="H16" s="2029"/>
      <c r="I16" s="594"/>
      <c r="J16" s="2030"/>
      <c r="K16" s="544"/>
      <c r="L16" s="545"/>
    </row>
    <row r="17" spans="1:12" ht="18" customHeight="1" thickBot="1" x14ac:dyDescent="0.3">
      <c r="A17" s="488" t="s">
        <v>102</v>
      </c>
      <c r="B17" s="489"/>
      <c r="C17" s="489"/>
      <c r="D17" s="489"/>
      <c r="E17" s="490"/>
      <c r="F17" s="593" t="s">
        <v>76</v>
      </c>
      <c r="G17" s="492"/>
      <c r="H17" s="493"/>
      <c r="I17" s="494"/>
      <c r="J17" s="495"/>
      <c r="K17" s="546"/>
      <c r="L17" s="547"/>
    </row>
    <row r="18" spans="1:12" ht="48.75" customHeight="1" thickBot="1" x14ac:dyDescent="0.3">
      <c r="A18" s="524" t="s">
        <v>71</v>
      </c>
      <c r="B18" s="525"/>
      <c r="C18" s="525"/>
      <c r="D18" s="525"/>
      <c r="E18" s="526"/>
      <c r="F18" s="588" t="s">
        <v>77</v>
      </c>
      <c r="G18" s="589"/>
      <c r="H18" s="590"/>
      <c r="I18" s="591" t="s">
        <v>73</v>
      </c>
      <c r="J18" s="592"/>
      <c r="K18" s="584" t="s">
        <v>74</v>
      </c>
      <c r="L18" s="533"/>
    </row>
    <row r="19" spans="1:12" ht="17.25" customHeight="1" x14ac:dyDescent="0.25">
      <c r="A19" s="568" t="s">
        <v>75</v>
      </c>
      <c r="B19" s="569"/>
      <c r="C19" s="569"/>
      <c r="D19" s="569"/>
      <c r="E19" s="570"/>
      <c r="F19" s="537" t="s">
        <v>88</v>
      </c>
      <c r="G19" s="538"/>
      <c r="H19" s="571"/>
      <c r="I19" s="572"/>
      <c r="J19" s="541"/>
      <c r="K19" s="548"/>
      <c r="L19" s="543"/>
    </row>
    <row r="20" spans="1:12" ht="17.25" customHeight="1" x14ac:dyDescent="0.25">
      <c r="A20" s="2003" t="s">
        <v>94</v>
      </c>
      <c r="B20" s="2004"/>
      <c r="C20" s="2004"/>
      <c r="D20" s="2004"/>
      <c r="E20" s="2005"/>
      <c r="F20" s="2006" t="s">
        <v>91</v>
      </c>
      <c r="G20" s="2007"/>
      <c r="H20" s="2008"/>
      <c r="I20" s="2011"/>
      <c r="J20" s="2012"/>
      <c r="K20" s="549"/>
      <c r="L20" s="545"/>
    </row>
    <row r="21" spans="1:12" ht="17.25" customHeight="1" x14ac:dyDescent="0.25">
      <c r="A21" s="2003" t="s">
        <v>95</v>
      </c>
      <c r="B21" s="2004"/>
      <c r="C21" s="2004"/>
      <c r="D21" s="2004"/>
      <c r="E21" s="2005"/>
      <c r="F21" s="2006" t="s">
        <v>93</v>
      </c>
      <c r="G21" s="2007"/>
      <c r="H21" s="2008"/>
      <c r="I21" s="2011"/>
      <c r="J21" s="2012"/>
      <c r="K21" s="549"/>
      <c r="L21" s="545"/>
    </row>
    <row r="22" spans="1:12" ht="18" customHeight="1" thickBot="1" x14ac:dyDescent="0.3">
      <c r="A22" s="2013" t="s">
        <v>96</v>
      </c>
      <c r="B22" s="2014"/>
      <c r="C22" s="2014"/>
      <c r="D22" s="2014"/>
      <c r="E22" s="2015"/>
      <c r="F22" s="2031" t="s">
        <v>92</v>
      </c>
      <c r="G22" s="586"/>
      <c r="H22" s="587"/>
      <c r="I22" s="2032"/>
      <c r="J22" s="523"/>
      <c r="K22" s="549"/>
      <c r="L22" s="545"/>
    </row>
    <row r="23" spans="1:12" ht="18" customHeight="1" thickBot="1" x14ac:dyDescent="0.3">
      <c r="A23" s="564" t="s">
        <v>97</v>
      </c>
      <c r="B23" s="565"/>
      <c r="C23" s="565"/>
      <c r="D23" s="565"/>
      <c r="E23" s="566"/>
      <c r="F23" s="2033" t="s">
        <v>76</v>
      </c>
      <c r="G23" s="582"/>
      <c r="H23" s="583"/>
      <c r="I23" s="2032"/>
      <c r="J23" s="523"/>
      <c r="K23" s="546"/>
      <c r="L23" s="547"/>
    </row>
    <row r="24" spans="1:12" ht="54.75" customHeight="1" thickBot="1" x14ac:dyDescent="0.3">
      <c r="A24" s="524" t="s">
        <v>79</v>
      </c>
      <c r="B24" s="525"/>
      <c r="C24" s="525"/>
      <c r="D24" s="525"/>
      <c r="E24" s="526"/>
      <c r="F24" s="588" t="s">
        <v>77</v>
      </c>
      <c r="G24" s="589"/>
      <c r="H24" s="590"/>
      <c r="I24" s="591" t="s">
        <v>73</v>
      </c>
      <c r="J24" s="592"/>
      <c r="K24" s="584" t="s">
        <v>74</v>
      </c>
      <c r="L24" s="533"/>
    </row>
    <row r="25" spans="1:12" ht="17.25" customHeight="1" x14ac:dyDescent="0.25">
      <c r="A25" s="534" t="s">
        <v>98</v>
      </c>
      <c r="B25" s="535"/>
      <c r="C25" s="535"/>
      <c r="D25" s="535"/>
      <c r="E25" s="536"/>
      <c r="F25" s="537" t="s">
        <v>88</v>
      </c>
      <c r="G25" s="538"/>
      <c r="H25" s="571"/>
      <c r="I25" s="572"/>
      <c r="J25" s="541"/>
      <c r="K25" s="548"/>
      <c r="L25" s="543"/>
    </row>
    <row r="26" spans="1:12" ht="17.25" customHeight="1" x14ac:dyDescent="0.25">
      <c r="A26" s="2021" t="s">
        <v>99</v>
      </c>
      <c r="B26" s="2022"/>
      <c r="C26" s="2022"/>
      <c r="D26" s="2022"/>
      <c r="E26" s="2023"/>
      <c r="F26" s="2006" t="s">
        <v>91</v>
      </c>
      <c r="G26" s="2007"/>
      <c r="H26" s="2008"/>
      <c r="I26" s="2011"/>
      <c r="J26" s="2012"/>
      <c r="K26" s="549"/>
      <c r="L26" s="545"/>
    </row>
    <row r="27" spans="1:12" ht="17.25" customHeight="1" x14ac:dyDescent="0.25">
      <c r="A27" s="2021" t="s">
        <v>100</v>
      </c>
      <c r="B27" s="2022"/>
      <c r="C27" s="2022"/>
      <c r="D27" s="2022"/>
      <c r="E27" s="2023"/>
      <c r="F27" s="2006" t="s">
        <v>93</v>
      </c>
      <c r="G27" s="2007"/>
      <c r="H27" s="2008"/>
      <c r="I27" s="2011"/>
      <c r="J27" s="2012"/>
      <c r="K27" s="549"/>
      <c r="L27" s="545"/>
    </row>
    <row r="28" spans="1:12" ht="18" customHeight="1" thickBot="1" x14ac:dyDescent="0.3">
      <c r="A28" s="2026" t="s">
        <v>101</v>
      </c>
      <c r="B28" s="2027"/>
      <c r="C28" s="2027"/>
      <c r="D28" s="2027"/>
      <c r="E28" s="2028"/>
      <c r="F28" s="2031" t="s">
        <v>92</v>
      </c>
      <c r="G28" s="586"/>
      <c r="H28" s="587"/>
      <c r="I28" s="2032"/>
      <c r="J28" s="523"/>
      <c r="K28" s="549"/>
      <c r="L28" s="545"/>
    </row>
    <row r="29" spans="1:12" ht="18" customHeight="1" thickBot="1" x14ac:dyDescent="0.3">
      <c r="A29" s="488" t="s">
        <v>102</v>
      </c>
      <c r="B29" s="489"/>
      <c r="C29" s="489"/>
      <c r="D29" s="489"/>
      <c r="E29" s="490"/>
      <c r="F29" s="2033" t="s">
        <v>76</v>
      </c>
      <c r="G29" s="582"/>
      <c r="H29" s="583"/>
      <c r="I29" s="2032"/>
      <c r="J29" s="523"/>
      <c r="K29" s="546"/>
      <c r="L29" s="547"/>
    </row>
    <row r="30" spans="1:12" ht="50.25" customHeight="1" thickBot="1" x14ac:dyDescent="0.3">
      <c r="A30" s="524" t="s">
        <v>71</v>
      </c>
      <c r="B30" s="525"/>
      <c r="C30" s="525"/>
      <c r="D30" s="525"/>
      <c r="E30" s="526"/>
      <c r="F30" s="588" t="s">
        <v>78</v>
      </c>
      <c r="G30" s="589"/>
      <c r="H30" s="590"/>
      <c r="I30" s="591" t="s">
        <v>73</v>
      </c>
      <c r="J30" s="592"/>
      <c r="K30" s="584" t="s">
        <v>74</v>
      </c>
      <c r="L30" s="533"/>
    </row>
    <row r="31" spans="1:12" ht="17.25" customHeight="1" x14ac:dyDescent="0.25">
      <c r="A31" s="568" t="s">
        <v>75</v>
      </c>
      <c r="B31" s="569"/>
      <c r="C31" s="569"/>
      <c r="D31" s="569"/>
      <c r="E31" s="570"/>
      <c r="F31" s="537" t="s">
        <v>104</v>
      </c>
      <c r="G31" s="538"/>
      <c r="H31" s="571"/>
      <c r="I31" s="572"/>
      <c r="J31" s="541"/>
      <c r="K31" s="548"/>
      <c r="L31" s="543"/>
    </row>
    <row r="32" spans="1:12" ht="17.25" customHeight="1" x14ac:dyDescent="0.25">
      <c r="A32" s="2003" t="s">
        <v>94</v>
      </c>
      <c r="B32" s="2004"/>
      <c r="C32" s="2004"/>
      <c r="D32" s="2004"/>
      <c r="E32" s="2005"/>
      <c r="F32" s="2006" t="s">
        <v>105</v>
      </c>
      <c r="G32" s="2007"/>
      <c r="H32" s="2008"/>
      <c r="I32" s="2011"/>
      <c r="J32" s="2012"/>
      <c r="K32" s="549"/>
      <c r="L32" s="545"/>
    </row>
    <row r="33" spans="1:12" ht="17.25" customHeight="1" x14ac:dyDescent="0.25">
      <c r="A33" s="2003" t="s">
        <v>95</v>
      </c>
      <c r="B33" s="2004"/>
      <c r="C33" s="2004"/>
      <c r="D33" s="2004"/>
      <c r="E33" s="2005"/>
      <c r="F33" s="2006" t="s">
        <v>106</v>
      </c>
      <c r="G33" s="2007"/>
      <c r="H33" s="2008"/>
      <c r="I33" s="2011"/>
      <c r="J33" s="2012"/>
      <c r="K33" s="549"/>
      <c r="L33" s="545"/>
    </row>
    <row r="34" spans="1:12" ht="18" customHeight="1" thickBot="1" x14ac:dyDescent="0.3">
      <c r="A34" s="2013" t="s">
        <v>96</v>
      </c>
      <c r="B34" s="2014"/>
      <c r="C34" s="2014"/>
      <c r="D34" s="2014"/>
      <c r="E34" s="2015"/>
      <c r="F34" s="2031" t="s">
        <v>103</v>
      </c>
      <c r="G34" s="586"/>
      <c r="H34" s="587"/>
      <c r="I34" s="2032"/>
      <c r="J34" s="523"/>
      <c r="K34" s="549"/>
      <c r="L34" s="545"/>
    </row>
    <row r="35" spans="1:12" ht="18" customHeight="1" thickBot="1" x14ac:dyDescent="0.3">
      <c r="A35" s="564" t="s">
        <v>97</v>
      </c>
      <c r="B35" s="565"/>
      <c r="C35" s="565"/>
      <c r="D35" s="565"/>
      <c r="E35" s="566"/>
      <c r="F35" s="2033" t="s">
        <v>76</v>
      </c>
      <c r="G35" s="582"/>
      <c r="H35" s="583"/>
      <c r="I35" s="2032"/>
      <c r="J35" s="523"/>
      <c r="K35" s="546"/>
      <c r="L35" s="547"/>
    </row>
    <row r="36" spans="1:12" ht="16.5" customHeight="1" thickBot="1" x14ac:dyDescent="0.3">
      <c r="A36" s="524" t="s">
        <v>79</v>
      </c>
      <c r="B36" s="525"/>
      <c r="C36" s="525"/>
      <c r="D36" s="525"/>
      <c r="E36" s="526"/>
      <c r="F36" s="588" t="s">
        <v>78</v>
      </c>
      <c r="G36" s="589"/>
      <c r="H36" s="590"/>
      <c r="I36" s="591" t="s">
        <v>73</v>
      </c>
      <c r="J36" s="592"/>
      <c r="K36" s="584" t="s">
        <v>74</v>
      </c>
      <c r="L36" s="533"/>
    </row>
    <row r="37" spans="1:12" ht="17.25" customHeight="1" x14ac:dyDescent="0.25">
      <c r="A37" s="534" t="s">
        <v>98</v>
      </c>
      <c r="B37" s="535"/>
      <c r="C37" s="535"/>
      <c r="D37" s="535"/>
      <c r="E37" s="536"/>
      <c r="F37" s="537" t="s">
        <v>104</v>
      </c>
      <c r="G37" s="538"/>
      <c r="H37" s="571"/>
      <c r="I37" s="572"/>
      <c r="J37" s="541"/>
      <c r="K37" s="548"/>
      <c r="L37" s="543"/>
    </row>
    <row r="38" spans="1:12" ht="17.25" customHeight="1" x14ac:dyDescent="0.25">
      <c r="A38" s="2021" t="s">
        <v>99</v>
      </c>
      <c r="B38" s="2022"/>
      <c r="C38" s="2022"/>
      <c r="D38" s="2022"/>
      <c r="E38" s="2023"/>
      <c r="F38" s="2006" t="s">
        <v>105</v>
      </c>
      <c r="G38" s="2007"/>
      <c r="H38" s="2008"/>
      <c r="I38" s="2011"/>
      <c r="J38" s="2012"/>
      <c r="K38" s="549"/>
      <c r="L38" s="545"/>
    </row>
    <row r="39" spans="1:12" ht="17.25" customHeight="1" x14ac:dyDescent="0.25">
      <c r="A39" s="2021" t="s">
        <v>100</v>
      </c>
      <c r="B39" s="2022"/>
      <c r="C39" s="2022"/>
      <c r="D39" s="2022"/>
      <c r="E39" s="2023"/>
      <c r="F39" s="2006" t="s">
        <v>106</v>
      </c>
      <c r="G39" s="2007"/>
      <c r="H39" s="2008"/>
      <c r="I39" s="2011"/>
      <c r="J39" s="2012"/>
      <c r="K39" s="549"/>
      <c r="L39" s="545"/>
    </row>
    <row r="40" spans="1:12" ht="18" customHeight="1" thickBot="1" x14ac:dyDescent="0.3">
      <c r="A40" s="2026" t="s">
        <v>101</v>
      </c>
      <c r="B40" s="2027"/>
      <c r="C40" s="2027"/>
      <c r="D40" s="2027"/>
      <c r="E40" s="2028"/>
      <c r="F40" s="2031" t="s">
        <v>103</v>
      </c>
      <c r="G40" s="586"/>
      <c r="H40" s="587"/>
      <c r="I40" s="2032"/>
      <c r="J40" s="523"/>
      <c r="K40" s="549"/>
      <c r="L40" s="545"/>
    </row>
    <row r="41" spans="1:12" ht="18" customHeight="1" thickBot="1" x14ac:dyDescent="0.3">
      <c r="A41" s="488" t="s">
        <v>102</v>
      </c>
      <c r="B41" s="489"/>
      <c r="C41" s="489"/>
      <c r="D41" s="489"/>
      <c r="E41" s="490"/>
      <c r="F41" s="2033" t="s">
        <v>76</v>
      </c>
      <c r="G41" s="582"/>
      <c r="H41" s="583"/>
      <c r="I41" s="2032"/>
      <c r="J41" s="523"/>
      <c r="K41" s="546"/>
      <c r="L41" s="547"/>
    </row>
    <row r="42" spans="1:12" ht="18" customHeight="1" thickBot="1" x14ac:dyDescent="0.3">
      <c r="A42" s="555" t="s">
        <v>107</v>
      </c>
      <c r="B42" s="556"/>
      <c r="C42" s="556"/>
      <c r="D42" s="556"/>
      <c r="E42" s="556"/>
      <c r="F42" s="556"/>
      <c r="G42" s="556"/>
      <c r="H42" s="556"/>
      <c r="I42" s="556"/>
      <c r="J42" s="556"/>
      <c r="K42" s="556"/>
      <c r="L42" s="557"/>
    </row>
    <row r="43" spans="1:12" ht="16.5" customHeight="1" thickBot="1" x14ac:dyDescent="0.3">
      <c r="A43" s="527" t="s">
        <v>71</v>
      </c>
      <c r="B43" s="528"/>
      <c r="C43" s="528"/>
      <c r="D43" s="528"/>
      <c r="E43" s="529"/>
      <c r="F43" s="527" t="s">
        <v>108</v>
      </c>
      <c r="G43" s="528"/>
      <c r="H43" s="529"/>
      <c r="I43" s="530" t="s">
        <v>73</v>
      </c>
      <c r="J43" s="531"/>
      <c r="K43" s="558" t="s">
        <v>74</v>
      </c>
      <c r="L43" s="559"/>
    </row>
    <row r="44" spans="1:12" ht="17.25" customHeight="1" x14ac:dyDescent="0.25">
      <c r="A44" s="568" t="s">
        <v>98</v>
      </c>
      <c r="B44" s="569"/>
      <c r="C44" s="569"/>
      <c r="D44" s="569"/>
      <c r="E44" s="570"/>
      <c r="F44" s="537" t="s">
        <v>87</v>
      </c>
      <c r="G44" s="538"/>
      <c r="H44" s="571"/>
      <c r="I44" s="572" t="s">
        <v>98</v>
      </c>
      <c r="J44" s="541"/>
      <c r="K44" s="548">
        <v>25</v>
      </c>
      <c r="L44" s="543"/>
    </row>
    <row r="45" spans="1:12" ht="17.25" customHeight="1" x14ac:dyDescent="0.25">
      <c r="A45" s="2003" t="s">
        <v>94</v>
      </c>
      <c r="B45" s="2004"/>
      <c r="C45" s="2004"/>
      <c r="D45" s="2004"/>
      <c r="E45" s="2005"/>
      <c r="F45" s="2006" t="s">
        <v>88</v>
      </c>
      <c r="G45" s="2007"/>
      <c r="H45" s="2008"/>
      <c r="I45" s="2011"/>
      <c r="J45" s="2012"/>
      <c r="K45" s="549"/>
      <c r="L45" s="545"/>
    </row>
    <row r="46" spans="1:12" ht="17.25" customHeight="1" x14ac:dyDescent="0.25">
      <c r="A46" s="2003" t="s">
        <v>95</v>
      </c>
      <c r="B46" s="2004"/>
      <c r="C46" s="2004"/>
      <c r="D46" s="2004"/>
      <c r="E46" s="2005"/>
      <c r="F46" s="2006" t="s">
        <v>89</v>
      </c>
      <c r="G46" s="2007"/>
      <c r="H46" s="2008"/>
      <c r="I46" s="2011"/>
      <c r="J46" s="2012"/>
      <c r="K46" s="549"/>
      <c r="L46" s="545"/>
    </row>
    <row r="47" spans="1:12" ht="18" customHeight="1" thickBot="1" x14ac:dyDescent="0.3">
      <c r="A47" s="2013" t="s">
        <v>96</v>
      </c>
      <c r="B47" s="2014"/>
      <c r="C47" s="2014"/>
      <c r="D47" s="2014"/>
      <c r="E47" s="2015"/>
      <c r="F47" s="2016" t="s">
        <v>90</v>
      </c>
      <c r="G47" s="2017"/>
      <c r="H47" s="2018"/>
      <c r="I47" s="2019"/>
      <c r="J47" s="2020"/>
      <c r="K47" s="549"/>
      <c r="L47" s="545"/>
    </row>
    <row r="48" spans="1:12" ht="18" customHeight="1" thickBot="1" x14ac:dyDescent="0.3">
      <c r="A48" s="564" t="s">
        <v>97</v>
      </c>
      <c r="B48" s="565"/>
      <c r="C48" s="565"/>
      <c r="D48" s="565"/>
      <c r="E48" s="566"/>
      <c r="F48" s="491" t="s">
        <v>76</v>
      </c>
      <c r="G48" s="492"/>
      <c r="H48" s="493"/>
      <c r="I48" s="575"/>
      <c r="J48" s="576"/>
      <c r="K48" s="546"/>
      <c r="L48" s="547"/>
    </row>
    <row r="49" spans="1:12" ht="16.5" customHeight="1" thickBot="1" x14ac:dyDescent="0.3">
      <c r="A49" s="524" t="s">
        <v>79</v>
      </c>
      <c r="B49" s="525"/>
      <c r="C49" s="525"/>
      <c r="D49" s="525"/>
      <c r="E49" s="526"/>
      <c r="F49" s="527" t="s">
        <v>108</v>
      </c>
      <c r="G49" s="528"/>
      <c r="H49" s="529"/>
      <c r="I49" s="530" t="s">
        <v>73</v>
      </c>
      <c r="J49" s="531"/>
      <c r="K49" s="532" t="s">
        <v>74</v>
      </c>
      <c r="L49" s="533"/>
    </row>
    <row r="50" spans="1:12" ht="17.25" customHeight="1" x14ac:dyDescent="0.3">
      <c r="A50" s="534" t="s">
        <v>98</v>
      </c>
      <c r="B50" s="535"/>
      <c r="C50" s="535"/>
      <c r="D50" s="535"/>
      <c r="E50" s="536"/>
      <c r="F50" s="537" t="s">
        <v>87</v>
      </c>
      <c r="G50" s="538"/>
      <c r="H50" s="539"/>
      <c r="I50" s="579" t="s">
        <v>98</v>
      </c>
      <c r="J50" s="580"/>
      <c r="K50" s="542">
        <v>25</v>
      </c>
      <c r="L50" s="543"/>
    </row>
    <row r="51" spans="1:12" ht="17.25" customHeight="1" x14ac:dyDescent="0.25">
      <c r="A51" s="2021" t="s">
        <v>99</v>
      </c>
      <c r="B51" s="2022"/>
      <c r="C51" s="2022"/>
      <c r="D51" s="2022"/>
      <c r="E51" s="2023"/>
      <c r="F51" s="2006" t="s">
        <v>88</v>
      </c>
      <c r="G51" s="2007"/>
      <c r="H51" s="2024"/>
      <c r="I51" s="2025"/>
      <c r="J51" s="2012"/>
      <c r="K51" s="544"/>
      <c r="L51" s="545"/>
    </row>
    <row r="52" spans="1:12" ht="17.25" customHeight="1" x14ac:dyDescent="0.25">
      <c r="A52" s="2021" t="s">
        <v>100</v>
      </c>
      <c r="B52" s="2022"/>
      <c r="C52" s="2022"/>
      <c r="D52" s="2022"/>
      <c r="E52" s="2023"/>
      <c r="F52" s="2006" t="s">
        <v>89</v>
      </c>
      <c r="G52" s="2007"/>
      <c r="H52" s="2024"/>
      <c r="I52" s="2025"/>
      <c r="J52" s="2012"/>
      <c r="K52" s="544"/>
      <c r="L52" s="545"/>
    </row>
    <row r="53" spans="1:12" ht="18" customHeight="1" thickBot="1" x14ac:dyDescent="0.3">
      <c r="A53" s="2026" t="s">
        <v>101</v>
      </c>
      <c r="B53" s="2027"/>
      <c r="C53" s="2027"/>
      <c r="D53" s="2027"/>
      <c r="E53" s="2028"/>
      <c r="F53" s="2016" t="s">
        <v>90</v>
      </c>
      <c r="G53" s="2017"/>
      <c r="H53" s="2029"/>
      <c r="I53" s="522"/>
      <c r="J53" s="523"/>
      <c r="K53" s="544"/>
      <c r="L53" s="545"/>
    </row>
    <row r="54" spans="1:12" ht="18" customHeight="1" thickBot="1" x14ac:dyDescent="0.3">
      <c r="A54" s="488" t="s">
        <v>102</v>
      </c>
      <c r="B54" s="489"/>
      <c r="C54" s="489"/>
      <c r="D54" s="489"/>
      <c r="E54" s="490"/>
      <c r="F54" s="491" t="s">
        <v>76</v>
      </c>
      <c r="G54" s="492"/>
      <c r="H54" s="493"/>
      <c r="I54" s="494"/>
      <c r="J54" s="495"/>
      <c r="K54" s="546"/>
      <c r="L54" s="547"/>
    </row>
    <row r="55" spans="1:12" ht="18" customHeight="1" thickBot="1" x14ac:dyDescent="0.3">
      <c r="A55" s="555" t="s">
        <v>69</v>
      </c>
      <c r="B55" s="556"/>
      <c r="C55" s="556"/>
      <c r="D55" s="556"/>
      <c r="E55" s="556"/>
      <c r="F55" s="556"/>
      <c r="G55" s="556"/>
      <c r="H55" s="556"/>
      <c r="I55" s="556"/>
      <c r="J55" s="556"/>
      <c r="K55" s="556"/>
      <c r="L55" s="557"/>
    </row>
    <row r="56" spans="1:12" ht="16.5" customHeight="1" thickBot="1" x14ac:dyDescent="0.3">
      <c r="A56" s="527" t="s">
        <v>71</v>
      </c>
      <c r="B56" s="528"/>
      <c r="C56" s="528"/>
      <c r="D56" s="528"/>
      <c r="E56" s="529"/>
      <c r="F56" s="527" t="s">
        <v>108</v>
      </c>
      <c r="G56" s="528"/>
      <c r="H56" s="529"/>
      <c r="I56" s="530" t="s">
        <v>73</v>
      </c>
      <c r="J56" s="531"/>
      <c r="K56" s="558" t="s">
        <v>74</v>
      </c>
      <c r="L56" s="559"/>
    </row>
    <row r="57" spans="1:12" ht="17.25" customHeight="1" x14ac:dyDescent="0.25">
      <c r="A57" s="568" t="s">
        <v>98</v>
      </c>
      <c r="B57" s="569"/>
      <c r="C57" s="569"/>
      <c r="D57" s="569"/>
      <c r="E57" s="570"/>
      <c r="F57" s="537" t="s">
        <v>87</v>
      </c>
      <c r="G57" s="538"/>
      <c r="H57" s="571"/>
      <c r="I57" s="572" t="s">
        <v>98</v>
      </c>
      <c r="J57" s="541"/>
      <c r="K57" s="548">
        <v>25</v>
      </c>
      <c r="L57" s="543"/>
    </row>
    <row r="58" spans="1:12" ht="17.25" customHeight="1" x14ac:dyDescent="0.25">
      <c r="A58" s="2003" t="s">
        <v>94</v>
      </c>
      <c r="B58" s="2004"/>
      <c r="C58" s="2004"/>
      <c r="D58" s="2004"/>
      <c r="E58" s="2005"/>
      <c r="F58" s="2006" t="s">
        <v>88</v>
      </c>
      <c r="G58" s="2007"/>
      <c r="H58" s="2008"/>
      <c r="I58" s="2011"/>
      <c r="J58" s="2012"/>
      <c r="K58" s="549"/>
      <c r="L58" s="545"/>
    </row>
    <row r="59" spans="1:12" ht="17.25" customHeight="1" x14ac:dyDescent="0.25">
      <c r="A59" s="2003" t="s">
        <v>95</v>
      </c>
      <c r="B59" s="2004"/>
      <c r="C59" s="2004"/>
      <c r="D59" s="2004"/>
      <c r="E59" s="2005"/>
      <c r="F59" s="2006" t="s">
        <v>89</v>
      </c>
      <c r="G59" s="2007"/>
      <c r="H59" s="2008"/>
      <c r="I59" s="2011"/>
      <c r="J59" s="2012"/>
      <c r="K59" s="549"/>
      <c r="L59" s="545"/>
    </row>
    <row r="60" spans="1:12" ht="18" customHeight="1" thickBot="1" x14ac:dyDescent="0.3">
      <c r="A60" s="2013" t="s">
        <v>96</v>
      </c>
      <c r="B60" s="2014"/>
      <c r="C60" s="2014"/>
      <c r="D60" s="2014"/>
      <c r="E60" s="2015"/>
      <c r="F60" s="2016" t="s">
        <v>90</v>
      </c>
      <c r="G60" s="2017"/>
      <c r="H60" s="2018"/>
      <c r="I60" s="2019"/>
      <c r="J60" s="2020"/>
      <c r="K60" s="549"/>
      <c r="L60" s="545"/>
    </row>
    <row r="61" spans="1:12" ht="18" customHeight="1" thickBot="1" x14ac:dyDescent="0.3">
      <c r="A61" s="564" t="s">
        <v>97</v>
      </c>
      <c r="B61" s="565"/>
      <c r="C61" s="565"/>
      <c r="D61" s="565"/>
      <c r="E61" s="566"/>
      <c r="F61" s="491" t="s">
        <v>76</v>
      </c>
      <c r="G61" s="492"/>
      <c r="H61" s="493"/>
      <c r="I61" s="575"/>
      <c r="J61" s="576"/>
      <c r="K61" s="546"/>
      <c r="L61" s="547"/>
    </row>
    <row r="62" spans="1:12" ht="16.5" customHeight="1" thickBot="1" x14ac:dyDescent="0.3">
      <c r="A62" s="524" t="s">
        <v>79</v>
      </c>
      <c r="B62" s="525"/>
      <c r="C62" s="525"/>
      <c r="D62" s="525"/>
      <c r="E62" s="526"/>
      <c r="F62" s="527" t="s">
        <v>108</v>
      </c>
      <c r="G62" s="528"/>
      <c r="H62" s="529"/>
      <c r="I62" s="530" t="s">
        <v>73</v>
      </c>
      <c r="J62" s="531"/>
      <c r="K62" s="532" t="s">
        <v>74</v>
      </c>
      <c r="L62" s="533"/>
    </row>
    <row r="63" spans="1:12" ht="17.25" customHeight="1" x14ac:dyDescent="0.25">
      <c r="A63" s="534" t="s">
        <v>98</v>
      </c>
      <c r="B63" s="535"/>
      <c r="C63" s="535"/>
      <c r="D63" s="535"/>
      <c r="E63" s="536"/>
      <c r="F63" s="537" t="s">
        <v>87</v>
      </c>
      <c r="G63" s="538"/>
      <c r="H63" s="539"/>
      <c r="I63" s="540" t="s">
        <v>98</v>
      </c>
      <c r="J63" s="541"/>
      <c r="K63" s="542">
        <v>25</v>
      </c>
      <c r="L63" s="543"/>
    </row>
    <row r="64" spans="1:12" ht="17.25" customHeight="1" x14ac:dyDescent="0.3">
      <c r="A64" s="2021" t="s">
        <v>99</v>
      </c>
      <c r="B64" s="2022"/>
      <c r="C64" s="2022"/>
      <c r="D64" s="2022"/>
      <c r="E64" s="2023"/>
      <c r="F64" s="2006" t="s">
        <v>88</v>
      </c>
      <c r="G64" s="2007"/>
      <c r="H64" s="2024"/>
      <c r="I64" s="2034"/>
      <c r="J64" s="2035"/>
      <c r="K64" s="544"/>
      <c r="L64" s="545"/>
    </row>
    <row r="65" spans="1:12" ht="17.25" customHeight="1" x14ac:dyDescent="0.25">
      <c r="A65" s="2021" t="s">
        <v>100</v>
      </c>
      <c r="B65" s="2022"/>
      <c r="C65" s="2022"/>
      <c r="D65" s="2022"/>
      <c r="E65" s="2023"/>
      <c r="F65" s="2006" t="s">
        <v>89</v>
      </c>
      <c r="G65" s="2007"/>
      <c r="H65" s="2024"/>
      <c r="I65" s="2025"/>
      <c r="J65" s="2012"/>
      <c r="K65" s="544"/>
      <c r="L65" s="545"/>
    </row>
    <row r="66" spans="1:12" ht="18" customHeight="1" thickBot="1" x14ac:dyDescent="0.3">
      <c r="A66" s="2026" t="s">
        <v>101</v>
      </c>
      <c r="B66" s="2027"/>
      <c r="C66" s="2027"/>
      <c r="D66" s="2027"/>
      <c r="E66" s="2028"/>
      <c r="F66" s="2016" t="s">
        <v>90</v>
      </c>
      <c r="G66" s="2017"/>
      <c r="H66" s="2029"/>
      <c r="I66" s="522"/>
      <c r="J66" s="523"/>
      <c r="K66" s="544"/>
      <c r="L66" s="545"/>
    </row>
    <row r="67" spans="1:12" ht="18" customHeight="1" thickBot="1" x14ac:dyDescent="0.3">
      <c r="A67" s="488" t="s">
        <v>102</v>
      </c>
      <c r="B67" s="489"/>
      <c r="C67" s="489"/>
      <c r="D67" s="489"/>
      <c r="E67" s="490"/>
      <c r="F67" s="491" t="s">
        <v>76</v>
      </c>
      <c r="G67" s="492"/>
      <c r="H67" s="493"/>
      <c r="I67" s="494"/>
      <c r="J67" s="495"/>
      <c r="K67" s="546"/>
      <c r="L67" s="547"/>
    </row>
    <row r="68" spans="1:12" ht="18" customHeight="1" thickBot="1" x14ac:dyDescent="0.3">
      <c r="A68" s="555" t="s">
        <v>109</v>
      </c>
      <c r="B68" s="556"/>
      <c r="C68" s="556"/>
      <c r="D68" s="556"/>
      <c r="E68" s="556"/>
      <c r="F68" s="556"/>
      <c r="G68" s="556"/>
      <c r="H68" s="556"/>
      <c r="I68" s="556"/>
      <c r="J68" s="556"/>
      <c r="K68" s="556"/>
      <c r="L68" s="557"/>
    </row>
    <row r="69" spans="1:12" ht="16.5" customHeight="1" thickBot="1" x14ac:dyDescent="0.3">
      <c r="A69" s="527" t="s">
        <v>71</v>
      </c>
      <c r="B69" s="528"/>
      <c r="C69" s="528"/>
      <c r="D69" s="528"/>
      <c r="E69" s="529"/>
      <c r="F69" s="527" t="s">
        <v>108</v>
      </c>
      <c r="G69" s="528"/>
      <c r="H69" s="529"/>
      <c r="I69" s="530" t="s">
        <v>73</v>
      </c>
      <c r="J69" s="531"/>
      <c r="K69" s="558" t="s">
        <v>74</v>
      </c>
      <c r="L69" s="559"/>
    </row>
    <row r="70" spans="1:12" ht="17.25" customHeight="1" x14ac:dyDescent="0.25">
      <c r="A70" s="568" t="s">
        <v>98</v>
      </c>
      <c r="B70" s="569"/>
      <c r="C70" s="569"/>
      <c r="D70" s="569"/>
      <c r="E70" s="570"/>
      <c r="F70" s="537" t="s">
        <v>87</v>
      </c>
      <c r="G70" s="538"/>
      <c r="H70" s="571"/>
      <c r="I70" s="572" t="s">
        <v>98</v>
      </c>
      <c r="J70" s="541"/>
      <c r="K70" s="548">
        <v>25</v>
      </c>
      <c r="L70" s="543"/>
    </row>
    <row r="71" spans="1:12" ht="17.25" customHeight="1" x14ac:dyDescent="0.25">
      <c r="A71" s="2003" t="s">
        <v>94</v>
      </c>
      <c r="B71" s="2004"/>
      <c r="C71" s="2004"/>
      <c r="D71" s="2004"/>
      <c r="E71" s="2005"/>
      <c r="F71" s="2006" t="s">
        <v>88</v>
      </c>
      <c r="G71" s="2007"/>
      <c r="H71" s="2008"/>
      <c r="I71" s="2011"/>
      <c r="J71" s="2012"/>
      <c r="K71" s="549"/>
      <c r="L71" s="545"/>
    </row>
    <row r="72" spans="1:12" ht="17.25" customHeight="1" x14ac:dyDescent="0.25">
      <c r="A72" s="2003" t="s">
        <v>95</v>
      </c>
      <c r="B72" s="2004"/>
      <c r="C72" s="2004"/>
      <c r="D72" s="2004"/>
      <c r="E72" s="2005"/>
      <c r="F72" s="2006" t="s">
        <v>89</v>
      </c>
      <c r="G72" s="2007"/>
      <c r="H72" s="2008"/>
      <c r="I72" s="2011"/>
      <c r="J72" s="2012"/>
      <c r="K72" s="549"/>
      <c r="L72" s="545"/>
    </row>
    <row r="73" spans="1:12" ht="18" customHeight="1" thickBot="1" x14ac:dyDescent="0.3">
      <c r="A73" s="2013" t="s">
        <v>96</v>
      </c>
      <c r="B73" s="2014"/>
      <c r="C73" s="2014"/>
      <c r="D73" s="2014"/>
      <c r="E73" s="2015"/>
      <c r="F73" s="2016" t="s">
        <v>90</v>
      </c>
      <c r="G73" s="2017"/>
      <c r="H73" s="2018"/>
      <c r="I73" s="2011"/>
      <c r="J73" s="2012"/>
      <c r="K73" s="549"/>
      <c r="L73" s="545"/>
    </row>
    <row r="74" spans="1:12" ht="18" customHeight="1" thickBot="1" x14ac:dyDescent="0.3">
      <c r="A74" s="564" t="s">
        <v>97</v>
      </c>
      <c r="B74" s="565"/>
      <c r="C74" s="565"/>
      <c r="D74" s="565"/>
      <c r="E74" s="566"/>
      <c r="F74" s="491" t="s">
        <v>76</v>
      </c>
      <c r="G74" s="492"/>
      <c r="H74" s="493"/>
      <c r="I74" s="2032"/>
      <c r="J74" s="523"/>
      <c r="K74" s="546"/>
      <c r="L74" s="547"/>
    </row>
    <row r="75" spans="1:12" ht="16.5" customHeight="1" thickBot="1" x14ac:dyDescent="0.3">
      <c r="A75" s="524" t="s">
        <v>79</v>
      </c>
      <c r="B75" s="525"/>
      <c r="C75" s="525"/>
      <c r="D75" s="525"/>
      <c r="E75" s="526"/>
      <c r="F75" s="527" t="s">
        <v>108</v>
      </c>
      <c r="G75" s="528"/>
      <c r="H75" s="529"/>
      <c r="I75" s="530" t="s">
        <v>73</v>
      </c>
      <c r="J75" s="531"/>
      <c r="K75" s="532" t="s">
        <v>74</v>
      </c>
      <c r="L75" s="533"/>
    </row>
    <row r="76" spans="1:12" ht="17.25" customHeight="1" x14ac:dyDescent="0.25">
      <c r="A76" s="534" t="s">
        <v>98</v>
      </c>
      <c r="B76" s="535"/>
      <c r="C76" s="535"/>
      <c r="D76" s="535"/>
      <c r="E76" s="536"/>
      <c r="F76" s="537" t="s">
        <v>87</v>
      </c>
      <c r="G76" s="538"/>
      <c r="H76" s="539"/>
      <c r="I76" s="540" t="s">
        <v>98</v>
      </c>
      <c r="J76" s="541"/>
      <c r="K76" s="542">
        <v>25</v>
      </c>
      <c r="L76" s="543"/>
    </row>
    <row r="77" spans="1:12" ht="17.25" customHeight="1" x14ac:dyDescent="0.25">
      <c r="A77" s="2021" t="s">
        <v>99</v>
      </c>
      <c r="B77" s="2022"/>
      <c r="C77" s="2022"/>
      <c r="D77" s="2022"/>
      <c r="E77" s="2023"/>
      <c r="F77" s="2006" t="s">
        <v>88</v>
      </c>
      <c r="G77" s="2007"/>
      <c r="H77" s="2024"/>
      <c r="I77" s="2025"/>
      <c r="J77" s="2012"/>
      <c r="K77" s="544"/>
      <c r="L77" s="545"/>
    </row>
    <row r="78" spans="1:12" ht="17.25" customHeight="1" x14ac:dyDescent="0.25">
      <c r="A78" s="2021" t="s">
        <v>100</v>
      </c>
      <c r="B78" s="2022"/>
      <c r="C78" s="2022"/>
      <c r="D78" s="2022"/>
      <c r="E78" s="2023"/>
      <c r="F78" s="2006" t="s">
        <v>89</v>
      </c>
      <c r="G78" s="2007"/>
      <c r="H78" s="2024"/>
      <c r="I78" s="2036"/>
      <c r="J78" s="2037"/>
      <c r="K78" s="544"/>
      <c r="L78" s="545"/>
    </row>
    <row r="79" spans="1:12" ht="18" customHeight="1" thickBot="1" x14ac:dyDescent="0.3">
      <c r="A79" s="2026" t="s">
        <v>101</v>
      </c>
      <c r="B79" s="2027"/>
      <c r="C79" s="2027"/>
      <c r="D79" s="2027"/>
      <c r="E79" s="2028"/>
      <c r="F79" s="2016" t="s">
        <v>90</v>
      </c>
      <c r="G79" s="2017"/>
      <c r="H79" s="2029"/>
      <c r="I79" s="522"/>
      <c r="J79" s="523"/>
      <c r="K79" s="544"/>
      <c r="L79" s="545"/>
    </row>
    <row r="80" spans="1:12" ht="18" customHeight="1" thickBot="1" x14ac:dyDescent="0.3">
      <c r="A80" s="488" t="s">
        <v>102</v>
      </c>
      <c r="B80" s="489"/>
      <c r="C80" s="489"/>
      <c r="D80" s="489"/>
      <c r="E80" s="490"/>
      <c r="F80" s="491" t="s">
        <v>76</v>
      </c>
      <c r="G80" s="492"/>
      <c r="H80" s="493"/>
      <c r="I80" s="494"/>
      <c r="J80" s="495"/>
      <c r="K80" s="546"/>
      <c r="L80" s="547"/>
    </row>
    <row r="81" spans="1:13" ht="16.5" thickBot="1" x14ac:dyDescent="0.3">
      <c r="A81" s="496"/>
      <c r="B81" s="497"/>
      <c r="C81" s="497"/>
      <c r="D81" s="497"/>
      <c r="E81" s="497"/>
      <c r="F81" s="497"/>
      <c r="G81" s="497"/>
      <c r="H81" s="497"/>
      <c r="I81" s="497"/>
      <c r="J81" s="497"/>
      <c r="K81" s="497"/>
      <c r="L81" s="498"/>
    </row>
    <row r="82" spans="1:13" ht="27" customHeight="1" thickBot="1" x14ac:dyDescent="0.3">
      <c r="A82" s="499" t="s">
        <v>131</v>
      </c>
      <c r="B82" s="500"/>
      <c r="C82" s="500"/>
      <c r="D82" s="500"/>
      <c r="E82" s="501"/>
      <c r="F82" s="502" t="s">
        <v>110</v>
      </c>
      <c r="G82" s="502"/>
      <c r="H82" s="503"/>
      <c r="I82" s="504">
        <f>+((K7+K13)+(K44+K50)+(K57+K63)+(K70+K76))/4</f>
        <v>48.75</v>
      </c>
      <c r="J82" s="504"/>
      <c r="K82" s="504"/>
      <c r="L82" s="505"/>
      <c r="M82" t="s">
        <v>40</v>
      </c>
    </row>
    <row r="83" spans="1:13" ht="18" thickBot="1" x14ac:dyDescent="0.35">
      <c r="A83" s="15"/>
      <c r="B83" s="16"/>
      <c r="C83" s="16"/>
      <c r="D83" s="16"/>
      <c r="E83" s="16"/>
      <c r="F83" s="16"/>
      <c r="G83" s="16"/>
      <c r="H83" s="16"/>
      <c r="I83" s="2"/>
      <c r="J83" s="2"/>
      <c r="K83" s="2"/>
      <c r="L83" s="3"/>
    </row>
    <row r="84" spans="1:13" ht="18" thickBot="1" x14ac:dyDescent="0.35">
      <c r="A84" s="485"/>
      <c r="B84" s="486"/>
      <c r="C84" s="486"/>
      <c r="D84" s="486"/>
      <c r="E84" s="486"/>
      <c r="F84" s="486"/>
      <c r="G84" s="486"/>
      <c r="H84" s="486"/>
      <c r="I84" s="486"/>
      <c r="J84" s="486"/>
      <c r="K84" s="486"/>
      <c r="L84" s="487"/>
    </row>
    <row r="85" spans="1:13" ht="16.5" thickBot="1" x14ac:dyDescent="0.3">
      <c r="A85" s="614" t="s">
        <v>162</v>
      </c>
      <c r="B85" s="615"/>
      <c r="C85" s="615"/>
      <c r="D85" s="615"/>
      <c r="E85" s="615"/>
      <c r="F85" s="615"/>
      <c r="G85" s="615"/>
      <c r="H85" s="615"/>
      <c r="I85" s="615"/>
      <c r="J85" s="615"/>
      <c r="K85" s="615"/>
      <c r="L85" s="616"/>
    </row>
    <row r="86" spans="1:13" ht="17.25" customHeight="1" thickBot="1" x14ac:dyDescent="0.3">
      <c r="A86" s="1151" t="s">
        <v>163</v>
      </c>
      <c r="B86" s="1152"/>
      <c r="C86" s="1152"/>
      <c r="D86" s="1152"/>
      <c r="E86" s="1152"/>
      <c r="F86" s="1152"/>
      <c r="G86" s="1152"/>
      <c r="H86" s="1152"/>
      <c r="I86" s="1152"/>
      <c r="J86" s="1152"/>
      <c r="K86" s="1152"/>
      <c r="L86" s="1153"/>
    </row>
    <row r="87" spans="1:13" ht="16.5" thickBot="1" x14ac:dyDescent="0.3">
      <c r="A87" s="524" t="s">
        <v>159</v>
      </c>
      <c r="B87" s="525"/>
      <c r="C87" s="525"/>
      <c r="D87" s="525"/>
      <c r="E87" s="525"/>
      <c r="F87" s="525"/>
      <c r="G87" s="525"/>
      <c r="H87" s="525"/>
      <c r="I87" s="525"/>
      <c r="J87" s="525"/>
      <c r="K87" s="525"/>
      <c r="L87" s="526"/>
    </row>
    <row r="88" spans="1:13" ht="18" customHeight="1" thickBot="1" x14ac:dyDescent="0.3">
      <c r="A88" s="617" t="s">
        <v>155</v>
      </c>
      <c r="B88" s="618"/>
      <c r="C88" s="618"/>
      <c r="D88" s="619"/>
      <c r="E88" s="620">
        <v>50</v>
      </c>
      <c r="F88" s="621"/>
      <c r="G88" s="622"/>
      <c r="H88" s="623"/>
      <c r="I88" s="624"/>
      <c r="J88" s="624"/>
      <c r="K88" s="624"/>
      <c r="L88" s="625"/>
    </row>
    <row r="89" spans="1:13" ht="18" customHeight="1" thickBot="1" x14ac:dyDescent="0.3">
      <c r="A89" s="596" t="s">
        <v>156</v>
      </c>
      <c r="B89" s="597"/>
      <c r="C89" s="597"/>
      <c r="D89" s="598"/>
      <c r="E89" s="599">
        <v>50</v>
      </c>
      <c r="F89" s="600"/>
      <c r="G89" s="601"/>
      <c r="H89" s="626"/>
      <c r="I89" s="627"/>
      <c r="J89" s="627"/>
      <c r="K89" s="627"/>
      <c r="L89" s="628"/>
    </row>
    <row r="90" spans="1:13" ht="18" customHeight="1" thickBot="1" x14ac:dyDescent="0.3">
      <c r="A90" s="1246" t="s">
        <v>85</v>
      </c>
      <c r="B90" s="1247"/>
      <c r="C90" s="1247"/>
      <c r="D90" s="1248"/>
      <c r="E90" s="605">
        <v>50</v>
      </c>
      <c r="F90" s="606"/>
      <c r="G90" s="607"/>
      <c r="H90" s="629"/>
      <c r="I90" s="630"/>
      <c r="J90" s="630"/>
      <c r="K90" s="630"/>
      <c r="L90" s="631"/>
    </row>
    <row r="91" spans="1:13" ht="17.25" customHeight="1" thickBot="1" x14ac:dyDescent="0.3">
      <c r="A91" s="1151" t="s">
        <v>111</v>
      </c>
      <c r="B91" s="1152"/>
      <c r="C91" s="1152"/>
      <c r="D91" s="1152"/>
      <c r="E91" s="1152"/>
      <c r="F91" s="1152"/>
      <c r="G91" s="1152"/>
      <c r="H91" s="1152"/>
      <c r="I91" s="1152"/>
      <c r="J91" s="1152"/>
      <c r="K91" s="1152"/>
      <c r="L91" s="1153"/>
    </row>
    <row r="92" spans="1:13" ht="17.25" thickBot="1" x14ac:dyDescent="0.3">
      <c r="A92" s="1234" t="s">
        <v>165</v>
      </c>
      <c r="B92" s="1235"/>
      <c r="C92" s="1235"/>
      <c r="D92" s="1235"/>
      <c r="E92" s="1236"/>
      <c r="F92" s="1231" t="s">
        <v>111</v>
      </c>
      <c r="G92" s="1232"/>
      <c r="H92" s="1233"/>
      <c r="I92" s="1237"/>
      <c r="J92" s="1238"/>
      <c r="K92" s="1238"/>
      <c r="L92" s="1239"/>
    </row>
    <row r="93" spans="1:13" ht="17.25" thickBot="1" x14ac:dyDescent="0.3">
      <c r="A93" s="1243" t="s">
        <v>167</v>
      </c>
      <c r="B93" s="1244"/>
      <c r="C93" s="1244"/>
      <c r="D93" s="1244"/>
      <c r="E93" s="1245"/>
      <c r="F93" s="1231" t="s">
        <v>111</v>
      </c>
      <c r="G93" s="1232"/>
      <c r="H93" s="1233"/>
      <c r="I93" s="1240"/>
      <c r="J93" s="1241"/>
      <c r="K93" s="1241"/>
      <c r="L93" s="1242"/>
    </row>
    <row r="94" spans="1:13" ht="18" customHeight="1" thickBot="1" x14ac:dyDescent="0.3">
      <c r="A94" s="608" t="s">
        <v>164</v>
      </c>
      <c r="B94" s="609"/>
      <c r="C94" s="609"/>
      <c r="D94" s="609"/>
      <c r="E94" s="609"/>
      <c r="F94" s="609"/>
      <c r="G94" s="609"/>
      <c r="H94" s="609"/>
      <c r="I94" s="609"/>
      <c r="J94" s="609"/>
      <c r="K94" s="609"/>
      <c r="L94" s="610"/>
    </row>
    <row r="95" spans="1:13" ht="16.5" customHeight="1" thickBot="1" x14ac:dyDescent="0.3">
      <c r="A95" s="527" t="s">
        <v>71</v>
      </c>
      <c r="B95" s="528"/>
      <c r="C95" s="528"/>
      <c r="D95" s="528"/>
      <c r="E95" s="529"/>
      <c r="F95" s="527" t="s">
        <v>72</v>
      </c>
      <c r="G95" s="528"/>
      <c r="H95" s="529"/>
      <c r="I95" s="530" t="s">
        <v>73</v>
      </c>
      <c r="J95" s="531"/>
      <c r="K95" s="558" t="s">
        <v>74</v>
      </c>
      <c r="L95" s="559"/>
    </row>
    <row r="96" spans="1:13" ht="17.25" customHeight="1" x14ac:dyDescent="0.25">
      <c r="A96" s="568" t="s">
        <v>98</v>
      </c>
      <c r="B96" s="569"/>
      <c r="C96" s="569"/>
      <c r="D96" s="569"/>
      <c r="E96" s="570"/>
      <c r="F96" s="537" t="s">
        <v>87</v>
      </c>
      <c r="G96" s="538"/>
      <c r="H96" s="571"/>
      <c r="I96" s="572" t="s">
        <v>98</v>
      </c>
      <c r="J96" s="541"/>
      <c r="K96" s="548">
        <v>25</v>
      </c>
      <c r="L96" s="543"/>
    </row>
    <row r="97" spans="1:12" ht="17.25" customHeight="1" x14ac:dyDescent="0.25">
      <c r="A97" s="2003" t="s">
        <v>94</v>
      </c>
      <c r="B97" s="2004"/>
      <c r="C97" s="2004"/>
      <c r="D97" s="2004"/>
      <c r="E97" s="2005"/>
      <c r="F97" s="2006" t="s">
        <v>88</v>
      </c>
      <c r="G97" s="2007"/>
      <c r="H97" s="2008"/>
      <c r="I97" s="2011"/>
      <c r="J97" s="2012"/>
      <c r="K97" s="549"/>
      <c r="L97" s="545"/>
    </row>
    <row r="98" spans="1:12" ht="17.25" customHeight="1" x14ac:dyDescent="0.25">
      <c r="A98" s="2003" t="s">
        <v>95</v>
      </c>
      <c r="B98" s="2004"/>
      <c r="C98" s="2004"/>
      <c r="D98" s="2004"/>
      <c r="E98" s="2005"/>
      <c r="F98" s="2006" t="s">
        <v>89</v>
      </c>
      <c r="G98" s="2007"/>
      <c r="H98" s="2008"/>
      <c r="I98" s="2011"/>
      <c r="J98" s="2012"/>
      <c r="K98" s="549"/>
      <c r="L98" s="545"/>
    </row>
    <row r="99" spans="1:12" ht="18" customHeight="1" thickBot="1" x14ac:dyDescent="0.3">
      <c r="A99" s="2013" t="s">
        <v>96</v>
      </c>
      <c r="B99" s="2014"/>
      <c r="C99" s="2014"/>
      <c r="D99" s="2014"/>
      <c r="E99" s="2015"/>
      <c r="F99" s="2016" t="s">
        <v>90</v>
      </c>
      <c r="G99" s="2017"/>
      <c r="H99" s="2018"/>
      <c r="I99" s="2019"/>
      <c r="J99" s="2020"/>
      <c r="K99" s="549"/>
      <c r="L99" s="545"/>
    </row>
    <row r="100" spans="1:12" ht="18" customHeight="1" thickBot="1" x14ac:dyDescent="0.3">
      <c r="A100" s="564" t="s">
        <v>97</v>
      </c>
      <c r="B100" s="565"/>
      <c r="C100" s="565"/>
      <c r="D100" s="565"/>
      <c r="E100" s="566"/>
      <c r="F100" s="491" t="s">
        <v>76</v>
      </c>
      <c r="G100" s="492"/>
      <c r="H100" s="493"/>
      <c r="I100" s="575"/>
      <c r="J100" s="576"/>
      <c r="K100" s="546"/>
      <c r="L100" s="547"/>
    </row>
    <row r="101" spans="1:12" ht="16.5" customHeight="1" thickBot="1" x14ac:dyDescent="0.3">
      <c r="A101" s="524" t="s">
        <v>79</v>
      </c>
      <c r="B101" s="525"/>
      <c r="C101" s="525"/>
      <c r="D101" s="525"/>
      <c r="E101" s="526"/>
      <c r="F101" s="527" t="s">
        <v>72</v>
      </c>
      <c r="G101" s="528"/>
      <c r="H101" s="529"/>
      <c r="I101" s="530" t="s">
        <v>73</v>
      </c>
      <c r="J101" s="531"/>
      <c r="K101" s="532" t="s">
        <v>74</v>
      </c>
      <c r="L101" s="533"/>
    </row>
    <row r="102" spans="1:12" ht="17.25" customHeight="1" x14ac:dyDescent="0.25">
      <c r="A102" s="534" t="s">
        <v>98</v>
      </c>
      <c r="B102" s="535"/>
      <c r="C102" s="535"/>
      <c r="D102" s="535"/>
      <c r="E102" s="536"/>
      <c r="F102" s="537" t="s">
        <v>87</v>
      </c>
      <c r="G102" s="538"/>
      <c r="H102" s="539"/>
      <c r="I102" s="540"/>
      <c r="J102" s="541"/>
      <c r="K102" s="542">
        <v>25</v>
      </c>
      <c r="L102" s="543"/>
    </row>
    <row r="103" spans="1:12" ht="17.25" customHeight="1" x14ac:dyDescent="0.25">
      <c r="A103" s="2021" t="s">
        <v>99</v>
      </c>
      <c r="B103" s="2022"/>
      <c r="C103" s="2022"/>
      <c r="D103" s="2022"/>
      <c r="E103" s="2023"/>
      <c r="F103" s="2006" t="s">
        <v>88</v>
      </c>
      <c r="G103" s="2007"/>
      <c r="H103" s="2024"/>
      <c r="I103" s="2025"/>
      <c r="J103" s="2012"/>
      <c r="K103" s="544"/>
      <c r="L103" s="545"/>
    </row>
    <row r="104" spans="1:12" ht="17.25" customHeight="1" x14ac:dyDescent="0.25">
      <c r="A104" s="2021" t="s">
        <v>100</v>
      </c>
      <c r="B104" s="2022"/>
      <c r="C104" s="2022"/>
      <c r="D104" s="2022"/>
      <c r="E104" s="2023"/>
      <c r="F104" s="2006" t="s">
        <v>89</v>
      </c>
      <c r="G104" s="2007"/>
      <c r="H104" s="2024"/>
      <c r="I104" s="2025"/>
      <c r="J104" s="2012"/>
      <c r="K104" s="544"/>
      <c r="L104" s="545"/>
    </row>
    <row r="105" spans="1:12" ht="18" customHeight="1" thickBot="1" x14ac:dyDescent="0.3">
      <c r="A105" s="2026" t="s">
        <v>101</v>
      </c>
      <c r="B105" s="2027"/>
      <c r="C105" s="2027"/>
      <c r="D105" s="2027"/>
      <c r="E105" s="2028"/>
      <c r="F105" s="2016" t="s">
        <v>90</v>
      </c>
      <c r="G105" s="2017"/>
      <c r="H105" s="2029"/>
      <c r="I105" s="594"/>
      <c r="J105" s="2030"/>
      <c r="K105" s="544"/>
      <c r="L105" s="545"/>
    </row>
    <row r="106" spans="1:12" ht="18" customHeight="1" thickBot="1" x14ac:dyDescent="0.3">
      <c r="A106" s="488" t="s">
        <v>102</v>
      </c>
      <c r="B106" s="489"/>
      <c r="C106" s="489"/>
      <c r="D106" s="489"/>
      <c r="E106" s="490"/>
      <c r="F106" s="491" t="s">
        <v>76</v>
      </c>
      <c r="G106" s="492"/>
      <c r="H106" s="493"/>
      <c r="I106" s="494"/>
      <c r="J106" s="495"/>
      <c r="K106" s="546"/>
      <c r="L106" s="547"/>
    </row>
    <row r="107" spans="1:12" ht="17.25" thickBot="1" x14ac:dyDescent="0.3">
      <c r="A107" s="1231"/>
      <c r="B107" s="1232"/>
      <c r="C107" s="1232"/>
      <c r="D107" s="1232"/>
      <c r="E107" s="1232"/>
      <c r="F107" s="1232"/>
      <c r="G107" s="1232"/>
      <c r="H107" s="1232"/>
      <c r="I107" s="1232"/>
      <c r="J107" s="1232"/>
      <c r="K107" s="1232"/>
      <c r="L107" s="1233"/>
    </row>
    <row r="108" spans="1:12" ht="18" thickBot="1" x14ac:dyDescent="0.35">
      <c r="A108" s="496" t="s">
        <v>42</v>
      </c>
      <c r="B108" s="497"/>
      <c r="C108" s="497"/>
      <c r="D108" s="497"/>
      <c r="E108" s="498"/>
      <c r="F108" s="497" t="s">
        <v>110</v>
      </c>
      <c r="G108" s="497"/>
      <c r="H108" s="498"/>
      <c r="I108" s="486">
        <v>50</v>
      </c>
      <c r="J108" s="486"/>
      <c r="K108" s="486"/>
      <c r="L108" s="487"/>
    </row>
    <row r="109" spans="1:12" ht="17.25" thickBot="1" x14ac:dyDescent="0.3">
      <c r="A109" s="1231"/>
      <c r="B109" s="1232"/>
      <c r="C109" s="1232"/>
      <c r="D109" s="1232"/>
      <c r="E109" s="1232"/>
      <c r="F109" s="1232"/>
      <c r="G109" s="1232"/>
      <c r="H109" s="1232"/>
      <c r="I109" s="1232"/>
      <c r="J109" s="1232"/>
      <c r="K109" s="1232"/>
      <c r="L109" s="1233"/>
    </row>
    <row r="110" spans="1:12" ht="17.25" customHeight="1" thickBot="1" x14ac:dyDescent="0.3">
      <c r="A110" s="1151" t="s">
        <v>1200</v>
      </c>
      <c r="B110" s="1152"/>
      <c r="C110" s="1152"/>
      <c r="D110" s="1152"/>
      <c r="E110" s="1152"/>
      <c r="F110" s="1152"/>
      <c r="G110" s="1152"/>
      <c r="H110" s="1152"/>
      <c r="I110" s="1152"/>
      <c r="J110" s="1152"/>
      <c r="K110" s="1152"/>
      <c r="L110" s="1153"/>
    </row>
    <row r="111" spans="1:12" ht="16.5" customHeight="1" thickBot="1" x14ac:dyDescent="0.3">
      <c r="A111" s="524" t="s">
        <v>112</v>
      </c>
      <c r="B111" s="525"/>
      <c r="C111" s="525"/>
      <c r="D111" s="525"/>
      <c r="E111" s="526"/>
      <c r="F111" s="527" t="s">
        <v>84</v>
      </c>
      <c r="G111" s="528"/>
      <c r="H111" s="529"/>
      <c r="I111" s="530" t="s">
        <v>114</v>
      </c>
      <c r="J111" s="531"/>
      <c r="K111" s="532" t="s">
        <v>74</v>
      </c>
      <c r="L111" s="533"/>
    </row>
    <row r="112" spans="1:12" ht="17.25" customHeight="1" x14ac:dyDescent="0.25">
      <c r="A112" s="534" t="s">
        <v>113</v>
      </c>
      <c r="B112" s="535"/>
      <c r="C112" s="535"/>
      <c r="D112" s="535"/>
      <c r="E112" s="536"/>
      <c r="F112" s="537" t="s">
        <v>82</v>
      </c>
      <c r="G112" s="538"/>
      <c r="H112" s="539"/>
      <c r="I112" s="540"/>
      <c r="J112" s="541"/>
      <c r="K112" s="542">
        <v>50</v>
      </c>
      <c r="L112" s="543"/>
    </row>
    <row r="113" spans="1:12" ht="27" customHeight="1" x14ac:dyDescent="0.25">
      <c r="A113" s="2038" t="s">
        <v>151</v>
      </c>
      <c r="B113" s="2039"/>
      <c r="C113" s="2039"/>
      <c r="D113" s="2039"/>
      <c r="E113" s="2040"/>
      <c r="F113" s="2006" t="s">
        <v>88</v>
      </c>
      <c r="G113" s="2007"/>
      <c r="H113" s="2024"/>
      <c r="I113" s="2025" t="s">
        <v>519</v>
      </c>
      <c r="J113" s="2012"/>
      <c r="K113" s="544"/>
      <c r="L113" s="545"/>
    </row>
    <row r="114" spans="1:12" ht="17.25" customHeight="1" x14ac:dyDescent="0.25">
      <c r="A114" s="2038" t="s">
        <v>152</v>
      </c>
      <c r="B114" s="2039"/>
      <c r="C114" s="2039"/>
      <c r="D114" s="2039"/>
      <c r="E114" s="2040"/>
      <c r="F114" s="2006" t="s">
        <v>80</v>
      </c>
      <c r="G114" s="2007"/>
      <c r="H114" s="2024"/>
      <c r="I114" s="2036"/>
      <c r="J114" s="2037"/>
      <c r="K114" s="544"/>
      <c r="L114" s="545"/>
    </row>
    <row r="115" spans="1:12" ht="17.25" customHeight="1" x14ac:dyDescent="0.25">
      <c r="A115" s="2038" t="s">
        <v>153</v>
      </c>
      <c r="B115" s="2039"/>
      <c r="C115" s="2039"/>
      <c r="D115" s="2039"/>
      <c r="E115" s="2040"/>
      <c r="F115" s="2006" t="s">
        <v>118</v>
      </c>
      <c r="G115" s="2007"/>
      <c r="H115" s="2024"/>
      <c r="I115" s="2036"/>
      <c r="J115" s="2037"/>
      <c r="K115" s="544"/>
      <c r="L115" s="545"/>
    </row>
    <row r="116" spans="1:12" ht="88.5" customHeight="1" thickBot="1" x14ac:dyDescent="0.3">
      <c r="A116" s="2038" t="s">
        <v>154</v>
      </c>
      <c r="B116" s="2039"/>
      <c r="C116" s="2039"/>
      <c r="D116" s="2039"/>
      <c r="E116" s="2040"/>
      <c r="F116" s="2016" t="s">
        <v>119</v>
      </c>
      <c r="G116" s="2017"/>
      <c r="H116" s="2029"/>
      <c r="I116" s="2041" t="s">
        <v>1215</v>
      </c>
      <c r="J116" s="2020"/>
      <c r="K116" s="544"/>
      <c r="L116" s="545"/>
    </row>
    <row r="117" spans="1:12" ht="18" thickBot="1" x14ac:dyDescent="0.35">
      <c r="A117" s="485"/>
      <c r="B117" s="486"/>
      <c r="C117" s="486"/>
      <c r="D117" s="486"/>
      <c r="E117" s="486"/>
      <c r="F117" s="486"/>
      <c r="G117" s="486"/>
      <c r="H117" s="486"/>
      <c r="I117" s="486"/>
      <c r="J117" s="486"/>
      <c r="K117" s="486"/>
      <c r="L117" s="487"/>
    </row>
    <row r="118" spans="1:12" ht="18" thickBot="1" x14ac:dyDescent="0.35">
      <c r="A118" s="485"/>
      <c r="B118" s="486"/>
      <c r="C118" s="486"/>
      <c r="D118" s="486"/>
      <c r="E118" s="486"/>
      <c r="F118" s="486"/>
      <c r="G118" s="486"/>
      <c r="H118" s="486"/>
      <c r="I118" s="486"/>
      <c r="J118" s="486"/>
      <c r="K118" s="486"/>
      <c r="L118" s="487"/>
    </row>
    <row r="119" spans="1:12" ht="18" thickBot="1" x14ac:dyDescent="0.35">
      <c r="A119" s="496" t="s">
        <v>42</v>
      </c>
      <c r="B119" s="497"/>
      <c r="C119" s="497"/>
      <c r="D119" s="497"/>
      <c r="E119" s="498"/>
      <c r="F119" s="497" t="s">
        <v>110</v>
      </c>
      <c r="G119" s="497"/>
      <c r="H119" s="498"/>
      <c r="I119" s="2042">
        <f>+K112</f>
        <v>50</v>
      </c>
      <c r="J119" s="486"/>
      <c r="K119" s="486"/>
      <c r="L119" s="487"/>
    </row>
    <row r="120" spans="1:12" ht="18" thickBot="1" x14ac:dyDescent="0.35">
      <c r="A120" s="485"/>
      <c r="B120" s="486"/>
      <c r="C120" s="486"/>
      <c r="D120" s="486"/>
      <c r="E120" s="486"/>
      <c r="F120" s="486"/>
      <c r="G120" s="486"/>
      <c r="H120" s="486"/>
      <c r="I120" s="486"/>
      <c r="J120" s="486"/>
      <c r="K120" s="486"/>
      <c r="L120" s="487"/>
    </row>
    <row r="121" spans="1:12" ht="58.5" customHeight="1" thickBot="1" x14ac:dyDescent="0.3">
      <c r="A121" s="499" t="s">
        <v>166</v>
      </c>
      <c r="B121" s="500"/>
      <c r="C121" s="500"/>
      <c r="D121" s="500"/>
      <c r="E121" s="501"/>
      <c r="F121" s="502" t="s">
        <v>110</v>
      </c>
      <c r="G121" s="502"/>
      <c r="H121" s="503"/>
      <c r="I121" s="504">
        <f>+(I108+I119)/2</f>
        <v>50</v>
      </c>
      <c r="J121" s="504"/>
      <c r="K121" s="504"/>
      <c r="L121" s="505"/>
    </row>
    <row r="122" spans="1:12" ht="18" thickBot="1" x14ac:dyDescent="0.35">
      <c r="A122" s="485"/>
      <c r="B122" s="486"/>
      <c r="C122" s="486"/>
      <c r="D122" s="486"/>
      <c r="E122" s="486"/>
      <c r="F122" s="486"/>
      <c r="G122" s="486"/>
      <c r="H122" s="486"/>
      <c r="I122" s="486"/>
      <c r="J122" s="486"/>
      <c r="K122" s="486"/>
      <c r="L122" s="487"/>
    </row>
    <row r="123" spans="1:12" ht="18" thickBot="1" x14ac:dyDescent="0.35">
      <c r="A123" s="485"/>
      <c r="B123" s="486"/>
      <c r="C123" s="486"/>
      <c r="D123" s="486"/>
      <c r="E123" s="486"/>
      <c r="F123" s="486"/>
      <c r="G123" s="486"/>
      <c r="H123" s="486"/>
      <c r="I123" s="486"/>
      <c r="J123" s="486"/>
      <c r="K123" s="486"/>
      <c r="L123" s="487"/>
    </row>
    <row r="124" spans="1:12" ht="16.5" thickBot="1" x14ac:dyDescent="0.3">
      <c r="A124" s="614" t="s">
        <v>168</v>
      </c>
      <c r="B124" s="615"/>
      <c r="C124" s="615"/>
      <c r="D124" s="615"/>
      <c r="E124" s="615"/>
      <c r="F124" s="615"/>
      <c r="G124" s="615"/>
      <c r="H124" s="615"/>
      <c r="I124" s="615"/>
      <c r="J124" s="615"/>
      <c r="K124" s="615"/>
      <c r="L124" s="616"/>
    </row>
    <row r="125" spans="1:12" ht="17.25" customHeight="1" thickBot="1" x14ac:dyDescent="0.3">
      <c r="A125" s="1151" t="s">
        <v>169</v>
      </c>
      <c r="B125" s="1152"/>
      <c r="C125" s="1152"/>
      <c r="D125" s="1152"/>
      <c r="E125" s="1152"/>
      <c r="F125" s="1152"/>
      <c r="G125" s="1152"/>
      <c r="H125" s="1152"/>
      <c r="I125" s="1152"/>
      <c r="J125" s="1152"/>
      <c r="K125" s="1152"/>
      <c r="L125" s="1153"/>
    </row>
    <row r="126" spans="1:12" ht="16.5" thickBot="1" x14ac:dyDescent="0.3">
      <c r="A126" s="524" t="s">
        <v>159</v>
      </c>
      <c r="B126" s="525"/>
      <c r="C126" s="525"/>
      <c r="D126" s="525"/>
      <c r="E126" s="525"/>
      <c r="F126" s="525"/>
      <c r="G126" s="525"/>
      <c r="H126" s="525"/>
      <c r="I126" s="525"/>
      <c r="J126" s="525"/>
      <c r="K126" s="525"/>
      <c r="L126" s="526"/>
    </row>
    <row r="127" spans="1:12" ht="18" customHeight="1" thickBot="1" x14ac:dyDescent="0.3">
      <c r="A127" s="617" t="s">
        <v>155</v>
      </c>
      <c r="B127" s="618"/>
      <c r="C127" s="618"/>
      <c r="D127" s="619"/>
      <c r="E127" s="620">
        <v>50</v>
      </c>
      <c r="F127" s="621"/>
      <c r="G127" s="622"/>
      <c r="H127" s="623"/>
      <c r="I127" s="624"/>
      <c r="J127" s="624"/>
      <c r="K127" s="624"/>
      <c r="L127" s="625"/>
    </row>
    <row r="128" spans="1:12" ht="18" customHeight="1" thickBot="1" x14ac:dyDescent="0.3">
      <c r="A128" s="596" t="s">
        <v>156</v>
      </c>
      <c r="B128" s="597"/>
      <c r="C128" s="597"/>
      <c r="D128" s="598"/>
      <c r="E128" s="599">
        <v>50</v>
      </c>
      <c r="F128" s="600"/>
      <c r="G128" s="601"/>
      <c r="H128" s="626"/>
      <c r="I128" s="627"/>
      <c r="J128" s="627"/>
      <c r="K128" s="627"/>
      <c r="L128" s="628"/>
    </row>
    <row r="129" spans="1:12" ht="18" customHeight="1" thickBot="1" x14ac:dyDescent="0.3">
      <c r="A129" s="1246" t="s">
        <v>85</v>
      </c>
      <c r="B129" s="1247"/>
      <c r="C129" s="1247"/>
      <c r="D129" s="1248"/>
      <c r="E129" s="605">
        <v>50</v>
      </c>
      <c r="F129" s="606"/>
      <c r="G129" s="607"/>
      <c r="H129" s="629"/>
      <c r="I129" s="630"/>
      <c r="J129" s="630"/>
      <c r="K129" s="630"/>
      <c r="L129" s="631"/>
    </row>
    <row r="130" spans="1:12" ht="18" customHeight="1" thickBot="1" x14ac:dyDescent="0.3">
      <c r="A130" s="608" t="s">
        <v>164</v>
      </c>
      <c r="B130" s="609"/>
      <c r="C130" s="609"/>
      <c r="D130" s="609"/>
      <c r="E130" s="609"/>
      <c r="F130" s="609"/>
      <c r="G130" s="609"/>
      <c r="H130" s="609"/>
      <c r="I130" s="609"/>
      <c r="J130" s="609"/>
      <c r="K130" s="609"/>
      <c r="L130" s="610"/>
    </row>
    <row r="131" spans="1:12" ht="16.5" customHeight="1" thickBot="1" x14ac:dyDescent="0.3">
      <c r="A131" s="527" t="s">
        <v>71</v>
      </c>
      <c r="B131" s="528"/>
      <c r="C131" s="528"/>
      <c r="D131" s="528"/>
      <c r="E131" s="529"/>
      <c r="F131" s="527" t="s">
        <v>72</v>
      </c>
      <c r="G131" s="528"/>
      <c r="H131" s="529"/>
      <c r="I131" s="530" t="s">
        <v>73</v>
      </c>
      <c r="J131" s="531"/>
      <c r="K131" s="558" t="s">
        <v>74</v>
      </c>
      <c r="L131" s="559"/>
    </row>
    <row r="132" spans="1:12" ht="17.25" customHeight="1" x14ac:dyDescent="0.25">
      <c r="A132" s="568" t="s">
        <v>98</v>
      </c>
      <c r="B132" s="569"/>
      <c r="C132" s="569"/>
      <c r="D132" s="569"/>
      <c r="E132" s="570"/>
      <c r="F132" s="537" t="s">
        <v>87</v>
      </c>
      <c r="G132" s="538"/>
      <c r="H132" s="571"/>
      <c r="I132" s="572"/>
      <c r="J132" s="541"/>
      <c r="K132" s="548">
        <v>25</v>
      </c>
      <c r="L132" s="543"/>
    </row>
    <row r="133" spans="1:12" ht="17.25" customHeight="1" x14ac:dyDescent="0.25">
      <c r="A133" s="2003" t="s">
        <v>94</v>
      </c>
      <c r="B133" s="2004"/>
      <c r="C133" s="2004"/>
      <c r="D133" s="2004"/>
      <c r="E133" s="2005"/>
      <c r="F133" s="2006" t="s">
        <v>88</v>
      </c>
      <c r="G133" s="2007"/>
      <c r="H133" s="2008"/>
      <c r="I133" s="2011"/>
      <c r="J133" s="2012"/>
      <c r="K133" s="549"/>
      <c r="L133" s="545"/>
    </row>
    <row r="134" spans="1:12" ht="17.25" customHeight="1" x14ac:dyDescent="0.25">
      <c r="A134" s="2003" t="s">
        <v>95</v>
      </c>
      <c r="B134" s="2004"/>
      <c r="C134" s="2004"/>
      <c r="D134" s="2004"/>
      <c r="E134" s="2005"/>
      <c r="F134" s="2006" t="s">
        <v>89</v>
      </c>
      <c r="G134" s="2007"/>
      <c r="H134" s="2008"/>
      <c r="I134" s="2011"/>
      <c r="J134" s="2012"/>
      <c r="K134" s="549"/>
      <c r="L134" s="545"/>
    </row>
    <row r="135" spans="1:12" ht="18" customHeight="1" thickBot="1" x14ac:dyDescent="0.3">
      <c r="A135" s="2013" t="s">
        <v>96</v>
      </c>
      <c r="B135" s="2014"/>
      <c r="C135" s="2014"/>
      <c r="D135" s="2014"/>
      <c r="E135" s="2015"/>
      <c r="F135" s="2016" t="s">
        <v>90</v>
      </c>
      <c r="G135" s="2017"/>
      <c r="H135" s="2018"/>
      <c r="I135" s="2019"/>
      <c r="J135" s="2020"/>
      <c r="K135" s="549"/>
      <c r="L135" s="545"/>
    </row>
    <row r="136" spans="1:12" ht="18" customHeight="1" thickBot="1" x14ac:dyDescent="0.3">
      <c r="A136" s="564" t="s">
        <v>97</v>
      </c>
      <c r="B136" s="565"/>
      <c r="C136" s="565"/>
      <c r="D136" s="565"/>
      <c r="E136" s="566"/>
      <c r="F136" s="491" t="s">
        <v>76</v>
      </c>
      <c r="G136" s="492"/>
      <c r="H136" s="493"/>
      <c r="I136" s="575"/>
      <c r="J136" s="576"/>
      <c r="K136" s="546"/>
      <c r="L136" s="547"/>
    </row>
    <row r="137" spans="1:12" ht="16.5" customHeight="1" thickBot="1" x14ac:dyDescent="0.3">
      <c r="A137" s="524" t="s">
        <v>79</v>
      </c>
      <c r="B137" s="525"/>
      <c r="C137" s="525"/>
      <c r="D137" s="525"/>
      <c r="E137" s="526"/>
      <c r="F137" s="527" t="s">
        <v>72</v>
      </c>
      <c r="G137" s="528"/>
      <c r="H137" s="529"/>
      <c r="I137" s="530" t="s">
        <v>73</v>
      </c>
      <c r="J137" s="531"/>
      <c r="K137" s="532" t="s">
        <v>74</v>
      </c>
      <c r="L137" s="533"/>
    </row>
    <row r="138" spans="1:12" ht="17.25" customHeight="1" x14ac:dyDescent="0.25">
      <c r="A138" s="534" t="s">
        <v>98</v>
      </c>
      <c r="B138" s="535"/>
      <c r="C138" s="535"/>
      <c r="D138" s="535"/>
      <c r="E138" s="536"/>
      <c r="F138" s="537" t="s">
        <v>87</v>
      </c>
      <c r="G138" s="538"/>
      <c r="H138" s="539"/>
      <c r="I138" s="540"/>
      <c r="J138" s="541"/>
      <c r="K138" s="542">
        <v>25</v>
      </c>
      <c r="L138" s="543"/>
    </row>
    <row r="139" spans="1:12" ht="17.25" customHeight="1" x14ac:dyDescent="0.25">
      <c r="A139" s="2021" t="s">
        <v>99</v>
      </c>
      <c r="B139" s="2022"/>
      <c r="C139" s="2022"/>
      <c r="D139" s="2022"/>
      <c r="E139" s="2023"/>
      <c r="F139" s="2006" t="s">
        <v>88</v>
      </c>
      <c r="G139" s="2007"/>
      <c r="H139" s="2024"/>
      <c r="I139" s="2025"/>
      <c r="J139" s="2012"/>
      <c r="K139" s="544"/>
      <c r="L139" s="545"/>
    </row>
    <row r="140" spans="1:12" ht="17.25" customHeight="1" x14ac:dyDescent="0.25">
      <c r="A140" s="2021" t="s">
        <v>100</v>
      </c>
      <c r="B140" s="2022"/>
      <c r="C140" s="2022"/>
      <c r="D140" s="2022"/>
      <c r="E140" s="2023"/>
      <c r="F140" s="2006" t="s">
        <v>89</v>
      </c>
      <c r="G140" s="2007"/>
      <c r="H140" s="2024"/>
      <c r="I140" s="2025"/>
      <c r="J140" s="2012"/>
      <c r="K140" s="544"/>
      <c r="L140" s="545"/>
    </row>
    <row r="141" spans="1:12" ht="18" customHeight="1" thickBot="1" x14ac:dyDescent="0.3">
      <c r="A141" s="2026" t="s">
        <v>101</v>
      </c>
      <c r="B141" s="2027"/>
      <c r="C141" s="2027"/>
      <c r="D141" s="2027"/>
      <c r="E141" s="2028"/>
      <c r="F141" s="2016" t="s">
        <v>90</v>
      </c>
      <c r="G141" s="2017"/>
      <c r="H141" s="2029"/>
      <c r="I141" s="594"/>
      <c r="J141" s="2030"/>
      <c r="K141" s="544"/>
      <c r="L141" s="545"/>
    </row>
    <row r="142" spans="1:12" ht="18" customHeight="1" thickBot="1" x14ac:dyDescent="0.3">
      <c r="A142" s="488" t="s">
        <v>102</v>
      </c>
      <c r="B142" s="489"/>
      <c r="C142" s="489"/>
      <c r="D142" s="489"/>
      <c r="E142" s="490"/>
      <c r="F142" s="491" t="s">
        <v>76</v>
      </c>
      <c r="G142" s="492"/>
      <c r="H142" s="493"/>
      <c r="I142" s="494"/>
      <c r="J142" s="495"/>
      <c r="K142" s="546"/>
      <c r="L142" s="547"/>
    </row>
    <row r="143" spans="1:12" ht="17.25" thickBot="1" x14ac:dyDescent="0.3">
      <c r="A143" s="1231"/>
      <c r="B143" s="1232"/>
      <c r="C143" s="1232"/>
      <c r="D143" s="1232"/>
      <c r="E143" s="1232"/>
      <c r="F143" s="1232"/>
      <c r="G143" s="1232"/>
      <c r="H143" s="1232"/>
      <c r="I143" s="1232"/>
      <c r="J143" s="1232"/>
      <c r="K143" s="1232"/>
      <c r="L143" s="1233"/>
    </row>
    <row r="144" spans="1:12" ht="18" thickBot="1" x14ac:dyDescent="0.35">
      <c r="A144" s="2086" t="s">
        <v>42</v>
      </c>
      <c r="B144" s="2087"/>
      <c r="C144" s="2087"/>
      <c r="D144" s="2087"/>
      <c r="E144" s="2088"/>
      <c r="F144" s="2087" t="s">
        <v>110</v>
      </c>
      <c r="G144" s="2087"/>
      <c r="H144" s="2088"/>
      <c r="I144" s="2089">
        <f>+K132+K138</f>
        <v>50</v>
      </c>
      <c r="J144" s="2090"/>
      <c r="K144" s="2090"/>
      <c r="L144" s="2091"/>
    </row>
    <row r="145" spans="1:12" ht="17.25" thickBot="1" x14ac:dyDescent="0.3">
      <c r="A145" s="1231"/>
      <c r="B145" s="1232"/>
      <c r="C145" s="1232"/>
      <c r="D145" s="1232"/>
      <c r="E145" s="1232"/>
      <c r="F145" s="1232"/>
      <c r="G145" s="1232"/>
      <c r="H145" s="1232"/>
      <c r="I145" s="1232"/>
      <c r="J145" s="1232"/>
      <c r="K145" s="1232"/>
      <c r="L145" s="1233"/>
    </row>
    <row r="146" spans="1:12" ht="17.25" customHeight="1" thickBot="1" x14ac:dyDescent="0.3">
      <c r="A146" s="1151" t="s">
        <v>170</v>
      </c>
      <c r="B146" s="1152"/>
      <c r="C146" s="1152"/>
      <c r="D146" s="1152"/>
      <c r="E146" s="1152"/>
      <c r="F146" s="1152"/>
      <c r="G146" s="1152"/>
      <c r="H146" s="1152"/>
      <c r="I146" s="1152"/>
      <c r="J146" s="1152"/>
      <c r="K146" s="1152"/>
      <c r="L146" s="1153"/>
    </row>
    <row r="147" spans="1:12" ht="16.5" customHeight="1" thickBot="1" x14ac:dyDescent="0.3">
      <c r="A147" s="524" t="s">
        <v>112</v>
      </c>
      <c r="B147" s="525"/>
      <c r="C147" s="525"/>
      <c r="D147" s="525"/>
      <c r="E147" s="526"/>
      <c r="F147" s="527" t="s">
        <v>84</v>
      </c>
      <c r="G147" s="528"/>
      <c r="H147" s="529"/>
      <c r="I147" s="530" t="s">
        <v>114</v>
      </c>
      <c r="J147" s="531"/>
      <c r="K147" s="532" t="s">
        <v>74</v>
      </c>
      <c r="L147" s="533"/>
    </row>
    <row r="148" spans="1:12" ht="17.25" customHeight="1" x14ac:dyDescent="0.25">
      <c r="A148" s="534" t="s">
        <v>113</v>
      </c>
      <c r="B148" s="535"/>
      <c r="C148" s="535"/>
      <c r="D148" s="535"/>
      <c r="E148" s="536"/>
      <c r="F148" s="537" t="s">
        <v>82</v>
      </c>
      <c r="G148" s="538"/>
      <c r="H148" s="539"/>
      <c r="I148" s="540"/>
      <c r="J148" s="541"/>
      <c r="K148" s="542">
        <v>50</v>
      </c>
      <c r="L148" s="543"/>
    </row>
    <row r="149" spans="1:12" ht="17.25" customHeight="1" x14ac:dyDescent="0.25">
      <c r="A149" s="2038" t="s">
        <v>151</v>
      </c>
      <c r="B149" s="2039"/>
      <c r="C149" s="2039"/>
      <c r="D149" s="2039"/>
      <c r="E149" s="2040"/>
      <c r="F149" s="2006" t="s">
        <v>88</v>
      </c>
      <c r="G149" s="2007"/>
      <c r="H149" s="2024"/>
      <c r="I149" s="2025" t="s">
        <v>40</v>
      </c>
      <c r="J149" s="2012"/>
      <c r="K149" s="544"/>
      <c r="L149" s="545"/>
    </row>
    <row r="150" spans="1:12" ht="17.25" customHeight="1" x14ac:dyDescent="0.25">
      <c r="A150" s="2038" t="s">
        <v>152</v>
      </c>
      <c r="B150" s="2039"/>
      <c r="C150" s="2039"/>
      <c r="D150" s="2039"/>
      <c r="E150" s="2040"/>
      <c r="F150" s="2006" t="s">
        <v>80</v>
      </c>
      <c r="G150" s="2007"/>
      <c r="H150" s="2024"/>
      <c r="I150" s="2036"/>
      <c r="J150" s="2037"/>
      <c r="K150" s="544"/>
      <c r="L150" s="545"/>
    </row>
    <row r="151" spans="1:12" ht="17.25" customHeight="1" x14ac:dyDescent="0.25">
      <c r="A151" s="2038" t="s">
        <v>153</v>
      </c>
      <c r="B151" s="2039"/>
      <c r="C151" s="2039"/>
      <c r="D151" s="2039"/>
      <c r="E151" s="2040"/>
      <c r="F151" s="2006" t="s">
        <v>118</v>
      </c>
      <c r="G151" s="2007"/>
      <c r="H151" s="2024"/>
      <c r="I151" s="2036"/>
      <c r="J151" s="2037"/>
      <c r="K151" s="544"/>
      <c r="L151" s="545"/>
    </row>
    <row r="152" spans="1:12" ht="150.75" customHeight="1" thickBot="1" x14ac:dyDescent="0.3">
      <c r="A152" s="2038" t="s">
        <v>154</v>
      </c>
      <c r="B152" s="2039"/>
      <c r="C152" s="2039"/>
      <c r="D152" s="2039"/>
      <c r="E152" s="2040"/>
      <c r="F152" s="2016" t="s">
        <v>119</v>
      </c>
      <c r="G152" s="2017"/>
      <c r="H152" s="2029"/>
      <c r="I152" s="2041" t="s">
        <v>1216</v>
      </c>
      <c r="J152" s="2020"/>
      <c r="K152" s="544"/>
      <c r="L152" s="545"/>
    </row>
    <row r="153" spans="1:12" ht="18" thickBot="1" x14ac:dyDescent="0.35">
      <c r="A153" s="485"/>
      <c r="B153" s="486"/>
      <c r="C153" s="486"/>
      <c r="D153" s="486"/>
      <c r="E153" s="486"/>
      <c r="F153" s="486"/>
      <c r="G153" s="486"/>
      <c r="H153" s="486"/>
      <c r="I153" s="486"/>
      <c r="J153" s="486"/>
      <c r="K153" s="486"/>
      <c r="L153" s="487"/>
    </row>
    <row r="154" spans="1:12" ht="16.5" thickBot="1" x14ac:dyDescent="0.3">
      <c r="A154" s="2043" t="s">
        <v>1201</v>
      </c>
      <c r="B154" s="2044"/>
      <c r="C154" s="2044"/>
      <c r="D154" s="2044"/>
      <c r="E154" s="2044"/>
      <c r="F154" s="2044"/>
      <c r="G154" s="2044"/>
      <c r="H154" s="2044"/>
      <c r="I154" s="2044"/>
      <c r="J154" s="2044"/>
      <c r="K154" s="2044"/>
      <c r="L154" s="2045"/>
    </row>
    <row r="155" spans="1:12" ht="18" thickBot="1" x14ac:dyDescent="0.35">
      <c r="A155" s="496" t="s">
        <v>42</v>
      </c>
      <c r="B155" s="497"/>
      <c r="C155" s="497"/>
      <c r="D155" s="497"/>
      <c r="E155" s="498"/>
      <c r="F155" s="497" t="s">
        <v>110</v>
      </c>
      <c r="G155" s="497"/>
      <c r="H155" s="498"/>
      <c r="I155" s="2042">
        <f>+K148</f>
        <v>50</v>
      </c>
      <c r="J155" s="486"/>
      <c r="K155" s="486"/>
      <c r="L155" s="487"/>
    </row>
    <row r="156" spans="1:12" ht="18" thickBot="1" x14ac:dyDescent="0.35">
      <c r="A156" s="485"/>
      <c r="B156" s="486"/>
      <c r="C156" s="486"/>
      <c r="D156" s="486"/>
      <c r="E156" s="486"/>
      <c r="F156" s="486"/>
      <c r="G156" s="486"/>
      <c r="H156" s="486"/>
      <c r="I156" s="486"/>
      <c r="J156" s="486"/>
      <c r="K156" s="486"/>
      <c r="L156" s="487"/>
    </row>
    <row r="157" spans="1:12" ht="61.5" customHeight="1" thickBot="1" x14ac:dyDescent="0.3">
      <c r="A157" s="499" t="s">
        <v>171</v>
      </c>
      <c r="B157" s="500"/>
      <c r="C157" s="500"/>
      <c r="D157" s="500"/>
      <c r="E157" s="501"/>
      <c r="F157" s="502" t="s">
        <v>110</v>
      </c>
      <c r="G157" s="502"/>
      <c r="H157" s="503"/>
      <c r="I157" s="504">
        <f>+(I144+I155)/2</f>
        <v>50</v>
      </c>
      <c r="J157" s="504"/>
      <c r="K157" s="504"/>
      <c r="L157" s="505"/>
    </row>
    <row r="158" spans="1:12" ht="18" thickBot="1" x14ac:dyDescent="0.35">
      <c r="A158" s="486"/>
      <c r="B158" s="486"/>
      <c r="C158" s="486"/>
      <c r="D158" s="486"/>
      <c r="E158" s="486"/>
      <c r="F158" s="486"/>
      <c r="G158" s="486"/>
      <c r="H158" s="486"/>
      <c r="I158" s="486"/>
      <c r="J158" s="486"/>
      <c r="K158" s="486"/>
      <c r="L158" s="486"/>
    </row>
    <row r="159" spans="1:12" ht="18" thickBot="1" x14ac:dyDescent="0.35">
      <c r="A159" s="485"/>
      <c r="B159" s="486"/>
      <c r="C159" s="486"/>
      <c r="D159" s="486"/>
      <c r="E159" s="486"/>
      <c r="F159" s="486"/>
      <c r="G159" s="486"/>
      <c r="H159" s="486"/>
      <c r="I159" s="486"/>
      <c r="J159" s="486"/>
      <c r="K159" s="486"/>
      <c r="L159" s="487"/>
    </row>
    <row r="160" spans="1:12" ht="16.5" thickBot="1" x14ac:dyDescent="0.3">
      <c r="A160" s="614" t="s">
        <v>148</v>
      </c>
      <c r="B160" s="615"/>
      <c r="C160" s="615"/>
      <c r="D160" s="615"/>
      <c r="E160" s="615"/>
      <c r="F160" s="615"/>
      <c r="G160" s="615"/>
      <c r="H160" s="615"/>
      <c r="I160" s="615"/>
      <c r="J160" s="615"/>
      <c r="K160" s="615"/>
      <c r="L160" s="616"/>
    </row>
    <row r="161" spans="1:12" ht="17.25" customHeight="1" thickBot="1" x14ac:dyDescent="0.3">
      <c r="A161" s="1151" t="s">
        <v>161</v>
      </c>
      <c r="B161" s="1152"/>
      <c r="C161" s="1152"/>
      <c r="D161" s="1152"/>
      <c r="E161" s="1152"/>
      <c r="F161" s="1152"/>
      <c r="G161" s="1152"/>
      <c r="H161" s="1152"/>
      <c r="I161" s="1152"/>
      <c r="J161" s="1152"/>
      <c r="K161" s="1152"/>
      <c r="L161" s="1153"/>
    </row>
    <row r="162" spans="1:12" ht="16.5" thickBot="1" x14ac:dyDescent="0.3">
      <c r="A162" s="524" t="s">
        <v>159</v>
      </c>
      <c r="B162" s="525"/>
      <c r="C162" s="525"/>
      <c r="D162" s="525"/>
      <c r="E162" s="525"/>
      <c r="F162" s="525"/>
      <c r="G162" s="525"/>
      <c r="H162" s="525"/>
      <c r="I162" s="525"/>
      <c r="J162" s="525"/>
      <c r="K162" s="525"/>
      <c r="L162" s="526"/>
    </row>
    <row r="163" spans="1:12" ht="18" customHeight="1" thickBot="1" x14ac:dyDescent="0.3">
      <c r="A163" s="617" t="s">
        <v>155</v>
      </c>
      <c r="B163" s="618"/>
      <c r="C163" s="618"/>
      <c r="D163" s="619"/>
      <c r="E163" s="620">
        <v>50</v>
      </c>
      <c r="F163" s="621"/>
      <c r="G163" s="622"/>
      <c r="H163" s="623"/>
      <c r="I163" s="624"/>
      <c r="J163" s="624"/>
      <c r="K163" s="624"/>
      <c r="L163" s="625"/>
    </row>
    <row r="164" spans="1:12" ht="18" customHeight="1" thickBot="1" x14ac:dyDescent="0.3">
      <c r="A164" s="596" t="s">
        <v>156</v>
      </c>
      <c r="B164" s="597"/>
      <c r="C164" s="597"/>
      <c r="D164" s="598"/>
      <c r="E164" s="599">
        <v>50</v>
      </c>
      <c r="F164" s="600"/>
      <c r="G164" s="601"/>
      <c r="H164" s="626"/>
      <c r="I164" s="627"/>
      <c r="J164" s="627"/>
      <c r="K164" s="627"/>
      <c r="L164" s="628"/>
    </row>
    <row r="165" spans="1:12" ht="18" customHeight="1" thickBot="1" x14ac:dyDescent="0.3">
      <c r="A165" s="1246" t="s">
        <v>85</v>
      </c>
      <c r="B165" s="1247"/>
      <c r="C165" s="1247"/>
      <c r="D165" s="1248"/>
      <c r="E165" s="605">
        <v>50</v>
      </c>
      <c r="F165" s="606"/>
      <c r="G165" s="607"/>
      <c r="H165" s="629"/>
      <c r="I165" s="630"/>
      <c r="J165" s="630"/>
      <c r="K165" s="630"/>
      <c r="L165" s="631"/>
    </row>
    <row r="166" spans="1:12" ht="17.25" customHeight="1" thickBot="1" x14ac:dyDescent="0.3">
      <c r="A166" s="1151" t="s">
        <v>111</v>
      </c>
      <c r="B166" s="1152"/>
      <c r="C166" s="1152"/>
      <c r="D166" s="1152"/>
      <c r="E166" s="1152"/>
      <c r="F166" s="1152"/>
      <c r="G166" s="1152"/>
      <c r="H166" s="1152"/>
      <c r="I166" s="1152"/>
      <c r="J166" s="1152"/>
      <c r="K166" s="1152"/>
      <c r="L166" s="1153"/>
    </row>
    <row r="167" spans="1:12" ht="17.25" thickBot="1" x14ac:dyDescent="0.3">
      <c r="A167" s="1234" t="s">
        <v>149</v>
      </c>
      <c r="B167" s="1235"/>
      <c r="C167" s="1235"/>
      <c r="D167" s="1235"/>
      <c r="E167" s="1236"/>
      <c r="F167" s="1231" t="s">
        <v>111</v>
      </c>
      <c r="G167" s="1232"/>
      <c r="H167" s="1233"/>
      <c r="I167" s="1237"/>
      <c r="J167" s="1238"/>
      <c r="K167" s="1238"/>
      <c r="L167" s="1239"/>
    </row>
    <row r="168" spans="1:12" ht="17.25" thickBot="1" x14ac:dyDescent="0.3">
      <c r="A168" s="1243" t="s">
        <v>150</v>
      </c>
      <c r="B168" s="1244"/>
      <c r="C168" s="1244"/>
      <c r="D168" s="1244"/>
      <c r="E168" s="1245"/>
      <c r="F168" s="1231" t="s">
        <v>111</v>
      </c>
      <c r="G168" s="1232"/>
      <c r="H168" s="1233"/>
      <c r="I168" s="1240"/>
      <c r="J168" s="1241"/>
      <c r="K168" s="1241"/>
      <c r="L168" s="1242"/>
    </row>
    <row r="169" spans="1:12" ht="18" customHeight="1" thickBot="1" x14ac:dyDescent="0.3">
      <c r="A169" s="608" t="s">
        <v>160</v>
      </c>
      <c r="B169" s="609"/>
      <c r="C169" s="609"/>
      <c r="D169" s="609"/>
      <c r="E169" s="609"/>
      <c r="F169" s="609"/>
      <c r="G169" s="609"/>
      <c r="H169" s="609"/>
      <c r="I169" s="609"/>
      <c r="J169" s="609"/>
      <c r="K169" s="609"/>
      <c r="L169" s="610"/>
    </row>
    <row r="170" spans="1:12" ht="16.5" customHeight="1" thickBot="1" x14ac:dyDescent="0.3">
      <c r="A170" s="527" t="s">
        <v>71</v>
      </c>
      <c r="B170" s="528"/>
      <c r="C170" s="528"/>
      <c r="D170" s="528"/>
      <c r="E170" s="529"/>
      <c r="F170" s="527" t="s">
        <v>72</v>
      </c>
      <c r="G170" s="528"/>
      <c r="H170" s="529"/>
      <c r="I170" s="530" t="s">
        <v>73</v>
      </c>
      <c r="J170" s="531"/>
      <c r="K170" s="558" t="s">
        <v>74</v>
      </c>
      <c r="L170" s="559"/>
    </row>
    <row r="171" spans="1:12" ht="17.25" customHeight="1" x14ac:dyDescent="0.25">
      <c r="A171" s="568" t="s">
        <v>98</v>
      </c>
      <c r="B171" s="569"/>
      <c r="C171" s="569"/>
      <c r="D171" s="569"/>
      <c r="E171" s="570"/>
      <c r="F171" s="537" t="s">
        <v>87</v>
      </c>
      <c r="G171" s="538"/>
      <c r="H171" s="571"/>
      <c r="I171" s="572" t="s">
        <v>98</v>
      </c>
      <c r="J171" s="541"/>
      <c r="K171" s="548">
        <v>25</v>
      </c>
      <c r="L171" s="543"/>
    </row>
    <row r="172" spans="1:12" ht="17.25" customHeight="1" x14ac:dyDescent="0.25">
      <c r="A172" s="2003" t="s">
        <v>94</v>
      </c>
      <c r="B172" s="2004"/>
      <c r="C172" s="2004"/>
      <c r="D172" s="2004"/>
      <c r="E172" s="2005"/>
      <c r="F172" s="2006" t="s">
        <v>88</v>
      </c>
      <c r="G172" s="2007"/>
      <c r="H172" s="2008"/>
      <c r="I172" s="2011"/>
      <c r="J172" s="2012"/>
      <c r="K172" s="549"/>
      <c r="L172" s="545"/>
    </row>
    <row r="173" spans="1:12" ht="17.25" customHeight="1" x14ac:dyDescent="0.25">
      <c r="A173" s="2003" t="s">
        <v>95</v>
      </c>
      <c r="B173" s="2004"/>
      <c r="C173" s="2004"/>
      <c r="D173" s="2004"/>
      <c r="E173" s="2005"/>
      <c r="F173" s="2006" t="s">
        <v>89</v>
      </c>
      <c r="G173" s="2007"/>
      <c r="H173" s="2008"/>
      <c r="I173" s="2011"/>
      <c r="J173" s="2012"/>
      <c r="K173" s="549"/>
      <c r="L173" s="545"/>
    </row>
    <row r="174" spans="1:12" ht="18" customHeight="1" thickBot="1" x14ac:dyDescent="0.3">
      <c r="A174" s="2013" t="s">
        <v>96</v>
      </c>
      <c r="B174" s="2014"/>
      <c r="C174" s="2014"/>
      <c r="D174" s="2014"/>
      <c r="E174" s="2015"/>
      <c r="F174" s="2016" t="s">
        <v>90</v>
      </c>
      <c r="G174" s="2017"/>
      <c r="H174" s="2018"/>
      <c r="I174" s="2019"/>
      <c r="J174" s="2020"/>
      <c r="K174" s="549"/>
      <c r="L174" s="545"/>
    </row>
    <row r="175" spans="1:12" ht="18" customHeight="1" thickBot="1" x14ac:dyDescent="0.3">
      <c r="A175" s="564" t="s">
        <v>97</v>
      </c>
      <c r="B175" s="565"/>
      <c r="C175" s="565"/>
      <c r="D175" s="565"/>
      <c r="E175" s="566"/>
      <c r="F175" s="491" t="s">
        <v>76</v>
      </c>
      <c r="G175" s="492"/>
      <c r="H175" s="493"/>
      <c r="I175" s="575"/>
      <c r="J175" s="576"/>
      <c r="K175" s="546"/>
      <c r="L175" s="547"/>
    </row>
    <row r="176" spans="1:12" ht="16.5" customHeight="1" thickBot="1" x14ac:dyDescent="0.3">
      <c r="A176" s="524" t="s">
        <v>79</v>
      </c>
      <c r="B176" s="525"/>
      <c r="C176" s="525"/>
      <c r="D176" s="525"/>
      <c r="E176" s="526"/>
      <c r="F176" s="527" t="s">
        <v>72</v>
      </c>
      <c r="G176" s="528"/>
      <c r="H176" s="529"/>
      <c r="I176" s="530" t="s">
        <v>73</v>
      </c>
      <c r="J176" s="531"/>
      <c r="K176" s="532" t="s">
        <v>74</v>
      </c>
      <c r="L176" s="533"/>
    </row>
    <row r="177" spans="1:12" ht="17.25" customHeight="1" x14ac:dyDescent="0.25">
      <c r="A177" s="534" t="s">
        <v>98</v>
      </c>
      <c r="B177" s="535"/>
      <c r="C177" s="535"/>
      <c r="D177" s="535"/>
      <c r="E177" s="536"/>
      <c r="F177" s="537" t="s">
        <v>87</v>
      </c>
      <c r="G177" s="538"/>
      <c r="H177" s="539"/>
      <c r="I177" s="540" t="s">
        <v>98</v>
      </c>
      <c r="J177" s="541"/>
      <c r="K177" s="542">
        <v>25</v>
      </c>
      <c r="L177" s="543"/>
    </row>
    <row r="178" spans="1:12" ht="17.25" customHeight="1" x14ac:dyDescent="0.25">
      <c r="A178" s="2021" t="s">
        <v>99</v>
      </c>
      <c r="B178" s="2022"/>
      <c r="C178" s="2022"/>
      <c r="D178" s="2022"/>
      <c r="E178" s="2023"/>
      <c r="F178" s="2006" t="s">
        <v>88</v>
      </c>
      <c r="G178" s="2007"/>
      <c r="H178" s="2024"/>
      <c r="I178" s="2025"/>
      <c r="J178" s="2012"/>
      <c r="K178" s="544"/>
      <c r="L178" s="545"/>
    </row>
    <row r="179" spans="1:12" ht="17.25" customHeight="1" x14ac:dyDescent="0.25">
      <c r="A179" s="2021" t="s">
        <v>100</v>
      </c>
      <c r="B179" s="2022"/>
      <c r="C179" s="2022"/>
      <c r="D179" s="2022"/>
      <c r="E179" s="2023"/>
      <c r="F179" s="2006" t="s">
        <v>89</v>
      </c>
      <c r="G179" s="2007"/>
      <c r="H179" s="2024"/>
      <c r="I179" s="2025"/>
      <c r="J179" s="2012"/>
      <c r="K179" s="544"/>
      <c r="L179" s="545"/>
    </row>
    <row r="180" spans="1:12" ht="18" customHeight="1" thickBot="1" x14ac:dyDescent="0.3">
      <c r="A180" s="2026" t="s">
        <v>101</v>
      </c>
      <c r="B180" s="2027"/>
      <c r="C180" s="2027"/>
      <c r="D180" s="2027"/>
      <c r="E180" s="2028"/>
      <c r="F180" s="2016" t="s">
        <v>90</v>
      </c>
      <c r="G180" s="2017"/>
      <c r="H180" s="2029"/>
      <c r="I180" s="594"/>
      <c r="J180" s="2030"/>
      <c r="K180" s="544"/>
      <c r="L180" s="545"/>
    </row>
    <row r="181" spans="1:12" ht="18" customHeight="1" thickBot="1" x14ac:dyDescent="0.3">
      <c r="A181" s="488" t="s">
        <v>102</v>
      </c>
      <c r="B181" s="489"/>
      <c r="C181" s="489"/>
      <c r="D181" s="489"/>
      <c r="E181" s="490"/>
      <c r="F181" s="491" t="s">
        <v>76</v>
      </c>
      <c r="G181" s="492"/>
      <c r="H181" s="493"/>
      <c r="I181" s="494"/>
      <c r="J181" s="495"/>
      <c r="K181" s="546"/>
      <c r="L181" s="547"/>
    </row>
    <row r="182" spans="1:12" ht="17.25" thickBot="1" x14ac:dyDescent="0.3">
      <c r="A182" s="1231"/>
      <c r="B182" s="1232"/>
      <c r="C182" s="1232"/>
      <c r="D182" s="1232"/>
      <c r="E182" s="1232"/>
      <c r="F182" s="1232"/>
      <c r="G182" s="1232"/>
      <c r="H182" s="1232"/>
      <c r="I182" s="1232"/>
      <c r="J182" s="1232"/>
      <c r="K182" s="1232"/>
      <c r="L182" s="1233"/>
    </row>
    <row r="183" spans="1:12" ht="18" thickBot="1" x14ac:dyDescent="0.35">
      <c r="A183" s="496" t="s">
        <v>42</v>
      </c>
      <c r="B183" s="497"/>
      <c r="C183" s="497"/>
      <c r="D183" s="497"/>
      <c r="E183" s="498"/>
      <c r="F183" s="497" t="s">
        <v>110</v>
      </c>
      <c r="G183" s="497"/>
      <c r="H183" s="498"/>
      <c r="I183" s="486">
        <v>50</v>
      </c>
      <c r="J183" s="486"/>
      <c r="K183" s="486"/>
      <c r="L183" s="487"/>
    </row>
    <row r="184" spans="1:12" ht="17.25" thickBot="1" x14ac:dyDescent="0.3">
      <c r="A184" s="1231"/>
      <c r="B184" s="1232"/>
      <c r="C184" s="1232"/>
      <c r="D184" s="1232"/>
      <c r="E184" s="1232"/>
      <c r="F184" s="1232"/>
      <c r="G184" s="1232"/>
      <c r="H184" s="1232"/>
      <c r="I184" s="1232"/>
      <c r="J184" s="1232"/>
      <c r="K184" s="1232"/>
      <c r="L184" s="1233"/>
    </row>
    <row r="185" spans="1:12" ht="17.25" customHeight="1" thickBot="1" x14ac:dyDescent="0.3">
      <c r="A185" s="1151" t="s">
        <v>157</v>
      </c>
      <c r="B185" s="1152"/>
      <c r="C185" s="1152"/>
      <c r="D185" s="1152"/>
      <c r="E185" s="1152"/>
      <c r="F185" s="1152"/>
      <c r="G185" s="1152"/>
      <c r="H185" s="1152"/>
      <c r="I185" s="1152"/>
      <c r="J185" s="1152"/>
      <c r="K185" s="1152"/>
      <c r="L185" s="1153"/>
    </row>
    <row r="186" spans="1:12" ht="16.5" customHeight="1" thickBot="1" x14ac:dyDescent="0.3">
      <c r="A186" s="524" t="s">
        <v>112</v>
      </c>
      <c r="B186" s="525"/>
      <c r="C186" s="525"/>
      <c r="D186" s="525"/>
      <c r="E186" s="526"/>
      <c r="F186" s="527" t="s">
        <v>84</v>
      </c>
      <c r="G186" s="528"/>
      <c r="H186" s="529"/>
      <c r="I186" s="530" t="s">
        <v>114</v>
      </c>
      <c r="J186" s="531"/>
      <c r="K186" s="532" t="s">
        <v>74</v>
      </c>
      <c r="L186" s="533"/>
    </row>
    <row r="187" spans="1:12" ht="17.25" customHeight="1" x14ac:dyDescent="0.25">
      <c r="A187" s="534" t="s">
        <v>113</v>
      </c>
      <c r="B187" s="535"/>
      <c r="C187" s="535"/>
      <c r="D187" s="535"/>
      <c r="E187" s="536"/>
      <c r="F187" s="537" t="s">
        <v>82</v>
      </c>
      <c r="G187" s="538"/>
      <c r="H187" s="539"/>
      <c r="I187" s="540" t="s">
        <v>40</v>
      </c>
      <c r="J187" s="541"/>
      <c r="K187" s="542">
        <v>50</v>
      </c>
      <c r="L187" s="543"/>
    </row>
    <row r="188" spans="1:12" ht="17.25" customHeight="1" x14ac:dyDescent="0.25">
      <c r="A188" s="2038" t="s">
        <v>151</v>
      </c>
      <c r="B188" s="2039"/>
      <c r="C188" s="2039"/>
      <c r="D188" s="2039"/>
      <c r="E188" s="2040"/>
      <c r="F188" s="2006" t="s">
        <v>88</v>
      </c>
      <c r="G188" s="2007"/>
      <c r="H188" s="2024"/>
      <c r="I188" s="2025"/>
      <c r="J188" s="2012"/>
      <c r="K188" s="544"/>
      <c r="L188" s="545"/>
    </row>
    <row r="189" spans="1:12" ht="17.25" customHeight="1" x14ac:dyDescent="0.25">
      <c r="A189" s="2038" t="s">
        <v>152</v>
      </c>
      <c r="B189" s="2039"/>
      <c r="C189" s="2039"/>
      <c r="D189" s="2039"/>
      <c r="E189" s="2040"/>
      <c r="F189" s="2006" t="s">
        <v>80</v>
      </c>
      <c r="G189" s="2007"/>
      <c r="H189" s="2024"/>
      <c r="I189" s="2036"/>
      <c r="J189" s="2037"/>
      <c r="K189" s="544"/>
      <c r="L189" s="545"/>
    </row>
    <row r="190" spans="1:12" ht="17.25" customHeight="1" x14ac:dyDescent="0.25">
      <c r="A190" s="2038" t="s">
        <v>153</v>
      </c>
      <c r="B190" s="2039"/>
      <c r="C190" s="2039"/>
      <c r="D190" s="2039"/>
      <c r="E190" s="2040"/>
      <c r="F190" s="2006" t="s">
        <v>118</v>
      </c>
      <c r="G190" s="2007"/>
      <c r="H190" s="2024"/>
      <c r="I190" s="2036"/>
      <c r="J190" s="2037"/>
      <c r="K190" s="544"/>
      <c r="L190" s="545"/>
    </row>
    <row r="191" spans="1:12" ht="95.25" customHeight="1" thickBot="1" x14ac:dyDescent="0.3">
      <c r="A191" s="2038" t="s">
        <v>154</v>
      </c>
      <c r="B191" s="2039"/>
      <c r="C191" s="2039"/>
      <c r="D191" s="2039"/>
      <c r="E191" s="2040"/>
      <c r="F191" s="2016" t="s">
        <v>119</v>
      </c>
      <c r="G191" s="2017"/>
      <c r="H191" s="2029"/>
      <c r="I191" s="2041" t="s">
        <v>1217</v>
      </c>
      <c r="J191" s="2020"/>
      <c r="K191" s="544"/>
      <c r="L191" s="545"/>
    </row>
    <row r="192" spans="1:12" ht="18" thickBot="1" x14ac:dyDescent="0.35">
      <c r="A192" s="485"/>
      <c r="B192" s="486"/>
      <c r="C192" s="486"/>
      <c r="D192" s="486"/>
      <c r="E192" s="486"/>
      <c r="F192" s="486"/>
      <c r="G192" s="486"/>
      <c r="H192" s="486"/>
      <c r="I192" s="486"/>
      <c r="J192" s="486"/>
      <c r="K192" s="486"/>
      <c r="L192" s="487"/>
    </row>
    <row r="193" spans="1:12" ht="18" thickBot="1" x14ac:dyDescent="0.35">
      <c r="A193" s="485"/>
      <c r="B193" s="486"/>
      <c r="C193" s="486"/>
      <c r="D193" s="486"/>
      <c r="E193" s="486"/>
      <c r="F193" s="486"/>
      <c r="G193" s="486"/>
      <c r="H193" s="486"/>
      <c r="I193" s="486"/>
      <c r="J193" s="486"/>
      <c r="K193" s="486"/>
      <c r="L193" s="487"/>
    </row>
    <row r="194" spans="1:12" ht="18" thickBot="1" x14ac:dyDescent="0.35">
      <c r="A194" s="496" t="s">
        <v>42</v>
      </c>
      <c r="B194" s="497"/>
      <c r="C194" s="497"/>
      <c r="D194" s="497"/>
      <c r="E194" s="498"/>
      <c r="F194" s="497" t="s">
        <v>110</v>
      </c>
      <c r="G194" s="497"/>
      <c r="H194" s="498"/>
      <c r="I194" s="2042">
        <f>+K187</f>
        <v>50</v>
      </c>
      <c r="J194" s="486"/>
      <c r="K194" s="486"/>
      <c r="L194" s="487"/>
    </row>
    <row r="195" spans="1:12" ht="18" thickBot="1" x14ac:dyDescent="0.35">
      <c r="A195" s="485"/>
      <c r="B195" s="486"/>
      <c r="C195" s="486"/>
      <c r="D195" s="486"/>
      <c r="E195" s="486"/>
      <c r="F195" s="486"/>
      <c r="G195" s="486"/>
      <c r="H195" s="486"/>
      <c r="I195" s="486"/>
      <c r="J195" s="486"/>
      <c r="K195" s="486"/>
      <c r="L195" s="487"/>
    </row>
    <row r="196" spans="1:12" ht="57" customHeight="1" thickBot="1" x14ac:dyDescent="0.3">
      <c r="A196" s="499" t="s">
        <v>158</v>
      </c>
      <c r="B196" s="500"/>
      <c r="C196" s="500"/>
      <c r="D196" s="500"/>
      <c r="E196" s="501"/>
      <c r="F196" s="502" t="s">
        <v>110</v>
      </c>
      <c r="G196" s="502"/>
      <c r="H196" s="503"/>
      <c r="I196" s="504">
        <f>+(I183+I194)/2</f>
        <v>50</v>
      </c>
      <c r="J196" s="504"/>
      <c r="K196" s="504"/>
      <c r="L196" s="505"/>
    </row>
    <row r="197" spans="1:12" ht="18" thickBot="1" x14ac:dyDescent="0.35">
      <c r="A197" s="4"/>
      <c r="B197" s="4"/>
      <c r="C197" s="4"/>
      <c r="D197" s="4"/>
      <c r="E197" s="4"/>
      <c r="F197" s="4"/>
      <c r="G197" s="4"/>
      <c r="H197" s="4"/>
      <c r="I197" s="4"/>
      <c r="J197" s="4"/>
      <c r="K197" s="4"/>
      <c r="L197" s="4"/>
    </row>
    <row r="198" spans="1:12" ht="18" thickBot="1" x14ac:dyDescent="0.35">
      <c r="A198" s="485"/>
      <c r="B198" s="486"/>
      <c r="C198" s="486"/>
      <c r="D198" s="486"/>
      <c r="E198" s="486"/>
      <c r="F198" s="486"/>
      <c r="G198" s="486"/>
      <c r="H198" s="486"/>
      <c r="I198" s="486"/>
      <c r="J198" s="486"/>
      <c r="K198" s="486"/>
      <c r="L198" s="487"/>
    </row>
    <row r="199" spans="1:12" ht="16.5" thickBot="1" x14ac:dyDescent="0.3">
      <c r="A199" s="611" t="s">
        <v>66</v>
      </c>
      <c r="B199" s="612"/>
      <c r="C199" s="612"/>
      <c r="D199" s="612"/>
      <c r="E199" s="612"/>
      <c r="F199" s="612"/>
      <c r="G199" s="612"/>
      <c r="H199" s="612"/>
      <c r="I199" s="612"/>
      <c r="J199" s="612"/>
      <c r="K199" s="612"/>
      <c r="L199" s="613"/>
    </row>
    <row r="200" spans="1:12" ht="16.5" thickBot="1" x14ac:dyDescent="0.3">
      <c r="A200" s="614" t="s">
        <v>51</v>
      </c>
      <c r="B200" s="615"/>
      <c r="C200" s="615"/>
      <c r="D200" s="615"/>
      <c r="E200" s="615"/>
      <c r="F200" s="615"/>
      <c r="G200" s="615"/>
      <c r="H200" s="615"/>
      <c r="I200" s="615"/>
      <c r="J200" s="615"/>
      <c r="K200" s="615"/>
      <c r="L200" s="616"/>
    </row>
    <row r="201" spans="1:12" ht="16.5" customHeight="1" x14ac:dyDescent="0.25">
      <c r="A201" s="1151" t="s">
        <v>81</v>
      </c>
      <c r="B201" s="1152"/>
      <c r="C201" s="1152"/>
      <c r="D201" s="1152"/>
      <c r="E201" s="1152"/>
      <c r="F201" s="1152"/>
      <c r="G201" s="1152"/>
      <c r="H201" s="1152"/>
      <c r="I201" s="1152"/>
      <c r="J201" s="1152"/>
      <c r="K201" s="1152"/>
      <c r="L201" s="1153"/>
    </row>
    <row r="202" spans="1:12" ht="17.25" thickBot="1" x14ac:dyDescent="0.3">
      <c r="A202" s="1154" t="s">
        <v>111</v>
      </c>
      <c r="B202" s="1155"/>
      <c r="C202" s="1155"/>
      <c r="D202" s="1155"/>
      <c r="E202" s="1155"/>
      <c r="F202" s="1155"/>
      <c r="G202" s="1155"/>
      <c r="H202" s="1155"/>
      <c r="I202" s="1155"/>
      <c r="J202" s="1155"/>
      <c r="K202" s="1155"/>
      <c r="L202" s="1156"/>
    </row>
    <row r="203" spans="1:12" ht="17.25" customHeight="1" thickBot="1" x14ac:dyDescent="0.3">
      <c r="A203" s="1151" t="s">
        <v>1202</v>
      </c>
      <c r="B203" s="1152"/>
      <c r="C203" s="1152"/>
      <c r="D203" s="1152"/>
      <c r="E203" s="1152"/>
      <c r="F203" s="1152"/>
      <c r="G203" s="1152"/>
      <c r="H203" s="1152"/>
      <c r="I203" s="1152"/>
      <c r="J203" s="1152"/>
      <c r="K203" s="1152"/>
      <c r="L203" s="1153"/>
    </row>
    <row r="204" spans="1:12" ht="16.5" thickBot="1" x14ac:dyDescent="0.3">
      <c r="A204" s="524" t="s">
        <v>67</v>
      </c>
      <c r="B204" s="525"/>
      <c r="C204" s="525"/>
      <c r="D204" s="525"/>
      <c r="E204" s="525"/>
      <c r="F204" s="525"/>
      <c r="G204" s="525"/>
      <c r="H204" s="525"/>
      <c r="I204" s="525"/>
      <c r="J204" s="525"/>
      <c r="K204" s="525"/>
      <c r="L204" s="526"/>
    </row>
    <row r="205" spans="1:12" ht="18" customHeight="1" thickBot="1" x14ac:dyDescent="0.3">
      <c r="A205" s="1142" t="s">
        <v>488</v>
      </c>
      <c r="B205" s="1143"/>
      <c r="C205" s="1143"/>
      <c r="D205" s="1144"/>
      <c r="E205" s="620">
        <v>50</v>
      </c>
      <c r="F205" s="621"/>
      <c r="G205" s="622"/>
      <c r="H205" s="623"/>
      <c r="I205" s="624"/>
      <c r="J205" s="624"/>
      <c r="K205" s="624"/>
      <c r="L205" s="625"/>
    </row>
    <row r="206" spans="1:12" ht="18" customHeight="1" thickBot="1" x14ac:dyDescent="0.3">
      <c r="A206" s="1142" t="s">
        <v>489</v>
      </c>
      <c r="B206" s="1143"/>
      <c r="C206" s="1143"/>
      <c r="D206" s="1144"/>
      <c r="E206" s="599">
        <v>50</v>
      </c>
      <c r="F206" s="600"/>
      <c r="G206" s="601"/>
      <c r="H206" s="626"/>
      <c r="I206" s="627"/>
      <c r="J206" s="627"/>
      <c r="K206" s="627"/>
      <c r="L206" s="628"/>
    </row>
    <row r="207" spans="1:12" ht="18" customHeight="1" thickBot="1" x14ac:dyDescent="0.3">
      <c r="A207" s="1145" t="s">
        <v>85</v>
      </c>
      <c r="B207" s="1146"/>
      <c r="C207" s="1146"/>
      <c r="D207" s="1147"/>
      <c r="E207" s="1148">
        <v>50</v>
      </c>
      <c r="F207" s="1149"/>
      <c r="G207" s="1150"/>
      <c r="H207" s="629"/>
      <c r="I207" s="630"/>
      <c r="J207" s="630"/>
      <c r="K207" s="630"/>
      <c r="L207" s="631"/>
    </row>
    <row r="208" spans="1:12" ht="16.5" thickBot="1" x14ac:dyDescent="0.3">
      <c r="A208" s="614" t="s">
        <v>120</v>
      </c>
      <c r="B208" s="615"/>
      <c r="C208" s="615"/>
      <c r="D208" s="615"/>
      <c r="E208" s="615"/>
      <c r="F208" s="615"/>
      <c r="G208" s="615"/>
      <c r="H208" s="615"/>
      <c r="I208" s="615"/>
      <c r="J208" s="615"/>
      <c r="K208" s="615"/>
      <c r="L208" s="616"/>
    </row>
    <row r="209" spans="1:12" ht="16.5" customHeight="1" thickBot="1" x14ac:dyDescent="0.3">
      <c r="A209" s="524" t="s">
        <v>112</v>
      </c>
      <c r="B209" s="525"/>
      <c r="C209" s="525"/>
      <c r="D209" s="525"/>
      <c r="E209" s="526"/>
      <c r="F209" s="527" t="s">
        <v>84</v>
      </c>
      <c r="G209" s="528"/>
      <c r="H209" s="529"/>
      <c r="I209" s="530" t="s">
        <v>114</v>
      </c>
      <c r="J209" s="531"/>
      <c r="K209" s="532" t="s">
        <v>74</v>
      </c>
      <c r="L209" s="533"/>
    </row>
    <row r="210" spans="1:12" ht="17.25" customHeight="1" x14ac:dyDescent="0.25">
      <c r="A210" s="534" t="s">
        <v>113</v>
      </c>
      <c r="B210" s="535"/>
      <c r="C210" s="535"/>
      <c r="D210" s="535"/>
      <c r="E210" s="536"/>
      <c r="F210" s="537" t="s">
        <v>82</v>
      </c>
      <c r="G210" s="538"/>
      <c r="H210" s="539"/>
      <c r="I210" s="540"/>
      <c r="J210" s="541"/>
      <c r="K210" s="542">
        <v>50</v>
      </c>
      <c r="L210" s="543"/>
    </row>
    <row r="211" spans="1:12" ht="17.25" customHeight="1" x14ac:dyDescent="0.25">
      <c r="A211" s="2038" t="s">
        <v>115</v>
      </c>
      <c r="B211" s="2039"/>
      <c r="C211" s="2039"/>
      <c r="D211" s="2039"/>
      <c r="E211" s="2040"/>
      <c r="F211" s="2006" t="s">
        <v>88</v>
      </c>
      <c r="G211" s="2007"/>
      <c r="H211" s="2024"/>
      <c r="I211" s="2025"/>
      <c r="J211" s="2012"/>
      <c r="K211" s="544"/>
      <c r="L211" s="545"/>
    </row>
    <row r="212" spans="1:12" ht="17.25" customHeight="1" x14ac:dyDescent="0.25">
      <c r="A212" s="2038" t="s">
        <v>116</v>
      </c>
      <c r="B212" s="2039"/>
      <c r="C212" s="2039"/>
      <c r="D212" s="2039"/>
      <c r="E212" s="2040"/>
      <c r="F212" s="2006" t="s">
        <v>80</v>
      </c>
      <c r="G212" s="2007"/>
      <c r="H212" s="2024"/>
      <c r="I212" s="2036"/>
      <c r="J212" s="2037"/>
      <c r="K212" s="544"/>
      <c r="L212" s="545"/>
    </row>
    <row r="213" spans="1:12" ht="134.25" customHeight="1" x14ac:dyDescent="0.25">
      <c r="A213" s="2038" t="s">
        <v>117</v>
      </c>
      <c r="B213" s="2039"/>
      <c r="C213" s="2039"/>
      <c r="D213" s="2039"/>
      <c r="E213" s="2040"/>
      <c r="F213" s="2006" t="s">
        <v>118</v>
      </c>
      <c r="G213" s="2007"/>
      <c r="H213" s="2024"/>
      <c r="I213" s="2036"/>
      <c r="J213" s="2037"/>
      <c r="K213" s="544"/>
      <c r="L213" s="545"/>
    </row>
    <row r="214" spans="1:12" ht="142.5" customHeight="1" thickBot="1" x14ac:dyDescent="0.3">
      <c r="A214" s="2038" t="s">
        <v>1203</v>
      </c>
      <c r="B214" s="2039"/>
      <c r="C214" s="2039"/>
      <c r="D214" s="2039"/>
      <c r="E214" s="2040"/>
      <c r="F214" s="2016" t="s">
        <v>119</v>
      </c>
      <c r="G214" s="2017"/>
      <c r="H214" s="2029"/>
      <c r="I214" s="2041" t="s">
        <v>1204</v>
      </c>
      <c r="J214" s="2020"/>
      <c r="K214" s="544"/>
      <c r="L214" s="545"/>
    </row>
    <row r="215" spans="1:12" ht="18" thickBot="1" x14ac:dyDescent="0.35">
      <c r="A215" s="485"/>
      <c r="B215" s="486"/>
      <c r="C215" s="486"/>
      <c r="D215" s="486"/>
      <c r="E215" s="486"/>
      <c r="F215" s="486"/>
      <c r="G215" s="486"/>
      <c r="H215" s="486"/>
      <c r="I215" s="486"/>
      <c r="J215" s="486"/>
      <c r="K215" s="486"/>
      <c r="L215" s="487"/>
    </row>
    <row r="216" spans="1:12" ht="18" thickBot="1" x14ac:dyDescent="0.35">
      <c r="A216" s="496" t="s">
        <v>42</v>
      </c>
      <c r="B216" s="497"/>
      <c r="C216" s="497"/>
      <c r="D216" s="497"/>
      <c r="E216" s="498"/>
      <c r="F216" s="497" t="s">
        <v>110</v>
      </c>
      <c r="G216" s="497"/>
      <c r="H216" s="498"/>
      <c r="I216" s="486">
        <f>+K210</f>
        <v>50</v>
      </c>
      <c r="J216" s="486"/>
      <c r="K216" s="486"/>
      <c r="L216" s="487"/>
    </row>
    <row r="217" spans="1:12" ht="18" thickBot="1" x14ac:dyDescent="0.35">
      <c r="A217" s="485"/>
      <c r="B217" s="486"/>
      <c r="C217" s="486"/>
      <c r="D217" s="486"/>
      <c r="E217" s="486"/>
      <c r="F217" s="486"/>
      <c r="G217" s="486"/>
      <c r="H217" s="486"/>
      <c r="I217" s="486"/>
      <c r="J217" s="486"/>
      <c r="K217" s="486"/>
      <c r="L217" s="487"/>
    </row>
    <row r="218" spans="1:12" ht="16.5" thickBot="1" x14ac:dyDescent="0.3">
      <c r="A218" s="614" t="s">
        <v>122</v>
      </c>
      <c r="B218" s="615"/>
      <c r="C218" s="615"/>
      <c r="D218" s="615"/>
      <c r="E218" s="615"/>
      <c r="F218" s="615"/>
      <c r="G218" s="615"/>
      <c r="H218" s="615"/>
      <c r="I218" s="615"/>
      <c r="J218" s="615"/>
      <c r="K218" s="615"/>
      <c r="L218" s="616"/>
    </row>
    <row r="219" spans="1:12" ht="16.5" customHeight="1" thickBot="1" x14ac:dyDescent="0.3">
      <c r="A219" s="524" t="s">
        <v>112</v>
      </c>
      <c r="B219" s="525"/>
      <c r="C219" s="525"/>
      <c r="D219" s="525"/>
      <c r="E219" s="526"/>
      <c r="F219" s="527" t="s">
        <v>84</v>
      </c>
      <c r="G219" s="528"/>
      <c r="H219" s="529"/>
      <c r="I219" s="530" t="s">
        <v>114</v>
      </c>
      <c r="J219" s="531"/>
      <c r="K219" s="532" t="s">
        <v>74</v>
      </c>
      <c r="L219" s="533"/>
    </row>
    <row r="220" spans="1:12" ht="17.25" customHeight="1" x14ac:dyDescent="0.25">
      <c r="A220" s="534" t="s">
        <v>113</v>
      </c>
      <c r="B220" s="535"/>
      <c r="C220" s="535"/>
      <c r="D220" s="535"/>
      <c r="E220" s="536"/>
      <c r="F220" s="537" t="s">
        <v>82</v>
      </c>
      <c r="G220" s="538"/>
      <c r="H220" s="539"/>
      <c r="I220" s="540"/>
      <c r="J220" s="541"/>
      <c r="K220" s="542">
        <v>50</v>
      </c>
      <c r="L220" s="543"/>
    </row>
    <row r="221" spans="1:12" ht="17.25" customHeight="1" x14ac:dyDescent="0.25">
      <c r="A221" s="2038" t="s">
        <v>121</v>
      </c>
      <c r="B221" s="2039"/>
      <c r="C221" s="2039"/>
      <c r="D221" s="2039"/>
      <c r="E221" s="2040"/>
      <c r="F221" s="2006" t="s">
        <v>88</v>
      </c>
      <c r="G221" s="2007"/>
      <c r="H221" s="2024"/>
      <c r="I221" s="2025"/>
      <c r="J221" s="2012"/>
      <c r="K221" s="544"/>
      <c r="L221" s="545"/>
    </row>
    <row r="222" spans="1:12" ht="17.25" customHeight="1" x14ac:dyDescent="0.25">
      <c r="A222" s="2038" t="s">
        <v>123</v>
      </c>
      <c r="B222" s="2039"/>
      <c r="C222" s="2039"/>
      <c r="D222" s="2039"/>
      <c r="E222" s="2040"/>
      <c r="F222" s="2006" t="s">
        <v>80</v>
      </c>
      <c r="G222" s="2007"/>
      <c r="H222" s="2024"/>
      <c r="I222" s="2036"/>
      <c r="J222" s="2037"/>
      <c r="K222" s="544"/>
      <c r="L222" s="545"/>
    </row>
    <row r="223" spans="1:12" ht="17.25" customHeight="1" x14ac:dyDescent="0.25">
      <c r="A223" s="2038" t="s">
        <v>124</v>
      </c>
      <c r="B223" s="2039"/>
      <c r="C223" s="2039"/>
      <c r="D223" s="2039"/>
      <c r="E223" s="2040"/>
      <c r="F223" s="2006" t="s">
        <v>118</v>
      </c>
      <c r="G223" s="2007"/>
      <c r="H223" s="2024"/>
      <c r="I223" s="2036"/>
      <c r="J223" s="2037"/>
      <c r="K223" s="544"/>
      <c r="L223" s="545"/>
    </row>
    <row r="224" spans="1:12" ht="139.5" customHeight="1" thickBot="1" x14ac:dyDescent="0.3">
      <c r="A224" s="2038" t="s">
        <v>125</v>
      </c>
      <c r="B224" s="2039"/>
      <c r="C224" s="2039"/>
      <c r="D224" s="2039"/>
      <c r="E224" s="2040"/>
      <c r="F224" s="2016" t="s">
        <v>119</v>
      </c>
      <c r="G224" s="2017"/>
      <c r="H224" s="2029"/>
      <c r="I224" s="2041" t="s">
        <v>1205</v>
      </c>
      <c r="J224" s="2020"/>
      <c r="K224" s="544"/>
      <c r="L224" s="545"/>
    </row>
    <row r="225" spans="1:12" ht="18" thickBot="1" x14ac:dyDescent="0.35">
      <c r="A225" s="485"/>
      <c r="B225" s="486"/>
      <c r="C225" s="486"/>
      <c r="D225" s="486"/>
      <c r="E225" s="486"/>
      <c r="F225" s="486"/>
      <c r="G225" s="486"/>
      <c r="H225" s="486"/>
      <c r="I225" s="486"/>
      <c r="J225" s="486"/>
      <c r="K225" s="486"/>
      <c r="L225" s="487"/>
    </row>
    <row r="226" spans="1:12" ht="18" thickBot="1" x14ac:dyDescent="0.35">
      <c r="A226" s="496" t="s">
        <v>42</v>
      </c>
      <c r="B226" s="497"/>
      <c r="C226" s="497"/>
      <c r="D226" s="497"/>
      <c r="E226" s="498"/>
      <c r="F226" s="497" t="s">
        <v>110</v>
      </c>
      <c r="G226" s="497"/>
      <c r="H226" s="498"/>
      <c r="I226" s="486">
        <v>50</v>
      </c>
      <c r="J226" s="486"/>
      <c r="K226" s="486"/>
      <c r="L226" s="487"/>
    </row>
    <row r="227" spans="1:12" ht="18" thickBot="1" x14ac:dyDescent="0.35">
      <c r="A227" s="5"/>
      <c r="B227" s="4"/>
      <c r="C227" s="4"/>
      <c r="D227" s="4"/>
      <c r="E227" s="4"/>
      <c r="F227" s="4"/>
      <c r="G227" s="4"/>
      <c r="H227" s="4"/>
      <c r="I227" s="4"/>
      <c r="J227" s="4"/>
      <c r="K227" s="4"/>
      <c r="L227" s="6"/>
    </row>
    <row r="228" spans="1:12" ht="40.5" customHeight="1" thickBot="1" x14ac:dyDescent="0.3">
      <c r="A228" s="499" t="s">
        <v>130</v>
      </c>
      <c r="B228" s="500"/>
      <c r="C228" s="500"/>
      <c r="D228" s="500"/>
      <c r="E228" s="501"/>
      <c r="F228" s="502" t="s">
        <v>110</v>
      </c>
      <c r="G228" s="502"/>
      <c r="H228" s="503"/>
      <c r="I228" s="504">
        <v>50</v>
      </c>
      <c r="J228" s="504"/>
      <c r="K228" s="504"/>
      <c r="L228" s="505"/>
    </row>
    <row r="229" spans="1:12" ht="18" thickBot="1" x14ac:dyDescent="0.35">
      <c r="A229" s="485"/>
      <c r="B229" s="486"/>
      <c r="C229" s="486"/>
      <c r="D229" s="486"/>
      <c r="E229" s="486"/>
      <c r="F229" s="486"/>
      <c r="G229" s="486"/>
      <c r="H229" s="486"/>
      <c r="I229" s="486"/>
      <c r="J229" s="486"/>
      <c r="K229" s="486"/>
      <c r="L229" s="487"/>
    </row>
    <row r="230" spans="1:12" ht="18" thickBot="1" x14ac:dyDescent="0.35">
      <c r="A230" s="485"/>
      <c r="B230" s="486"/>
      <c r="C230" s="486"/>
      <c r="D230" s="486"/>
      <c r="E230" s="486"/>
      <c r="F230" s="486"/>
      <c r="G230" s="486"/>
      <c r="H230" s="486"/>
      <c r="I230" s="486"/>
      <c r="J230" s="486"/>
      <c r="K230" s="486"/>
      <c r="L230" s="487"/>
    </row>
    <row r="231" spans="1:12" ht="16.5" thickBot="1" x14ac:dyDescent="0.3">
      <c r="A231" s="611" t="s">
        <v>66</v>
      </c>
      <c r="B231" s="612"/>
      <c r="C231" s="612"/>
      <c r="D231" s="612"/>
      <c r="E231" s="612"/>
      <c r="F231" s="612"/>
      <c r="G231" s="612"/>
      <c r="H231" s="612"/>
      <c r="I231" s="612"/>
      <c r="J231" s="612"/>
      <c r="K231" s="612"/>
      <c r="L231" s="613"/>
    </row>
    <row r="232" spans="1:12" ht="16.5" thickBot="1" x14ac:dyDescent="0.3">
      <c r="A232" s="614" t="s">
        <v>52</v>
      </c>
      <c r="B232" s="615"/>
      <c r="C232" s="615"/>
      <c r="D232" s="615"/>
      <c r="E232" s="615"/>
      <c r="F232" s="615"/>
      <c r="G232" s="615"/>
      <c r="H232" s="615"/>
      <c r="I232" s="615"/>
      <c r="J232" s="615"/>
      <c r="K232" s="615"/>
      <c r="L232" s="616"/>
    </row>
    <row r="233" spans="1:12" ht="16.5" customHeight="1" x14ac:dyDescent="0.25">
      <c r="A233" s="1151" t="s">
        <v>687</v>
      </c>
      <c r="B233" s="1152"/>
      <c r="C233" s="1152"/>
      <c r="D233" s="1152"/>
      <c r="E233" s="1152"/>
      <c r="F233" s="1152"/>
      <c r="G233" s="1152"/>
      <c r="H233" s="1152"/>
      <c r="I233" s="1152"/>
      <c r="J233" s="1152"/>
      <c r="K233" s="1152"/>
      <c r="L233" s="1153"/>
    </row>
    <row r="234" spans="1:12" ht="17.25" thickBot="1" x14ac:dyDescent="0.3">
      <c r="A234" s="1154" t="s">
        <v>111</v>
      </c>
      <c r="B234" s="1155"/>
      <c r="C234" s="1155"/>
      <c r="D234" s="1155"/>
      <c r="E234" s="1155"/>
      <c r="F234" s="1155"/>
      <c r="G234" s="1155"/>
      <c r="H234" s="1155"/>
      <c r="I234" s="1155"/>
      <c r="J234" s="1155"/>
      <c r="K234" s="1155"/>
      <c r="L234" s="1156"/>
    </row>
    <row r="235" spans="1:12" ht="16.5" thickBot="1" x14ac:dyDescent="0.3">
      <c r="A235" s="524" t="s">
        <v>686</v>
      </c>
      <c r="B235" s="525"/>
      <c r="C235" s="525"/>
      <c r="D235" s="525"/>
      <c r="E235" s="525"/>
      <c r="F235" s="525"/>
      <c r="G235" s="525"/>
      <c r="H235" s="525"/>
      <c r="I235" s="525"/>
      <c r="J235" s="525"/>
      <c r="K235" s="525"/>
      <c r="L235" s="526"/>
    </row>
    <row r="236" spans="1:12" ht="18" customHeight="1" thickBot="1" x14ac:dyDescent="0.35">
      <c r="A236" s="1142" t="s">
        <v>488</v>
      </c>
      <c r="B236" s="1143"/>
      <c r="C236" s="1143"/>
      <c r="D236" s="1144"/>
      <c r="E236" s="620">
        <v>50</v>
      </c>
      <c r="F236" s="621"/>
      <c r="G236" s="622"/>
      <c r="H236" s="623"/>
      <c r="I236" s="624"/>
      <c r="J236" s="624"/>
      <c r="K236" s="624"/>
      <c r="L236" s="625"/>
    </row>
    <row r="237" spans="1:12" ht="18" thickBot="1" x14ac:dyDescent="0.35">
      <c r="A237" s="496" t="s">
        <v>42</v>
      </c>
      <c r="B237" s="497"/>
      <c r="C237" s="497"/>
      <c r="D237" s="497"/>
      <c r="E237" s="498"/>
      <c r="F237" s="497" t="s">
        <v>110</v>
      </c>
      <c r="G237" s="497"/>
      <c r="H237" s="498"/>
      <c r="I237" s="486">
        <v>50</v>
      </c>
      <c r="J237" s="486"/>
      <c r="K237" s="486"/>
      <c r="L237" s="487"/>
    </row>
    <row r="238" spans="1:12" ht="18" thickBot="1" x14ac:dyDescent="0.35">
      <c r="A238" s="5"/>
      <c r="B238" s="4"/>
      <c r="C238" s="4"/>
      <c r="D238" s="4"/>
      <c r="E238" s="4"/>
      <c r="F238" s="4"/>
      <c r="G238" s="4"/>
      <c r="H238" s="4"/>
      <c r="I238" s="4"/>
      <c r="J238" s="4"/>
      <c r="K238" s="4"/>
      <c r="L238" s="6"/>
    </row>
    <row r="239" spans="1:12" ht="52.5" customHeight="1" thickBot="1" x14ac:dyDescent="0.3">
      <c r="A239" s="499" t="s">
        <v>1206</v>
      </c>
      <c r="B239" s="500"/>
      <c r="C239" s="500"/>
      <c r="D239" s="500"/>
      <c r="E239" s="501"/>
      <c r="F239" s="502" t="s">
        <v>110</v>
      </c>
      <c r="G239" s="502"/>
      <c r="H239" s="503"/>
      <c r="I239" s="504">
        <v>50</v>
      </c>
      <c r="J239" s="504"/>
      <c r="K239" s="504"/>
      <c r="L239" s="505"/>
    </row>
    <row r="240" spans="1:12" ht="18" thickBot="1" x14ac:dyDescent="0.35">
      <c r="A240" s="485"/>
      <c r="B240" s="486"/>
      <c r="C240" s="486"/>
      <c r="D240" s="486"/>
      <c r="E240" s="486"/>
      <c r="F240" s="486"/>
      <c r="G240" s="486"/>
      <c r="H240" s="486"/>
      <c r="I240" s="486"/>
      <c r="J240" s="486"/>
      <c r="K240" s="486"/>
      <c r="L240" s="487"/>
    </row>
    <row r="241" spans="1:12" ht="18" thickBot="1" x14ac:dyDescent="0.35">
      <c r="A241" s="485"/>
      <c r="B241" s="486"/>
      <c r="C241" s="486"/>
      <c r="D241" s="486"/>
      <c r="E241" s="486"/>
      <c r="F241" s="486"/>
      <c r="G241" s="486"/>
      <c r="H241" s="486"/>
      <c r="I241" s="486"/>
      <c r="J241" s="486"/>
      <c r="K241" s="486"/>
      <c r="L241" s="487"/>
    </row>
    <row r="242" spans="1:12" ht="16.5" thickBot="1" x14ac:dyDescent="0.3">
      <c r="A242" s="611" t="s">
        <v>66</v>
      </c>
      <c r="B242" s="612"/>
      <c r="C242" s="612"/>
      <c r="D242" s="612"/>
      <c r="E242" s="612"/>
      <c r="F242" s="612"/>
      <c r="G242" s="612"/>
      <c r="H242" s="612"/>
      <c r="I242" s="612"/>
      <c r="J242" s="612"/>
      <c r="K242" s="612"/>
      <c r="L242" s="613"/>
    </row>
    <row r="243" spans="1:12" ht="16.5" thickBot="1" x14ac:dyDescent="0.3">
      <c r="A243" s="614" t="s">
        <v>1209</v>
      </c>
      <c r="B243" s="615"/>
      <c r="C243" s="615"/>
      <c r="D243" s="615"/>
      <c r="E243" s="615"/>
      <c r="F243" s="615"/>
      <c r="G243" s="615"/>
      <c r="H243" s="615"/>
      <c r="I243" s="615"/>
      <c r="J243" s="615"/>
      <c r="K243" s="615"/>
      <c r="L243" s="616"/>
    </row>
    <row r="244" spans="1:12" ht="16.5" customHeight="1" x14ac:dyDescent="0.25">
      <c r="A244" s="2046" t="s">
        <v>1208</v>
      </c>
      <c r="B244" s="2047"/>
      <c r="C244" s="2047"/>
      <c r="D244" s="2047"/>
      <c r="E244" s="2047"/>
      <c r="F244" s="2047"/>
      <c r="G244" s="2047"/>
      <c r="H244" s="2047"/>
      <c r="I244" s="2047"/>
      <c r="J244" s="2047"/>
      <c r="K244" s="2047"/>
      <c r="L244" s="2048"/>
    </row>
    <row r="245" spans="1:12" ht="17.25" thickBot="1" x14ac:dyDescent="0.3">
      <c r="A245" s="1154" t="s">
        <v>111</v>
      </c>
      <c r="B245" s="1155"/>
      <c r="C245" s="1155"/>
      <c r="D245" s="1155"/>
      <c r="E245" s="1155"/>
      <c r="F245" s="1155"/>
      <c r="G245" s="1155"/>
      <c r="H245" s="1155"/>
      <c r="I245" s="1155"/>
      <c r="J245" s="1155"/>
      <c r="K245" s="1155"/>
      <c r="L245" s="1156"/>
    </row>
    <row r="246" spans="1:12" ht="16.5" thickBot="1" x14ac:dyDescent="0.3">
      <c r="A246" s="524" t="s">
        <v>686</v>
      </c>
      <c r="B246" s="525"/>
      <c r="C246" s="525"/>
      <c r="D246" s="525"/>
      <c r="E246" s="525"/>
      <c r="F246" s="525"/>
      <c r="G246" s="525"/>
      <c r="H246" s="525"/>
      <c r="I246" s="525"/>
      <c r="J246" s="525"/>
      <c r="K246" s="525"/>
      <c r="L246" s="526"/>
    </row>
    <row r="247" spans="1:12" ht="36" customHeight="1" thickBot="1" x14ac:dyDescent="0.35">
      <c r="A247" s="1142" t="s">
        <v>1209</v>
      </c>
      <c r="B247" s="1143"/>
      <c r="C247" s="1143"/>
      <c r="D247" s="1144"/>
      <c r="E247" s="620">
        <v>50</v>
      </c>
      <c r="F247" s="621"/>
      <c r="G247" s="622"/>
      <c r="H247" s="623"/>
      <c r="I247" s="624"/>
      <c r="J247" s="624"/>
      <c r="K247" s="624"/>
      <c r="L247" s="625"/>
    </row>
    <row r="248" spans="1:12" ht="18" thickBot="1" x14ac:dyDescent="0.35">
      <c r="A248" s="496" t="s">
        <v>42</v>
      </c>
      <c r="B248" s="497"/>
      <c r="C248" s="497"/>
      <c r="D248" s="497"/>
      <c r="E248" s="498"/>
      <c r="F248" s="497" t="s">
        <v>110</v>
      </c>
      <c r="G248" s="497"/>
      <c r="H248" s="498"/>
      <c r="I248" s="486">
        <v>50</v>
      </c>
      <c r="J248" s="486"/>
      <c r="K248" s="486"/>
      <c r="L248" s="487"/>
    </row>
    <row r="249" spans="1:12" ht="18" thickBot="1" x14ac:dyDescent="0.35">
      <c r="A249" s="5"/>
      <c r="B249" s="4"/>
      <c r="C249" s="4"/>
      <c r="D249" s="4"/>
      <c r="E249" s="4"/>
      <c r="F249" s="4"/>
      <c r="G249" s="4"/>
      <c r="H249" s="4"/>
      <c r="I249" s="4"/>
      <c r="J249" s="4"/>
      <c r="K249" s="4"/>
      <c r="L249" s="6"/>
    </row>
    <row r="250" spans="1:12" ht="39.75" customHeight="1" thickBot="1" x14ac:dyDescent="0.3">
      <c r="A250" s="499" t="s">
        <v>1207</v>
      </c>
      <c r="B250" s="500"/>
      <c r="C250" s="500"/>
      <c r="D250" s="500"/>
      <c r="E250" s="501"/>
      <c r="F250" s="502" t="s">
        <v>110</v>
      </c>
      <c r="G250" s="502"/>
      <c r="H250" s="503"/>
      <c r="I250" s="504">
        <v>50</v>
      </c>
      <c r="J250" s="504"/>
      <c r="K250" s="504"/>
      <c r="L250" s="505"/>
    </row>
    <row r="251" spans="1:12" ht="18" thickBot="1" x14ac:dyDescent="0.35">
      <c r="A251" s="485"/>
      <c r="B251" s="486"/>
      <c r="C251" s="486"/>
      <c r="D251" s="486"/>
      <c r="E251" s="486"/>
      <c r="F251" s="486"/>
      <c r="G251" s="486"/>
      <c r="H251" s="486"/>
      <c r="I251" s="486"/>
      <c r="J251" s="486"/>
      <c r="K251" s="486"/>
      <c r="L251" s="487"/>
    </row>
    <row r="252" spans="1:12" ht="16.5" thickBot="1" x14ac:dyDescent="0.3">
      <c r="A252" s="611" t="s">
        <v>66</v>
      </c>
      <c r="B252" s="612"/>
      <c r="C252" s="612"/>
      <c r="D252" s="612"/>
      <c r="E252" s="612"/>
      <c r="F252" s="612"/>
      <c r="G252" s="612"/>
      <c r="H252" s="612"/>
      <c r="I252" s="612"/>
      <c r="J252" s="612"/>
      <c r="K252" s="612"/>
      <c r="L252" s="613"/>
    </row>
    <row r="253" spans="1:12" ht="16.5" thickBot="1" x14ac:dyDescent="0.3">
      <c r="A253" s="614" t="s">
        <v>1210</v>
      </c>
      <c r="B253" s="615"/>
      <c r="C253" s="615"/>
      <c r="D253" s="615"/>
      <c r="E253" s="615"/>
      <c r="F253" s="615"/>
      <c r="G253" s="615"/>
      <c r="H253" s="615"/>
      <c r="I253" s="615"/>
      <c r="J253" s="615"/>
      <c r="K253" s="615"/>
      <c r="L253" s="616"/>
    </row>
    <row r="254" spans="1:12" ht="17.25" thickBot="1" x14ac:dyDescent="0.3">
      <c r="A254" s="2046" t="s">
        <v>1211</v>
      </c>
      <c r="B254" s="2047"/>
      <c r="C254" s="2047"/>
      <c r="D254" s="2047"/>
      <c r="E254" s="2047"/>
      <c r="F254" s="2047"/>
      <c r="G254" s="2047"/>
      <c r="H254" s="2047"/>
      <c r="I254" s="2047"/>
      <c r="J254" s="2047"/>
      <c r="K254" s="2047"/>
      <c r="L254" s="2048"/>
    </row>
    <row r="255" spans="1:12" ht="16.5" thickBot="1" x14ac:dyDescent="0.3">
      <c r="A255" s="524" t="s">
        <v>67</v>
      </c>
      <c r="B255" s="525"/>
      <c r="C255" s="525"/>
      <c r="D255" s="525"/>
      <c r="E255" s="525"/>
      <c r="F255" s="525"/>
      <c r="G255" s="525"/>
      <c r="H255" s="525"/>
      <c r="I255" s="525"/>
      <c r="J255" s="525"/>
      <c r="K255" s="525"/>
      <c r="L255" s="526"/>
    </row>
    <row r="256" spans="1:12" ht="18" thickBot="1" x14ac:dyDescent="0.3">
      <c r="A256" s="617" t="s">
        <v>486</v>
      </c>
      <c r="B256" s="618"/>
      <c r="C256" s="618"/>
      <c r="D256" s="619"/>
      <c r="E256" s="620">
        <v>50</v>
      </c>
      <c r="F256" s="621"/>
      <c r="G256" s="622"/>
      <c r="H256" s="623"/>
      <c r="I256" s="624"/>
      <c r="J256" s="624"/>
      <c r="K256" s="624"/>
      <c r="L256" s="625"/>
    </row>
    <row r="257" spans="1:12" ht="18" thickBot="1" x14ac:dyDescent="0.3">
      <c r="A257" s="596" t="s">
        <v>487</v>
      </c>
      <c r="B257" s="597"/>
      <c r="C257" s="597"/>
      <c r="D257" s="598"/>
      <c r="E257" s="599">
        <v>50</v>
      </c>
      <c r="F257" s="600"/>
      <c r="G257" s="601"/>
      <c r="H257" s="626"/>
      <c r="I257" s="627"/>
      <c r="J257" s="627"/>
      <c r="K257" s="627"/>
      <c r="L257" s="628"/>
    </row>
    <row r="258" spans="1:12" ht="18" thickBot="1" x14ac:dyDescent="0.3">
      <c r="A258" s="596" t="s">
        <v>69</v>
      </c>
      <c r="B258" s="597"/>
      <c r="C258" s="597"/>
      <c r="D258" s="598"/>
      <c r="E258" s="599">
        <v>50</v>
      </c>
      <c r="F258" s="600"/>
      <c r="G258" s="601"/>
      <c r="H258" s="626"/>
      <c r="I258" s="627"/>
      <c r="J258" s="627"/>
      <c r="K258" s="627"/>
      <c r="L258" s="628"/>
    </row>
    <row r="259" spans="1:12" ht="18" thickBot="1" x14ac:dyDescent="0.3">
      <c r="A259" s="596" t="s">
        <v>70</v>
      </c>
      <c r="B259" s="597"/>
      <c r="C259" s="597"/>
      <c r="D259" s="598"/>
      <c r="E259" s="599">
        <v>50</v>
      </c>
      <c r="F259" s="600"/>
      <c r="G259" s="601"/>
      <c r="H259" s="626"/>
      <c r="I259" s="627"/>
      <c r="J259" s="627"/>
      <c r="K259" s="627"/>
      <c r="L259" s="628"/>
    </row>
    <row r="260" spans="1:12" ht="18" thickBot="1" x14ac:dyDescent="0.3">
      <c r="A260" s="602" t="s">
        <v>85</v>
      </c>
      <c r="B260" s="603"/>
      <c r="C260" s="603"/>
      <c r="D260" s="604"/>
      <c r="E260" s="605">
        <v>50</v>
      </c>
      <c r="F260" s="606"/>
      <c r="G260" s="607"/>
      <c r="H260" s="629"/>
      <c r="I260" s="630"/>
      <c r="J260" s="630"/>
      <c r="K260" s="630"/>
      <c r="L260" s="631"/>
    </row>
    <row r="261" spans="1:12" ht="18" thickBot="1" x14ac:dyDescent="0.3">
      <c r="A261" s="608" t="s">
        <v>86</v>
      </c>
      <c r="B261" s="609"/>
      <c r="C261" s="609"/>
      <c r="D261" s="609"/>
      <c r="E261" s="609"/>
      <c r="F261" s="609"/>
      <c r="G261" s="609"/>
      <c r="H261" s="609"/>
      <c r="I261" s="609"/>
      <c r="J261" s="609"/>
      <c r="K261" s="609"/>
      <c r="L261" s="610"/>
    </row>
    <row r="262" spans="1:12" ht="16.5" thickBot="1" x14ac:dyDescent="0.3">
      <c r="A262" s="527" t="s">
        <v>71</v>
      </c>
      <c r="B262" s="528"/>
      <c r="C262" s="528"/>
      <c r="D262" s="528"/>
      <c r="E262" s="529"/>
      <c r="F262" s="527" t="s">
        <v>72</v>
      </c>
      <c r="G262" s="528"/>
      <c r="H262" s="529"/>
      <c r="I262" s="530" t="s">
        <v>73</v>
      </c>
      <c r="J262" s="531"/>
      <c r="K262" s="558" t="s">
        <v>74</v>
      </c>
      <c r="L262" s="559"/>
    </row>
    <row r="263" spans="1:12" ht="17.25" x14ac:dyDescent="0.25">
      <c r="A263" s="568" t="s">
        <v>98</v>
      </c>
      <c r="B263" s="569"/>
      <c r="C263" s="569"/>
      <c r="D263" s="569"/>
      <c r="E263" s="570"/>
      <c r="F263" s="537" t="s">
        <v>87</v>
      </c>
      <c r="G263" s="538"/>
      <c r="H263" s="571"/>
      <c r="I263" s="572" t="s">
        <v>98</v>
      </c>
      <c r="J263" s="541"/>
      <c r="K263" s="548">
        <v>50</v>
      </c>
      <c r="L263" s="543"/>
    </row>
    <row r="264" spans="1:12" ht="17.25" x14ac:dyDescent="0.25">
      <c r="A264" s="550" t="s">
        <v>94</v>
      </c>
      <c r="B264" s="551"/>
      <c r="C264" s="551"/>
      <c r="D264" s="551"/>
      <c r="E264" s="552"/>
      <c r="F264" s="511" t="s">
        <v>88</v>
      </c>
      <c r="G264" s="512"/>
      <c r="H264" s="553"/>
      <c r="I264" s="554"/>
      <c r="J264" s="507"/>
      <c r="K264" s="549"/>
      <c r="L264" s="545"/>
    </row>
    <row r="265" spans="1:12" ht="17.25" x14ac:dyDescent="0.25">
      <c r="A265" s="550" t="s">
        <v>95</v>
      </c>
      <c r="B265" s="551"/>
      <c r="C265" s="551"/>
      <c r="D265" s="551"/>
      <c r="E265" s="552"/>
      <c r="F265" s="511" t="s">
        <v>89</v>
      </c>
      <c r="G265" s="512"/>
      <c r="H265" s="553"/>
      <c r="I265" s="554"/>
      <c r="J265" s="507"/>
      <c r="K265" s="549"/>
      <c r="L265" s="545"/>
    </row>
    <row r="266" spans="1:12" ht="18" thickBot="1" x14ac:dyDescent="0.3">
      <c r="A266" s="560" t="s">
        <v>96</v>
      </c>
      <c r="B266" s="561"/>
      <c r="C266" s="561"/>
      <c r="D266" s="561"/>
      <c r="E266" s="562"/>
      <c r="F266" s="519" t="s">
        <v>90</v>
      </c>
      <c r="G266" s="520"/>
      <c r="H266" s="563"/>
      <c r="I266" s="573"/>
      <c r="J266" s="574"/>
      <c r="K266" s="549"/>
      <c r="L266" s="545"/>
    </row>
    <row r="267" spans="1:12" ht="18" thickBot="1" x14ac:dyDescent="0.3">
      <c r="A267" s="564" t="s">
        <v>97</v>
      </c>
      <c r="B267" s="565"/>
      <c r="C267" s="565"/>
      <c r="D267" s="565"/>
      <c r="E267" s="566"/>
      <c r="F267" s="491" t="s">
        <v>76</v>
      </c>
      <c r="G267" s="492"/>
      <c r="H267" s="493"/>
      <c r="I267" s="575"/>
      <c r="J267" s="576"/>
      <c r="K267" s="546"/>
      <c r="L267" s="547"/>
    </row>
    <row r="268" spans="1:12" ht="16.5" thickBot="1" x14ac:dyDescent="0.3">
      <c r="A268" s="524" t="s">
        <v>79</v>
      </c>
      <c r="B268" s="525"/>
      <c r="C268" s="525"/>
      <c r="D268" s="525"/>
      <c r="E268" s="526"/>
      <c r="F268" s="527" t="s">
        <v>72</v>
      </c>
      <c r="G268" s="528"/>
      <c r="H268" s="529"/>
      <c r="I268" s="530" t="s">
        <v>73</v>
      </c>
      <c r="J268" s="531"/>
      <c r="K268" s="532">
        <v>50</v>
      </c>
      <c r="L268" s="533"/>
    </row>
    <row r="269" spans="1:12" ht="17.25" x14ac:dyDescent="0.25">
      <c r="A269" s="534" t="s">
        <v>98</v>
      </c>
      <c r="B269" s="535"/>
      <c r="C269" s="535"/>
      <c r="D269" s="535"/>
      <c r="E269" s="536"/>
      <c r="F269" s="537" t="s">
        <v>87</v>
      </c>
      <c r="G269" s="538"/>
      <c r="H269" s="539"/>
      <c r="I269" s="540" t="s">
        <v>1218</v>
      </c>
      <c r="J269" s="541"/>
      <c r="K269" s="542"/>
      <c r="L269" s="543"/>
    </row>
    <row r="270" spans="1:12" ht="17.25" x14ac:dyDescent="0.25">
      <c r="A270" s="508" t="s">
        <v>99</v>
      </c>
      <c r="B270" s="509"/>
      <c r="C270" s="509"/>
      <c r="D270" s="509"/>
      <c r="E270" s="510"/>
      <c r="F270" s="511" t="s">
        <v>88</v>
      </c>
      <c r="G270" s="512"/>
      <c r="H270" s="513"/>
      <c r="I270" s="506"/>
      <c r="J270" s="507"/>
      <c r="K270" s="544"/>
      <c r="L270" s="545"/>
    </row>
    <row r="271" spans="1:12" ht="17.25" x14ac:dyDescent="0.25">
      <c r="A271" s="508" t="s">
        <v>100</v>
      </c>
      <c r="B271" s="509"/>
      <c r="C271" s="509"/>
      <c r="D271" s="509"/>
      <c r="E271" s="510"/>
      <c r="F271" s="511" t="s">
        <v>89</v>
      </c>
      <c r="G271" s="512"/>
      <c r="H271" s="513"/>
      <c r="I271" s="506"/>
      <c r="J271" s="507"/>
      <c r="K271" s="544"/>
      <c r="L271" s="545"/>
    </row>
    <row r="272" spans="1:12" ht="18" thickBot="1" x14ac:dyDescent="0.3">
      <c r="A272" s="516" t="s">
        <v>101</v>
      </c>
      <c r="B272" s="517"/>
      <c r="C272" s="517"/>
      <c r="D272" s="517"/>
      <c r="E272" s="518"/>
      <c r="F272" s="519" t="s">
        <v>90</v>
      </c>
      <c r="G272" s="520"/>
      <c r="H272" s="521"/>
      <c r="I272" s="594"/>
      <c r="J272" s="595"/>
      <c r="K272" s="544"/>
      <c r="L272" s="545"/>
    </row>
    <row r="273" spans="1:12" ht="18" thickBot="1" x14ac:dyDescent="0.3">
      <c r="A273" s="488" t="s">
        <v>102</v>
      </c>
      <c r="B273" s="489"/>
      <c r="C273" s="489"/>
      <c r="D273" s="489"/>
      <c r="E273" s="490"/>
      <c r="F273" s="491" t="s">
        <v>76</v>
      </c>
      <c r="G273" s="492"/>
      <c r="H273" s="493"/>
      <c r="I273" s="494"/>
      <c r="J273" s="495"/>
      <c r="K273" s="546"/>
      <c r="L273" s="547"/>
    </row>
    <row r="274" spans="1:12" ht="16.5" thickBot="1" x14ac:dyDescent="0.3">
      <c r="A274" s="524" t="s">
        <v>71</v>
      </c>
      <c r="B274" s="525"/>
      <c r="C274" s="525"/>
      <c r="D274" s="525"/>
      <c r="E274" s="526"/>
      <c r="F274" s="588" t="s">
        <v>77</v>
      </c>
      <c r="G274" s="589"/>
      <c r="H274" s="590"/>
      <c r="I274" s="591" t="s">
        <v>73</v>
      </c>
      <c r="J274" s="592"/>
      <c r="K274" s="584" t="s">
        <v>74</v>
      </c>
      <c r="L274" s="533"/>
    </row>
    <row r="275" spans="1:12" ht="17.25" x14ac:dyDescent="0.25">
      <c r="A275" s="568" t="s">
        <v>75</v>
      </c>
      <c r="B275" s="569"/>
      <c r="C275" s="569"/>
      <c r="D275" s="569"/>
      <c r="E275" s="570"/>
      <c r="F275" s="537" t="s">
        <v>88</v>
      </c>
      <c r="G275" s="538"/>
      <c r="H275" s="571"/>
      <c r="I275" s="572"/>
      <c r="J275" s="541"/>
      <c r="K275" s="548"/>
      <c r="L275" s="543"/>
    </row>
    <row r="276" spans="1:12" ht="17.25" x14ac:dyDescent="0.25">
      <c r="A276" s="550" t="s">
        <v>94</v>
      </c>
      <c r="B276" s="551"/>
      <c r="C276" s="551"/>
      <c r="D276" s="551"/>
      <c r="E276" s="552"/>
      <c r="F276" s="511" t="s">
        <v>91</v>
      </c>
      <c r="G276" s="512"/>
      <c r="H276" s="553"/>
      <c r="I276" s="554"/>
      <c r="J276" s="507"/>
      <c r="K276" s="549"/>
      <c r="L276" s="545"/>
    </row>
    <row r="277" spans="1:12" ht="17.25" x14ac:dyDescent="0.25">
      <c r="A277" s="550" t="s">
        <v>95</v>
      </c>
      <c r="B277" s="551"/>
      <c r="C277" s="551"/>
      <c r="D277" s="551"/>
      <c r="E277" s="552"/>
      <c r="F277" s="511" t="s">
        <v>93</v>
      </c>
      <c r="G277" s="512"/>
      <c r="H277" s="553"/>
      <c r="I277" s="554"/>
      <c r="J277" s="507"/>
      <c r="K277" s="549"/>
      <c r="L277" s="545"/>
    </row>
    <row r="278" spans="1:12" ht="18" thickBot="1" x14ac:dyDescent="0.3">
      <c r="A278" s="560" t="s">
        <v>96</v>
      </c>
      <c r="B278" s="561"/>
      <c r="C278" s="561"/>
      <c r="D278" s="561"/>
      <c r="E278" s="562"/>
      <c r="F278" s="585" t="s">
        <v>92</v>
      </c>
      <c r="G278" s="586"/>
      <c r="H278" s="587"/>
      <c r="I278" s="567"/>
      <c r="J278" s="523"/>
      <c r="K278" s="549"/>
      <c r="L278" s="545"/>
    </row>
    <row r="279" spans="1:12" ht="18" thickBot="1" x14ac:dyDescent="0.3">
      <c r="A279" s="564" t="s">
        <v>97</v>
      </c>
      <c r="B279" s="565"/>
      <c r="C279" s="565"/>
      <c r="D279" s="565"/>
      <c r="E279" s="566"/>
      <c r="F279" s="581" t="s">
        <v>76</v>
      </c>
      <c r="G279" s="582"/>
      <c r="H279" s="583"/>
      <c r="I279" s="567"/>
      <c r="J279" s="523"/>
      <c r="K279" s="546"/>
      <c r="L279" s="547"/>
    </row>
    <row r="280" spans="1:12" ht="16.5" thickBot="1" x14ac:dyDescent="0.3">
      <c r="A280" s="524" t="s">
        <v>79</v>
      </c>
      <c r="B280" s="525"/>
      <c r="C280" s="525"/>
      <c r="D280" s="525"/>
      <c r="E280" s="526"/>
      <c r="F280" s="588" t="s">
        <v>77</v>
      </c>
      <c r="G280" s="589"/>
      <c r="H280" s="590"/>
      <c r="I280" s="591" t="s">
        <v>73</v>
      </c>
      <c r="J280" s="592"/>
      <c r="K280" s="584" t="s">
        <v>74</v>
      </c>
      <c r="L280" s="533"/>
    </row>
    <row r="281" spans="1:12" ht="17.25" x14ac:dyDescent="0.25">
      <c r="A281" s="534" t="s">
        <v>98</v>
      </c>
      <c r="B281" s="535"/>
      <c r="C281" s="535"/>
      <c r="D281" s="535"/>
      <c r="E281" s="536"/>
      <c r="F281" s="537" t="s">
        <v>88</v>
      </c>
      <c r="G281" s="538"/>
      <c r="H281" s="571"/>
      <c r="I281" s="572"/>
      <c r="J281" s="541"/>
      <c r="K281" s="548"/>
      <c r="L281" s="543"/>
    </row>
    <row r="282" spans="1:12" ht="17.25" x14ac:dyDescent="0.25">
      <c r="A282" s="508" t="s">
        <v>99</v>
      </c>
      <c r="B282" s="509"/>
      <c r="C282" s="509"/>
      <c r="D282" s="509"/>
      <c r="E282" s="510"/>
      <c r="F282" s="511" t="s">
        <v>91</v>
      </c>
      <c r="G282" s="512"/>
      <c r="H282" s="553"/>
      <c r="I282" s="554"/>
      <c r="J282" s="507"/>
      <c r="K282" s="549"/>
      <c r="L282" s="545"/>
    </row>
    <row r="283" spans="1:12" ht="17.25" x14ac:dyDescent="0.25">
      <c r="A283" s="508" t="s">
        <v>100</v>
      </c>
      <c r="B283" s="509"/>
      <c r="C283" s="509"/>
      <c r="D283" s="509"/>
      <c r="E283" s="510"/>
      <c r="F283" s="511" t="s">
        <v>93</v>
      </c>
      <c r="G283" s="512"/>
      <c r="H283" s="553"/>
      <c r="I283" s="554"/>
      <c r="J283" s="507"/>
      <c r="K283" s="549"/>
      <c r="L283" s="545"/>
    </row>
    <row r="284" spans="1:12" ht="18" thickBot="1" x14ac:dyDescent="0.3">
      <c r="A284" s="516" t="s">
        <v>101</v>
      </c>
      <c r="B284" s="517"/>
      <c r="C284" s="517"/>
      <c r="D284" s="517"/>
      <c r="E284" s="518"/>
      <c r="F284" s="585" t="s">
        <v>92</v>
      </c>
      <c r="G284" s="586"/>
      <c r="H284" s="587"/>
      <c r="I284" s="567"/>
      <c r="J284" s="523"/>
      <c r="K284" s="549"/>
      <c r="L284" s="545"/>
    </row>
    <row r="285" spans="1:12" ht="18" thickBot="1" x14ac:dyDescent="0.3">
      <c r="A285" s="488" t="s">
        <v>102</v>
      </c>
      <c r="B285" s="489"/>
      <c r="C285" s="489"/>
      <c r="D285" s="489"/>
      <c r="E285" s="490"/>
      <c r="F285" s="581" t="s">
        <v>76</v>
      </c>
      <c r="G285" s="582"/>
      <c r="H285" s="583"/>
      <c r="I285" s="567"/>
      <c r="J285" s="523"/>
      <c r="K285" s="546"/>
      <c r="L285" s="547"/>
    </row>
    <row r="286" spans="1:12" ht="16.5" thickBot="1" x14ac:dyDescent="0.3">
      <c r="A286" s="524" t="s">
        <v>71</v>
      </c>
      <c r="B286" s="525"/>
      <c r="C286" s="525"/>
      <c r="D286" s="525"/>
      <c r="E286" s="526"/>
      <c r="F286" s="588" t="s">
        <v>78</v>
      </c>
      <c r="G286" s="589"/>
      <c r="H286" s="590"/>
      <c r="I286" s="591" t="s">
        <v>73</v>
      </c>
      <c r="J286" s="592"/>
      <c r="K286" s="584" t="s">
        <v>74</v>
      </c>
      <c r="L286" s="533"/>
    </row>
    <row r="287" spans="1:12" ht="17.25" x14ac:dyDescent="0.25">
      <c r="A287" s="568" t="s">
        <v>75</v>
      </c>
      <c r="B287" s="569"/>
      <c r="C287" s="569"/>
      <c r="D287" s="569"/>
      <c r="E287" s="570"/>
      <c r="F287" s="537" t="s">
        <v>104</v>
      </c>
      <c r="G287" s="538"/>
      <c r="H287" s="571"/>
      <c r="I287" s="572"/>
      <c r="J287" s="541"/>
      <c r="K287" s="548"/>
      <c r="L287" s="543"/>
    </row>
    <row r="288" spans="1:12" ht="17.25" x14ac:dyDescent="0.25">
      <c r="A288" s="550" t="s">
        <v>94</v>
      </c>
      <c r="B288" s="551"/>
      <c r="C288" s="551"/>
      <c r="D288" s="551"/>
      <c r="E288" s="552"/>
      <c r="F288" s="511" t="s">
        <v>105</v>
      </c>
      <c r="G288" s="512"/>
      <c r="H288" s="553"/>
      <c r="I288" s="554"/>
      <c r="J288" s="507"/>
      <c r="K288" s="549"/>
      <c r="L288" s="545"/>
    </row>
    <row r="289" spans="1:12" ht="17.25" x14ac:dyDescent="0.25">
      <c r="A289" s="550" t="s">
        <v>95</v>
      </c>
      <c r="B289" s="551"/>
      <c r="C289" s="551"/>
      <c r="D289" s="551"/>
      <c r="E289" s="552"/>
      <c r="F289" s="511" t="s">
        <v>106</v>
      </c>
      <c r="G289" s="512"/>
      <c r="H289" s="553"/>
      <c r="I289" s="554"/>
      <c r="J289" s="507"/>
      <c r="K289" s="549"/>
      <c r="L289" s="545"/>
    </row>
    <row r="290" spans="1:12" ht="18" thickBot="1" x14ac:dyDescent="0.3">
      <c r="A290" s="560" t="s">
        <v>96</v>
      </c>
      <c r="B290" s="561"/>
      <c r="C290" s="561"/>
      <c r="D290" s="561"/>
      <c r="E290" s="562"/>
      <c r="F290" s="585" t="s">
        <v>103</v>
      </c>
      <c r="G290" s="586"/>
      <c r="H290" s="587"/>
      <c r="I290" s="567"/>
      <c r="J290" s="523"/>
      <c r="K290" s="549"/>
      <c r="L290" s="545"/>
    </row>
    <row r="291" spans="1:12" ht="18" thickBot="1" x14ac:dyDescent="0.3">
      <c r="A291" s="564" t="s">
        <v>97</v>
      </c>
      <c r="B291" s="565"/>
      <c r="C291" s="565"/>
      <c r="D291" s="565"/>
      <c r="E291" s="566"/>
      <c r="F291" s="581" t="s">
        <v>76</v>
      </c>
      <c r="G291" s="582"/>
      <c r="H291" s="583"/>
      <c r="I291" s="567"/>
      <c r="J291" s="523"/>
      <c r="K291" s="546"/>
      <c r="L291" s="547"/>
    </row>
    <row r="292" spans="1:12" ht="16.5" thickBot="1" x14ac:dyDescent="0.3">
      <c r="A292" s="524" t="s">
        <v>79</v>
      </c>
      <c r="B292" s="525"/>
      <c r="C292" s="525"/>
      <c r="D292" s="525"/>
      <c r="E292" s="526"/>
      <c r="F292" s="588" t="s">
        <v>78</v>
      </c>
      <c r="G292" s="589"/>
      <c r="H292" s="590"/>
      <c r="I292" s="591" t="s">
        <v>73</v>
      </c>
      <c r="J292" s="592"/>
      <c r="K292" s="584" t="s">
        <v>74</v>
      </c>
      <c r="L292" s="533"/>
    </row>
    <row r="293" spans="1:12" ht="17.25" x14ac:dyDescent="0.25">
      <c r="A293" s="534" t="s">
        <v>98</v>
      </c>
      <c r="B293" s="535"/>
      <c r="C293" s="535"/>
      <c r="D293" s="535"/>
      <c r="E293" s="536"/>
      <c r="F293" s="537" t="s">
        <v>104</v>
      </c>
      <c r="G293" s="538"/>
      <c r="H293" s="571"/>
      <c r="I293" s="572"/>
      <c r="J293" s="541"/>
      <c r="K293" s="548"/>
      <c r="L293" s="543"/>
    </row>
    <row r="294" spans="1:12" ht="17.25" x14ac:dyDescent="0.25">
      <c r="A294" s="508" t="s">
        <v>99</v>
      </c>
      <c r="B294" s="509"/>
      <c r="C294" s="509"/>
      <c r="D294" s="509"/>
      <c r="E294" s="510"/>
      <c r="F294" s="511" t="s">
        <v>105</v>
      </c>
      <c r="G294" s="512"/>
      <c r="H294" s="553"/>
      <c r="I294" s="554"/>
      <c r="J294" s="507"/>
      <c r="K294" s="549"/>
      <c r="L294" s="545"/>
    </row>
    <row r="295" spans="1:12" ht="17.25" x14ac:dyDescent="0.25">
      <c r="A295" s="508" t="s">
        <v>100</v>
      </c>
      <c r="B295" s="509"/>
      <c r="C295" s="509"/>
      <c r="D295" s="509"/>
      <c r="E295" s="510"/>
      <c r="F295" s="511" t="s">
        <v>106</v>
      </c>
      <c r="G295" s="512"/>
      <c r="H295" s="553"/>
      <c r="I295" s="554"/>
      <c r="J295" s="507"/>
      <c r="K295" s="549"/>
      <c r="L295" s="545"/>
    </row>
    <row r="296" spans="1:12" ht="18" thickBot="1" x14ac:dyDescent="0.3">
      <c r="A296" s="516" t="s">
        <v>101</v>
      </c>
      <c r="B296" s="517"/>
      <c r="C296" s="517"/>
      <c r="D296" s="517"/>
      <c r="E296" s="518"/>
      <c r="F296" s="585" t="s">
        <v>103</v>
      </c>
      <c r="G296" s="586"/>
      <c r="H296" s="587"/>
      <c r="I296" s="567"/>
      <c r="J296" s="523"/>
      <c r="K296" s="549"/>
      <c r="L296" s="545"/>
    </row>
    <row r="297" spans="1:12" ht="18" thickBot="1" x14ac:dyDescent="0.3">
      <c r="A297" s="488" t="s">
        <v>102</v>
      </c>
      <c r="B297" s="489"/>
      <c r="C297" s="489"/>
      <c r="D297" s="489"/>
      <c r="E297" s="490"/>
      <c r="F297" s="581" t="s">
        <v>76</v>
      </c>
      <c r="G297" s="582"/>
      <c r="H297" s="583"/>
      <c r="I297" s="567"/>
      <c r="J297" s="523"/>
      <c r="K297" s="546"/>
      <c r="L297" s="547"/>
    </row>
    <row r="298" spans="1:12" ht="18" thickBot="1" x14ac:dyDescent="0.3">
      <c r="A298" s="555" t="s">
        <v>107</v>
      </c>
      <c r="B298" s="556"/>
      <c r="C298" s="556"/>
      <c r="D298" s="556"/>
      <c r="E298" s="556"/>
      <c r="F298" s="556"/>
      <c r="G298" s="556"/>
      <c r="H298" s="556"/>
      <c r="I298" s="556"/>
      <c r="J298" s="556"/>
      <c r="K298" s="556"/>
      <c r="L298" s="557"/>
    </row>
    <row r="299" spans="1:12" ht="16.5" thickBot="1" x14ac:dyDescent="0.3">
      <c r="A299" s="527" t="s">
        <v>71</v>
      </c>
      <c r="B299" s="528"/>
      <c r="C299" s="528"/>
      <c r="D299" s="528"/>
      <c r="E299" s="529"/>
      <c r="F299" s="527" t="s">
        <v>108</v>
      </c>
      <c r="G299" s="528"/>
      <c r="H299" s="529"/>
      <c r="I299" s="530" t="s">
        <v>73</v>
      </c>
      <c r="J299" s="531"/>
      <c r="K299" s="558" t="s">
        <v>74</v>
      </c>
      <c r="L299" s="559"/>
    </row>
    <row r="300" spans="1:12" ht="17.25" x14ac:dyDescent="0.25">
      <c r="A300" s="568" t="s">
        <v>98</v>
      </c>
      <c r="B300" s="569"/>
      <c r="C300" s="569"/>
      <c r="D300" s="569"/>
      <c r="E300" s="570"/>
      <c r="F300" s="537" t="s">
        <v>87</v>
      </c>
      <c r="G300" s="538"/>
      <c r="H300" s="571"/>
      <c r="I300" s="572"/>
      <c r="J300" s="541"/>
      <c r="K300" s="548"/>
      <c r="L300" s="543"/>
    </row>
    <row r="301" spans="1:12" ht="17.25" x14ac:dyDescent="0.25">
      <c r="A301" s="550" t="s">
        <v>94</v>
      </c>
      <c r="B301" s="551"/>
      <c r="C301" s="551"/>
      <c r="D301" s="551"/>
      <c r="E301" s="552"/>
      <c r="F301" s="511" t="s">
        <v>88</v>
      </c>
      <c r="G301" s="512"/>
      <c r="H301" s="553"/>
      <c r="I301" s="554"/>
      <c r="J301" s="507"/>
      <c r="K301" s="549"/>
      <c r="L301" s="545"/>
    </row>
    <row r="302" spans="1:12" ht="17.25" x14ac:dyDescent="0.25">
      <c r="A302" s="550" t="s">
        <v>95</v>
      </c>
      <c r="B302" s="551"/>
      <c r="C302" s="551"/>
      <c r="D302" s="551"/>
      <c r="E302" s="552"/>
      <c r="F302" s="511" t="s">
        <v>89</v>
      </c>
      <c r="G302" s="512"/>
      <c r="H302" s="553"/>
      <c r="I302" s="554"/>
      <c r="J302" s="507"/>
      <c r="K302" s="549"/>
      <c r="L302" s="545"/>
    </row>
    <row r="303" spans="1:12" ht="18" thickBot="1" x14ac:dyDescent="0.3">
      <c r="A303" s="560" t="s">
        <v>96</v>
      </c>
      <c r="B303" s="561"/>
      <c r="C303" s="561"/>
      <c r="D303" s="561"/>
      <c r="E303" s="562"/>
      <c r="F303" s="519" t="s">
        <v>90</v>
      </c>
      <c r="G303" s="520"/>
      <c r="H303" s="563"/>
      <c r="I303" s="573"/>
      <c r="J303" s="574"/>
      <c r="K303" s="549"/>
      <c r="L303" s="545"/>
    </row>
    <row r="304" spans="1:12" ht="18" thickBot="1" x14ac:dyDescent="0.3">
      <c r="A304" s="564" t="s">
        <v>97</v>
      </c>
      <c r="B304" s="565"/>
      <c r="C304" s="565"/>
      <c r="D304" s="565"/>
      <c r="E304" s="566"/>
      <c r="F304" s="491" t="s">
        <v>76</v>
      </c>
      <c r="G304" s="492"/>
      <c r="H304" s="493"/>
      <c r="I304" s="575"/>
      <c r="J304" s="576"/>
      <c r="K304" s="546"/>
      <c r="L304" s="547"/>
    </row>
    <row r="305" spans="1:12" ht="16.5" thickBot="1" x14ac:dyDescent="0.3">
      <c r="A305" s="524" t="s">
        <v>79</v>
      </c>
      <c r="B305" s="525"/>
      <c r="C305" s="525"/>
      <c r="D305" s="525"/>
      <c r="E305" s="526"/>
      <c r="F305" s="527" t="s">
        <v>108</v>
      </c>
      <c r="G305" s="528"/>
      <c r="H305" s="529"/>
      <c r="I305" s="530" t="s">
        <v>73</v>
      </c>
      <c r="J305" s="531"/>
      <c r="K305" s="532" t="s">
        <v>74</v>
      </c>
      <c r="L305" s="533"/>
    </row>
    <row r="306" spans="1:12" ht="17.25" x14ac:dyDescent="0.3">
      <c r="A306" s="534" t="s">
        <v>98</v>
      </c>
      <c r="B306" s="535"/>
      <c r="C306" s="535"/>
      <c r="D306" s="535"/>
      <c r="E306" s="536"/>
      <c r="F306" s="537" t="s">
        <v>87</v>
      </c>
      <c r="G306" s="538"/>
      <c r="H306" s="539"/>
      <c r="I306" s="579"/>
      <c r="J306" s="580"/>
      <c r="K306" s="542"/>
      <c r="L306" s="543"/>
    </row>
    <row r="307" spans="1:12" ht="17.25" x14ac:dyDescent="0.25">
      <c r="A307" s="508" t="s">
        <v>99</v>
      </c>
      <c r="B307" s="509"/>
      <c r="C307" s="509"/>
      <c r="D307" s="509"/>
      <c r="E307" s="510"/>
      <c r="F307" s="511" t="s">
        <v>88</v>
      </c>
      <c r="G307" s="512"/>
      <c r="H307" s="513"/>
      <c r="I307" s="506"/>
      <c r="J307" s="507"/>
      <c r="K307" s="544"/>
      <c r="L307" s="545"/>
    </row>
    <row r="308" spans="1:12" ht="17.25" x14ac:dyDescent="0.25">
      <c r="A308" s="508" t="s">
        <v>100</v>
      </c>
      <c r="B308" s="509"/>
      <c r="C308" s="509"/>
      <c r="D308" s="509"/>
      <c r="E308" s="510"/>
      <c r="F308" s="511" t="s">
        <v>89</v>
      </c>
      <c r="G308" s="512"/>
      <c r="H308" s="513"/>
      <c r="I308" s="506"/>
      <c r="J308" s="507"/>
      <c r="K308" s="544"/>
      <c r="L308" s="545"/>
    </row>
    <row r="309" spans="1:12" ht="18" thickBot="1" x14ac:dyDescent="0.3">
      <c r="A309" s="516" t="s">
        <v>101</v>
      </c>
      <c r="B309" s="517"/>
      <c r="C309" s="517"/>
      <c r="D309" s="517"/>
      <c r="E309" s="518"/>
      <c r="F309" s="519" t="s">
        <v>90</v>
      </c>
      <c r="G309" s="520"/>
      <c r="H309" s="521"/>
      <c r="I309" s="993"/>
      <c r="J309" s="574"/>
      <c r="K309" s="544"/>
      <c r="L309" s="545"/>
    </row>
    <row r="310" spans="1:12" ht="18" thickBot="1" x14ac:dyDescent="0.3">
      <c r="A310" s="488" t="s">
        <v>102</v>
      </c>
      <c r="B310" s="489"/>
      <c r="C310" s="489"/>
      <c r="D310" s="489"/>
      <c r="E310" s="490"/>
      <c r="F310" s="491" t="s">
        <v>76</v>
      </c>
      <c r="G310" s="492"/>
      <c r="H310" s="493"/>
      <c r="I310" s="991"/>
      <c r="J310" s="992"/>
      <c r="K310" s="546"/>
      <c r="L310" s="547"/>
    </row>
    <row r="311" spans="1:12" ht="18" thickBot="1" x14ac:dyDescent="0.3">
      <c r="A311" s="555" t="s">
        <v>69</v>
      </c>
      <c r="B311" s="556"/>
      <c r="C311" s="556"/>
      <c r="D311" s="556"/>
      <c r="E311" s="556"/>
      <c r="F311" s="556"/>
      <c r="G311" s="556"/>
      <c r="H311" s="556"/>
      <c r="I311" s="556"/>
      <c r="J311" s="556"/>
      <c r="K311" s="556"/>
      <c r="L311" s="557"/>
    </row>
    <row r="312" spans="1:12" ht="16.5" thickBot="1" x14ac:dyDescent="0.3">
      <c r="A312" s="527" t="s">
        <v>71</v>
      </c>
      <c r="B312" s="528"/>
      <c r="C312" s="528"/>
      <c r="D312" s="528"/>
      <c r="E312" s="529"/>
      <c r="F312" s="527" t="s">
        <v>108</v>
      </c>
      <c r="G312" s="528"/>
      <c r="H312" s="529"/>
      <c r="I312" s="530" t="s">
        <v>73</v>
      </c>
      <c r="J312" s="531"/>
      <c r="K312" s="558" t="s">
        <v>74</v>
      </c>
      <c r="L312" s="559"/>
    </row>
    <row r="313" spans="1:12" ht="17.25" x14ac:dyDescent="0.25">
      <c r="A313" s="568" t="s">
        <v>98</v>
      </c>
      <c r="B313" s="569"/>
      <c r="C313" s="569"/>
      <c r="D313" s="569"/>
      <c r="E313" s="570"/>
      <c r="F313" s="537" t="s">
        <v>87</v>
      </c>
      <c r="G313" s="538"/>
      <c r="H313" s="571"/>
      <c r="I313" s="572"/>
      <c r="J313" s="541"/>
      <c r="K313" s="548"/>
      <c r="L313" s="543"/>
    </row>
    <row r="314" spans="1:12" ht="17.25" x14ac:dyDescent="0.25">
      <c r="A314" s="550" t="s">
        <v>94</v>
      </c>
      <c r="B314" s="551"/>
      <c r="C314" s="551"/>
      <c r="D314" s="551"/>
      <c r="E314" s="552"/>
      <c r="F314" s="511" t="s">
        <v>88</v>
      </c>
      <c r="G314" s="512"/>
      <c r="H314" s="553"/>
      <c r="I314" s="554"/>
      <c r="J314" s="507"/>
      <c r="K314" s="549"/>
      <c r="L314" s="545"/>
    </row>
    <row r="315" spans="1:12" ht="17.25" x14ac:dyDescent="0.25">
      <c r="A315" s="550" t="s">
        <v>95</v>
      </c>
      <c r="B315" s="551"/>
      <c r="C315" s="551"/>
      <c r="D315" s="551"/>
      <c r="E315" s="552"/>
      <c r="F315" s="511" t="s">
        <v>89</v>
      </c>
      <c r="G315" s="512"/>
      <c r="H315" s="553"/>
      <c r="I315" s="554"/>
      <c r="J315" s="507"/>
      <c r="K315" s="549"/>
      <c r="L315" s="545"/>
    </row>
    <row r="316" spans="1:12" ht="18" thickBot="1" x14ac:dyDescent="0.3">
      <c r="A316" s="560" t="s">
        <v>96</v>
      </c>
      <c r="B316" s="561"/>
      <c r="C316" s="561"/>
      <c r="D316" s="561"/>
      <c r="E316" s="562"/>
      <c r="F316" s="519" t="s">
        <v>90</v>
      </c>
      <c r="G316" s="520"/>
      <c r="H316" s="563"/>
      <c r="I316" s="573"/>
      <c r="J316" s="574"/>
      <c r="K316" s="549"/>
      <c r="L316" s="545"/>
    </row>
    <row r="317" spans="1:12" ht="18" thickBot="1" x14ac:dyDescent="0.3">
      <c r="A317" s="564" t="s">
        <v>97</v>
      </c>
      <c r="B317" s="565"/>
      <c r="C317" s="565"/>
      <c r="D317" s="565"/>
      <c r="E317" s="566"/>
      <c r="F317" s="491" t="s">
        <v>76</v>
      </c>
      <c r="G317" s="492"/>
      <c r="H317" s="493"/>
      <c r="I317" s="575"/>
      <c r="J317" s="576"/>
      <c r="K317" s="546"/>
      <c r="L317" s="547"/>
    </row>
    <row r="318" spans="1:12" ht="15.75" x14ac:dyDescent="0.25">
      <c r="A318" s="524" t="s">
        <v>79</v>
      </c>
      <c r="B318" s="525"/>
      <c r="C318" s="525"/>
      <c r="D318" s="525"/>
      <c r="E318" s="526"/>
      <c r="F318" s="527" t="s">
        <v>108</v>
      </c>
      <c r="G318" s="528"/>
      <c r="H318" s="529"/>
      <c r="I318" s="530" t="s">
        <v>73</v>
      </c>
      <c r="J318" s="531"/>
      <c r="K318" s="532" t="s">
        <v>74</v>
      </c>
      <c r="L318" s="533"/>
    </row>
    <row r="319" spans="1:12" ht="17.25" x14ac:dyDescent="0.25">
      <c r="A319" s="534" t="s">
        <v>98</v>
      </c>
      <c r="B319" s="535"/>
      <c r="C319" s="535"/>
      <c r="D319" s="535"/>
      <c r="E319" s="536"/>
      <c r="F319" s="537" t="s">
        <v>87</v>
      </c>
      <c r="G319" s="538"/>
      <c r="H319" s="539"/>
      <c r="I319" s="540"/>
      <c r="J319" s="541"/>
      <c r="K319" s="542"/>
      <c r="L319" s="543"/>
    </row>
    <row r="320" spans="1:12" ht="17.25" x14ac:dyDescent="0.3">
      <c r="A320" s="508" t="s">
        <v>99</v>
      </c>
      <c r="B320" s="509"/>
      <c r="C320" s="509"/>
      <c r="D320" s="509"/>
      <c r="E320" s="510"/>
      <c r="F320" s="511" t="s">
        <v>88</v>
      </c>
      <c r="G320" s="512"/>
      <c r="H320" s="513"/>
      <c r="I320" s="577"/>
      <c r="J320" s="578"/>
      <c r="K320" s="544"/>
      <c r="L320" s="545"/>
    </row>
    <row r="321" spans="1:12" ht="17.25" x14ac:dyDescent="0.25">
      <c r="A321" s="508" t="s">
        <v>100</v>
      </c>
      <c r="B321" s="509"/>
      <c r="C321" s="509"/>
      <c r="D321" s="509"/>
      <c r="E321" s="510"/>
      <c r="F321" s="511" t="s">
        <v>89</v>
      </c>
      <c r="G321" s="512"/>
      <c r="H321" s="513"/>
      <c r="I321" s="506"/>
      <c r="J321" s="507"/>
      <c r="K321" s="544"/>
      <c r="L321" s="545"/>
    </row>
    <row r="322" spans="1:12" ht="18" thickBot="1" x14ac:dyDescent="0.3">
      <c r="A322" s="516" t="s">
        <v>101</v>
      </c>
      <c r="B322" s="517"/>
      <c r="C322" s="517"/>
      <c r="D322" s="517"/>
      <c r="E322" s="518"/>
      <c r="F322" s="519" t="s">
        <v>90</v>
      </c>
      <c r="G322" s="520"/>
      <c r="H322" s="521"/>
      <c r="I322" s="993"/>
      <c r="J322" s="574"/>
      <c r="K322" s="544"/>
      <c r="L322" s="545"/>
    </row>
    <row r="323" spans="1:12" ht="18" thickBot="1" x14ac:dyDescent="0.3">
      <c r="A323" s="488" t="s">
        <v>102</v>
      </c>
      <c r="B323" s="489"/>
      <c r="C323" s="489"/>
      <c r="D323" s="489"/>
      <c r="E323" s="490"/>
      <c r="F323" s="593" t="s">
        <v>76</v>
      </c>
      <c r="G323" s="492"/>
      <c r="H323" s="493"/>
      <c r="I323" s="991"/>
      <c r="J323" s="992"/>
      <c r="K323" s="546"/>
      <c r="L323" s="547"/>
    </row>
    <row r="324" spans="1:12" ht="18" thickBot="1" x14ac:dyDescent="0.3">
      <c r="A324" s="555" t="s">
        <v>109</v>
      </c>
      <c r="B324" s="556"/>
      <c r="C324" s="556"/>
      <c r="D324" s="556"/>
      <c r="E324" s="556"/>
      <c r="F324" s="556"/>
      <c r="G324" s="556"/>
      <c r="H324" s="556"/>
      <c r="I324" s="556"/>
      <c r="J324" s="556"/>
      <c r="K324" s="556"/>
      <c r="L324" s="557"/>
    </row>
    <row r="325" spans="1:12" ht="16.5" thickBot="1" x14ac:dyDescent="0.3">
      <c r="A325" s="527" t="s">
        <v>71</v>
      </c>
      <c r="B325" s="528"/>
      <c r="C325" s="528"/>
      <c r="D325" s="528"/>
      <c r="E325" s="529"/>
      <c r="F325" s="527" t="s">
        <v>108</v>
      </c>
      <c r="G325" s="528"/>
      <c r="H325" s="529"/>
      <c r="I325" s="530" t="s">
        <v>73</v>
      </c>
      <c r="J325" s="531"/>
      <c r="K325" s="558" t="s">
        <v>74</v>
      </c>
      <c r="L325" s="559"/>
    </row>
    <row r="326" spans="1:12" ht="17.25" x14ac:dyDescent="0.25">
      <c r="A326" s="568" t="s">
        <v>98</v>
      </c>
      <c r="B326" s="569"/>
      <c r="C326" s="569"/>
      <c r="D326" s="569"/>
      <c r="E326" s="570"/>
      <c r="F326" s="537" t="s">
        <v>87</v>
      </c>
      <c r="G326" s="538"/>
      <c r="H326" s="571"/>
      <c r="I326" s="572"/>
      <c r="J326" s="541"/>
      <c r="K326" s="548"/>
      <c r="L326" s="543"/>
    </row>
    <row r="327" spans="1:12" ht="17.25" x14ac:dyDescent="0.25">
      <c r="A327" s="550" t="s">
        <v>94</v>
      </c>
      <c r="B327" s="551"/>
      <c r="C327" s="551"/>
      <c r="D327" s="551"/>
      <c r="E327" s="552"/>
      <c r="F327" s="511" t="s">
        <v>88</v>
      </c>
      <c r="G327" s="512"/>
      <c r="H327" s="553"/>
      <c r="I327" s="554"/>
      <c r="J327" s="507"/>
      <c r="K327" s="549"/>
      <c r="L327" s="545"/>
    </row>
    <row r="328" spans="1:12" ht="17.25" x14ac:dyDescent="0.25">
      <c r="A328" s="550" t="s">
        <v>95</v>
      </c>
      <c r="B328" s="551"/>
      <c r="C328" s="551"/>
      <c r="D328" s="551"/>
      <c r="E328" s="552"/>
      <c r="F328" s="511" t="s">
        <v>89</v>
      </c>
      <c r="G328" s="512"/>
      <c r="H328" s="553"/>
      <c r="I328" s="554"/>
      <c r="J328" s="507"/>
      <c r="K328" s="549"/>
      <c r="L328" s="545"/>
    </row>
    <row r="329" spans="1:12" ht="18" thickBot="1" x14ac:dyDescent="0.3">
      <c r="A329" s="560" t="s">
        <v>96</v>
      </c>
      <c r="B329" s="561"/>
      <c r="C329" s="561"/>
      <c r="D329" s="561"/>
      <c r="E329" s="562"/>
      <c r="F329" s="519" t="s">
        <v>90</v>
      </c>
      <c r="G329" s="520"/>
      <c r="H329" s="563"/>
      <c r="I329" s="573"/>
      <c r="J329" s="574"/>
      <c r="K329" s="549"/>
      <c r="L329" s="545"/>
    </row>
    <row r="330" spans="1:12" ht="18" thickBot="1" x14ac:dyDescent="0.3">
      <c r="A330" s="564" t="s">
        <v>97</v>
      </c>
      <c r="B330" s="565"/>
      <c r="C330" s="565"/>
      <c r="D330" s="565"/>
      <c r="E330" s="566"/>
      <c r="F330" s="593" t="s">
        <v>76</v>
      </c>
      <c r="G330" s="492"/>
      <c r="H330" s="493"/>
      <c r="I330" s="575"/>
      <c r="J330" s="576"/>
      <c r="K330" s="546"/>
      <c r="L330" s="547"/>
    </row>
    <row r="331" spans="1:12" ht="16.5" thickBot="1" x14ac:dyDescent="0.3">
      <c r="A331" s="524" t="s">
        <v>79</v>
      </c>
      <c r="B331" s="525"/>
      <c r="C331" s="525"/>
      <c r="D331" s="525"/>
      <c r="E331" s="526"/>
      <c r="F331" s="527" t="s">
        <v>108</v>
      </c>
      <c r="G331" s="528"/>
      <c r="H331" s="529"/>
      <c r="I331" s="530" t="s">
        <v>73</v>
      </c>
      <c r="J331" s="531"/>
      <c r="K331" s="532" t="s">
        <v>74</v>
      </c>
      <c r="L331" s="533"/>
    </row>
    <row r="332" spans="1:12" ht="17.25" x14ac:dyDescent="0.25">
      <c r="A332" s="534" t="s">
        <v>98</v>
      </c>
      <c r="B332" s="535"/>
      <c r="C332" s="535"/>
      <c r="D332" s="535"/>
      <c r="E332" s="536"/>
      <c r="F332" s="537" t="s">
        <v>87</v>
      </c>
      <c r="G332" s="538"/>
      <c r="H332" s="539"/>
      <c r="I332" s="540"/>
      <c r="J332" s="541"/>
      <c r="K332" s="542"/>
      <c r="L332" s="543"/>
    </row>
    <row r="333" spans="1:12" ht="17.25" x14ac:dyDescent="0.25">
      <c r="A333" s="508" t="s">
        <v>99</v>
      </c>
      <c r="B333" s="509"/>
      <c r="C333" s="509"/>
      <c r="D333" s="509"/>
      <c r="E333" s="510"/>
      <c r="F333" s="511" t="s">
        <v>88</v>
      </c>
      <c r="G333" s="512"/>
      <c r="H333" s="513"/>
      <c r="I333" s="506"/>
      <c r="J333" s="507"/>
      <c r="K333" s="544"/>
      <c r="L333" s="545"/>
    </row>
    <row r="334" spans="1:12" ht="17.25" x14ac:dyDescent="0.25">
      <c r="A334" s="508" t="s">
        <v>100</v>
      </c>
      <c r="B334" s="509"/>
      <c r="C334" s="509"/>
      <c r="D334" s="509"/>
      <c r="E334" s="510"/>
      <c r="F334" s="511" t="s">
        <v>89</v>
      </c>
      <c r="G334" s="512"/>
      <c r="H334" s="513"/>
      <c r="I334" s="514"/>
      <c r="J334" s="515"/>
      <c r="K334" s="544"/>
      <c r="L334" s="545"/>
    </row>
    <row r="335" spans="1:12" ht="18" thickBot="1" x14ac:dyDescent="0.3">
      <c r="A335" s="516" t="s">
        <v>101</v>
      </c>
      <c r="B335" s="517"/>
      <c r="C335" s="517"/>
      <c r="D335" s="517"/>
      <c r="E335" s="518"/>
      <c r="F335" s="519" t="s">
        <v>90</v>
      </c>
      <c r="G335" s="520"/>
      <c r="H335" s="521"/>
      <c r="I335" s="993"/>
      <c r="J335" s="574"/>
      <c r="K335" s="544"/>
      <c r="L335" s="545"/>
    </row>
    <row r="336" spans="1:12" ht="18" thickBot="1" x14ac:dyDescent="0.3">
      <c r="A336" s="488" t="s">
        <v>102</v>
      </c>
      <c r="B336" s="489"/>
      <c r="C336" s="489"/>
      <c r="D336" s="489"/>
      <c r="E336" s="490"/>
      <c r="F336" s="593" t="s">
        <v>76</v>
      </c>
      <c r="G336" s="492"/>
      <c r="H336" s="493"/>
      <c r="I336" s="991"/>
      <c r="J336" s="992"/>
      <c r="K336" s="546"/>
      <c r="L336" s="547"/>
    </row>
    <row r="337" spans="1:45" ht="18" thickBot="1" x14ac:dyDescent="0.35">
      <c r="A337" s="485"/>
      <c r="B337" s="486"/>
      <c r="C337" s="486"/>
      <c r="D337" s="486"/>
      <c r="E337" s="486"/>
      <c r="F337" s="486"/>
      <c r="G337" s="486"/>
      <c r="H337" s="486"/>
      <c r="I337" s="486"/>
      <c r="J337" s="486"/>
      <c r="K337" s="486"/>
      <c r="L337" s="487"/>
    </row>
    <row r="338" spans="1:45" ht="28.5" customHeight="1" thickBot="1" x14ac:dyDescent="0.3">
      <c r="A338" s="499" t="s">
        <v>129</v>
      </c>
      <c r="B338" s="500"/>
      <c r="C338" s="500"/>
      <c r="D338" s="500"/>
      <c r="E338" s="501"/>
      <c r="F338" s="502" t="s">
        <v>110</v>
      </c>
      <c r="G338" s="502"/>
      <c r="H338" s="503"/>
      <c r="I338" s="504">
        <f>+K263+K269+K275+K281+K287+K293+K300+K306+K313+K319+K326+K332</f>
        <v>50</v>
      </c>
      <c r="J338" s="504"/>
      <c r="K338" s="504"/>
      <c r="L338" s="505"/>
    </row>
    <row r="340" spans="1:45" ht="23.25" x14ac:dyDescent="0.35">
      <c r="E340" s="2049">
        <f>+(I82+I121+I157+I196+I228+I239+I250+I338)/8</f>
        <v>49.84375</v>
      </c>
      <c r="F340" s="2049"/>
      <c r="G340" s="2049"/>
      <c r="H340" s="2049"/>
      <c r="I340" s="2049"/>
      <c r="J340" s="2049"/>
      <c r="K340" s="2049"/>
      <c r="L340" s="2049"/>
    </row>
    <row r="344" spans="1:45" ht="15.75" thickBot="1" x14ac:dyDescent="0.3"/>
    <row r="345" spans="1:45" ht="16.5" thickBot="1" x14ac:dyDescent="0.3">
      <c r="A345" s="614" t="s">
        <v>179</v>
      </c>
      <c r="B345" s="615"/>
      <c r="C345" s="615"/>
      <c r="D345" s="615"/>
      <c r="E345" s="615"/>
      <c r="F345" s="615"/>
      <c r="G345" s="615"/>
      <c r="H345" s="615"/>
      <c r="I345" s="615"/>
      <c r="J345" s="615"/>
      <c r="K345" s="615"/>
      <c r="L345" s="616"/>
    </row>
    <row r="346" spans="1:45" ht="16.5" x14ac:dyDescent="0.25">
      <c r="A346" s="1151" t="s">
        <v>180</v>
      </c>
      <c r="B346" s="1152"/>
      <c r="C346" s="1152"/>
      <c r="D346" s="1152"/>
      <c r="E346" s="1152"/>
      <c r="F346" s="1152"/>
      <c r="G346" s="1152"/>
      <c r="H346" s="1152"/>
      <c r="I346" s="1152"/>
      <c r="J346" s="1152"/>
      <c r="K346" s="1152"/>
      <c r="L346" s="1153"/>
    </row>
    <row r="347" spans="1:45" ht="17.25" thickBot="1" x14ac:dyDescent="0.3">
      <c r="A347" s="1154" t="s">
        <v>111</v>
      </c>
      <c r="B347" s="1155"/>
      <c r="C347" s="1155"/>
      <c r="D347" s="1155"/>
      <c r="E347" s="1155"/>
      <c r="F347" s="1155"/>
      <c r="G347" s="1155"/>
      <c r="H347" s="1155"/>
      <c r="I347" s="1155"/>
      <c r="J347" s="1155"/>
      <c r="K347" s="1155"/>
      <c r="L347" s="1156"/>
    </row>
    <row r="348" spans="1:45" ht="16.5" thickBot="1" x14ac:dyDescent="0.3">
      <c r="A348" s="524" t="s">
        <v>159</v>
      </c>
      <c r="B348" s="525"/>
      <c r="C348" s="525"/>
      <c r="D348" s="525"/>
      <c r="E348" s="525"/>
      <c r="F348" s="525"/>
      <c r="G348" s="525"/>
      <c r="H348" s="525"/>
      <c r="I348" s="525"/>
      <c r="J348" s="525"/>
      <c r="K348" s="525"/>
      <c r="L348" s="526"/>
    </row>
    <row r="349" spans="1:45" ht="18" thickBot="1" x14ac:dyDescent="0.3">
      <c r="A349" s="617" t="s">
        <v>155</v>
      </c>
      <c r="B349" s="618"/>
      <c r="C349" s="618"/>
      <c r="D349" s="619"/>
      <c r="E349" s="620">
        <v>50</v>
      </c>
      <c r="F349" s="621"/>
      <c r="G349" s="622"/>
      <c r="H349" s="749" t="s">
        <v>40</v>
      </c>
      <c r="I349" s="750"/>
      <c r="J349" s="750"/>
      <c r="K349" s="750"/>
      <c r="L349" s="751"/>
    </row>
    <row r="350" spans="1:45" ht="18" customHeight="1" thickBot="1" x14ac:dyDescent="0.3">
      <c r="A350" s="596" t="s">
        <v>156</v>
      </c>
      <c r="B350" s="597"/>
      <c r="C350" s="597"/>
      <c r="D350" s="598"/>
      <c r="E350" s="599">
        <v>50</v>
      </c>
      <c r="F350" s="600"/>
      <c r="G350" s="601"/>
      <c r="H350" s="755"/>
      <c r="I350" s="756"/>
      <c r="J350" s="756"/>
      <c r="K350" s="756"/>
      <c r="L350" s="757"/>
    </row>
    <row r="351" spans="1:45" ht="18" thickBot="1" x14ac:dyDescent="0.3">
      <c r="A351" s="1246" t="s">
        <v>85</v>
      </c>
      <c r="B351" s="1247"/>
      <c r="C351" s="1247"/>
      <c r="D351" s="1248"/>
      <c r="E351" s="605">
        <v>50</v>
      </c>
      <c r="F351" s="606"/>
      <c r="G351" s="607"/>
      <c r="H351" s="752"/>
      <c r="I351" s="753"/>
      <c r="J351" s="753"/>
      <c r="K351" s="753"/>
      <c r="L351" s="754"/>
      <c r="N351" s="2070" t="s">
        <v>1088</v>
      </c>
      <c r="O351" s="2070"/>
      <c r="P351" s="2070"/>
      <c r="Q351" s="2070"/>
      <c r="R351" s="2070"/>
      <c r="S351" s="2071" t="s">
        <v>1089</v>
      </c>
      <c r="T351" s="2071"/>
      <c r="U351" s="2071"/>
      <c r="V351" s="2071"/>
      <c r="W351" s="2071"/>
      <c r="X351" s="2071"/>
      <c r="Y351" s="2071"/>
      <c r="Z351" s="2071"/>
      <c r="AA351" s="2071"/>
      <c r="AB351" s="2072" t="s">
        <v>1184</v>
      </c>
      <c r="AC351" s="2072"/>
      <c r="AD351" s="2072"/>
      <c r="AE351" s="2072"/>
      <c r="AF351" s="2072"/>
      <c r="AG351" s="2072"/>
      <c r="AH351" s="2072"/>
      <c r="AI351" s="2072"/>
      <c r="AJ351" s="2072"/>
      <c r="AK351" s="2073" t="s">
        <v>1183</v>
      </c>
      <c r="AL351" s="2073"/>
      <c r="AM351" s="2073"/>
      <c r="AN351" s="2073"/>
      <c r="AO351" s="2073"/>
      <c r="AP351" s="2073"/>
      <c r="AQ351" s="2073"/>
      <c r="AR351" s="2073"/>
      <c r="AS351" s="2073"/>
    </row>
    <row r="352" spans="1:45" ht="16.5" thickBot="1" x14ac:dyDescent="0.3">
      <c r="A352" s="496" t="s">
        <v>111</v>
      </c>
      <c r="B352" s="497"/>
      <c r="C352" s="497"/>
      <c r="D352" s="497"/>
      <c r="E352" s="498"/>
      <c r="F352" s="497" t="s">
        <v>110</v>
      </c>
      <c r="G352" s="497"/>
      <c r="H352" s="498"/>
      <c r="I352" s="497" t="s">
        <v>172</v>
      </c>
      <c r="J352" s="497"/>
      <c r="K352" s="497"/>
      <c r="L352" s="498"/>
      <c r="N352" s="2074" t="s">
        <v>84</v>
      </c>
      <c r="O352" s="2075" t="s">
        <v>1219</v>
      </c>
      <c r="P352" s="2075" t="s">
        <v>40</v>
      </c>
      <c r="Q352" s="2075" t="s">
        <v>40</v>
      </c>
      <c r="R352" s="2076" t="s">
        <v>40</v>
      </c>
      <c r="S352" s="2075" t="s">
        <v>1219</v>
      </c>
      <c r="T352" s="2075" t="s">
        <v>40</v>
      </c>
      <c r="U352" s="2075" t="s">
        <v>40</v>
      </c>
      <c r="V352" s="2075" t="s">
        <v>40</v>
      </c>
      <c r="W352" s="2076" t="s">
        <v>40</v>
      </c>
      <c r="X352" s="2075" t="s">
        <v>40</v>
      </c>
      <c r="Y352" s="2076" t="s">
        <v>40</v>
      </c>
      <c r="Z352" s="2075" t="s">
        <v>518</v>
      </c>
      <c r="AA352" s="2075" t="s">
        <v>1098</v>
      </c>
      <c r="AB352" s="2075" t="s">
        <v>1219</v>
      </c>
      <c r="AC352" s="2075" t="s">
        <v>40</v>
      </c>
      <c r="AD352" s="2075" t="s">
        <v>40</v>
      </c>
      <c r="AE352" s="2075" t="s">
        <v>40</v>
      </c>
      <c r="AF352" s="2075" t="s">
        <v>40</v>
      </c>
      <c r="AG352" s="2075" t="s">
        <v>40</v>
      </c>
      <c r="AH352" s="2075" t="s">
        <v>40</v>
      </c>
      <c r="AI352" s="2075" t="s">
        <v>518</v>
      </c>
      <c r="AJ352" s="2075" t="s">
        <v>1098</v>
      </c>
      <c r="AK352" s="2075" t="s">
        <v>1219</v>
      </c>
      <c r="AL352" s="2075" t="s">
        <v>40</v>
      </c>
      <c r="AM352" s="2075" t="s">
        <v>40</v>
      </c>
      <c r="AN352" s="2075" t="s">
        <v>40</v>
      </c>
      <c r="AO352" s="2075" t="s">
        <v>40</v>
      </c>
      <c r="AP352" s="2075" t="s">
        <v>40</v>
      </c>
      <c r="AQ352" s="2075" t="s">
        <v>40</v>
      </c>
      <c r="AR352" s="2075" t="s">
        <v>518</v>
      </c>
      <c r="AS352" s="2077" t="s">
        <v>1098</v>
      </c>
    </row>
    <row r="353" spans="1:46" ht="16.5" thickBot="1" x14ac:dyDescent="0.3">
      <c r="A353" s="496" t="s">
        <v>42</v>
      </c>
      <c r="B353" s="497"/>
      <c r="C353" s="497"/>
      <c r="D353" s="497"/>
      <c r="E353" s="498"/>
      <c r="F353" s="497" t="s">
        <v>110</v>
      </c>
      <c r="G353" s="497"/>
      <c r="H353" s="498"/>
      <c r="I353" s="497">
        <v>50</v>
      </c>
      <c r="J353" s="497"/>
      <c r="K353" s="497"/>
      <c r="L353" s="498"/>
      <c r="N353" s="2058" t="s">
        <v>1221</v>
      </c>
      <c r="O353" s="2059"/>
      <c r="P353" s="2059"/>
      <c r="Q353" s="2059"/>
      <c r="R353" s="2060">
        <v>50</v>
      </c>
      <c r="S353" s="2061" t="s">
        <v>1221</v>
      </c>
      <c r="T353" s="2061"/>
      <c r="U353" s="2061"/>
      <c r="V353" s="2061"/>
      <c r="W353" s="2062"/>
      <c r="X353" s="2063"/>
      <c r="Y353" s="2064"/>
      <c r="Z353" s="2061">
        <v>50</v>
      </c>
      <c r="AA353" s="223">
        <v>50</v>
      </c>
      <c r="AB353" s="235" t="s">
        <v>1221</v>
      </c>
      <c r="AC353" s="236"/>
      <c r="AD353" s="236"/>
      <c r="AE353" s="236"/>
      <c r="AF353" s="2065"/>
      <c r="AG353" s="235"/>
      <c r="AH353" s="235"/>
      <c r="AI353" s="235">
        <v>50</v>
      </c>
      <c r="AJ353" s="225">
        <v>50</v>
      </c>
      <c r="AK353" s="2067" t="s">
        <v>1221</v>
      </c>
      <c r="AL353" s="239"/>
      <c r="AM353" s="239"/>
      <c r="AN353" s="239"/>
      <c r="AO353" s="2068"/>
      <c r="AP353" s="2069"/>
      <c r="AQ353" s="2067"/>
      <c r="AR353" s="2067">
        <v>50</v>
      </c>
      <c r="AS353" s="2096">
        <v>50</v>
      </c>
    </row>
    <row r="354" spans="1:46" ht="16.5" thickBot="1" x14ac:dyDescent="0.3">
      <c r="A354" s="15"/>
      <c r="B354" s="16"/>
      <c r="C354" s="16"/>
      <c r="D354" s="16"/>
      <c r="E354" s="16"/>
      <c r="F354" s="16"/>
      <c r="G354" s="16"/>
      <c r="H354" s="16"/>
      <c r="I354" s="16"/>
      <c r="J354" s="16"/>
      <c r="K354" s="16"/>
      <c r="L354" s="160"/>
      <c r="N354" s="2079"/>
      <c r="O354" s="2079"/>
      <c r="P354" s="2079"/>
      <c r="Q354" s="2079"/>
      <c r="R354" s="2078">
        <v>50</v>
      </c>
      <c r="S354" s="2079"/>
      <c r="T354" s="2079"/>
      <c r="U354" s="2079"/>
      <c r="V354" s="2079"/>
      <c r="W354" s="2081"/>
      <c r="X354" s="2082"/>
      <c r="Y354" s="2080"/>
      <c r="Z354" s="2079"/>
      <c r="AA354" s="2098">
        <v>50</v>
      </c>
      <c r="AB354" s="2079"/>
      <c r="AC354" s="2083"/>
      <c r="AD354" s="2083"/>
      <c r="AE354" s="2083"/>
      <c r="AF354" s="2083"/>
      <c r="AG354" s="2079"/>
      <c r="AH354" s="2079"/>
      <c r="AI354" s="2079"/>
      <c r="AJ354" s="2097">
        <v>50</v>
      </c>
      <c r="AK354" s="2079"/>
      <c r="AL354" s="2083"/>
      <c r="AM354" s="2083"/>
      <c r="AN354" s="2083"/>
      <c r="AO354" s="2084"/>
      <c r="AP354" s="2082"/>
      <c r="AQ354" s="2079"/>
      <c r="AR354" s="2079"/>
      <c r="AS354" s="2094">
        <v>50</v>
      </c>
      <c r="AT354" s="2085"/>
    </row>
    <row r="355" spans="1:46" ht="16.5" thickBot="1" x14ac:dyDescent="0.3">
      <c r="A355" s="15"/>
      <c r="B355" s="16"/>
      <c r="C355" s="16"/>
      <c r="D355" s="16"/>
      <c r="E355" s="16"/>
      <c r="F355" s="16"/>
      <c r="G355" s="16"/>
      <c r="H355" s="16"/>
      <c r="I355" s="16"/>
      <c r="J355" s="16"/>
      <c r="K355" s="16"/>
      <c r="L355" s="160"/>
      <c r="N355" s="2079"/>
      <c r="O355" s="2079"/>
      <c r="P355" s="2079"/>
      <c r="Q355" s="2079"/>
      <c r="R355" s="2080"/>
      <c r="S355" s="2079"/>
      <c r="T355" s="2079"/>
      <c r="U355" s="2079"/>
      <c r="V355" s="2079"/>
      <c r="W355" s="2081"/>
      <c r="X355" s="2082"/>
      <c r="Y355" s="2080"/>
      <c r="Z355" s="2079"/>
      <c r="AA355" s="2082"/>
      <c r="AB355" s="2079"/>
      <c r="AC355" s="2083"/>
      <c r="AD355" s="2083"/>
      <c r="AE355" s="2083"/>
      <c r="AF355" s="2083"/>
      <c r="AG355" s="2079"/>
      <c r="AH355" s="2079"/>
      <c r="AI355" s="2079"/>
      <c r="AJ355" s="2082"/>
      <c r="AK355" s="2079"/>
      <c r="AL355" s="2083"/>
      <c r="AM355" s="2083"/>
      <c r="AN355" s="2083"/>
      <c r="AO355" s="2084"/>
      <c r="AP355" s="2082"/>
      <c r="AQ355" s="2079"/>
      <c r="AR355" s="2079"/>
      <c r="AS355" s="2083"/>
      <c r="AT355" s="2085"/>
    </row>
    <row r="356" spans="1:46" ht="18" thickBot="1" x14ac:dyDescent="0.35">
      <c r="A356" s="485"/>
      <c r="B356" s="486"/>
      <c r="C356" s="486"/>
      <c r="D356" s="486"/>
      <c r="E356" s="486"/>
      <c r="F356" s="486"/>
      <c r="G356" s="486"/>
      <c r="H356" s="486"/>
      <c r="I356" s="486"/>
      <c r="J356" s="486"/>
      <c r="K356" s="486"/>
      <c r="L356" s="487"/>
      <c r="N356" s="2070" t="s">
        <v>1088</v>
      </c>
      <c r="O356" s="2070"/>
      <c r="P356" s="2070"/>
      <c r="Q356" s="2070"/>
      <c r="R356" s="2070"/>
      <c r="S356" s="2071" t="s">
        <v>1089</v>
      </c>
      <c r="T356" s="2071"/>
      <c r="U356" s="2071"/>
      <c r="V356" s="2071"/>
      <c r="W356" s="2071"/>
      <c r="X356" s="2071"/>
      <c r="Y356" s="2071"/>
      <c r="Z356" s="2071"/>
      <c r="AA356" s="2071"/>
      <c r="AB356" s="2072" t="s">
        <v>1184</v>
      </c>
      <c r="AC356" s="2072"/>
      <c r="AD356" s="2072"/>
      <c r="AE356" s="2072"/>
      <c r="AF356" s="2072"/>
      <c r="AG356" s="2072"/>
      <c r="AH356" s="2072"/>
      <c r="AI356" s="2072"/>
      <c r="AJ356" s="2072"/>
      <c r="AK356" s="2073" t="s">
        <v>1183</v>
      </c>
      <c r="AL356" s="2073"/>
      <c r="AM356" s="2073"/>
      <c r="AN356" s="2073"/>
      <c r="AO356" s="2073"/>
      <c r="AP356" s="2073"/>
      <c r="AQ356" s="2073"/>
      <c r="AR356" s="2073"/>
      <c r="AS356" s="2073"/>
    </row>
    <row r="357" spans="1:46" ht="16.5" thickBot="1" x14ac:dyDescent="0.3">
      <c r="A357" s="524" t="s">
        <v>174</v>
      </c>
      <c r="B357" s="525"/>
      <c r="C357" s="525"/>
      <c r="D357" s="525"/>
      <c r="E357" s="526"/>
      <c r="F357" s="527" t="s">
        <v>84</v>
      </c>
      <c r="G357" s="528"/>
      <c r="H357" s="529"/>
      <c r="I357" s="530" t="s">
        <v>114</v>
      </c>
      <c r="J357" s="531"/>
      <c r="K357" s="532" t="s">
        <v>74</v>
      </c>
      <c r="L357" s="533"/>
      <c r="N357" s="2074" t="s">
        <v>84</v>
      </c>
      <c r="O357" s="2075" t="s">
        <v>1220</v>
      </c>
      <c r="P357" s="2075" t="s">
        <v>40</v>
      </c>
      <c r="Q357" s="2075" t="s">
        <v>40</v>
      </c>
      <c r="R357" s="2076" t="s">
        <v>40</v>
      </c>
      <c r="S357" s="2075" t="s">
        <v>1220</v>
      </c>
      <c r="T357" s="2075" t="s">
        <v>40</v>
      </c>
      <c r="U357" s="2075" t="s">
        <v>40</v>
      </c>
      <c r="V357" s="2075" t="s">
        <v>40</v>
      </c>
      <c r="W357" s="2076" t="s">
        <v>40</v>
      </c>
      <c r="X357" s="2075" t="s">
        <v>40</v>
      </c>
      <c r="Y357" s="2076" t="s">
        <v>40</v>
      </c>
      <c r="Z357" s="2075" t="s">
        <v>518</v>
      </c>
      <c r="AA357" s="2075" t="s">
        <v>1098</v>
      </c>
      <c r="AB357" s="2075" t="s">
        <v>1220</v>
      </c>
      <c r="AC357" s="2075" t="s">
        <v>40</v>
      </c>
      <c r="AD357" s="2075" t="s">
        <v>40</v>
      </c>
      <c r="AE357" s="2075" t="s">
        <v>40</v>
      </c>
      <c r="AF357" s="2075" t="s">
        <v>40</v>
      </c>
      <c r="AG357" s="2075" t="s">
        <v>40</v>
      </c>
      <c r="AH357" s="2075" t="s">
        <v>40</v>
      </c>
      <c r="AI357" s="2075" t="s">
        <v>518</v>
      </c>
      <c r="AJ357" s="2075" t="s">
        <v>1098</v>
      </c>
      <c r="AK357" s="2075" t="s">
        <v>1220</v>
      </c>
      <c r="AL357" s="2075" t="s">
        <v>40</v>
      </c>
      <c r="AM357" s="2075" t="s">
        <v>40</v>
      </c>
      <c r="AN357" s="2075" t="s">
        <v>40</v>
      </c>
      <c r="AO357" s="2075" t="s">
        <v>40</v>
      </c>
      <c r="AP357" s="2075" t="s">
        <v>40</v>
      </c>
      <c r="AQ357" s="2075" t="s">
        <v>40</v>
      </c>
      <c r="AR357" s="2075" t="s">
        <v>518</v>
      </c>
      <c r="AS357" s="2077" t="s">
        <v>1098</v>
      </c>
    </row>
    <row r="358" spans="1:46" ht="17.25" customHeight="1" thickBot="1" x14ac:dyDescent="0.3">
      <c r="A358" s="1642" t="s">
        <v>113</v>
      </c>
      <c r="B358" s="1643"/>
      <c r="C358" s="1643"/>
      <c r="D358" s="1643"/>
      <c r="E358" s="1644"/>
      <c r="F358" s="537" t="s">
        <v>82</v>
      </c>
      <c r="G358" s="538"/>
      <c r="H358" s="539"/>
      <c r="I358" s="540"/>
      <c r="J358" s="541"/>
      <c r="K358" s="542"/>
      <c r="L358" s="543"/>
      <c r="N358" s="2058">
        <v>0</v>
      </c>
      <c r="O358" s="2092">
        <v>0</v>
      </c>
      <c r="P358" s="2059"/>
      <c r="Q358" s="2059"/>
      <c r="R358" s="2060"/>
      <c r="S358" s="2061"/>
      <c r="T358" s="2061"/>
      <c r="U358" s="2061"/>
      <c r="V358" s="2061"/>
      <c r="W358" s="2062"/>
      <c r="X358" s="2063"/>
      <c r="Y358" s="2064"/>
      <c r="Z358" s="2061"/>
      <c r="AA358" s="2063"/>
      <c r="AB358" s="235"/>
      <c r="AC358" s="236"/>
      <c r="AD358" s="236"/>
      <c r="AE358" s="236"/>
      <c r="AF358" s="2065"/>
      <c r="AG358" s="235"/>
      <c r="AH358" s="235"/>
      <c r="AI358" s="235"/>
      <c r="AJ358" s="2066"/>
      <c r="AK358" s="2067"/>
      <c r="AL358" s="239"/>
      <c r="AM358" s="239"/>
      <c r="AN358" s="239"/>
      <c r="AO358" s="2068"/>
      <c r="AP358" s="2069"/>
      <c r="AQ358" s="2067"/>
      <c r="AR358" s="2067"/>
      <c r="AS358" s="239"/>
    </row>
    <row r="359" spans="1:46" ht="18" thickBot="1" x14ac:dyDescent="0.3">
      <c r="A359" s="1645" t="s">
        <v>176</v>
      </c>
      <c r="B359" s="1646"/>
      <c r="C359" s="1646"/>
      <c r="D359" s="1646"/>
      <c r="E359" s="1647"/>
      <c r="F359" s="511" t="s">
        <v>88</v>
      </c>
      <c r="G359" s="512"/>
      <c r="H359" s="513"/>
      <c r="I359" s="506"/>
      <c r="J359" s="507"/>
      <c r="K359" s="544"/>
      <c r="L359" s="545"/>
      <c r="N359" s="200">
        <v>20</v>
      </c>
      <c r="O359" s="2092">
        <v>1000000</v>
      </c>
      <c r="P359" s="202"/>
      <c r="Q359" s="201"/>
      <c r="R359" s="203"/>
      <c r="S359" s="204"/>
      <c r="T359" s="204"/>
      <c r="U359" s="205"/>
      <c r="V359" s="204"/>
      <c r="W359" s="2050"/>
      <c r="X359" s="2051"/>
      <c r="Y359" s="206"/>
      <c r="Z359" s="204"/>
      <c r="AA359" s="2051"/>
      <c r="AB359" s="189"/>
      <c r="AC359" s="2056"/>
      <c r="AD359" s="266"/>
      <c r="AE359" s="208"/>
      <c r="AF359" s="2052"/>
      <c r="AG359" s="189"/>
      <c r="AH359" s="189"/>
      <c r="AI359" s="189"/>
      <c r="AJ359" s="2053"/>
      <c r="AK359" s="210"/>
      <c r="AL359" s="2057"/>
      <c r="AM359" s="267"/>
      <c r="AN359" s="212"/>
      <c r="AO359" s="2054"/>
      <c r="AP359" s="2055"/>
      <c r="AQ359" s="210"/>
      <c r="AR359" s="210"/>
      <c r="AS359" s="212"/>
    </row>
    <row r="360" spans="1:46" ht="18" thickBot="1" x14ac:dyDescent="0.3">
      <c r="A360" s="1645" t="s">
        <v>175</v>
      </c>
      <c r="B360" s="1646"/>
      <c r="C360" s="1646"/>
      <c r="D360" s="1646"/>
      <c r="E360" s="1647"/>
      <c r="F360" s="511" t="s">
        <v>80</v>
      </c>
      <c r="G360" s="512"/>
      <c r="H360" s="513"/>
      <c r="I360" s="514"/>
      <c r="J360" s="515"/>
      <c r="K360" s="544"/>
      <c r="L360" s="545"/>
      <c r="N360" s="200">
        <v>30</v>
      </c>
      <c r="O360" s="217">
        <v>3000000</v>
      </c>
      <c r="P360" s="202"/>
      <c r="Q360" s="201"/>
      <c r="R360" s="203"/>
      <c r="S360" s="204"/>
      <c r="T360" s="204"/>
      <c r="U360" s="205"/>
      <c r="V360" s="204"/>
      <c r="W360" s="2050"/>
      <c r="X360" s="2051"/>
      <c r="Y360" s="206"/>
      <c r="Z360" s="204"/>
      <c r="AA360" s="2051"/>
      <c r="AB360" s="189"/>
      <c r="AC360" s="2056"/>
      <c r="AD360" s="266"/>
      <c r="AE360" s="208"/>
      <c r="AF360" s="2052"/>
      <c r="AG360" s="189"/>
      <c r="AH360" s="189"/>
      <c r="AI360" s="189"/>
      <c r="AJ360" s="2053"/>
      <c r="AK360" s="210"/>
      <c r="AL360" s="2057"/>
      <c r="AM360" s="267"/>
      <c r="AN360" s="212"/>
      <c r="AO360" s="2054"/>
      <c r="AP360" s="2055"/>
      <c r="AQ360" s="210"/>
      <c r="AR360" s="210"/>
      <c r="AS360" s="212"/>
    </row>
    <row r="361" spans="1:46" ht="18" thickBot="1" x14ac:dyDescent="0.3">
      <c r="A361" s="1645" t="s">
        <v>177</v>
      </c>
      <c r="B361" s="1646"/>
      <c r="C361" s="1646"/>
      <c r="D361" s="1646"/>
      <c r="E361" s="1647"/>
      <c r="F361" s="511" t="s">
        <v>118</v>
      </c>
      <c r="G361" s="512"/>
      <c r="H361" s="513"/>
      <c r="I361" s="514"/>
      <c r="J361" s="515"/>
      <c r="K361" s="544"/>
      <c r="L361" s="545"/>
      <c r="N361" s="200">
        <v>40</v>
      </c>
      <c r="O361" s="217">
        <v>5000000</v>
      </c>
      <c r="P361" s="202"/>
      <c r="Q361" s="201"/>
      <c r="R361" s="203"/>
      <c r="S361" s="204"/>
      <c r="T361" s="204"/>
      <c r="U361" s="205"/>
      <c r="V361" s="204"/>
      <c r="W361" s="2050"/>
      <c r="X361" s="2051"/>
      <c r="Y361" s="206"/>
      <c r="Z361" s="204"/>
      <c r="AA361" s="2051"/>
      <c r="AB361" s="189"/>
      <c r="AC361" s="2056"/>
      <c r="AD361" s="266"/>
      <c r="AE361" s="208"/>
      <c r="AF361" s="2052"/>
      <c r="AG361" s="189"/>
      <c r="AH361" s="189"/>
      <c r="AI361" s="189"/>
      <c r="AJ361" s="2053"/>
      <c r="AK361" s="210"/>
      <c r="AL361" s="2057"/>
      <c r="AM361" s="267"/>
      <c r="AN361" s="212"/>
      <c r="AO361" s="2054"/>
      <c r="AP361" s="2055"/>
      <c r="AQ361" s="210"/>
      <c r="AR361" s="210"/>
      <c r="AS361" s="212"/>
    </row>
    <row r="362" spans="1:46" ht="18" thickBot="1" x14ac:dyDescent="0.3">
      <c r="A362" s="1645" t="s">
        <v>178</v>
      </c>
      <c r="B362" s="1646"/>
      <c r="C362" s="1646"/>
      <c r="D362" s="1646"/>
      <c r="E362" s="1647"/>
      <c r="F362" s="519" t="s">
        <v>119</v>
      </c>
      <c r="G362" s="520"/>
      <c r="H362" s="521"/>
      <c r="I362" s="993"/>
      <c r="J362" s="574"/>
      <c r="K362" s="544"/>
      <c r="L362" s="545"/>
      <c r="N362" s="200">
        <v>50</v>
      </c>
      <c r="O362" s="217">
        <v>10000000</v>
      </c>
      <c r="P362" s="202"/>
      <c r="Q362" s="201"/>
      <c r="R362" s="203"/>
      <c r="S362" s="2093">
        <v>10000000</v>
      </c>
      <c r="T362" s="204"/>
      <c r="U362" s="205"/>
      <c r="V362" s="204"/>
      <c r="W362" s="2050"/>
      <c r="X362" s="2051"/>
      <c r="Y362" s="206"/>
      <c r="Z362" s="204">
        <v>50</v>
      </c>
      <c r="AA362" s="274">
        <v>50</v>
      </c>
      <c r="AB362" s="214">
        <v>10000000</v>
      </c>
      <c r="AC362" s="2056"/>
      <c r="AD362" s="266"/>
      <c r="AE362" s="208"/>
      <c r="AF362" s="2052"/>
      <c r="AG362" s="189"/>
      <c r="AH362" s="189"/>
      <c r="AI362" s="189"/>
      <c r="AJ362" s="275">
        <v>50</v>
      </c>
      <c r="AK362" s="215">
        <v>10000000</v>
      </c>
      <c r="AL362" s="2057"/>
      <c r="AM362" s="267"/>
      <c r="AN362" s="212"/>
      <c r="AO362" s="2054"/>
      <c r="AP362" s="2055"/>
      <c r="AQ362" s="210"/>
      <c r="AR362" s="210"/>
      <c r="AS362" s="212">
        <v>50</v>
      </c>
    </row>
    <row r="363" spans="1:46" ht="18" thickBot="1" x14ac:dyDescent="0.35">
      <c r="A363" s="485"/>
      <c r="B363" s="486"/>
      <c r="C363" s="486"/>
      <c r="D363" s="486"/>
      <c r="E363" s="486"/>
      <c r="F363" s="486"/>
      <c r="G363" s="486"/>
      <c r="H363" s="486"/>
      <c r="I363" s="486"/>
      <c r="J363" s="486"/>
      <c r="K363" s="486"/>
      <c r="L363" s="487"/>
      <c r="R363" s="2078"/>
      <c r="AA363" s="2098">
        <v>50</v>
      </c>
      <c r="AJ363" s="2097">
        <v>50</v>
      </c>
      <c r="AS363" s="2095">
        <v>50</v>
      </c>
    </row>
    <row r="364" spans="1:46" ht="18" thickBot="1" x14ac:dyDescent="0.35">
      <c r="A364" s="496" t="s">
        <v>42</v>
      </c>
      <c r="B364" s="497"/>
      <c r="C364" s="497"/>
      <c r="D364" s="497"/>
      <c r="E364" s="498"/>
      <c r="F364" s="497" t="s">
        <v>110</v>
      </c>
      <c r="G364" s="497"/>
      <c r="H364" s="498"/>
      <c r="I364" s="486">
        <f>+K360</f>
        <v>0</v>
      </c>
      <c r="J364" s="486"/>
      <c r="K364" s="486"/>
      <c r="L364" s="487"/>
    </row>
    <row r="365" spans="1:46" ht="18" thickBot="1" x14ac:dyDescent="0.35">
      <c r="A365" s="485"/>
      <c r="B365" s="486"/>
      <c r="C365" s="486"/>
      <c r="D365" s="486"/>
      <c r="E365" s="486"/>
      <c r="F365" s="486"/>
      <c r="G365" s="486"/>
      <c r="H365" s="486"/>
      <c r="I365" s="486"/>
      <c r="J365" s="486"/>
      <c r="K365" s="486"/>
      <c r="L365" s="487"/>
    </row>
    <row r="366" spans="1:46" ht="15.75" thickBot="1" x14ac:dyDescent="0.3">
      <c r="A366" s="499" t="s">
        <v>181</v>
      </c>
      <c r="B366" s="500"/>
      <c r="C366" s="500"/>
      <c r="D366" s="500"/>
      <c r="E366" s="501"/>
      <c r="F366" s="502" t="s">
        <v>110</v>
      </c>
      <c r="G366" s="502"/>
      <c r="H366" s="503"/>
      <c r="I366" s="502">
        <f>+I353+I364</f>
        <v>50</v>
      </c>
      <c r="J366" s="502"/>
      <c r="K366" s="502"/>
      <c r="L366" s="503"/>
    </row>
    <row r="367" spans="1:46" ht="18" thickBot="1" x14ac:dyDescent="0.35">
      <c r="A367" s="485"/>
      <c r="B367" s="486"/>
      <c r="C367" s="486"/>
      <c r="D367" s="486"/>
      <c r="E367" s="486"/>
      <c r="F367" s="486"/>
      <c r="G367" s="486"/>
      <c r="H367" s="486"/>
      <c r="I367" s="486"/>
      <c r="J367" s="486"/>
      <c r="K367" s="486"/>
      <c r="L367" s="487"/>
    </row>
    <row r="368" spans="1:46" ht="18" thickBot="1" x14ac:dyDescent="0.35">
      <c r="A368" s="485"/>
      <c r="B368" s="486"/>
      <c r="C368" s="486"/>
      <c r="D368" s="486"/>
      <c r="E368" s="486"/>
      <c r="F368" s="486"/>
      <c r="G368" s="486"/>
      <c r="H368" s="486"/>
      <c r="I368" s="486"/>
      <c r="J368" s="486"/>
      <c r="K368" s="486"/>
      <c r="L368" s="487"/>
    </row>
  </sheetData>
  <mergeCells count="947">
    <mergeCell ref="A253:L253"/>
    <mergeCell ref="A337:L337"/>
    <mergeCell ref="A338:E338"/>
    <mergeCell ref="F338:H338"/>
    <mergeCell ref="I338:L338"/>
    <mergeCell ref="I334:J334"/>
    <mergeCell ref="A335:E335"/>
    <mergeCell ref="F335:H335"/>
    <mergeCell ref="I335:J335"/>
    <mergeCell ref="A336:E336"/>
    <mergeCell ref="F336:H336"/>
    <mergeCell ref="I336:J336"/>
    <mergeCell ref="K331:L331"/>
    <mergeCell ref="A332:E332"/>
    <mergeCell ref="F332:H332"/>
    <mergeCell ref="I332:J332"/>
    <mergeCell ref="K332:L336"/>
    <mergeCell ref="A333:E333"/>
    <mergeCell ref="F333:H333"/>
    <mergeCell ref="I333:J333"/>
    <mergeCell ref="A334:E334"/>
    <mergeCell ref="F334:H334"/>
    <mergeCell ref="A330:E330"/>
    <mergeCell ref="F330:H330"/>
    <mergeCell ref="I330:J330"/>
    <mergeCell ref="A331:E331"/>
    <mergeCell ref="F331:H331"/>
    <mergeCell ref="I331:J331"/>
    <mergeCell ref="F327:H327"/>
    <mergeCell ref="I327:J327"/>
    <mergeCell ref="A328:E328"/>
    <mergeCell ref="F328:H328"/>
    <mergeCell ref="I328:J328"/>
    <mergeCell ref="A329:E329"/>
    <mergeCell ref="F329:H329"/>
    <mergeCell ref="I329:J329"/>
    <mergeCell ref="A324:L324"/>
    <mergeCell ref="A325:E325"/>
    <mergeCell ref="F325:H325"/>
    <mergeCell ref="I325:J325"/>
    <mergeCell ref="K325:L325"/>
    <mergeCell ref="A326:E326"/>
    <mergeCell ref="F326:H326"/>
    <mergeCell ref="I326:J326"/>
    <mergeCell ref="K326:L330"/>
    <mergeCell ref="A327:E327"/>
    <mergeCell ref="I321:J321"/>
    <mergeCell ref="A322:E322"/>
    <mergeCell ref="F322:H322"/>
    <mergeCell ref="I322:J322"/>
    <mergeCell ref="A323:E323"/>
    <mergeCell ref="F323:H323"/>
    <mergeCell ref="I323:J323"/>
    <mergeCell ref="K318:L318"/>
    <mergeCell ref="A319:E319"/>
    <mergeCell ref="F319:H319"/>
    <mergeCell ref="I319:J319"/>
    <mergeCell ref="K319:L323"/>
    <mergeCell ref="A320:E320"/>
    <mergeCell ref="F320:H320"/>
    <mergeCell ref="I320:J320"/>
    <mergeCell ref="A321:E321"/>
    <mergeCell ref="F321:H321"/>
    <mergeCell ref="A317:E317"/>
    <mergeCell ref="F317:H317"/>
    <mergeCell ref="I317:J317"/>
    <mergeCell ref="A318:E318"/>
    <mergeCell ref="F318:H318"/>
    <mergeCell ref="I318:J318"/>
    <mergeCell ref="F314:H314"/>
    <mergeCell ref="I314:J314"/>
    <mergeCell ref="A315:E315"/>
    <mergeCell ref="F315:H315"/>
    <mergeCell ref="I315:J315"/>
    <mergeCell ref="A316:E316"/>
    <mergeCell ref="F316:H316"/>
    <mergeCell ref="I316:J316"/>
    <mergeCell ref="A311:L311"/>
    <mergeCell ref="A312:E312"/>
    <mergeCell ref="F312:H312"/>
    <mergeCell ref="I312:J312"/>
    <mergeCell ref="K312:L312"/>
    <mergeCell ref="A313:E313"/>
    <mergeCell ref="F313:H313"/>
    <mergeCell ref="I313:J313"/>
    <mergeCell ref="K313:L317"/>
    <mergeCell ref="A314:E314"/>
    <mergeCell ref="I308:J308"/>
    <mergeCell ref="A309:E309"/>
    <mergeCell ref="F309:H309"/>
    <mergeCell ref="I309:J309"/>
    <mergeCell ref="A310:E310"/>
    <mergeCell ref="F310:H310"/>
    <mergeCell ref="I310:J310"/>
    <mergeCell ref="K305:L305"/>
    <mergeCell ref="A306:E306"/>
    <mergeCell ref="F306:H306"/>
    <mergeCell ref="I306:J306"/>
    <mergeCell ref="K306:L310"/>
    <mergeCell ref="A307:E307"/>
    <mergeCell ref="F307:H307"/>
    <mergeCell ref="I307:J307"/>
    <mergeCell ref="A308:E308"/>
    <mergeCell ref="F308:H308"/>
    <mergeCell ref="A304:E304"/>
    <mergeCell ref="F304:H304"/>
    <mergeCell ref="I304:J304"/>
    <mergeCell ref="A305:E305"/>
    <mergeCell ref="F305:H305"/>
    <mergeCell ref="I305:J305"/>
    <mergeCell ref="F301:H301"/>
    <mergeCell ref="I301:J301"/>
    <mergeCell ref="A302:E302"/>
    <mergeCell ref="F302:H302"/>
    <mergeCell ref="I302:J302"/>
    <mergeCell ref="A303:E303"/>
    <mergeCell ref="F303:H303"/>
    <mergeCell ref="I303:J303"/>
    <mergeCell ref="A298:L298"/>
    <mergeCell ref="A299:E299"/>
    <mergeCell ref="F299:H299"/>
    <mergeCell ref="I299:J299"/>
    <mergeCell ref="K299:L299"/>
    <mergeCell ref="A300:E300"/>
    <mergeCell ref="F300:H300"/>
    <mergeCell ref="I300:J300"/>
    <mergeCell ref="K300:L304"/>
    <mergeCell ref="A301:E301"/>
    <mergeCell ref="I295:J295"/>
    <mergeCell ref="A296:E296"/>
    <mergeCell ref="F296:H296"/>
    <mergeCell ref="I296:J296"/>
    <mergeCell ref="A297:E297"/>
    <mergeCell ref="F297:H297"/>
    <mergeCell ref="I297:J297"/>
    <mergeCell ref="K292:L292"/>
    <mergeCell ref="A293:E293"/>
    <mergeCell ref="F293:H293"/>
    <mergeCell ref="I293:J293"/>
    <mergeCell ref="K293:L297"/>
    <mergeCell ref="A294:E294"/>
    <mergeCell ref="F294:H294"/>
    <mergeCell ref="I294:J294"/>
    <mergeCell ref="A295:E295"/>
    <mergeCell ref="F295:H295"/>
    <mergeCell ref="A291:E291"/>
    <mergeCell ref="F291:H291"/>
    <mergeCell ref="I291:J291"/>
    <mergeCell ref="A292:E292"/>
    <mergeCell ref="F292:H292"/>
    <mergeCell ref="I292:J292"/>
    <mergeCell ref="I288:J288"/>
    <mergeCell ref="A289:E289"/>
    <mergeCell ref="F289:H289"/>
    <mergeCell ref="I289:J289"/>
    <mergeCell ref="A290:E290"/>
    <mergeCell ref="F290:H290"/>
    <mergeCell ref="I290:J290"/>
    <mergeCell ref="A286:E286"/>
    <mergeCell ref="F286:H286"/>
    <mergeCell ref="I286:J286"/>
    <mergeCell ref="K286:L286"/>
    <mergeCell ref="A287:E287"/>
    <mergeCell ref="F287:H287"/>
    <mergeCell ref="I287:J287"/>
    <mergeCell ref="K287:L291"/>
    <mergeCell ref="A288:E288"/>
    <mergeCell ref="F288:H288"/>
    <mergeCell ref="I283:J283"/>
    <mergeCell ref="A284:E284"/>
    <mergeCell ref="F284:H284"/>
    <mergeCell ref="I284:J284"/>
    <mergeCell ref="A285:E285"/>
    <mergeCell ref="F285:H285"/>
    <mergeCell ref="I285:J285"/>
    <mergeCell ref="K280:L280"/>
    <mergeCell ref="A281:E281"/>
    <mergeCell ref="F281:H281"/>
    <mergeCell ref="I281:J281"/>
    <mergeCell ref="K281:L285"/>
    <mergeCell ref="A282:E282"/>
    <mergeCell ref="F282:H282"/>
    <mergeCell ref="I282:J282"/>
    <mergeCell ref="A283:E283"/>
    <mergeCell ref="F283:H283"/>
    <mergeCell ref="A279:E279"/>
    <mergeCell ref="F279:H279"/>
    <mergeCell ref="I279:J279"/>
    <mergeCell ref="A280:E280"/>
    <mergeCell ref="F280:H280"/>
    <mergeCell ref="I280:J280"/>
    <mergeCell ref="I276:J276"/>
    <mergeCell ref="A277:E277"/>
    <mergeCell ref="F277:H277"/>
    <mergeCell ref="I277:J277"/>
    <mergeCell ref="A278:E278"/>
    <mergeCell ref="F278:H278"/>
    <mergeCell ref="I278:J278"/>
    <mergeCell ref="A274:E274"/>
    <mergeCell ref="F274:H274"/>
    <mergeCell ref="I274:J274"/>
    <mergeCell ref="K274:L274"/>
    <mergeCell ref="A275:E275"/>
    <mergeCell ref="F275:H275"/>
    <mergeCell ref="I275:J275"/>
    <mergeCell ref="K275:L279"/>
    <mergeCell ref="A276:E276"/>
    <mergeCell ref="F276:H276"/>
    <mergeCell ref="I271:J271"/>
    <mergeCell ref="A272:E272"/>
    <mergeCell ref="F272:H272"/>
    <mergeCell ref="I272:J272"/>
    <mergeCell ref="A273:E273"/>
    <mergeCell ref="F273:H273"/>
    <mergeCell ref="I273:J273"/>
    <mergeCell ref="K268:L268"/>
    <mergeCell ref="A269:E269"/>
    <mergeCell ref="F269:H269"/>
    <mergeCell ref="I269:J269"/>
    <mergeCell ref="K269:L273"/>
    <mergeCell ref="A270:E270"/>
    <mergeCell ref="F270:H270"/>
    <mergeCell ref="I270:J270"/>
    <mergeCell ref="A271:E271"/>
    <mergeCell ref="F271:H271"/>
    <mergeCell ref="A267:E267"/>
    <mergeCell ref="F267:H267"/>
    <mergeCell ref="I267:J267"/>
    <mergeCell ref="A268:E268"/>
    <mergeCell ref="F268:H268"/>
    <mergeCell ref="I268:J268"/>
    <mergeCell ref="F264:H264"/>
    <mergeCell ref="I264:J264"/>
    <mergeCell ref="A265:E265"/>
    <mergeCell ref="F265:H265"/>
    <mergeCell ref="I265:J265"/>
    <mergeCell ref="A266:E266"/>
    <mergeCell ref="F266:H266"/>
    <mergeCell ref="I266:J266"/>
    <mergeCell ref="A261:L261"/>
    <mergeCell ref="A262:E262"/>
    <mergeCell ref="F262:H262"/>
    <mergeCell ref="I262:J262"/>
    <mergeCell ref="K262:L262"/>
    <mergeCell ref="A263:E263"/>
    <mergeCell ref="F263:H263"/>
    <mergeCell ref="I263:J263"/>
    <mergeCell ref="K263:L267"/>
    <mergeCell ref="A264:E264"/>
    <mergeCell ref="H256:L260"/>
    <mergeCell ref="A257:D257"/>
    <mergeCell ref="E257:G257"/>
    <mergeCell ref="A258:D258"/>
    <mergeCell ref="E258:G258"/>
    <mergeCell ref="A259:D259"/>
    <mergeCell ref="E259:G259"/>
    <mergeCell ref="A260:D260"/>
    <mergeCell ref="E260:G260"/>
    <mergeCell ref="N351:R351"/>
    <mergeCell ref="S351:AA351"/>
    <mergeCell ref="AB351:AJ351"/>
    <mergeCell ref="AK351:AS351"/>
    <mergeCell ref="N356:R356"/>
    <mergeCell ref="S356:AA356"/>
    <mergeCell ref="AB356:AJ356"/>
    <mergeCell ref="AK356:AS356"/>
    <mergeCell ref="A365:L365"/>
    <mergeCell ref="A366:E366"/>
    <mergeCell ref="F366:H366"/>
    <mergeCell ref="I366:L366"/>
    <mergeCell ref="A367:L367"/>
    <mergeCell ref="A368:L368"/>
    <mergeCell ref="A362:E362"/>
    <mergeCell ref="F362:H362"/>
    <mergeCell ref="I362:J362"/>
    <mergeCell ref="A363:L363"/>
    <mergeCell ref="A364:E364"/>
    <mergeCell ref="F364:H364"/>
    <mergeCell ref="I364:L364"/>
    <mergeCell ref="F359:H359"/>
    <mergeCell ref="I359:J359"/>
    <mergeCell ref="A360:E360"/>
    <mergeCell ref="F360:H360"/>
    <mergeCell ref="I360:J360"/>
    <mergeCell ref="A361:E361"/>
    <mergeCell ref="F361:H361"/>
    <mergeCell ref="I361:J361"/>
    <mergeCell ref="A356:L356"/>
    <mergeCell ref="A357:E357"/>
    <mergeCell ref="F357:H357"/>
    <mergeCell ref="I357:J357"/>
    <mergeCell ref="K357:L357"/>
    <mergeCell ref="A358:E358"/>
    <mergeCell ref="F358:H358"/>
    <mergeCell ref="I358:J358"/>
    <mergeCell ref="K358:L362"/>
    <mergeCell ref="A359:E359"/>
    <mergeCell ref="A352:E352"/>
    <mergeCell ref="F352:H352"/>
    <mergeCell ref="I352:L352"/>
    <mergeCell ref="A353:E353"/>
    <mergeCell ref="F353:H353"/>
    <mergeCell ref="I353:L353"/>
    <mergeCell ref="A346:L346"/>
    <mergeCell ref="A347:L347"/>
    <mergeCell ref="A348:L348"/>
    <mergeCell ref="A349:D349"/>
    <mergeCell ref="E349:G349"/>
    <mergeCell ref="H349:L351"/>
    <mergeCell ref="A350:D350"/>
    <mergeCell ref="E350:G350"/>
    <mergeCell ref="A351:D351"/>
    <mergeCell ref="E351:G351"/>
    <mergeCell ref="E340:L340"/>
    <mergeCell ref="A345:L345"/>
    <mergeCell ref="A250:E250"/>
    <mergeCell ref="F250:H250"/>
    <mergeCell ref="I250:L250"/>
    <mergeCell ref="A251:L251"/>
    <mergeCell ref="A252:L252"/>
    <mergeCell ref="A254:L254"/>
    <mergeCell ref="A255:L255"/>
    <mergeCell ref="A256:D256"/>
    <mergeCell ref="E256:G256"/>
    <mergeCell ref="A246:L246"/>
    <mergeCell ref="A247:D247"/>
    <mergeCell ref="E247:G247"/>
    <mergeCell ref="H247:L247"/>
    <mergeCell ref="A248:E248"/>
    <mergeCell ref="F248:H248"/>
    <mergeCell ref="I248:L248"/>
    <mergeCell ref="A240:L240"/>
    <mergeCell ref="A241:L241"/>
    <mergeCell ref="A242:L242"/>
    <mergeCell ref="A243:L243"/>
    <mergeCell ref="A244:L244"/>
    <mergeCell ref="A245:L245"/>
    <mergeCell ref="A237:E237"/>
    <mergeCell ref="F237:H237"/>
    <mergeCell ref="I237:L237"/>
    <mergeCell ref="A239:E239"/>
    <mergeCell ref="F239:H239"/>
    <mergeCell ref="I239:L239"/>
    <mergeCell ref="A232:L232"/>
    <mergeCell ref="A233:L233"/>
    <mergeCell ref="A234:L234"/>
    <mergeCell ref="A235:L235"/>
    <mergeCell ref="A236:D236"/>
    <mergeCell ref="E236:G236"/>
    <mergeCell ref="H236:L236"/>
    <mergeCell ref="A228:E228"/>
    <mergeCell ref="F228:H228"/>
    <mergeCell ref="I228:L228"/>
    <mergeCell ref="A229:L229"/>
    <mergeCell ref="A230:L230"/>
    <mergeCell ref="A231:L231"/>
    <mergeCell ref="A224:E224"/>
    <mergeCell ref="F224:H224"/>
    <mergeCell ref="I224:J224"/>
    <mergeCell ref="A225:L225"/>
    <mergeCell ref="A226:E226"/>
    <mergeCell ref="F226:H226"/>
    <mergeCell ref="I226:L226"/>
    <mergeCell ref="I221:J221"/>
    <mergeCell ref="A222:E222"/>
    <mergeCell ref="F222:H222"/>
    <mergeCell ref="I222:J222"/>
    <mergeCell ref="A223:E223"/>
    <mergeCell ref="F223:H223"/>
    <mergeCell ref="I223:J223"/>
    <mergeCell ref="A219:E219"/>
    <mergeCell ref="F219:H219"/>
    <mergeCell ref="I219:J219"/>
    <mergeCell ref="K219:L219"/>
    <mergeCell ref="A220:E220"/>
    <mergeCell ref="F220:H220"/>
    <mergeCell ref="I220:J220"/>
    <mergeCell ref="K220:L224"/>
    <mergeCell ref="A221:E221"/>
    <mergeCell ref="F221:H221"/>
    <mergeCell ref="A215:L215"/>
    <mergeCell ref="A216:E216"/>
    <mergeCell ref="F216:H216"/>
    <mergeCell ref="I216:L216"/>
    <mergeCell ref="A217:L217"/>
    <mergeCell ref="A218:L218"/>
    <mergeCell ref="A213:E213"/>
    <mergeCell ref="F213:H213"/>
    <mergeCell ref="I213:J213"/>
    <mergeCell ref="A214:E214"/>
    <mergeCell ref="F214:H214"/>
    <mergeCell ref="I214:J214"/>
    <mergeCell ref="A210:E210"/>
    <mergeCell ref="F210:H210"/>
    <mergeCell ref="I210:J210"/>
    <mergeCell ref="K210:L214"/>
    <mergeCell ref="A211:E211"/>
    <mergeCell ref="F211:H211"/>
    <mergeCell ref="I211:J211"/>
    <mergeCell ref="A212:E212"/>
    <mergeCell ref="F212:H212"/>
    <mergeCell ref="I212:J212"/>
    <mergeCell ref="A207:D207"/>
    <mergeCell ref="E207:G207"/>
    <mergeCell ref="A208:L208"/>
    <mergeCell ref="A209:E209"/>
    <mergeCell ref="F209:H209"/>
    <mergeCell ref="I209:J209"/>
    <mergeCell ref="K209:L209"/>
    <mergeCell ref="A200:L200"/>
    <mergeCell ref="A201:L201"/>
    <mergeCell ref="A202:L202"/>
    <mergeCell ref="A203:L203"/>
    <mergeCell ref="A204:L204"/>
    <mergeCell ref="A205:D205"/>
    <mergeCell ref="E205:G205"/>
    <mergeCell ref="H205:L207"/>
    <mergeCell ref="A206:D206"/>
    <mergeCell ref="E206:G206"/>
    <mergeCell ref="A195:L195"/>
    <mergeCell ref="A196:E196"/>
    <mergeCell ref="F196:H196"/>
    <mergeCell ref="I196:L196"/>
    <mergeCell ref="A198:L198"/>
    <mergeCell ref="A199:L199"/>
    <mergeCell ref="A191:E191"/>
    <mergeCell ref="F191:H191"/>
    <mergeCell ref="I191:J191"/>
    <mergeCell ref="A192:L192"/>
    <mergeCell ref="A193:L193"/>
    <mergeCell ref="A194:E194"/>
    <mergeCell ref="F194:H194"/>
    <mergeCell ref="I194:L194"/>
    <mergeCell ref="I188:J188"/>
    <mergeCell ref="A189:E189"/>
    <mergeCell ref="F189:H189"/>
    <mergeCell ref="I189:J189"/>
    <mergeCell ref="A190:E190"/>
    <mergeCell ref="F190:H190"/>
    <mergeCell ref="I190:J190"/>
    <mergeCell ref="A186:E186"/>
    <mergeCell ref="F186:H186"/>
    <mergeCell ref="I186:J186"/>
    <mergeCell ref="K186:L186"/>
    <mergeCell ref="A187:E187"/>
    <mergeCell ref="F187:H187"/>
    <mergeCell ref="I187:J187"/>
    <mergeCell ref="K187:L191"/>
    <mergeCell ref="A188:E188"/>
    <mergeCell ref="F188:H188"/>
    <mergeCell ref="A182:L182"/>
    <mergeCell ref="A183:E183"/>
    <mergeCell ref="F183:H183"/>
    <mergeCell ref="I183:L183"/>
    <mergeCell ref="A184:L184"/>
    <mergeCell ref="A185:L185"/>
    <mergeCell ref="I179:J179"/>
    <mergeCell ref="A180:E180"/>
    <mergeCell ref="F180:H180"/>
    <mergeCell ref="I180:J180"/>
    <mergeCell ref="A181:E181"/>
    <mergeCell ref="F181:H181"/>
    <mergeCell ref="I181:J181"/>
    <mergeCell ref="K176:L176"/>
    <mergeCell ref="A177:E177"/>
    <mergeCell ref="F177:H177"/>
    <mergeCell ref="I177:J177"/>
    <mergeCell ref="K177:L181"/>
    <mergeCell ref="A178:E178"/>
    <mergeCell ref="F178:H178"/>
    <mergeCell ref="I178:J178"/>
    <mergeCell ref="A179:E179"/>
    <mergeCell ref="F179:H179"/>
    <mergeCell ref="A175:E175"/>
    <mergeCell ref="F175:H175"/>
    <mergeCell ref="I175:J175"/>
    <mergeCell ref="A176:E176"/>
    <mergeCell ref="F176:H176"/>
    <mergeCell ref="I176:J176"/>
    <mergeCell ref="F172:H172"/>
    <mergeCell ref="I172:J172"/>
    <mergeCell ref="A173:E173"/>
    <mergeCell ref="F173:H173"/>
    <mergeCell ref="I173:J173"/>
    <mergeCell ref="A174:E174"/>
    <mergeCell ref="F174:H174"/>
    <mergeCell ref="I174:J174"/>
    <mergeCell ref="A169:L169"/>
    <mergeCell ref="A170:E170"/>
    <mergeCell ref="F170:H170"/>
    <mergeCell ref="I170:J170"/>
    <mergeCell ref="K170:L170"/>
    <mergeCell ref="A171:E171"/>
    <mergeCell ref="F171:H171"/>
    <mergeCell ref="I171:J171"/>
    <mergeCell ref="K171:L175"/>
    <mergeCell ref="A172:E172"/>
    <mergeCell ref="A166:L166"/>
    <mergeCell ref="A167:E167"/>
    <mergeCell ref="F167:H167"/>
    <mergeCell ref="I167:L168"/>
    <mergeCell ref="A168:E168"/>
    <mergeCell ref="F168:H168"/>
    <mergeCell ref="A160:L160"/>
    <mergeCell ref="A161:L161"/>
    <mergeCell ref="A162:L162"/>
    <mergeCell ref="A163:D163"/>
    <mergeCell ref="E163:G163"/>
    <mergeCell ref="H163:L165"/>
    <mergeCell ref="A164:D164"/>
    <mergeCell ref="E164:G164"/>
    <mergeCell ref="A165:D165"/>
    <mergeCell ref="E165:G165"/>
    <mergeCell ref="A156:L156"/>
    <mergeCell ref="A157:E157"/>
    <mergeCell ref="F157:H157"/>
    <mergeCell ref="I157:L157"/>
    <mergeCell ref="A158:L158"/>
    <mergeCell ref="A159:L159"/>
    <mergeCell ref="A152:E152"/>
    <mergeCell ref="F152:H152"/>
    <mergeCell ref="I152:J152"/>
    <mergeCell ref="A153:L153"/>
    <mergeCell ref="A154:L154"/>
    <mergeCell ref="A155:E155"/>
    <mergeCell ref="F155:H155"/>
    <mergeCell ref="I155:L155"/>
    <mergeCell ref="I149:J149"/>
    <mergeCell ref="A150:E150"/>
    <mergeCell ref="F150:H150"/>
    <mergeCell ref="I150:J150"/>
    <mergeCell ref="A151:E151"/>
    <mergeCell ref="F151:H151"/>
    <mergeCell ref="I151:J151"/>
    <mergeCell ref="A147:E147"/>
    <mergeCell ref="F147:H147"/>
    <mergeCell ref="I147:J147"/>
    <mergeCell ref="K147:L147"/>
    <mergeCell ref="A148:E148"/>
    <mergeCell ref="F148:H148"/>
    <mergeCell ref="I148:J148"/>
    <mergeCell ref="K148:L152"/>
    <mergeCell ref="A149:E149"/>
    <mergeCell ref="F149:H149"/>
    <mergeCell ref="A143:L143"/>
    <mergeCell ref="A144:E144"/>
    <mergeCell ref="F144:H144"/>
    <mergeCell ref="I144:L144"/>
    <mergeCell ref="A145:L145"/>
    <mergeCell ref="A146:L146"/>
    <mergeCell ref="I140:J140"/>
    <mergeCell ref="A141:E141"/>
    <mergeCell ref="F141:H141"/>
    <mergeCell ref="I141:J141"/>
    <mergeCell ref="A142:E142"/>
    <mergeCell ref="F142:H142"/>
    <mergeCell ref="I142:J142"/>
    <mergeCell ref="K137:L137"/>
    <mergeCell ref="A138:E138"/>
    <mergeCell ref="F138:H138"/>
    <mergeCell ref="I138:J138"/>
    <mergeCell ref="K138:L142"/>
    <mergeCell ref="A139:E139"/>
    <mergeCell ref="F139:H139"/>
    <mergeCell ref="I139:J139"/>
    <mergeCell ref="A140:E140"/>
    <mergeCell ref="F140:H140"/>
    <mergeCell ref="A136:E136"/>
    <mergeCell ref="F136:H136"/>
    <mergeCell ref="I136:J136"/>
    <mergeCell ref="A137:E137"/>
    <mergeCell ref="F137:H137"/>
    <mergeCell ref="I137:J137"/>
    <mergeCell ref="F133:H133"/>
    <mergeCell ref="I133:J133"/>
    <mergeCell ref="A134:E134"/>
    <mergeCell ref="F134:H134"/>
    <mergeCell ref="I134:J134"/>
    <mergeCell ref="A135:E135"/>
    <mergeCell ref="F135:H135"/>
    <mergeCell ref="I135:J135"/>
    <mergeCell ref="A130:L130"/>
    <mergeCell ref="A131:E131"/>
    <mergeCell ref="F131:H131"/>
    <mergeCell ref="I131:J131"/>
    <mergeCell ref="K131:L131"/>
    <mergeCell ref="A132:E132"/>
    <mergeCell ref="F132:H132"/>
    <mergeCell ref="I132:J132"/>
    <mergeCell ref="K132:L136"/>
    <mergeCell ref="A133:E133"/>
    <mergeCell ref="A124:L124"/>
    <mergeCell ref="A125:L125"/>
    <mergeCell ref="A126:L126"/>
    <mergeCell ref="A127:D127"/>
    <mergeCell ref="E127:G127"/>
    <mergeCell ref="H127:L129"/>
    <mergeCell ref="A128:D128"/>
    <mergeCell ref="E128:G128"/>
    <mergeCell ref="A129:D129"/>
    <mergeCell ref="E129:G129"/>
    <mergeCell ref="A120:L120"/>
    <mergeCell ref="A121:E121"/>
    <mergeCell ref="F121:H121"/>
    <mergeCell ref="I121:L121"/>
    <mergeCell ref="A122:L122"/>
    <mergeCell ref="A123:L123"/>
    <mergeCell ref="A116:E116"/>
    <mergeCell ref="F116:H116"/>
    <mergeCell ref="I116:J116"/>
    <mergeCell ref="A117:L117"/>
    <mergeCell ref="A118:L118"/>
    <mergeCell ref="A119:E119"/>
    <mergeCell ref="F119:H119"/>
    <mergeCell ref="I119:L119"/>
    <mergeCell ref="I113:J113"/>
    <mergeCell ref="A114:E114"/>
    <mergeCell ref="F114:H114"/>
    <mergeCell ref="I114:J114"/>
    <mergeCell ref="A115:E115"/>
    <mergeCell ref="F115:H115"/>
    <mergeCell ref="I115:J115"/>
    <mergeCell ref="A111:E111"/>
    <mergeCell ref="F111:H111"/>
    <mergeCell ref="I111:J111"/>
    <mergeCell ref="K111:L111"/>
    <mergeCell ref="A112:E112"/>
    <mergeCell ref="F112:H112"/>
    <mergeCell ref="I112:J112"/>
    <mergeCell ref="K112:L116"/>
    <mergeCell ref="A113:E113"/>
    <mergeCell ref="F113:H113"/>
    <mergeCell ref="A107:L107"/>
    <mergeCell ref="A108:E108"/>
    <mergeCell ref="F108:H108"/>
    <mergeCell ref="I108:L108"/>
    <mergeCell ref="A109:L109"/>
    <mergeCell ref="A110:L110"/>
    <mergeCell ref="I104:J104"/>
    <mergeCell ref="A105:E105"/>
    <mergeCell ref="F105:H105"/>
    <mergeCell ref="I105:J105"/>
    <mergeCell ref="A106:E106"/>
    <mergeCell ref="F106:H106"/>
    <mergeCell ref="I106:J106"/>
    <mergeCell ref="K101:L101"/>
    <mergeCell ref="A102:E102"/>
    <mergeCell ref="F102:H102"/>
    <mergeCell ref="I102:J102"/>
    <mergeCell ref="K102:L106"/>
    <mergeCell ref="A103:E103"/>
    <mergeCell ref="F103:H103"/>
    <mergeCell ref="I103:J103"/>
    <mergeCell ref="A104:E104"/>
    <mergeCell ref="F104:H104"/>
    <mergeCell ref="A100:E100"/>
    <mergeCell ref="F100:H100"/>
    <mergeCell ref="I100:J100"/>
    <mergeCell ref="A101:E101"/>
    <mergeCell ref="F101:H101"/>
    <mergeCell ref="I101:J101"/>
    <mergeCell ref="F97:H97"/>
    <mergeCell ref="I97:J97"/>
    <mergeCell ref="A98:E98"/>
    <mergeCell ref="F98:H98"/>
    <mergeCell ref="I98:J98"/>
    <mergeCell ref="A99:E99"/>
    <mergeCell ref="F99:H99"/>
    <mergeCell ref="I99:J99"/>
    <mergeCell ref="A94:L94"/>
    <mergeCell ref="A95:E95"/>
    <mergeCell ref="F95:H95"/>
    <mergeCell ref="I95:J95"/>
    <mergeCell ref="K95:L95"/>
    <mergeCell ref="A96:E96"/>
    <mergeCell ref="F96:H96"/>
    <mergeCell ref="I96:J96"/>
    <mergeCell ref="K96:L100"/>
    <mergeCell ref="A97:E97"/>
    <mergeCell ref="E90:G90"/>
    <mergeCell ref="A91:L91"/>
    <mergeCell ref="A92:E92"/>
    <mergeCell ref="F92:H92"/>
    <mergeCell ref="I92:L93"/>
    <mergeCell ref="A93:E93"/>
    <mergeCell ref="F93:H93"/>
    <mergeCell ref="A84:L84"/>
    <mergeCell ref="A85:L85"/>
    <mergeCell ref="A86:L86"/>
    <mergeCell ref="A87:L87"/>
    <mergeCell ref="A88:D88"/>
    <mergeCell ref="E88:G88"/>
    <mergeCell ref="H88:L90"/>
    <mergeCell ref="A89:D89"/>
    <mergeCell ref="E89:G89"/>
    <mergeCell ref="A90:D90"/>
    <mergeCell ref="A80:E80"/>
    <mergeCell ref="F80:H80"/>
    <mergeCell ref="I80:J80"/>
    <mergeCell ref="A81:L81"/>
    <mergeCell ref="A82:E82"/>
    <mergeCell ref="F82:H82"/>
    <mergeCell ref="I82:L82"/>
    <mergeCell ref="I77:J77"/>
    <mergeCell ref="A78:E78"/>
    <mergeCell ref="F78:H78"/>
    <mergeCell ref="I78:J78"/>
    <mergeCell ref="A79:E79"/>
    <mergeCell ref="F79:H79"/>
    <mergeCell ref="I79:J79"/>
    <mergeCell ref="A75:E75"/>
    <mergeCell ref="F75:H75"/>
    <mergeCell ref="I75:J75"/>
    <mergeCell ref="K75:L75"/>
    <mergeCell ref="A76:E76"/>
    <mergeCell ref="F76:H76"/>
    <mergeCell ref="I76:J76"/>
    <mergeCell ref="K76:L80"/>
    <mergeCell ref="A77:E77"/>
    <mergeCell ref="F77:H77"/>
    <mergeCell ref="A73:E73"/>
    <mergeCell ref="F73:H73"/>
    <mergeCell ref="I73:J73"/>
    <mergeCell ref="A74:E74"/>
    <mergeCell ref="F74:H74"/>
    <mergeCell ref="I74:J74"/>
    <mergeCell ref="A70:E70"/>
    <mergeCell ref="F70:H70"/>
    <mergeCell ref="I70:J70"/>
    <mergeCell ref="K70:L74"/>
    <mergeCell ref="A71:E71"/>
    <mergeCell ref="F71:H71"/>
    <mergeCell ref="I71:J71"/>
    <mergeCell ref="A72:E72"/>
    <mergeCell ref="F72:H72"/>
    <mergeCell ref="I72:J72"/>
    <mergeCell ref="A67:E67"/>
    <mergeCell ref="F67:H67"/>
    <mergeCell ref="I67:J67"/>
    <mergeCell ref="A68:L68"/>
    <mergeCell ref="A69:E69"/>
    <mergeCell ref="F69:H69"/>
    <mergeCell ref="I69:J69"/>
    <mergeCell ref="K69:L69"/>
    <mergeCell ref="I64:J64"/>
    <mergeCell ref="A65:E65"/>
    <mergeCell ref="F65:H65"/>
    <mergeCell ref="I65:J65"/>
    <mergeCell ref="A66:E66"/>
    <mergeCell ref="F66:H66"/>
    <mergeCell ref="I66:J66"/>
    <mergeCell ref="A62:E62"/>
    <mergeCell ref="F62:H62"/>
    <mergeCell ref="I62:J62"/>
    <mergeCell ref="K62:L62"/>
    <mergeCell ref="A63:E63"/>
    <mergeCell ref="F63:H63"/>
    <mergeCell ref="I63:J63"/>
    <mergeCell ref="K63:L67"/>
    <mergeCell ref="A64:E64"/>
    <mergeCell ref="F64:H64"/>
    <mergeCell ref="A60:E60"/>
    <mergeCell ref="F60:H60"/>
    <mergeCell ref="I60:J60"/>
    <mergeCell ref="A61:E61"/>
    <mergeCell ref="F61:H61"/>
    <mergeCell ref="I61:J61"/>
    <mergeCell ref="A57:E57"/>
    <mergeCell ref="F57:H57"/>
    <mergeCell ref="I57:J57"/>
    <mergeCell ref="K57:L61"/>
    <mergeCell ref="A58:E58"/>
    <mergeCell ref="F58:H58"/>
    <mergeCell ref="I58:J58"/>
    <mergeCell ref="A59:E59"/>
    <mergeCell ref="F59:H59"/>
    <mergeCell ref="I59:J59"/>
    <mergeCell ref="A54:E54"/>
    <mergeCell ref="F54:H54"/>
    <mergeCell ref="I54:J54"/>
    <mergeCell ref="A55:L55"/>
    <mergeCell ref="A56:E56"/>
    <mergeCell ref="F56:H56"/>
    <mergeCell ref="I56:J56"/>
    <mergeCell ref="K56:L56"/>
    <mergeCell ref="I51:J51"/>
    <mergeCell ref="A52:E52"/>
    <mergeCell ref="F52:H52"/>
    <mergeCell ref="I52:J52"/>
    <mergeCell ref="A53:E53"/>
    <mergeCell ref="F53:H53"/>
    <mergeCell ref="I53:J53"/>
    <mergeCell ref="A49:E49"/>
    <mergeCell ref="F49:H49"/>
    <mergeCell ref="I49:J49"/>
    <mergeCell ref="K49:L49"/>
    <mergeCell ref="A50:E50"/>
    <mergeCell ref="F50:H50"/>
    <mergeCell ref="I50:J50"/>
    <mergeCell ref="K50:L54"/>
    <mergeCell ref="A51:E51"/>
    <mergeCell ref="F51:H51"/>
    <mergeCell ref="A47:E47"/>
    <mergeCell ref="F47:H47"/>
    <mergeCell ref="I47:J47"/>
    <mergeCell ref="A48:E48"/>
    <mergeCell ref="F48:H48"/>
    <mergeCell ref="I48:J48"/>
    <mergeCell ref="A44:E44"/>
    <mergeCell ref="F44:H44"/>
    <mergeCell ref="I44:J44"/>
    <mergeCell ref="K44:L48"/>
    <mergeCell ref="A45:E45"/>
    <mergeCell ref="F45:H45"/>
    <mergeCell ref="I45:J45"/>
    <mergeCell ref="A46:E46"/>
    <mergeCell ref="F46:H46"/>
    <mergeCell ref="I46:J46"/>
    <mergeCell ref="A41:E41"/>
    <mergeCell ref="F41:H41"/>
    <mergeCell ref="I41:J41"/>
    <mergeCell ref="A42:L42"/>
    <mergeCell ref="A43:E43"/>
    <mergeCell ref="F43:H43"/>
    <mergeCell ref="I43:J43"/>
    <mergeCell ref="K43:L43"/>
    <mergeCell ref="I38:J38"/>
    <mergeCell ref="A39:E39"/>
    <mergeCell ref="F39:H39"/>
    <mergeCell ref="I39:J39"/>
    <mergeCell ref="A40:E40"/>
    <mergeCell ref="F40:H40"/>
    <mergeCell ref="I40:J40"/>
    <mergeCell ref="A36:E36"/>
    <mergeCell ref="F36:H36"/>
    <mergeCell ref="I36:J36"/>
    <mergeCell ref="K36:L36"/>
    <mergeCell ref="A37:E37"/>
    <mergeCell ref="F37:H37"/>
    <mergeCell ref="I37:J37"/>
    <mergeCell ref="K37:L41"/>
    <mergeCell ref="A38:E38"/>
    <mergeCell ref="F38:H38"/>
    <mergeCell ref="I33:J33"/>
    <mergeCell ref="A34:E34"/>
    <mergeCell ref="F34:H34"/>
    <mergeCell ref="I34:J34"/>
    <mergeCell ref="A35:E35"/>
    <mergeCell ref="F35:H35"/>
    <mergeCell ref="I35:J35"/>
    <mergeCell ref="K30:L30"/>
    <mergeCell ref="A31:E31"/>
    <mergeCell ref="F31:H31"/>
    <mergeCell ref="I31:J31"/>
    <mergeCell ref="K31:L35"/>
    <mergeCell ref="A32:E32"/>
    <mergeCell ref="F32:H32"/>
    <mergeCell ref="I32:J32"/>
    <mergeCell ref="A33:E33"/>
    <mergeCell ref="F33:H33"/>
    <mergeCell ref="A29:E29"/>
    <mergeCell ref="F29:H29"/>
    <mergeCell ref="I29:J29"/>
    <mergeCell ref="A30:E30"/>
    <mergeCell ref="F30:H30"/>
    <mergeCell ref="I30:J30"/>
    <mergeCell ref="I26:J26"/>
    <mergeCell ref="A27:E27"/>
    <mergeCell ref="F27:H27"/>
    <mergeCell ref="I27:J27"/>
    <mergeCell ref="A28:E28"/>
    <mergeCell ref="F28:H28"/>
    <mergeCell ref="I28:J28"/>
    <mergeCell ref="A24:E24"/>
    <mergeCell ref="F24:H24"/>
    <mergeCell ref="I24:J24"/>
    <mergeCell ref="K24:L24"/>
    <mergeCell ref="A25:E25"/>
    <mergeCell ref="F25:H25"/>
    <mergeCell ref="I25:J25"/>
    <mergeCell ref="K25:L29"/>
    <mergeCell ref="A26:E26"/>
    <mergeCell ref="F26:H26"/>
    <mergeCell ref="I21:J21"/>
    <mergeCell ref="A22:E22"/>
    <mergeCell ref="F22:H22"/>
    <mergeCell ref="I22:J22"/>
    <mergeCell ref="A23:E23"/>
    <mergeCell ref="F23:H23"/>
    <mergeCell ref="I23:J23"/>
    <mergeCell ref="K18:L18"/>
    <mergeCell ref="A19:E19"/>
    <mergeCell ref="F19:H19"/>
    <mergeCell ref="I19:J19"/>
    <mergeCell ref="K19:L23"/>
    <mergeCell ref="A20:E20"/>
    <mergeCell ref="F20:H20"/>
    <mergeCell ref="I20:J20"/>
    <mergeCell ref="A21:E21"/>
    <mergeCell ref="F21:H21"/>
    <mergeCell ref="A17:E17"/>
    <mergeCell ref="F17:H17"/>
    <mergeCell ref="I17:J17"/>
    <mergeCell ref="A18:E18"/>
    <mergeCell ref="F18:H18"/>
    <mergeCell ref="I18:J18"/>
    <mergeCell ref="I14:J14"/>
    <mergeCell ref="A15:E15"/>
    <mergeCell ref="F15:H15"/>
    <mergeCell ref="I15:J15"/>
    <mergeCell ref="A16:E16"/>
    <mergeCell ref="F16:H16"/>
    <mergeCell ref="I16:J16"/>
    <mergeCell ref="A12:E12"/>
    <mergeCell ref="F12:H12"/>
    <mergeCell ref="I12:J12"/>
    <mergeCell ref="K12:L12"/>
    <mergeCell ref="A13:E13"/>
    <mergeCell ref="F13:H13"/>
    <mergeCell ref="I13:J13"/>
    <mergeCell ref="K13:L17"/>
    <mergeCell ref="A14:E14"/>
    <mergeCell ref="F14:H14"/>
    <mergeCell ref="A10:E10"/>
    <mergeCell ref="F10:H10"/>
    <mergeCell ref="I10:J10"/>
    <mergeCell ref="A11:E11"/>
    <mergeCell ref="F11:H11"/>
    <mergeCell ref="I11:J11"/>
    <mergeCell ref="A7:E7"/>
    <mergeCell ref="F7:H7"/>
    <mergeCell ref="I7:J7"/>
    <mergeCell ref="K7:L11"/>
    <mergeCell ref="A8:E8"/>
    <mergeCell ref="F8:H8"/>
    <mergeCell ref="I8:J8"/>
    <mergeCell ref="A9:E9"/>
    <mergeCell ref="F9:H9"/>
    <mergeCell ref="I9:J9"/>
    <mergeCell ref="A1:L1"/>
    <mergeCell ref="A2:L2"/>
    <mergeCell ref="A4:L4"/>
    <mergeCell ref="A5:L5"/>
    <mergeCell ref="A6:E6"/>
    <mergeCell ref="F6:H6"/>
    <mergeCell ref="I6:J6"/>
    <mergeCell ref="K6:L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EE1BA"/>
  </sheetPr>
  <dimension ref="A1:P32"/>
  <sheetViews>
    <sheetView topLeftCell="A14" workbookViewId="0">
      <selection activeCell="H33" sqref="H33"/>
    </sheetView>
  </sheetViews>
  <sheetFormatPr baseColWidth="10" defaultRowHeight="15" x14ac:dyDescent="0.25"/>
  <sheetData>
    <row r="1" spans="1:16" ht="17.25" thickBot="1" x14ac:dyDescent="0.35">
      <c r="A1" s="1803" t="s">
        <v>194</v>
      </c>
      <c r="B1" s="1804"/>
      <c r="C1" s="1804"/>
      <c r="D1" s="1804"/>
      <c r="E1" s="1804"/>
      <c r="F1" s="1804"/>
      <c r="G1" s="1804"/>
      <c r="H1" s="1804"/>
      <c r="I1" s="1804"/>
      <c r="J1" s="1804"/>
      <c r="K1" s="1804"/>
      <c r="L1" s="1804"/>
      <c r="M1" s="1804"/>
      <c r="N1" s="1804"/>
      <c r="O1" s="1804"/>
      <c r="P1" s="1805"/>
    </row>
    <row r="2" spans="1:16" ht="15.75" thickBot="1" x14ac:dyDescent="0.3">
      <c r="A2" s="1788" t="s">
        <v>524</v>
      </c>
      <c r="B2" s="1789"/>
      <c r="C2" s="1789"/>
      <c r="D2" s="1789"/>
      <c r="E2" s="1789"/>
      <c r="F2" s="1789"/>
      <c r="G2" s="1789"/>
      <c r="H2" s="1789"/>
      <c r="I2" s="1789"/>
      <c r="J2" s="1789"/>
      <c r="K2" s="1789"/>
      <c r="L2" s="1789"/>
      <c r="M2" s="1789"/>
      <c r="N2" s="1789"/>
      <c r="O2" s="1789"/>
      <c r="P2" s="1790"/>
    </row>
    <row r="3" spans="1:16" ht="17.25" thickBot="1" x14ac:dyDescent="0.3">
      <c r="A3" s="1806" t="s">
        <v>1129</v>
      </c>
      <c r="B3" s="1807"/>
      <c r="C3" s="1807"/>
      <c r="D3" s="1807"/>
      <c r="E3" s="1807"/>
      <c r="F3" s="1807"/>
      <c r="G3" s="1807"/>
      <c r="H3" s="1807"/>
      <c r="I3" s="1807"/>
      <c r="J3" s="1807"/>
      <c r="K3" s="1807"/>
      <c r="L3" s="1807"/>
      <c r="M3" s="1807"/>
      <c r="N3" s="1807"/>
      <c r="O3" s="1807"/>
      <c r="P3" s="1808"/>
    </row>
    <row r="4" spans="1:16" ht="15.75" thickBot="1" x14ac:dyDescent="0.3">
      <c r="A4" s="1794"/>
      <c r="B4" s="1795"/>
      <c r="C4" s="1795"/>
      <c r="D4" s="1795"/>
      <c r="E4" s="1795"/>
      <c r="F4" s="1795"/>
      <c r="G4" s="1795"/>
      <c r="H4" s="1795"/>
      <c r="I4" s="1795"/>
      <c r="J4" s="1795"/>
      <c r="K4" s="1795"/>
      <c r="L4" s="1795"/>
      <c r="M4" s="1795"/>
      <c r="N4" s="1795"/>
      <c r="O4" s="1795"/>
      <c r="P4" s="1796"/>
    </row>
    <row r="5" spans="1:16" ht="26.25" thickBot="1" x14ac:dyDescent="0.3">
      <c r="A5" s="1797" t="s">
        <v>514</v>
      </c>
      <c r="B5" s="1798"/>
      <c r="C5" s="1798"/>
      <c r="D5" s="1798"/>
      <c r="E5" s="1798"/>
      <c r="F5" s="1798"/>
      <c r="G5" s="1798"/>
      <c r="H5" s="1798"/>
      <c r="I5" s="1798"/>
      <c r="J5" s="1798"/>
      <c r="K5" s="1798"/>
      <c r="L5" s="1797" t="s">
        <v>84</v>
      </c>
      <c r="M5" s="1799"/>
      <c r="N5" s="58" t="s">
        <v>499</v>
      </c>
      <c r="O5" s="1797" t="s">
        <v>518</v>
      </c>
      <c r="P5" s="1799"/>
    </row>
    <row r="6" spans="1:16" ht="15.75" thickBot="1" x14ac:dyDescent="0.3">
      <c r="A6" s="1785" t="s">
        <v>515</v>
      </c>
      <c r="B6" s="1786"/>
      <c r="C6" s="1786"/>
      <c r="D6" s="1786"/>
      <c r="E6" s="1786"/>
      <c r="F6" s="1786"/>
      <c r="G6" s="1786"/>
      <c r="H6" s="1786"/>
      <c r="I6" s="1786"/>
      <c r="J6" s="1786"/>
      <c r="K6" s="1787"/>
      <c r="L6" s="1785">
        <v>10</v>
      </c>
      <c r="M6" s="1786"/>
      <c r="N6" s="292" t="s">
        <v>579</v>
      </c>
      <c r="O6" s="1785">
        <v>10</v>
      </c>
      <c r="P6" s="1787"/>
    </row>
    <row r="7" spans="1:16" ht="15.75" thickBot="1" x14ac:dyDescent="0.3">
      <c r="A7" s="1778" t="s">
        <v>516</v>
      </c>
      <c r="B7" s="1779"/>
      <c r="C7" s="1779"/>
      <c r="D7" s="1779"/>
      <c r="E7" s="1779"/>
      <c r="F7" s="1779"/>
      <c r="G7" s="1779"/>
      <c r="H7" s="1779"/>
      <c r="I7" s="1779"/>
      <c r="J7" s="1779"/>
      <c r="K7" s="1780"/>
      <c r="L7" s="1778">
        <v>5</v>
      </c>
      <c r="M7" s="1779"/>
      <c r="N7" s="59"/>
      <c r="O7" s="1778" t="s">
        <v>519</v>
      </c>
      <c r="P7" s="1780"/>
    </row>
    <row r="8" spans="1:16" ht="15.75" thickBot="1" x14ac:dyDescent="0.3">
      <c r="A8" s="1778" t="s">
        <v>517</v>
      </c>
      <c r="B8" s="1779"/>
      <c r="C8" s="1779"/>
      <c r="D8" s="1779"/>
      <c r="E8" s="1779"/>
      <c r="F8" s="1779"/>
      <c r="G8" s="1779"/>
      <c r="H8" s="1779"/>
      <c r="I8" s="1779"/>
      <c r="J8" s="1779"/>
      <c r="K8" s="1780"/>
      <c r="L8" s="1781">
        <v>0</v>
      </c>
      <c r="M8" s="1782"/>
      <c r="N8" s="59"/>
      <c r="O8" s="1781" t="s">
        <v>40</v>
      </c>
      <c r="P8" s="1783"/>
    </row>
    <row r="9" spans="1:16" ht="15.75" thickBot="1" x14ac:dyDescent="0.3">
      <c r="A9" s="1784"/>
      <c r="B9" s="1784"/>
      <c r="C9" s="1784"/>
      <c r="D9" s="1784"/>
      <c r="E9" s="1784"/>
      <c r="F9" s="1784"/>
      <c r="G9" s="1784"/>
      <c r="H9" s="1784"/>
      <c r="I9" s="1784"/>
      <c r="J9" s="1784"/>
      <c r="K9" s="1784"/>
      <c r="L9" s="1784"/>
      <c r="M9" s="1784"/>
      <c r="N9" s="1784"/>
      <c r="O9" s="1784"/>
      <c r="P9" s="1784"/>
    </row>
    <row r="10" spans="1:16" ht="15.75" thickBot="1" x14ac:dyDescent="0.3">
      <c r="A10" s="1810" t="s">
        <v>522</v>
      </c>
      <c r="B10" s="1811"/>
      <c r="C10" s="1811"/>
      <c r="D10" s="1811"/>
      <c r="E10" s="1811"/>
      <c r="F10" s="1811"/>
      <c r="G10" s="1811"/>
      <c r="H10" s="1811"/>
      <c r="I10" s="1811"/>
      <c r="J10" s="1811"/>
      <c r="K10" s="1811"/>
      <c r="L10" s="1811"/>
      <c r="M10" s="1811"/>
      <c r="N10" s="1812"/>
      <c r="O10" s="1813">
        <v>10</v>
      </c>
      <c r="P10" s="1814"/>
    </row>
    <row r="12" spans="1:16" ht="15.75" thickBot="1" x14ac:dyDescent="0.3"/>
    <row r="13" spans="1:16" ht="15.75" thickBot="1" x14ac:dyDescent="0.3">
      <c r="A13" s="1788" t="s">
        <v>524</v>
      </c>
      <c r="B13" s="1789"/>
      <c r="C13" s="1789"/>
      <c r="D13" s="1789"/>
      <c r="E13" s="1789"/>
      <c r="F13" s="1789"/>
      <c r="G13" s="1789"/>
      <c r="H13" s="1789"/>
      <c r="I13" s="1789"/>
      <c r="J13" s="1789"/>
      <c r="K13" s="1789"/>
      <c r="L13" s="1789"/>
      <c r="M13" s="1789"/>
      <c r="N13" s="1789"/>
      <c r="O13" s="1789"/>
      <c r="P13" s="1790"/>
    </row>
    <row r="14" spans="1:16" ht="17.25" thickBot="1" x14ac:dyDescent="0.3">
      <c r="A14" s="1800" t="s">
        <v>1184</v>
      </c>
      <c r="B14" s="1801"/>
      <c r="C14" s="1801"/>
      <c r="D14" s="1801"/>
      <c r="E14" s="1801"/>
      <c r="F14" s="1801"/>
      <c r="G14" s="1801"/>
      <c r="H14" s="1801"/>
      <c r="I14" s="1801"/>
      <c r="J14" s="1801"/>
      <c r="K14" s="1801"/>
      <c r="L14" s="1801"/>
      <c r="M14" s="1801"/>
      <c r="N14" s="1801"/>
      <c r="O14" s="1801"/>
      <c r="P14" s="1802"/>
    </row>
    <row r="15" spans="1:16" ht="15.75" thickBot="1" x14ac:dyDescent="0.3">
      <c r="A15" s="1794"/>
      <c r="B15" s="1795"/>
      <c r="C15" s="1795"/>
      <c r="D15" s="1795"/>
      <c r="E15" s="1795"/>
      <c r="F15" s="1795"/>
      <c r="G15" s="1795"/>
      <c r="H15" s="1795"/>
      <c r="I15" s="1795"/>
      <c r="J15" s="1795"/>
      <c r="K15" s="1795"/>
      <c r="L15" s="1795"/>
      <c r="M15" s="1795"/>
      <c r="N15" s="1795"/>
      <c r="O15" s="1795"/>
      <c r="P15" s="1796"/>
    </row>
    <row r="16" spans="1:16" ht="26.25" thickBot="1" x14ac:dyDescent="0.3">
      <c r="A16" s="1797" t="s">
        <v>514</v>
      </c>
      <c r="B16" s="1798"/>
      <c r="C16" s="1798"/>
      <c r="D16" s="1798"/>
      <c r="E16" s="1798"/>
      <c r="F16" s="1798"/>
      <c r="G16" s="1798"/>
      <c r="H16" s="1798"/>
      <c r="I16" s="1798"/>
      <c r="J16" s="1798"/>
      <c r="K16" s="1798"/>
      <c r="L16" s="1797" t="s">
        <v>84</v>
      </c>
      <c r="M16" s="1799"/>
      <c r="N16" s="58" t="s">
        <v>499</v>
      </c>
      <c r="O16" s="1797" t="s">
        <v>518</v>
      </c>
      <c r="P16" s="1799"/>
    </row>
    <row r="17" spans="1:16" ht="15.75" thickBot="1" x14ac:dyDescent="0.3">
      <c r="A17" s="1785" t="s">
        <v>515</v>
      </c>
      <c r="B17" s="1786"/>
      <c r="C17" s="1786"/>
      <c r="D17" s="1786"/>
      <c r="E17" s="1786"/>
      <c r="F17" s="1786"/>
      <c r="G17" s="1786"/>
      <c r="H17" s="1786"/>
      <c r="I17" s="1786"/>
      <c r="J17" s="1786"/>
      <c r="K17" s="1787"/>
      <c r="L17" s="1785">
        <v>10</v>
      </c>
      <c r="M17" s="1786"/>
      <c r="N17" s="292" t="s">
        <v>579</v>
      </c>
      <c r="O17" s="1785">
        <v>10</v>
      </c>
      <c r="P17" s="1787"/>
    </row>
    <row r="18" spans="1:16" ht="15.75" thickBot="1" x14ac:dyDescent="0.3">
      <c r="A18" s="1778" t="s">
        <v>516</v>
      </c>
      <c r="B18" s="1779"/>
      <c r="C18" s="1779"/>
      <c r="D18" s="1779"/>
      <c r="E18" s="1779"/>
      <c r="F18" s="1779"/>
      <c r="G18" s="1779"/>
      <c r="H18" s="1779"/>
      <c r="I18" s="1779"/>
      <c r="J18" s="1779"/>
      <c r="K18" s="1780"/>
      <c r="L18" s="1778">
        <v>5</v>
      </c>
      <c r="M18" s="1779"/>
      <c r="N18" s="59"/>
      <c r="O18" s="1778" t="s">
        <v>519</v>
      </c>
      <c r="P18" s="1780"/>
    </row>
    <row r="19" spans="1:16" ht="15.75" thickBot="1" x14ac:dyDescent="0.3">
      <c r="A19" s="1778" t="s">
        <v>517</v>
      </c>
      <c r="B19" s="1779"/>
      <c r="C19" s="1779"/>
      <c r="D19" s="1779"/>
      <c r="E19" s="1779"/>
      <c r="F19" s="1779"/>
      <c r="G19" s="1779"/>
      <c r="H19" s="1779"/>
      <c r="I19" s="1779"/>
      <c r="J19" s="1779"/>
      <c r="K19" s="1780"/>
      <c r="L19" s="1781">
        <v>0</v>
      </c>
      <c r="M19" s="1782"/>
      <c r="N19" s="59"/>
      <c r="O19" s="1781" t="s">
        <v>40</v>
      </c>
      <c r="P19" s="1783"/>
    </row>
    <row r="20" spans="1:16" ht="15.75" thickBot="1" x14ac:dyDescent="0.3">
      <c r="A20" s="1784"/>
      <c r="B20" s="1784"/>
      <c r="C20" s="1784"/>
      <c r="D20" s="1784"/>
      <c r="E20" s="1784"/>
      <c r="F20" s="1784"/>
      <c r="G20" s="1784"/>
      <c r="H20" s="1784"/>
      <c r="I20" s="1784"/>
      <c r="J20" s="1784"/>
      <c r="K20" s="1784"/>
      <c r="L20" s="1784"/>
      <c r="M20" s="1784"/>
      <c r="N20" s="1784"/>
      <c r="O20" s="1784"/>
      <c r="P20" s="1784"/>
    </row>
    <row r="21" spans="1:16" ht="15.75" thickBot="1" x14ac:dyDescent="0.3">
      <c r="A21" s="1810" t="s">
        <v>522</v>
      </c>
      <c r="B21" s="1811"/>
      <c r="C21" s="1811"/>
      <c r="D21" s="1811"/>
      <c r="E21" s="1811"/>
      <c r="F21" s="1811"/>
      <c r="G21" s="1811"/>
      <c r="H21" s="1811"/>
      <c r="I21" s="1811"/>
      <c r="J21" s="1811"/>
      <c r="K21" s="1811"/>
      <c r="L21" s="1811"/>
      <c r="M21" s="1811"/>
      <c r="N21" s="1812"/>
      <c r="O21" s="1813">
        <v>10</v>
      </c>
      <c r="P21" s="1814"/>
    </row>
    <row r="23" spans="1:16" ht="15.75" thickBot="1" x14ac:dyDescent="0.3"/>
    <row r="24" spans="1:16" ht="15.75" thickBot="1" x14ac:dyDescent="0.3">
      <c r="A24" s="1788" t="s">
        <v>524</v>
      </c>
      <c r="B24" s="1789"/>
      <c r="C24" s="1789"/>
      <c r="D24" s="1789"/>
      <c r="E24" s="1789"/>
      <c r="F24" s="1789"/>
      <c r="G24" s="1789"/>
      <c r="H24" s="1789"/>
      <c r="I24" s="1789"/>
      <c r="J24" s="1789"/>
      <c r="K24" s="1789"/>
      <c r="L24" s="1789"/>
      <c r="M24" s="1789"/>
      <c r="N24" s="1789"/>
      <c r="O24" s="1789"/>
      <c r="P24" s="1790"/>
    </row>
    <row r="25" spans="1:16" ht="17.25" thickBot="1" x14ac:dyDescent="0.3">
      <c r="A25" s="1791" t="s">
        <v>1186</v>
      </c>
      <c r="B25" s="1792"/>
      <c r="C25" s="1792"/>
      <c r="D25" s="1792"/>
      <c r="E25" s="1792"/>
      <c r="F25" s="1792"/>
      <c r="G25" s="1792"/>
      <c r="H25" s="1792"/>
      <c r="I25" s="1792"/>
      <c r="J25" s="1792"/>
      <c r="K25" s="1792"/>
      <c r="L25" s="1792"/>
      <c r="M25" s="1792"/>
      <c r="N25" s="1792"/>
      <c r="O25" s="1792"/>
      <c r="P25" s="1793"/>
    </row>
    <row r="26" spans="1:16" ht="15.75" thickBot="1" x14ac:dyDescent="0.3">
      <c r="A26" s="1794"/>
      <c r="B26" s="1795"/>
      <c r="C26" s="1795"/>
      <c r="D26" s="1795"/>
      <c r="E26" s="1795"/>
      <c r="F26" s="1795"/>
      <c r="G26" s="1795"/>
      <c r="H26" s="1795"/>
      <c r="I26" s="1795"/>
      <c r="J26" s="1795"/>
      <c r="K26" s="1795"/>
      <c r="L26" s="1795"/>
      <c r="M26" s="1795"/>
      <c r="N26" s="1795"/>
      <c r="O26" s="1795"/>
      <c r="P26" s="1796"/>
    </row>
    <row r="27" spans="1:16" ht="26.25" thickBot="1" x14ac:dyDescent="0.3">
      <c r="A27" s="1797" t="s">
        <v>514</v>
      </c>
      <c r="B27" s="1798"/>
      <c r="C27" s="1798"/>
      <c r="D27" s="1798"/>
      <c r="E27" s="1798"/>
      <c r="F27" s="1798"/>
      <c r="G27" s="1798"/>
      <c r="H27" s="1798"/>
      <c r="I27" s="1798"/>
      <c r="J27" s="1798"/>
      <c r="K27" s="1798"/>
      <c r="L27" s="1797" t="s">
        <v>84</v>
      </c>
      <c r="M27" s="1799"/>
      <c r="N27" s="58" t="s">
        <v>499</v>
      </c>
      <c r="O27" s="1797" t="s">
        <v>518</v>
      </c>
      <c r="P27" s="1799"/>
    </row>
    <row r="28" spans="1:16" ht="15.75" thickBot="1" x14ac:dyDescent="0.3">
      <c r="A28" s="1785" t="s">
        <v>515</v>
      </c>
      <c r="B28" s="1786"/>
      <c r="C28" s="1786"/>
      <c r="D28" s="1786"/>
      <c r="E28" s="1786"/>
      <c r="F28" s="1786"/>
      <c r="G28" s="1786"/>
      <c r="H28" s="1786"/>
      <c r="I28" s="1786"/>
      <c r="J28" s="1786"/>
      <c r="K28" s="1787"/>
      <c r="L28" s="1785">
        <v>10</v>
      </c>
      <c r="M28" s="1786"/>
      <c r="N28" s="292" t="s">
        <v>579</v>
      </c>
      <c r="O28" s="1785">
        <v>10</v>
      </c>
      <c r="P28" s="1787"/>
    </row>
    <row r="29" spans="1:16" ht="15.75" thickBot="1" x14ac:dyDescent="0.3">
      <c r="A29" s="1778" t="s">
        <v>516</v>
      </c>
      <c r="B29" s="1779"/>
      <c r="C29" s="1779"/>
      <c r="D29" s="1779"/>
      <c r="E29" s="1779"/>
      <c r="F29" s="1779"/>
      <c r="G29" s="1779"/>
      <c r="H29" s="1779"/>
      <c r="I29" s="1779"/>
      <c r="J29" s="1779"/>
      <c r="K29" s="1780"/>
      <c r="L29" s="1778">
        <v>5</v>
      </c>
      <c r="M29" s="1779"/>
      <c r="N29" s="59"/>
      <c r="O29" s="1778" t="s">
        <v>519</v>
      </c>
      <c r="P29" s="1780"/>
    </row>
    <row r="30" spans="1:16" ht="15.75" thickBot="1" x14ac:dyDescent="0.3">
      <c r="A30" s="1778" t="s">
        <v>517</v>
      </c>
      <c r="B30" s="1779"/>
      <c r="C30" s="1779"/>
      <c r="D30" s="1779"/>
      <c r="E30" s="1779"/>
      <c r="F30" s="1779"/>
      <c r="G30" s="1779"/>
      <c r="H30" s="1779"/>
      <c r="I30" s="1779"/>
      <c r="J30" s="1779"/>
      <c r="K30" s="1780"/>
      <c r="L30" s="1781">
        <v>0</v>
      </c>
      <c r="M30" s="1782"/>
      <c r="N30" s="59"/>
      <c r="O30" s="1781" t="s">
        <v>40</v>
      </c>
      <c r="P30" s="1783"/>
    </row>
    <row r="31" spans="1:16" ht="15.75" thickBot="1" x14ac:dyDescent="0.3">
      <c r="A31" s="1784"/>
      <c r="B31" s="1784"/>
      <c r="C31" s="1784"/>
      <c r="D31" s="1784"/>
      <c r="E31" s="1784"/>
      <c r="F31" s="1784"/>
      <c r="G31" s="1784"/>
      <c r="H31" s="1784"/>
      <c r="I31" s="1784"/>
      <c r="J31" s="1784"/>
      <c r="K31" s="1784"/>
      <c r="L31" s="1784"/>
      <c r="M31" s="1784"/>
      <c r="N31" s="1784"/>
      <c r="O31" s="1784"/>
      <c r="P31" s="1784"/>
    </row>
    <row r="32" spans="1:16" ht="15.75" thickBot="1" x14ac:dyDescent="0.3">
      <c r="A32" s="1810" t="s">
        <v>522</v>
      </c>
      <c r="B32" s="1811"/>
      <c r="C32" s="1811"/>
      <c r="D32" s="1811"/>
      <c r="E32" s="1811"/>
      <c r="F32" s="1811"/>
      <c r="G32" s="1811"/>
      <c r="H32" s="1811"/>
      <c r="I32" s="1811"/>
      <c r="J32" s="1811"/>
      <c r="K32" s="1811"/>
      <c r="L32" s="1811"/>
      <c r="M32" s="1811"/>
      <c r="N32" s="1812"/>
      <c r="O32" s="1813">
        <v>10</v>
      </c>
      <c r="P32" s="1814"/>
    </row>
  </sheetData>
  <mergeCells count="55">
    <mergeCell ref="A4:P4"/>
    <mergeCell ref="A5:K5"/>
    <mergeCell ref="A6:K6"/>
    <mergeCell ref="L6:M6"/>
    <mergeCell ref="A1:P1"/>
    <mergeCell ref="A2:P2"/>
    <mergeCell ref="A3:P3"/>
    <mergeCell ref="L5:M5"/>
    <mergeCell ref="O5:P5"/>
    <mergeCell ref="O6:P6"/>
    <mergeCell ref="O7:P7"/>
    <mergeCell ref="O8:P8"/>
    <mergeCell ref="A9:P9"/>
    <mergeCell ref="A10:N10"/>
    <mergeCell ref="O10:P10"/>
    <mergeCell ref="A7:K7"/>
    <mergeCell ref="L7:M7"/>
    <mergeCell ref="A8:K8"/>
    <mergeCell ref="L8:M8"/>
    <mergeCell ref="A13:P13"/>
    <mergeCell ref="A14:P14"/>
    <mergeCell ref="A15:P15"/>
    <mergeCell ref="A16:K16"/>
    <mergeCell ref="L16:M16"/>
    <mergeCell ref="O16:P16"/>
    <mergeCell ref="A17:K17"/>
    <mergeCell ref="L17:M17"/>
    <mergeCell ref="O17:P17"/>
    <mergeCell ref="A18:K18"/>
    <mergeCell ref="L18:M18"/>
    <mergeCell ref="O18:P18"/>
    <mergeCell ref="A19:K19"/>
    <mergeCell ref="L19:M19"/>
    <mergeCell ref="O19:P19"/>
    <mergeCell ref="A20:P20"/>
    <mergeCell ref="A21:N21"/>
    <mergeCell ref="O21:P21"/>
    <mergeCell ref="A24:P24"/>
    <mergeCell ref="A25:P25"/>
    <mergeCell ref="A26:P26"/>
    <mergeCell ref="A27:K27"/>
    <mergeCell ref="L27:M27"/>
    <mergeCell ref="O27:P27"/>
    <mergeCell ref="A28:K28"/>
    <mergeCell ref="L28:M28"/>
    <mergeCell ref="O28:P28"/>
    <mergeCell ref="A29:K29"/>
    <mergeCell ref="L29:M29"/>
    <mergeCell ref="O29:P29"/>
    <mergeCell ref="A30:K30"/>
    <mergeCell ref="L30:M30"/>
    <mergeCell ref="O30:P30"/>
    <mergeCell ref="A31:P31"/>
    <mergeCell ref="A32:N32"/>
    <mergeCell ref="O32:P3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CFF"/>
  </sheetPr>
  <dimension ref="A1:P29"/>
  <sheetViews>
    <sheetView workbookViewId="0">
      <selection activeCell="A22" sqref="A22:P22"/>
    </sheetView>
  </sheetViews>
  <sheetFormatPr baseColWidth="10" defaultRowHeight="15" x14ac:dyDescent="0.25"/>
  <sheetData>
    <row r="1" spans="1:16" ht="17.25" thickBot="1" x14ac:dyDescent="0.35">
      <c r="A1" s="1803" t="s">
        <v>194</v>
      </c>
      <c r="B1" s="1804"/>
      <c r="C1" s="1804"/>
      <c r="D1" s="1804"/>
      <c r="E1" s="1804"/>
      <c r="F1" s="1804"/>
      <c r="G1" s="1804"/>
      <c r="H1" s="1804"/>
      <c r="I1" s="1804"/>
      <c r="J1" s="1804"/>
      <c r="K1" s="1804"/>
      <c r="L1" s="1804"/>
      <c r="M1" s="1804"/>
      <c r="N1" s="1804"/>
      <c r="O1" s="1804"/>
      <c r="P1" s="1805"/>
    </row>
    <row r="2" spans="1:16" ht="15.75" thickBot="1" x14ac:dyDescent="0.3">
      <c r="A2" s="1788" t="s">
        <v>524</v>
      </c>
      <c r="B2" s="1789"/>
      <c r="C2" s="1789"/>
      <c r="D2" s="1789"/>
      <c r="E2" s="1789"/>
      <c r="F2" s="1789"/>
      <c r="G2" s="1789"/>
      <c r="H2" s="1789"/>
      <c r="I2" s="1789"/>
      <c r="J2" s="1789"/>
      <c r="K2" s="1789"/>
      <c r="L2" s="1789"/>
      <c r="M2" s="1789"/>
      <c r="N2" s="1789"/>
      <c r="O2" s="1789"/>
      <c r="P2" s="1790"/>
    </row>
    <row r="3" spans="1:16" ht="17.25" thickBot="1" x14ac:dyDescent="0.3">
      <c r="A3" s="1806" t="s">
        <v>1129</v>
      </c>
      <c r="B3" s="1807"/>
      <c r="C3" s="1807"/>
      <c r="D3" s="1807"/>
      <c r="E3" s="1807"/>
      <c r="F3" s="1807"/>
      <c r="G3" s="1807"/>
      <c r="H3" s="1807"/>
      <c r="I3" s="1807"/>
      <c r="J3" s="1807"/>
      <c r="K3" s="1807"/>
      <c r="L3" s="1807"/>
      <c r="M3" s="1807"/>
      <c r="N3" s="1807"/>
      <c r="O3" s="1807"/>
      <c r="P3" s="1808"/>
    </row>
    <row r="4" spans="1:16" ht="15.75" thickBot="1" x14ac:dyDescent="0.3">
      <c r="A4" s="1815" t="s">
        <v>523</v>
      </c>
      <c r="B4" s="1816"/>
      <c r="C4" s="1816"/>
      <c r="D4" s="1816"/>
      <c r="E4" s="1816"/>
      <c r="F4" s="1816"/>
      <c r="G4" s="1816"/>
      <c r="H4" s="1816"/>
      <c r="I4" s="1816"/>
      <c r="J4" s="1816"/>
      <c r="K4" s="1816"/>
      <c r="L4" s="1816"/>
      <c r="M4" s="1816"/>
      <c r="N4" s="1816"/>
      <c r="O4" s="1816"/>
      <c r="P4" s="1817"/>
    </row>
    <row r="5" spans="1:16" ht="26.25" thickBot="1" x14ac:dyDescent="0.3">
      <c r="A5" s="1797" t="s">
        <v>525</v>
      </c>
      <c r="B5" s="1798"/>
      <c r="C5" s="1798"/>
      <c r="D5" s="1798"/>
      <c r="E5" s="1798"/>
      <c r="F5" s="1798"/>
      <c r="G5" s="1798"/>
      <c r="H5" s="1798"/>
      <c r="I5" s="1798"/>
      <c r="J5" s="1798"/>
      <c r="K5" s="1799"/>
      <c r="L5" s="1797" t="s">
        <v>84</v>
      </c>
      <c r="M5" s="1799"/>
      <c r="N5" s="58" t="s">
        <v>499</v>
      </c>
      <c r="O5" s="1797" t="s">
        <v>518</v>
      </c>
      <c r="P5" s="1799"/>
    </row>
    <row r="6" spans="1:16" ht="15.75" thickBot="1" x14ac:dyDescent="0.3">
      <c r="A6" s="1785" t="s">
        <v>526</v>
      </c>
      <c r="B6" s="1786"/>
      <c r="C6" s="1786"/>
      <c r="D6" s="1786"/>
      <c r="E6" s="1786"/>
      <c r="F6" s="1786"/>
      <c r="G6" s="1786"/>
      <c r="H6" s="1786"/>
      <c r="I6" s="1786"/>
      <c r="J6" s="1786"/>
      <c r="K6" s="1787"/>
      <c r="L6" s="1785">
        <v>0.25</v>
      </c>
      <c r="M6" s="1787"/>
      <c r="N6" s="292" t="s">
        <v>579</v>
      </c>
      <c r="O6" s="1785">
        <v>0.25</v>
      </c>
      <c r="P6" s="1787"/>
    </row>
    <row r="7" spans="1:16" ht="15.75" thickBot="1" x14ac:dyDescent="0.3">
      <c r="A7" s="1785" t="s">
        <v>527</v>
      </c>
      <c r="B7" s="1786"/>
      <c r="C7" s="1786"/>
      <c r="D7" s="1786"/>
      <c r="E7" s="1786"/>
      <c r="F7" s="1786"/>
      <c r="G7" s="1786"/>
      <c r="H7" s="1786"/>
      <c r="I7" s="1786"/>
      <c r="J7" s="1786"/>
      <c r="K7" s="1787"/>
      <c r="L7" s="1785">
        <v>0</v>
      </c>
      <c r="M7" s="1787"/>
      <c r="N7" s="59"/>
      <c r="O7" s="1785" t="s">
        <v>519</v>
      </c>
      <c r="P7" s="1787"/>
    </row>
    <row r="8" spans="1:16" ht="15.75" thickBot="1" x14ac:dyDescent="0.3">
      <c r="A8" s="1809"/>
      <c r="B8" s="1809"/>
      <c r="C8" s="1809"/>
      <c r="D8" s="1809"/>
      <c r="E8" s="1809"/>
      <c r="F8" s="1809"/>
      <c r="G8" s="1809"/>
      <c r="H8" s="1809"/>
      <c r="I8" s="1809"/>
      <c r="J8" s="1809"/>
      <c r="K8" s="1809"/>
      <c r="L8" s="1809"/>
      <c r="M8" s="1809"/>
      <c r="N8" s="1809"/>
      <c r="O8" s="1809"/>
      <c r="P8" s="1809"/>
    </row>
    <row r="9" spans="1:16" ht="15.75" thickBot="1" x14ac:dyDescent="0.3">
      <c r="A9" s="1810" t="s">
        <v>528</v>
      </c>
      <c r="B9" s="1811"/>
      <c r="C9" s="1811"/>
      <c r="D9" s="1811"/>
      <c r="E9" s="1811"/>
      <c r="F9" s="1811"/>
      <c r="G9" s="1811"/>
      <c r="H9" s="1811"/>
      <c r="I9" s="1811"/>
      <c r="J9" s="1811"/>
      <c r="K9" s="1811"/>
      <c r="L9" s="1811"/>
      <c r="M9" s="1811"/>
      <c r="N9" s="1812"/>
      <c r="O9" s="1813">
        <v>0.25</v>
      </c>
      <c r="P9" s="1814"/>
    </row>
    <row r="11" spans="1:16" ht="15.75" thickBot="1" x14ac:dyDescent="0.3"/>
    <row r="12" spans="1:16" ht="15.75" thickBot="1" x14ac:dyDescent="0.3">
      <c r="A12" s="1788" t="s">
        <v>524</v>
      </c>
      <c r="B12" s="1789"/>
      <c r="C12" s="1789"/>
      <c r="D12" s="1789"/>
      <c r="E12" s="1789"/>
      <c r="F12" s="1789"/>
      <c r="G12" s="1789"/>
      <c r="H12" s="1789"/>
      <c r="I12" s="1789"/>
      <c r="J12" s="1789"/>
      <c r="K12" s="1789"/>
      <c r="L12" s="1789"/>
      <c r="M12" s="1789"/>
      <c r="N12" s="1789"/>
      <c r="O12" s="1789"/>
      <c r="P12" s="1790"/>
    </row>
    <row r="13" spans="1:16" ht="17.25" thickBot="1" x14ac:dyDescent="0.3">
      <c r="A13" s="1800" t="s">
        <v>1184</v>
      </c>
      <c r="B13" s="1801"/>
      <c r="C13" s="1801"/>
      <c r="D13" s="1801"/>
      <c r="E13" s="1801"/>
      <c r="F13" s="1801"/>
      <c r="G13" s="1801"/>
      <c r="H13" s="1801"/>
      <c r="I13" s="1801"/>
      <c r="J13" s="1801"/>
      <c r="K13" s="1801"/>
      <c r="L13" s="1801"/>
      <c r="M13" s="1801"/>
      <c r="N13" s="1801"/>
      <c r="O13" s="1801"/>
      <c r="P13" s="1802"/>
    </row>
    <row r="14" spans="1:16" ht="15.75" thickBot="1" x14ac:dyDescent="0.3">
      <c r="A14" s="1815" t="s">
        <v>523</v>
      </c>
      <c r="B14" s="1816"/>
      <c r="C14" s="1816"/>
      <c r="D14" s="1816"/>
      <c r="E14" s="1816"/>
      <c r="F14" s="1816"/>
      <c r="G14" s="1816"/>
      <c r="H14" s="1816"/>
      <c r="I14" s="1816"/>
      <c r="J14" s="1816"/>
      <c r="K14" s="1816"/>
      <c r="L14" s="1816"/>
      <c r="M14" s="1816"/>
      <c r="N14" s="1816"/>
      <c r="O14" s="1816"/>
      <c r="P14" s="1817"/>
    </row>
    <row r="15" spans="1:16" ht="26.25" thickBot="1" x14ac:dyDescent="0.3">
      <c r="A15" s="1797" t="s">
        <v>525</v>
      </c>
      <c r="B15" s="1798"/>
      <c r="C15" s="1798"/>
      <c r="D15" s="1798"/>
      <c r="E15" s="1798"/>
      <c r="F15" s="1798"/>
      <c r="G15" s="1798"/>
      <c r="H15" s="1798"/>
      <c r="I15" s="1798"/>
      <c r="J15" s="1798"/>
      <c r="K15" s="1799"/>
      <c r="L15" s="1797" t="s">
        <v>84</v>
      </c>
      <c r="M15" s="1799"/>
      <c r="N15" s="58" t="s">
        <v>499</v>
      </c>
      <c r="O15" s="1797" t="s">
        <v>518</v>
      </c>
      <c r="P15" s="1799"/>
    </row>
    <row r="16" spans="1:16" ht="15.75" thickBot="1" x14ac:dyDescent="0.3">
      <c r="A16" s="1785" t="s">
        <v>526</v>
      </c>
      <c r="B16" s="1786"/>
      <c r="C16" s="1786"/>
      <c r="D16" s="1786"/>
      <c r="E16" s="1786"/>
      <c r="F16" s="1786"/>
      <c r="G16" s="1786"/>
      <c r="H16" s="1786"/>
      <c r="I16" s="1786"/>
      <c r="J16" s="1786"/>
      <c r="K16" s="1787"/>
      <c r="L16" s="1785">
        <v>0.25</v>
      </c>
      <c r="M16" s="1787"/>
      <c r="N16" s="293" t="s">
        <v>579</v>
      </c>
      <c r="O16" s="1785">
        <v>0.25</v>
      </c>
      <c r="P16" s="1787"/>
    </row>
    <row r="17" spans="1:16" ht="15.75" thickBot="1" x14ac:dyDescent="0.3">
      <c r="A17" s="1785" t="s">
        <v>527</v>
      </c>
      <c r="B17" s="1786"/>
      <c r="C17" s="1786"/>
      <c r="D17" s="1786"/>
      <c r="E17" s="1786"/>
      <c r="F17" s="1786"/>
      <c r="G17" s="1786"/>
      <c r="H17" s="1786"/>
      <c r="I17" s="1786"/>
      <c r="J17" s="1786"/>
      <c r="K17" s="1787"/>
      <c r="L17" s="1785">
        <v>0</v>
      </c>
      <c r="M17" s="1787"/>
      <c r="N17" s="294" t="s">
        <v>40</v>
      </c>
      <c r="O17" s="1785">
        <v>0</v>
      </c>
      <c r="P17" s="1787"/>
    </row>
    <row r="18" spans="1:16" ht="15.75" thickBot="1" x14ac:dyDescent="0.3">
      <c r="A18" s="1809"/>
      <c r="B18" s="1809"/>
      <c r="C18" s="1809"/>
      <c r="D18" s="1809"/>
      <c r="E18" s="1809"/>
      <c r="F18" s="1809"/>
      <c r="G18" s="1809"/>
      <c r="H18" s="1809"/>
      <c r="I18" s="1809"/>
      <c r="J18" s="1809"/>
      <c r="K18" s="1809"/>
      <c r="L18" s="1809"/>
      <c r="M18" s="1809"/>
      <c r="N18" s="1809"/>
      <c r="O18" s="1809"/>
      <c r="P18" s="1809"/>
    </row>
    <row r="19" spans="1:16" ht="15.75" thickBot="1" x14ac:dyDescent="0.3">
      <c r="A19" s="1810" t="s">
        <v>528</v>
      </c>
      <c r="B19" s="1811"/>
      <c r="C19" s="1811"/>
      <c r="D19" s="1811"/>
      <c r="E19" s="1811"/>
      <c r="F19" s="1811"/>
      <c r="G19" s="1811"/>
      <c r="H19" s="1811"/>
      <c r="I19" s="1811"/>
      <c r="J19" s="1811"/>
      <c r="K19" s="1811"/>
      <c r="L19" s="1811"/>
      <c r="M19" s="1811"/>
      <c r="N19" s="1812"/>
      <c r="O19" s="1813">
        <f>+O16</f>
        <v>0.25</v>
      </c>
      <c r="P19" s="1814"/>
    </row>
    <row r="21" spans="1:16" ht="15.75" thickBot="1" x14ac:dyDescent="0.3"/>
    <row r="22" spans="1:16" ht="15.75" thickBot="1" x14ac:dyDescent="0.3">
      <c r="A22" s="1788" t="s">
        <v>524</v>
      </c>
      <c r="B22" s="1789"/>
      <c r="C22" s="1789"/>
      <c r="D22" s="1789"/>
      <c r="E22" s="1789"/>
      <c r="F22" s="1789"/>
      <c r="G22" s="1789"/>
      <c r="H22" s="1789"/>
      <c r="I22" s="1789"/>
      <c r="J22" s="1789"/>
      <c r="K22" s="1789"/>
      <c r="L22" s="1789"/>
      <c r="M22" s="1789"/>
      <c r="N22" s="1789"/>
      <c r="O22" s="1789"/>
      <c r="P22" s="1790"/>
    </row>
    <row r="23" spans="1:16" ht="17.25" thickBot="1" x14ac:dyDescent="0.3">
      <c r="A23" s="1791" t="s">
        <v>1186</v>
      </c>
      <c r="B23" s="1792"/>
      <c r="C23" s="1792"/>
      <c r="D23" s="1792"/>
      <c r="E23" s="1792"/>
      <c r="F23" s="1792"/>
      <c r="G23" s="1792"/>
      <c r="H23" s="1792"/>
      <c r="I23" s="1792"/>
      <c r="J23" s="1792"/>
      <c r="K23" s="1792"/>
      <c r="L23" s="1792"/>
      <c r="M23" s="1792"/>
      <c r="N23" s="1792"/>
      <c r="O23" s="1792"/>
      <c r="P23" s="1793"/>
    </row>
    <row r="24" spans="1:16" ht="15.75" thickBot="1" x14ac:dyDescent="0.3">
      <c r="A24" s="1815" t="s">
        <v>523</v>
      </c>
      <c r="B24" s="1816"/>
      <c r="C24" s="1816"/>
      <c r="D24" s="1816"/>
      <c r="E24" s="1816"/>
      <c r="F24" s="1816"/>
      <c r="G24" s="1816"/>
      <c r="H24" s="1816"/>
      <c r="I24" s="1816"/>
      <c r="J24" s="1816"/>
      <c r="K24" s="1816"/>
      <c r="L24" s="1816"/>
      <c r="M24" s="1816"/>
      <c r="N24" s="1816"/>
      <c r="O24" s="1816"/>
      <c r="P24" s="1817"/>
    </row>
    <row r="25" spans="1:16" ht="26.25" thickBot="1" x14ac:dyDescent="0.3">
      <c r="A25" s="1797" t="s">
        <v>525</v>
      </c>
      <c r="B25" s="1798"/>
      <c r="C25" s="1798"/>
      <c r="D25" s="1798"/>
      <c r="E25" s="1798"/>
      <c r="F25" s="1798"/>
      <c r="G25" s="1798"/>
      <c r="H25" s="1798"/>
      <c r="I25" s="1798"/>
      <c r="J25" s="1798"/>
      <c r="K25" s="1799"/>
      <c r="L25" s="1797" t="s">
        <v>84</v>
      </c>
      <c r="M25" s="1799"/>
      <c r="N25" s="58" t="s">
        <v>499</v>
      </c>
      <c r="O25" s="1797" t="s">
        <v>518</v>
      </c>
      <c r="P25" s="1799"/>
    </row>
    <row r="26" spans="1:16" ht="15.75" thickBot="1" x14ac:dyDescent="0.3">
      <c r="A26" s="1785" t="s">
        <v>526</v>
      </c>
      <c r="B26" s="1786"/>
      <c r="C26" s="1786"/>
      <c r="D26" s="1786"/>
      <c r="E26" s="1786"/>
      <c r="F26" s="1786"/>
      <c r="G26" s="1786"/>
      <c r="H26" s="1786"/>
      <c r="I26" s="1786"/>
      <c r="J26" s="1786"/>
      <c r="K26" s="1787"/>
      <c r="L26" s="1785">
        <v>0.25</v>
      </c>
      <c r="M26" s="1787"/>
      <c r="N26" s="292" t="s">
        <v>579</v>
      </c>
      <c r="O26" s="1785">
        <v>0.25</v>
      </c>
      <c r="P26" s="1787"/>
    </row>
    <row r="27" spans="1:16" ht="15.75" thickBot="1" x14ac:dyDescent="0.3">
      <c r="A27" s="1785" t="s">
        <v>527</v>
      </c>
      <c r="B27" s="1786"/>
      <c r="C27" s="1786"/>
      <c r="D27" s="1786"/>
      <c r="E27" s="1786"/>
      <c r="F27" s="1786"/>
      <c r="G27" s="1786"/>
      <c r="H27" s="1786"/>
      <c r="I27" s="1786"/>
      <c r="J27" s="1786"/>
      <c r="K27" s="1787"/>
      <c r="L27" s="1785">
        <v>0</v>
      </c>
      <c r="M27" s="1787"/>
      <c r="N27" s="59"/>
      <c r="O27" s="1785" t="s">
        <v>519</v>
      </c>
      <c r="P27" s="1787"/>
    </row>
    <row r="28" spans="1:16" ht="15.75" thickBot="1" x14ac:dyDescent="0.3">
      <c r="A28" s="1809"/>
      <c r="B28" s="1809"/>
      <c r="C28" s="1809"/>
      <c r="D28" s="1809"/>
      <c r="E28" s="1809"/>
      <c r="F28" s="1809"/>
      <c r="G28" s="1809"/>
      <c r="H28" s="1809"/>
      <c r="I28" s="1809"/>
      <c r="J28" s="1809"/>
      <c r="K28" s="1809"/>
      <c r="L28" s="1809"/>
      <c r="M28" s="1809"/>
      <c r="N28" s="1809"/>
      <c r="O28" s="1809"/>
      <c r="P28" s="1809"/>
    </row>
    <row r="29" spans="1:16" ht="15.75" thickBot="1" x14ac:dyDescent="0.3">
      <c r="A29" s="1810" t="s">
        <v>528</v>
      </c>
      <c r="B29" s="1811"/>
      <c r="C29" s="1811"/>
      <c r="D29" s="1811"/>
      <c r="E29" s="1811"/>
      <c r="F29" s="1811"/>
      <c r="G29" s="1811"/>
      <c r="H29" s="1811"/>
      <c r="I29" s="1811"/>
      <c r="J29" s="1811"/>
      <c r="K29" s="1811"/>
      <c r="L29" s="1811"/>
      <c r="M29" s="1811"/>
      <c r="N29" s="1812"/>
      <c r="O29" s="1813">
        <v>0.25</v>
      </c>
      <c r="P29" s="1814"/>
    </row>
  </sheetData>
  <mergeCells count="46">
    <mergeCell ref="A5:K5"/>
    <mergeCell ref="L5:M5"/>
    <mergeCell ref="O5:P5"/>
    <mergeCell ref="A1:P1"/>
    <mergeCell ref="A2:P2"/>
    <mergeCell ref="A3:P3"/>
    <mergeCell ref="A4:P4"/>
    <mergeCell ref="A8:P8"/>
    <mergeCell ref="A9:N9"/>
    <mergeCell ref="O9:P9"/>
    <mergeCell ref="A6:K6"/>
    <mergeCell ref="L6:M6"/>
    <mergeCell ref="O6:P6"/>
    <mergeCell ref="A7:K7"/>
    <mergeCell ref="L7:M7"/>
    <mergeCell ref="O7:P7"/>
    <mergeCell ref="A12:P12"/>
    <mergeCell ref="A13:P13"/>
    <mergeCell ref="A14:P14"/>
    <mergeCell ref="A15:K15"/>
    <mergeCell ref="L15:M15"/>
    <mergeCell ref="O15:P15"/>
    <mergeCell ref="A16:K16"/>
    <mergeCell ref="L16:M16"/>
    <mergeCell ref="O16:P16"/>
    <mergeCell ref="A17:K17"/>
    <mergeCell ref="L17:M17"/>
    <mergeCell ref="O17:P17"/>
    <mergeCell ref="A18:P18"/>
    <mergeCell ref="A19:N19"/>
    <mergeCell ref="O19:P19"/>
    <mergeCell ref="A22:P22"/>
    <mergeCell ref="A23:P23"/>
    <mergeCell ref="A24:P24"/>
    <mergeCell ref="A25:K25"/>
    <mergeCell ref="L25:M25"/>
    <mergeCell ref="O25:P25"/>
    <mergeCell ref="A26:K26"/>
    <mergeCell ref="L26:M26"/>
    <mergeCell ref="O26:P26"/>
    <mergeCell ref="A27:K27"/>
    <mergeCell ref="L27:M27"/>
    <mergeCell ref="O27:P27"/>
    <mergeCell ref="A28:P28"/>
    <mergeCell ref="A29:N29"/>
    <mergeCell ref="O29:P2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6600FF"/>
  </sheetPr>
  <dimension ref="A1:P46"/>
  <sheetViews>
    <sheetView topLeftCell="A5" workbookViewId="0">
      <selection activeCell="A7" sqref="A7:K7"/>
    </sheetView>
  </sheetViews>
  <sheetFormatPr baseColWidth="10" defaultRowHeight="15" x14ac:dyDescent="0.25"/>
  <sheetData>
    <row r="1" spans="1:16" ht="17.25" thickBot="1" x14ac:dyDescent="0.35">
      <c r="A1" s="1803" t="s">
        <v>194</v>
      </c>
      <c r="B1" s="1804"/>
      <c r="C1" s="1804"/>
      <c r="D1" s="1804"/>
      <c r="E1" s="1804"/>
      <c r="F1" s="1804"/>
      <c r="G1" s="1804"/>
      <c r="H1" s="1804"/>
      <c r="I1" s="1804"/>
      <c r="J1" s="1804"/>
      <c r="K1" s="1804"/>
      <c r="L1" s="1804"/>
      <c r="M1" s="1804"/>
      <c r="N1" s="1804"/>
      <c r="O1" s="1804"/>
      <c r="P1" s="1805"/>
    </row>
    <row r="2" spans="1:16" ht="15.75" thickBot="1" x14ac:dyDescent="0.3">
      <c r="A2" s="1788" t="s">
        <v>524</v>
      </c>
      <c r="B2" s="1789"/>
      <c r="C2" s="1789"/>
      <c r="D2" s="1789"/>
      <c r="E2" s="1789"/>
      <c r="F2" s="1789"/>
      <c r="G2" s="1789"/>
      <c r="H2" s="1789"/>
      <c r="I2" s="1789"/>
      <c r="J2" s="1789"/>
      <c r="K2" s="1789"/>
      <c r="L2" s="1789"/>
      <c r="M2" s="1789"/>
      <c r="N2" s="1789"/>
      <c r="O2" s="1789"/>
      <c r="P2" s="1790"/>
    </row>
    <row r="3" spans="1:16" ht="17.25" thickBot="1" x14ac:dyDescent="0.3">
      <c r="A3" s="1806" t="s">
        <v>1129</v>
      </c>
      <c r="B3" s="1807"/>
      <c r="C3" s="1807"/>
      <c r="D3" s="1807"/>
      <c r="E3" s="1807"/>
      <c r="F3" s="1807"/>
      <c r="G3" s="1807"/>
      <c r="H3" s="1807"/>
      <c r="I3" s="1807"/>
      <c r="J3" s="1807"/>
      <c r="K3" s="1807"/>
      <c r="L3" s="1807"/>
      <c r="M3" s="1807"/>
      <c r="N3" s="1807"/>
      <c r="O3" s="1807"/>
      <c r="P3" s="1808"/>
    </row>
    <row r="4" spans="1:16" ht="15.75" thickBot="1" x14ac:dyDescent="0.3">
      <c r="A4" s="1815" t="s">
        <v>529</v>
      </c>
      <c r="B4" s="1816"/>
      <c r="C4" s="1816"/>
      <c r="D4" s="1816"/>
      <c r="E4" s="1816"/>
      <c r="F4" s="1816"/>
      <c r="G4" s="1816"/>
      <c r="H4" s="1816"/>
      <c r="I4" s="1816"/>
      <c r="J4" s="1816"/>
      <c r="K4" s="1816"/>
      <c r="L4" s="1816"/>
      <c r="M4" s="1816"/>
      <c r="N4" s="1816"/>
      <c r="O4" s="1816"/>
      <c r="P4" s="1817"/>
    </row>
    <row r="5" spans="1:16" ht="26.25" thickBot="1" x14ac:dyDescent="0.3">
      <c r="A5" s="1797" t="s">
        <v>525</v>
      </c>
      <c r="B5" s="1798"/>
      <c r="C5" s="1798"/>
      <c r="D5" s="1798"/>
      <c r="E5" s="1798"/>
      <c r="F5" s="1798"/>
      <c r="G5" s="1798"/>
      <c r="H5" s="1798"/>
      <c r="I5" s="1798"/>
      <c r="J5" s="1798"/>
      <c r="K5" s="1798"/>
      <c r="L5" s="1797" t="s">
        <v>84</v>
      </c>
      <c r="M5" s="1799"/>
      <c r="N5" s="58" t="s">
        <v>499</v>
      </c>
      <c r="O5" s="1797" t="s">
        <v>518</v>
      </c>
      <c r="P5" s="1799"/>
    </row>
    <row r="6" spans="1:16" ht="15.75" thickBot="1" x14ac:dyDescent="0.3">
      <c r="A6" s="1785" t="s">
        <v>530</v>
      </c>
      <c r="B6" s="1786"/>
      <c r="C6" s="1786"/>
      <c r="D6" s="1786"/>
      <c r="E6" s="1786"/>
      <c r="F6" s="1786"/>
      <c r="G6" s="1786"/>
      <c r="H6" s="1786"/>
      <c r="I6" s="1786"/>
      <c r="J6" s="1786"/>
      <c r="K6" s="1787"/>
      <c r="L6" s="1785">
        <v>0.25</v>
      </c>
      <c r="M6" s="1786"/>
      <c r="N6" s="292" t="s">
        <v>40</v>
      </c>
      <c r="O6" s="1785">
        <v>0</v>
      </c>
      <c r="P6" s="1787"/>
    </row>
    <row r="7" spans="1:16" ht="15.75" thickBot="1" x14ac:dyDescent="0.3">
      <c r="A7" s="1778" t="s">
        <v>532</v>
      </c>
      <c r="B7" s="1779"/>
      <c r="C7" s="1779"/>
      <c r="D7" s="1779"/>
      <c r="E7" s="1779"/>
      <c r="F7" s="1779"/>
      <c r="G7" s="1779"/>
      <c r="H7" s="1779"/>
      <c r="I7" s="1779"/>
      <c r="J7" s="1779"/>
      <c r="K7" s="1780"/>
      <c r="L7" s="1778">
        <v>0</v>
      </c>
      <c r="M7" s="1779"/>
      <c r="N7" s="59" t="s">
        <v>219</v>
      </c>
      <c r="O7" s="1778">
        <v>0</v>
      </c>
      <c r="P7" s="1780"/>
    </row>
    <row r="8" spans="1:16" ht="15.75" thickBot="1" x14ac:dyDescent="0.3">
      <c r="A8" s="1784"/>
      <c r="B8" s="1784"/>
      <c r="C8" s="1784"/>
      <c r="D8" s="1784"/>
      <c r="E8" s="1784"/>
      <c r="F8" s="1784"/>
      <c r="G8" s="1784"/>
      <c r="H8" s="1784"/>
      <c r="I8" s="1784"/>
      <c r="J8" s="1784"/>
      <c r="K8" s="1784"/>
      <c r="L8" s="1784"/>
      <c r="M8" s="1784"/>
      <c r="N8" s="1784"/>
      <c r="O8" s="1784"/>
      <c r="P8" s="1784"/>
    </row>
    <row r="9" spans="1:16" ht="15.75" thickBot="1" x14ac:dyDescent="0.3">
      <c r="A9" s="1810" t="s">
        <v>1130</v>
      </c>
      <c r="B9" s="1811"/>
      <c r="C9" s="1811"/>
      <c r="D9" s="1811"/>
      <c r="E9" s="1811"/>
      <c r="F9" s="1811"/>
      <c r="G9" s="1811"/>
      <c r="H9" s="1811"/>
      <c r="I9" s="1811"/>
      <c r="J9" s="1811"/>
      <c r="K9" s="1811"/>
      <c r="L9" s="1811"/>
      <c r="M9" s="1811"/>
      <c r="N9" s="1812"/>
      <c r="O9" s="1813">
        <v>0</v>
      </c>
      <c r="P9" s="1814"/>
    </row>
    <row r="11" spans="1:16" ht="15.75" thickBot="1" x14ac:dyDescent="0.3"/>
    <row r="12" spans="1:16" ht="15.75" thickBot="1" x14ac:dyDescent="0.3">
      <c r="A12" s="1788" t="s">
        <v>524</v>
      </c>
      <c r="B12" s="1789"/>
      <c r="C12" s="1789"/>
      <c r="D12" s="1789"/>
      <c r="E12" s="1789"/>
      <c r="F12" s="1789"/>
      <c r="G12" s="1789"/>
      <c r="H12" s="1789"/>
      <c r="I12" s="1789"/>
      <c r="J12" s="1789"/>
      <c r="K12" s="1789"/>
      <c r="L12" s="1789"/>
      <c r="M12" s="1789"/>
      <c r="N12" s="1789"/>
      <c r="O12" s="1789"/>
      <c r="P12" s="1790"/>
    </row>
    <row r="13" spans="1:16" ht="17.25" thickBot="1" x14ac:dyDescent="0.3">
      <c r="A13" s="1800" t="s">
        <v>1184</v>
      </c>
      <c r="B13" s="1801"/>
      <c r="C13" s="1801"/>
      <c r="D13" s="1801"/>
      <c r="E13" s="1801"/>
      <c r="F13" s="1801"/>
      <c r="G13" s="1801"/>
      <c r="H13" s="1801"/>
      <c r="I13" s="1801"/>
      <c r="J13" s="1801"/>
      <c r="K13" s="1801"/>
      <c r="L13" s="1801"/>
      <c r="M13" s="1801"/>
      <c r="N13" s="1801"/>
      <c r="O13" s="1801"/>
      <c r="P13" s="1802"/>
    </row>
    <row r="14" spans="1:16" ht="15.75" thickBot="1" x14ac:dyDescent="0.3">
      <c r="A14" s="1815" t="s">
        <v>529</v>
      </c>
      <c r="B14" s="1816"/>
      <c r="C14" s="1816"/>
      <c r="D14" s="1816"/>
      <c r="E14" s="1816"/>
      <c r="F14" s="1816"/>
      <c r="G14" s="1816"/>
      <c r="H14" s="1816"/>
      <c r="I14" s="1816"/>
      <c r="J14" s="1816"/>
      <c r="K14" s="1816"/>
      <c r="L14" s="1816"/>
      <c r="M14" s="1816"/>
      <c r="N14" s="1816"/>
      <c r="O14" s="1816"/>
      <c r="P14" s="1817"/>
    </row>
    <row r="15" spans="1:16" ht="26.25" thickBot="1" x14ac:dyDescent="0.3">
      <c r="A15" s="1797" t="s">
        <v>531</v>
      </c>
      <c r="B15" s="1798"/>
      <c r="C15" s="1798"/>
      <c r="D15" s="1798"/>
      <c r="E15" s="1798"/>
      <c r="F15" s="1798"/>
      <c r="G15" s="1798"/>
      <c r="H15" s="1798"/>
      <c r="I15" s="1798"/>
      <c r="J15" s="1798"/>
      <c r="K15" s="1798"/>
      <c r="L15" s="1797" t="s">
        <v>84</v>
      </c>
      <c r="M15" s="1799"/>
      <c r="N15" s="58" t="s">
        <v>499</v>
      </c>
      <c r="O15" s="1797" t="s">
        <v>518</v>
      </c>
      <c r="P15" s="1799"/>
    </row>
    <row r="16" spans="1:16" ht="15.75" thickBot="1" x14ac:dyDescent="0.3">
      <c r="A16" s="1785" t="s">
        <v>530</v>
      </c>
      <c r="B16" s="1786"/>
      <c r="C16" s="1786"/>
      <c r="D16" s="1786"/>
      <c r="E16" s="1786"/>
      <c r="F16" s="1786"/>
      <c r="G16" s="1786"/>
      <c r="H16" s="1786"/>
      <c r="I16" s="1786"/>
      <c r="J16" s="1786"/>
      <c r="K16" s="1787"/>
      <c r="L16" s="1785">
        <v>0.25</v>
      </c>
      <c r="M16" s="1786"/>
      <c r="N16" s="60" t="s">
        <v>40</v>
      </c>
      <c r="O16" s="1785" t="s">
        <v>40</v>
      </c>
      <c r="P16" s="1787"/>
    </row>
    <row r="17" spans="1:16" ht="15.75" thickBot="1" x14ac:dyDescent="0.3">
      <c r="A17" s="1778" t="s">
        <v>532</v>
      </c>
      <c r="B17" s="1779"/>
      <c r="C17" s="1779"/>
      <c r="D17" s="1779"/>
      <c r="E17" s="1779"/>
      <c r="F17" s="1779"/>
      <c r="G17" s="1779"/>
      <c r="H17" s="1779"/>
      <c r="I17" s="1779"/>
      <c r="J17" s="1779"/>
      <c r="K17" s="1780"/>
      <c r="L17" s="1778">
        <v>0</v>
      </c>
      <c r="M17" s="1779"/>
      <c r="N17" s="294" t="s">
        <v>219</v>
      </c>
      <c r="O17" s="1778">
        <v>0</v>
      </c>
      <c r="P17" s="1780"/>
    </row>
    <row r="18" spans="1:16" ht="15.75" thickBot="1" x14ac:dyDescent="0.3">
      <c r="A18" s="1784"/>
      <c r="B18" s="1784"/>
      <c r="C18" s="1784"/>
      <c r="D18" s="1784"/>
      <c r="E18" s="1784"/>
      <c r="F18" s="1784"/>
      <c r="G18" s="1784"/>
      <c r="H18" s="1784"/>
      <c r="I18" s="1784"/>
      <c r="J18" s="1784"/>
      <c r="K18" s="1784"/>
      <c r="L18" s="1784"/>
      <c r="M18" s="1784"/>
      <c r="N18" s="1784"/>
      <c r="O18" s="1784"/>
      <c r="P18" s="1784"/>
    </row>
    <row r="19" spans="1:16" ht="15.75" thickBot="1" x14ac:dyDescent="0.3">
      <c r="A19" s="1810" t="s">
        <v>1130</v>
      </c>
      <c r="B19" s="1811"/>
      <c r="C19" s="1811"/>
      <c r="D19" s="1811"/>
      <c r="E19" s="1811"/>
      <c r="F19" s="1811"/>
      <c r="G19" s="1811"/>
      <c r="H19" s="1811"/>
      <c r="I19" s="1811"/>
      <c r="J19" s="1811"/>
      <c r="K19" s="1811"/>
      <c r="L19" s="1811"/>
      <c r="M19" s="1811"/>
      <c r="N19" s="1812"/>
      <c r="O19" s="1813">
        <v>0</v>
      </c>
      <c r="P19" s="1814"/>
    </row>
    <row r="21" spans="1:16" ht="15.75" thickBot="1" x14ac:dyDescent="0.3"/>
    <row r="22" spans="1:16" ht="15.75" thickBot="1" x14ac:dyDescent="0.3">
      <c r="A22" s="1788" t="s">
        <v>524</v>
      </c>
      <c r="B22" s="1789"/>
      <c r="C22" s="1789"/>
      <c r="D22" s="1789"/>
      <c r="E22" s="1789"/>
      <c r="F22" s="1789"/>
      <c r="G22" s="1789"/>
      <c r="H22" s="1789"/>
      <c r="I22" s="1789"/>
      <c r="J22" s="1789"/>
      <c r="K22" s="1789"/>
      <c r="L22" s="1789"/>
      <c r="M22" s="1789"/>
      <c r="N22" s="1789"/>
      <c r="O22" s="1789"/>
      <c r="P22" s="1790"/>
    </row>
    <row r="23" spans="1:16" ht="17.25" thickBot="1" x14ac:dyDescent="0.3">
      <c r="A23" s="1791" t="s">
        <v>1186</v>
      </c>
      <c r="B23" s="1792"/>
      <c r="C23" s="1792"/>
      <c r="D23" s="1792"/>
      <c r="E23" s="1792"/>
      <c r="F23" s="1792"/>
      <c r="G23" s="1792"/>
      <c r="H23" s="1792"/>
      <c r="I23" s="1792"/>
      <c r="J23" s="1792"/>
      <c r="K23" s="1792"/>
      <c r="L23" s="1792"/>
      <c r="M23" s="1792"/>
      <c r="N23" s="1792"/>
      <c r="O23" s="1792"/>
      <c r="P23" s="1793"/>
    </row>
    <row r="24" spans="1:16" ht="15.75" thickBot="1" x14ac:dyDescent="0.3">
      <c r="A24" s="1815" t="s">
        <v>529</v>
      </c>
      <c r="B24" s="1816"/>
      <c r="C24" s="1816"/>
      <c r="D24" s="1816"/>
      <c r="E24" s="1816"/>
      <c r="F24" s="1816"/>
      <c r="G24" s="1816"/>
      <c r="H24" s="1816"/>
      <c r="I24" s="1816"/>
      <c r="J24" s="1816"/>
      <c r="K24" s="1816"/>
      <c r="L24" s="1816"/>
      <c r="M24" s="1816"/>
      <c r="N24" s="1816"/>
      <c r="O24" s="1816"/>
      <c r="P24" s="1817"/>
    </row>
    <row r="25" spans="1:16" ht="26.25" thickBot="1" x14ac:dyDescent="0.3">
      <c r="A25" s="1797" t="s">
        <v>531</v>
      </c>
      <c r="B25" s="1798"/>
      <c r="C25" s="1798"/>
      <c r="D25" s="1798"/>
      <c r="E25" s="1798"/>
      <c r="F25" s="1798"/>
      <c r="G25" s="1798"/>
      <c r="H25" s="1798"/>
      <c r="I25" s="1798"/>
      <c r="J25" s="1798"/>
      <c r="K25" s="1798"/>
      <c r="L25" s="1797" t="s">
        <v>84</v>
      </c>
      <c r="M25" s="1799"/>
      <c r="N25" s="58" t="s">
        <v>499</v>
      </c>
      <c r="O25" s="1797" t="s">
        <v>518</v>
      </c>
      <c r="P25" s="1799"/>
    </row>
    <row r="26" spans="1:16" ht="15.75" thickBot="1" x14ac:dyDescent="0.3">
      <c r="A26" s="1785" t="s">
        <v>530</v>
      </c>
      <c r="B26" s="1786"/>
      <c r="C26" s="1786"/>
      <c r="D26" s="1786"/>
      <c r="E26" s="1786"/>
      <c r="F26" s="1786"/>
      <c r="G26" s="1786"/>
      <c r="H26" s="1786"/>
      <c r="I26" s="1786"/>
      <c r="J26" s="1786"/>
      <c r="K26" s="1787"/>
      <c r="L26" s="1785">
        <v>0.25</v>
      </c>
      <c r="M26" s="1786"/>
      <c r="N26" s="292" t="s">
        <v>40</v>
      </c>
      <c r="O26" s="1785" t="s">
        <v>40</v>
      </c>
      <c r="P26" s="1787"/>
    </row>
    <row r="27" spans="1:16" ht="15.75" thickBot="1" x14ac:dyDescent="0.3">
      <c r="A27" s="1778" t="s">
        <v>532</v>
      </c>
      <c r="B27" s="1779"/>
      <c r="C27" s="1779"/>
      <c r="D27" s="1779"/>
      <c r="E27" s="1779"/>
      <c r="F27" s="1779"/>
      <c r="G27" s="1779"/>
      <c r="H27" s="1779"/>
      <c r="I27" s="1779"/>
      <c r="J27" s="1779"/>
      <c r="K27" s="1780"/>
      <c r="L27" s="1778">
        <v>0</v>
      </c>
      <c r="M27" s="1779"/>
      <c r="N27" s="294" t="s">
        <v>219</v>
      </c>
      <c r="O27" s="1778">
        <v>0</v>
      </c>
      <c r="P27" s="1780"/>
    </row>
    <row r="28" spans="1:16" ht="15.75" thickBot="1" x14ac:dyDescent="0.3">
      <c r="A28" s="1784"/>
      <c r="B28" s="1784"/>
      <c r="C28" s="1784"/>
      <c r="D28" s="1784"/>
      <c r="E28" s="1784"/>
      <c r="F28" s="1784"/>
      <c r="G28" s="1784"/>
      <c r="H28" s="1784"/>
      <c r="I28" s="1784"/>
      <c r="J28" s="1784"/>
      <c r="K28" s="1784"/>
      <c r="L28" s="1784"/>
      <c r="M28" s="1784"/>
      <c r="N28" s="1784"/>
      <c r="O28" s="1784"/>
      <c r="P28" s="1784"/>
    </row>
    <row r="29" spans="1:16" ht="15.75" thickBot="1" x14ac:dyDescent="0.3">
      <c r="A29" s="1810" t="s">
        <v>1130</v>
      </c>
      <c r="B29" s="1811"/>
      <c r="C29" s="1811"/>
      <c r="D29" s="1811"/>
      <c r="E29" s="1811"/>
      <c r="F29" s="1811"/>
      <c r="G29" s="1811"/>
      <c r="H29" s="1811"/>
      <c r="I29" s="1811"/>
      <c r="J29" s="1811"/>
      <c r="K29" s="1811"/>
      <c r="L29" s="1811"/>
      <c r="M29" s="1811"/>
      <c r="N29" s="1812"/>
      <c r="O29" s="1813">
        <v>0</v>
      </c>
      <c r="P29" s="1814"/>
    </row>
    <row r="38" spans="1:16" ht="15.75" thickBot="1" x14ac:dyDescent="0.3"/>
    <row r="39" spans="1:16" ht="17.25" thickBot="1" x14ac:dyDescent="0.35">
      <c r="A39" s="442" t="s">
        <v>1131</v>
      </c>
      <c r="B39" s="443"/>
      <c r="C39" s="443"/>
      <c r="D39" s="443"/>
      <c r="E39" s="443"/>
      <c r="F39" s="443"/>
      <c r="G39" s="443"/>
      <c r="H39" s="443"/>
      <c r="I39" s="443"/>
      <c r="J39" s="443"/>
      <c r="K39" s="443"/>
      <c r="L39" s="443"/>
      <c r="M39" s="443"/>
      <c r="N39" s="443"/>
      <c r="O39" s="443"/>
      <c r="P39" s="444"/>
    </row>
    <row r="40" spans="1:16" ht="15.75" thickBot="1" x14ac:dyDescent="0.3">
      <c r="A40" s="1788" t="s">
        <v>524</v>
      </c>
      <c r="B40" s="1789"/>
      <c r="C40" s="1789"/>
      <c r="D40" s="1789"/>
      <c r="E40" s="1789"/>
      <c r="F40" s="1789"/>
      <c r="G40" s="1789"/>
      <c r="H40" s="1789"/>
      <c r="I40" s="1789"/>
      <c r="J40" s="1789"/>
      <c r="K40" s="1789"/>
      <c r="L40" s="1789"/>
      <c r="M40" s="1789"/>
      <c r="N40" s="1789"/>
      <c r="O40" s="1789"/>
      <c r="P40" s="1790"/>
    </row>
    <row r="41" spans="1:16" ht="15.75" thickBot="1" x14ac:dyDescent="0.3">
      <c r="A41" s="954" t="s">
        <v>196</v>
      </c>
      <c r="B41" s="955"/>
      <c r="C41" s="955"/>
      <c r="D41" s="955"/>
      <c r="E41" s="955"/>
      <c r="F41" s="955"/>
      <c r="G41" s="955"/>
      <c r="H41" s="955"/>
      <c r="I41" s="955"/>
      <c r="J41" s="955"/>
      <c r="K41" s="955"/>
      <c r="L41" s="955"/>
      <c r="M41" s="955"/>
      <c r="N41" s="955"/>
      <c r="O41" s="955"/>
      <c r="P41" s="956"/>
    </row>
    <row r="42" spans="1:16" ht="15.75" thickBot="1" x14ac:dyDescent="0.3">
      <c r="A42" s="1815" t="s">
        <v>529</v>
      </c>
      <c r="B42" s="1816"/>
      <c r="C42" s="1816"/>
      <c r="D42" s="1816"/>
      <c r="E42" s="1816"/>
      <c r="F42" s="1816"/>
      <c r="G42" s="1816"/>
      <c r="H42" s="1816"/>
      <c r="I42" s="1816"/>
      <c r="J42" s="1816"/>
      <c r="K42" s="1816"/>
      <c r="L42" s="1816"/>
      <c r="M42" s="1816"/>
      <c r="N42" s="1816"/>
      <c r="O42" s="1816"/>
      <c r="P42" s="1817"/>
    </row>
    <row r="43" spans="1:16" ht="26.25" thickBot="1" x14ac:dyDescent="0.3">
      <c r="A43" s="1797" t="s">
        <v>531</v>
      </c>
      <c r="B43" s="1798"/>
      <c r="C43" s="1798"/>
      <c r="D43" s="1798"/>
      <c r="E43" s="1798"/>
      <c r="F43" s="1798"/>
      <c r="G43" s="1798"/>
      <c r="H43" s="1798"/>
      <c r="I43" s="1798"/>
      <c r="J43" s="1798"/>
      <c r="K43" s="1798"/>
      <c r="L43" s="1797" t="s">
        <v>84</v>
      </c>
      <c r="M43" s="1799"/>
      <c r="N43" s="58" t="s">
        <v>499</v>
      </c>
      <c r="O43" s="1797" t="s">
        <v>518</v>
      </c>
      <c r="P43" s="1799"/>
    </row>
    <row r="44" spans="1:16" ht="15.75" thickBot="1" x14ac:dyDescent="0.3">
      <c r="A44" s="1785" t="s">
        <v>530</v>
      </c>
      <c r="B44" s="1786"/>
      <c r="C44" s="1786"/>
      <c r="D44" s="1786"/>
      <c r="E44" s="1786"/>
      <c r="F44" s="1786"/>
      <c r="G44" s="1786"/>
      <c r="H44" s="1786"/>
      <c r="I44" s="1786"/>
      <c r="J44" s="1786"/>
      <c r="K44" s="1787"/>
      <c r="L44" s="1785">
        <v>0.25</v>
      </c>
      <c r="M44" s="1786"/>
      <c r="N44" s="60" t="s">
        <v>40</v>
      </c>
      <c r="O44" s="1785" t="s">
        <v>40</v>
      </c>
      <c r="P44" s="1787"/>
    </row>
    <row r="45" spans="1:16" ht="15.75" thickBot="1" x14ac:dyDescent="0.3">
      <c r="A45" s="1778" t="s">
        <v>532</v>
      </c>
      <c r="B45" s="1779"/>
      <c r="C45" s="1779"/>
      <c r="D45" s="1779"/>
      <c r="E45" s="1779"/>
      <c r="F45" s="1779"/>
      <c r="G45" s="1779"/>
      <c r="H45" s="1779"/>
      <c r="I45" s="1779"/>
      <c r="J45" s="1779"/>
      <c r="K45" s="1780"/>
      <c r="L45" s="1778">
        <v>0</v>
      </c>
      <c r="M45" s="1779"/>
      <c r="N45" s="59"/>
      <c r="O45" s="1778" t="s">
        <v>519</v>
      </c>
      <c r="P45" s="1780"/>
    </row>
    <row r="46" spans="1:16" x14ac:dyDescent="0.25">
      <c r="A46" s="1784"/>
      <c r="B46" s="1784"/>
      <c r="C46" s="1784"/>
      <c r="D46" s="1784"/>
      <c r="E46" s="1784"/>
      <c r="F46" s="1784"/>
      <c r="G46" s="1784"/>
      <c r="H46" s="1784"/>
      <c r="I46" s="1784"/>
      <c r="J46" s="1784"/>
      <c r="K46" s="1784"/>
      <c r="L46" s="1784"/>
      <c r="M46" s="1784"/>
      <c r="N46" s="1784"/>
      <c r="O46" s="1784"/>
      <c r="P46" s="1784"/>
    </row>
  </sheetData>
  <mergeCells count="60">
    <mergeCell ref="A1:P1"/>
    <mergeCell ref="A2:P2"/>
    <mergeCell ref="A3:P3"/>
    <mergeCell ref="A4:P4"/>
    <mergeCell ref="A5:K5"/>
    <mergeCell ref="L5:M5"/>
    <mergeCell ref="O5:P5"/>
    <mergeCell ref="A8:P8"/>
    <mergeCell ref="A9:N9"/>
    <mergeCell ref="O9:P9"/>
    <mergeCell ref="A6:K6"/>
    <mergeCell ref="L6:M6"/>
    <mergeCell ref="O6:P6"/>
    <mergeCell ref="A7:K7"/>
    <mergeCell ref="L7:M7"/>
    <mergeCell ref="O7:P7"/>
    <mergeCell ref="A12:P12"/>
    <mergeCell ref="A13:P13"/>
    <mergeCell ref="A14:P14"/>
    <mergeCell ref="A15:K15"/>
    <mergeCell ref="L15:M15"/>
    <mergeCell ref="O15:P15"/>
    <mergeCell ref="A16:K16"/>
    <mergeCell ref="L16:M16"/>
    <mergeCell ref="O16:P16"/>
    <mergeCell ref="A17:K17"/>
    <mergeCell ref="L17:M17"/>
    <mergeCell ref="O17:P17"/>
    <mergeCell ref="A18:P18"/>
    <mergeCell ref="A19:N19"/>
    <mergeCell ref="O19:P19"/>
    <mergeCell ref="A22:P22"/>
    <mergeCell ref="A23:P23"/>
    <mergeCell ref="A24:P24"/>
    <mergeCell ref="A25:K25"/>
    <mergeCell ref="L25:M25"/>
    <mergeCell ref="O25:P25"/>
    <mergeCell ref="A26:K26"/>
    <mergeCell ref="L26:M26"/>
    <mergeCell ref="O26:P26"/>
    <mergeCell ref="A27:K27"/>
    <mergeCell ref="L27:M27"/>
    <mergeCell ref="O27:P27"/>
    <mergeCell ref="A28:P28"/>
    <mergeCell ref="A29:N29"/>
    <mergeCell ref="O29:P29"/>
    <mergeCell ref="A39:P39"/>
    <mergeCell ref="A40:P40"/>
    <mergeCell ref="A41:P41"/>
    <mergeCell ref="A42:P42"/>
    <mergeCell ref="A43:K43"/>
    <mergeCell ref="L43:M43"/>
    <mergeCell ref="O43:P43"/>
    <mergeCell ref="A46:P46"/>
    <mergeCell ref="A44:K44"/>
    <mergeCell ref="L44:M44"/>
    <mergeCell ref="O44:P44"/>
    <mergeCell ref="A45:K45"/>
    <mergeCell ref="L45:M45"/>
    <mergeCell ref="O45:P45"/>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79998168889431442"/>
  </sheetPr>
  <dimension ref="A1:L29"/>
  <sheetViews>
    <sheetView topLeftCell="A7" workbookViewId="0">
      <selection activeCell="D33" sqref="D33"/>
    </sheetView>
  </sheetViews>
  <sheetFormatPr baseColWidth="10" defaultColWidth="11.42578125" defaultRowHeight="16.5" x14ac:dyDescent="0.3"/>
  <cols>
    <col min="1" max="1" width="11.42578125" style="61"/>
    <col min="2" max="2" width="17.5703125" style="61" customWidth="1"/>
    <col min="3" max="3" width="58.5703125" style="61" customWidth="1"/>
    <col min="4" max="4" width="17" style="61" customWidth="1"/>
    <col min="5" max="5" width="17.7109375" style="61" customWidth="1"/>
    <col min="6" max="6" width="19.5703125" style="61" customWidth="1"/>
    <col min="7" max="7" width="17.85546875" style="61" customWidth="1"/>
    <col min="8" max="8" width="18.42578125" style="61" customWidth="1"/>
    <col min="9" max="9" width="34.5703125" style="61" customWidth="1"/>
    <col min="10" max="10" width="13.5703125" style="61" customWidth="1"/>
    <col min="11" max="16384" width="11.42578125" style="61"/>
  </cols>
  <sheetData>
    <row r="1" spans="1:12" ht="17.25" thickBot="1" x14ac:dyDescent="0.35">
      <c r="A1" s="1803" t="s">
        <v>194</v>
      </c>
      <c r="B1" s="1804"/>
      <c r="C1" s="1804"/>
      <c r="D1" s="1804"/>
      <c r="E1" s="1804"/>
      <c r="F1" s="1804"/>
      <c r="G1" s="1804"/>
      <c r="H1" s="1804"/>
      <c r="I1" s="1804"/>
      <c r="J1" s="1804"/>
      <c r="K1" s="1804"/>
      <c r="L1" s="1805"/>
    </row>
    <row r="2" spans="1:12" ht="17.25" thickBot="1" x14ac:dyDescent="0.35">
      <c r="A2" s="1827" t="s">
        <v>1229</v>
      </c>
      <c r="B2" s="1828"/>
      <c r="C2" s="1828"/>
      <c r="D2" s="1828"/>
      <c r="E2" s="1828"/>
      <c r="F2" s="1828"/>
      <c r="G2" s="1828"/>
      <c r="H2" s="1828"/>
      <c r="I2" s="1828"/>
      <c r="J2" s="1828"/>
      <c r="K2" s="1828"/>
      <c r="L2" s="1829"/>
    </row>
    <row r="3" spans="1:12" ht="17.25" thickBot="1" x14ac:dyDescent="0.35">
      <c r="A3" s="1840" t="s">
        <v>1132</v>
      </c>
      <c r="B3" s="1841"/>
      <c r="C3" s="1841"/>
      <c r="D3" s="1841"/>
      <c r="E3" s="1841"/>
      <c r="F3" s="1841"/>
      <c r="G3" s="1841"/>
      <c r="H3" s="1841"/>
      <c r="I3" s="1841"/>
      <c r="J3" s="1841"/>
      <c r="K3" s="1841"/>
      <c r="L3" s="1842"/>
    </row>
    <row r="4" spans="1:12" ht="15.75" customHeight="1" thickBot="1" x14ac:dyDescent="0.35">
      <c r="A4" s="1980" t="s">
        <v>509</v>
      </c>
      <c r="B4" s="1981"/>
      <c r="C4" s="1981"/>
      <c r="D4" s="1981"/>
      <c r="E4" s="1981"/>
      <c r="F4" s="1981"/>
      <c r="G4" s="1981"/>
      <c r="H4" s="1981"/>
      <c r="I4" s="1981"/>
      <c r="J4" s="1982"/>
      <c r="K4" s="1982"/>
      <c r="L4" s="1982"/>
    </row>
    <row r="5" spans="1:12" ht="48.75" customHeight="1" thickBot="1" x14ac:dyDescent="0.35">
      <c r="A5" s="62" t="s">
        <v>507</v>
      </c>
      <c r="B5" s="1818" t="s">
        <v>500</v>
      </c>
      <c r="C5" s="1819"/>
      <c r="D5" s="1818" t="s">
        <v>501</v>
      </c>
      <c r="E5" s="1818"/>
      <c r="F5" s="1818"/>
      <c r="G5" s="1819"/>
      <c r="H5" s="63" t="s">
        <v>502</v>
      </c>
      <c r="I5" s="64" t="s">
        <v>503</v>
      </c>
      <c r="J5" s="66" t="s">
        <v>508</v>
      </c>
      <c r="K5" s="67" t="s">
        <v>496</v>
      </c>
      <c r="L5" s="68" t="s">
        <v>497</v>
      </c>
    </row>
    <row r="6" spans="1:12" ht="17.25" thickBot="1" x14ac:dyDescent="0.35">
      <c r="A6" s="69" t="s">
        <v>504</v>
      </c>
      <c r="B6" s="1843" t="s">
        <v>1224</v>
      </c>
      <c r="C6" s="1844"/>
      <c r="D6" s="1822" t="s">
        <v>1225</v>
      </c>
      <c r="E6" s="1823"/>
      <c r="F6" s="1823"/>
      <c r="G6" s="1824"/>
      <c r="H6" s="295">
        <v>1015.29</v>
      </c>
      <c r="I6" s="296">
        <v>140</v>
      </c>
      <c r="J6" s="297" t="s">
        <v>579</v>
      </c>
      <c r="K6" s="298" t="s">
        <v>496</v>
      </c>
      <c r="L6" s="299"/>
    </row>
    <row r="7" spans="1:12" ht="17.25" thickBot="1" x14ac:dyDescent="0.35">
      <c r="A7" s="300" t="s">
        <v>505</v>
      </c>
      <c r="B7" s="1843" t="s">
        <v>1134</v>
      </c>
      <c r="C7" s="1844"/>
      <c r="D7" s="1822" t="s">
        <v>1226</v>
      </c>
      <c r="E7" s="1823"/>
      <c r="F7" s="1823"/>
      <c r="G7" s="1824"/>
      <c r="H7" s="295">
        <v>1427</v>
      </c>
      <c r="I7" s="296">
        <v>148</v>
      </c>
      <c r="J7" s="297" t="s">
        <v>579</v>
      </c>
      <c r="K7" s="298" t="s">
        <v>496</v>
      </c>
      <c r="L7" s="299"/>
    </row>
    <row r="8" spans="1:12" ht="17.25" thickBot="1" x14ac:dyDescent="0.35">
      <c r="A8" s="70" t="s">
        <v>506</v>
      </c>
      <c r="B8" s="1843" t="s">
        <v>1227</v>
      </c>
      <c r="C8" s="1844"/>
      <c r="D8" s="1822" t="s">
        <v>1228</v>
      </c>
      <c r="E8" s="1823"/>
      <c r="F8" s="1823"/>
      <c r="G8" s="1824"/>
      <c r="H8" s="301">
        <v>1448.69</v>
      </c>
      <c r="I8" s="302">
        <v>199</v>
      </c>
      <c r="J8" s="303" t="s">
        <v>579</v>
      </c>
      <c r="K8" s="304" t="s">
        <v>496</v>
      </c>
      <c r="L8" s="305"/>
    </row>
    <row r="9" spans="1:12" ht="17.25" thickBot="1" x14ac:dyDescent="0.35">
      <c r="A9" s="2103"/>
      <c r="B9" s="2104"/>
      <c r="C9" s="2104"/>
      <c r="D9" s="2105"/>
      <c r="E9" s="2105"/>
      <c r="F9" s="2105"/>
      <c r="G9" s="2105"/>
      <c r="H9" s="2106"/>
      <c r="I9" s="2103"/>
      <c r="J9" s="2107"/>
      <c r="K9" s="2107"/>
      <c r="L9" s="2108"/>
    </row>
    <row r="10" spans="1:12" ht="17.25" thickBot="1" x14ac:dyDescent="0.35">
      <c r="A10" s="1803" t="s">
        <v>194</v>
      </c>
      <c r="B10" s="1804"/>
      <c r="C10" s="1804"/>
      <c r="D10" s="1804"/>
      <c r="E10" s="1804"/>
      <c r="F10" s="1804"/>
      <c r="G10" s="1804"/>
      <c r="H10" s="1804"/>
      <c r="I10" s="1804"/>
      <c r="J10" s="1804"/>
      <c r="K10" s="1804"/>
      <c r="L10" s="1805"/>
    </row>
    <row r="11" spans="1:12" ht="17.25" thickBot="1" x14ac:dyDescent="0.35">
      <c r="A11" s="1827" t="s">
        <v>1230</v>
      </c>
      <c r="B11" s="1828"/>
      <c r="C11" s="1828"/>
      <c r="D11" s="1828"/>
      <c r="E11" s="1828"/>
      <c r="F11" s="1828"/>
      <c r="G11" s="1828"/>
      <c r="H11" s="1828"/>
      <c r="I11" s="1828"/>
      <c r="J11" s="1828"/>
      <c r="K11" s="1828"/>
      <c r="L11" s="1829"/>
    </row>
    <row r="12" spans="1:12" ht="17.25" thickBot="1" x14ac:dyDescent="0.35">
      <c r="A12" s="1840" t="s">
        <v>1132</v>
      </c>
      <c r="B12" s="1841"/>
      <c r="C12" s="1841"/>
      <c r="D12" s="1841"/>
      <c r="E12" s="1841"/>
      <c r="F12" s="1841"/>
      <c r="G12" s="1841"/>
      <c r="H12" s="1841"/>
      <c r="I12" s="1841"/>
      <c r="J12" s="1841"/>
      <c r="K12" s="1841"/>
      <c r="L12" s="1842"/>
    </row>
    <row r="13" spans="1:12" ht="17.25" thickBot="1" x14ac:dyDescent="0.35">
      <c r="A13" s="1980" t="s">
        <v>509</v>
      </c>
      <c r="B13" s="1981"/>
      <c r="C13" s="1981"/>
      <c r="D13" s="1981"/>
      <c r="E13" s="1981"/>
      <c r="F13" s="1981"/>
      <c r="G13" s="1981"/>
      <c r="H13" s="1981"/>
      <c r="I13" s="1981"/>
      <c r="J13" s="1982"/>
      <c r="K13" s="1982"/>
      <c r="L13" s="1982"/>
    </row>
    <row r="14" spans="1:12" ht="39" thickBot="1" x14ac:dyDescent="0.35">
      <c r="A14" s="62" t="s">
        <v>507</v>
      </c>
      <c r="B14" s="1818" t="s">
        <v>500</v>
      </c>
      <c r="C14" s="1819"/>
      <c r="D14" s="1818" t="s">
        <v>501</v>
      </c>
      <c r="E14" s="1818"/>
      <c r="F14" s="1818"/>
      <c r="G14" s="1819"/>
      <c r="H14" s="63" t="s">
        <v>502</v>
      </c>
      <c r="I14" s="64" t="s">
        <v>503</v>
      </c>
      <c r="J14" s="66" t="s">
        <v>508</v>
      </c>
      <c r="K14" s="67" t="s">
        <v>496</v>
      </c>
      <c r="L14" s="68" t="s">
        <v>497</v>
      </c>
    </row>
    <row r="15" spans="1:12" ht="17.25" thickBot="1" x14ac:dyDescent="0.35">
      <c r="A15" s="69" t="s">
        <v>504</v>
      </c>
      <c r="B15" s="1843" t="s">
        <v>1224</v>
      </c>
      <c r="C15" s="1844"/>
      <c r="D15" s="1822" t="s">
        <v>1225</v>
      </c>
      <c r="E15" s="1823"/>
      <c r="F15" s="1823"/>
      <c r="G15" s="1824"/>
      <c r="H15" s="295">
        <v>1015.29</v>
      </c>
      <c r="I15" s="296">
        <v>140</v>
      </c>
      <c r="J15" s="297" t="s">
        <v>579</v>
      </c>
      <c r="K15" s="298" t="s">
        <v>496</v>
      </c>
      <c r="L15" s="299"/>
    </row>
    <row r="16" spans="1:12" ht="17.25" thickBot="1" x14ac:dyDescent="0.35">
      <c r="A16" s="442" t="s">
        <v>40</v>
      </c>
      <c r="B16" s="443"/>
      <c r="C16" s="443"/>
      <c r="D16" s="443"/>
      <c r="E16" s="443"/>
      <c r="F16" s="443"/>
      <c r="G16" s="443"/>
      <c r="H16" s="443"/>
      <c r="I16" s="443"/>
      <c r="J16" s="443"/>
      <c r="K16" s="443"/>
      <c r="L16" s="444"/>
    </row>
    <row r="17" spans="1:12" ht="17.25" thickBot="1" x14ac:dyDescent="0.35">
      <c r="A17" s="1827" t="s">
        <v>1230</v>
      </c>
      <c r="B17" s="1828"/>
      <c r="C17" s="1828"/>
      <c r="D17" s="1828"/>
      <c r="E17" s="1828"/>
      <c r="F17" s="1828"/>
      <c r="G17" s="1828"/>
      <c r="H17" s="1828"/>
      <c r="I17" s="1828"/>
      <c r="J17" s="1828"/>
      <c r="K17" s="1828"/>
      <c r="L17" s="1829"/>
    </row>
    <row r="18" spans="1:12" ht="17.25" thickBot="1" x14ac:dyDescent="0.35">
      <c r="A18" s="1830" t="s">
        <v>1184</v>
      </c>
      <c r="B18" s="1831"/>
      <c r="C18" s="1831"/>
      <c r="D18" s="1831"/>
      <c r="E18" s="1831"/>
      <c r="F18" s="1831"/>
      <c r="G18" s="1831"/>
      <c r="H18" s="1831"/>
      <c r="I18" s="1831"/>
      <c r="J18" s="1831"/>
      <c r="K18" s="1831"/>
      <c r="L18" s="1832"/>
    </row>
    <row r="19" spans="1:12" ht="17.25" customHeight="1" thickBot="1" x14ac:dyDescent="0.35">
      <c r="A19" s="1980" t="s">
        <v>509</v>
      </c>
      <c r="B19" s="1981"/>
      <c r="C19" s="1981"/>
      <c r="D19" s="1981"/>
      <c r="E19" s="1981"/>
      <c r="F19" s="1981"/>
      <c r="G19" s="1981"/>
      <c r="H19" s="1981"/>
      <c r="I19" s="1981"/>
      <c r="J19" s="1982"/>
      <c r="K19" s="1982"/>
      <c r="L19" s="1982"/>
    </row>
    <row r="20" spans="1:12" ht="39" thickBot="1" x14ac:dyDescent="0.35">
      <c r="A20" s="62" t="s">
        <v>507</v>
      </c>
      <c r="B20" s="1818" t="s">
        <v>500</v>
      </c>
      <c r="C20" s="1819"/>
      <c r="D20" s="1818" t="s">
        <v>501</v>
      </c>
      <c r="E20" s="1818"/>
      <c r="F20" s="1818"/>
      <c r="G20" s="1819"/>
      <c r="H20" s="63" t="s">
        <v>502</v>
      </c>
      <c r="I20" s="64" t="s">
        <v>503</v>
      </c>
      <c r="J20" s="66" t="s">
        <v>508</v>
      </c>
      <c r="K20" s="67" t="s">
        <v>496</v>
      </c>
      <c r="L20" s="68" t="s">
        <v>497</v>
      </c>
    </row>
    <row r="21" spans="1:12" x14ac:dyDescent="0.3">
      <c r="A21" s="69" t="s">
        <v>504</v>
      </c>
      <c r="B21" s="1820" t="s">
        <v>1231</v>
      </c>
      <c r="C21" s="1821"/>
      <c r="D21" s="1822" t="s">
        <v>1232</v>
      </c>
      <c r="E21" s="1823"/>
      <c r="F21" s="1823"/>
      <c r="G21" s="1824"/>
      <c r="H21" s="309">
        <v>74.7</v>
      </c>
      <c r="I21" s="309">
        <v>7</v>
      </c>
      <c r="J21" s="310" t="s">
        <v>579</v>
      </c>
      <c r="K21" s="311" t="s">
        <v>496</v>
      </c>
      <c r="L21" s="65"/>
    </row>
    <row r="22" spans="1:12" ht="17.25" thickBot="1" x14ac:dyDescent="0.35"/>
    <row r="23" spans="1:12" ht="17.25" thickBot="1" x14ac:dyDescent="0.35">
      <c r="A23" s="442" t="s">
        <v>40</v>
      </c>
      <c r="B23" s="443"/>
      <c r="C23" s="443"/>
      <c r="D23" s="443"/>
      <c r="E23" s="443"/>
      <c r="F23" s="443"/>
      <c r="G23" s="443"/>
      <c r="H23" s="443"/>
      <c r="I23" s="443"/>
      <c r="J23" s="443"/>
      <c r="K23" s="443"/>
      <c r="L23" s="444"/>
    </row>
    <row r="24" spans="1:12" ht="17.25" thickBot="1" x14ac:dyDescent="0.35">
      <c r="A24" s="1827" t="s">
        <v>1230</v>
      </c>
      <c r="B24" s="1828"/>
      <c r="C24" s="1828"/>
      <c r="D24" s="1828"/>
      <c r="E24" s="1828"/>
      <c r="F24" s="1828"/>
      <c r="G24" s="1828"/>
      <c r="H24" s="1828"/>
      <c r="I24" s="1828"/>
      <c r="J24" s="1828"/>
      <c r="K24" s="1828"/>
      <c r="L24" s="1829"/>
    </row>
    <row r="25" spans="1:12" ht="17.25" thickBot="1" x14ac:dyDescent="0.35">
      <c r="A25" s="1835" t="s">
        <v>1186</v>
      </c>
      <c r="B25" s="1836"/>
      <c r="C25" s="1836"/>
      <c r="D25" s="1836"/>
      <c r="E25" s="1836"/>
      <c r="F25" s="1836"/>
      <c r="G25" s="1836"/>
      <c r="H25" s="1836"/>
      <c r="I25" s="1836"/>
      <c r="J25" s="1836"/>
      <c r="K25" s="1836"/>
      <c r="L25" s="1837"/>
    </row>
    <row r="26" spans="1:12" ht="17.25" thickBot="1" x14ac:dyDescent="0.35">
      <c r="A26" s="1980" t="s">
        <v>509</v>
      </c>
      <c r="B26" s="1981"/>
      <c r="C26" s="1981"/>
      <c r="D26" s="1981"/>
      <c r="E26" s="1981"/>
      <c r="F26" s="1981"/>
      <c r="G26" s="1981"/>
      <c r="H26" s="1981"/>
      <c r="I26" s="1981"/>
      <c r="J26" s="1982"/>
      <c r="K26" s="1982"/>
      <c r="L26" s="1982"/>
    </row>
    <row r="27" spans="1:12" ht="39" thickBot="1" x14ac:dyDescent="0.35">
      <c r="A27" s="62" t="s">
        <v>507</v>
      </c>
      <c r="B27" s="1818" t="s">
        <v>500</v>
      </c>
      <c r="C27" s="1819"/>
      <c r="D27" s="1818" t="s">
        <v>501</v>
      </c>
      <c r="E27" s="1818"/>
      <c r="F27" s="1818"/>
      <c r="G27" s="1819"/>
      <c r="H27" s="63" t="s">
        <v>502</v>
      </c>
      <c r="I27" s="64" t="s">
        <v>503</v>
      </c>
      <c r="J27" s="66" t="s">
        <v>508</v>
      </c>
      <c r="K27" s="67" t="s">
        <v>496</v>
      </c>
      <c r="L27" s="68" t="s">
        <v>497</v>
      </c>
    </row>
    <row r="28" spans="1:12" ht="17.25" thickBot="1" x14ac:dyDescent="0.35">
      <c r="A28" s="69" t="s">
        <v>504</v>
      </c>
      <c r="B28" s="1820" t="s">
        <v>1233</v>
      </c>
      <c r="C28" s="1821"/>
      <c r="D28" s="1822" t="s">
        <v>1234</v>
      </c>
      <c r="E28" s="1823"/>
      <c r="F28" s="1823"/>
      <c r="G28" s="1824"/>
      <c r="H28" s="309">
        <v>29.37</v>
      </c>
      <c r="I28" s="309">
        <v>14</v>
      </c>
      <c r="J28" s="310" t="s">
        <v>579</v>
      </c>
      <c r="K28" s="311" t="s">
        <v>496</v>
      </c>
      <c r="L28" s="65"/>
    </row>
    <row r="29" spans="1:12" ht="17.25" thickBot="1" x14ac:dyDescent="0.35">
      <c r="A29" s="442" t="s">
        <v>40</v>
      </c>
      <c r="B29" s="443"/>
      <c r="C29" s="443"/>
      <c r="D29" s="443"/>
      <c r="E29" s="443"/>
      <c r="F29" s="443"/>
      <c r="G29" s="443"/>
      <c r="H29" s="443"/>
      <c r="I29" s="443"/>
      <c r="J29" s="443"/>
      <c r="K29" s="443"/>
      <c r="L29" s="444"/>
    </row>
  </sheetData>
  <mergeCells count="37">
    <mergeCell ref="A29:L29"/>
    <mergeCell ref="A10:L10"/>
    <mergeCell ref="A11:L11"/>
    <mergeCell ref="A12:L12"/>
    <mergeCell ref="A13:I13"/>
    <mergeCell ref="B14:C14"/>
    <mergeCell ref="D14:G14"/>
    <mergeCell ref="B15:C15"/>
    <mergeCell ref="D15:G15"/>
    <mergeCell ref="D5:G5"/>
    <mergeCell ref="B5:C5"/>
    <mergeCell ref="B7:C7"/>
    <mergeCell ref="B6:C6"/>
    <mergeCell ref="B8:C8"/>
    <mergeCell ref="D6:G6"/>
    <mergeCell ref="D7:G7"/>
    <mergeCell ref="D8:G8"/>
    <mergeCell ref="A1:L1"/>
    <mergeCell ref="A2:L2"/>
    <mergeCell ref="A3:L3"/>
    <mergeCell ref="A4:I4"/>
    <mergeCell ref="A23:L23"/>
    <mergeCell ref="A24:L24"/>
    <mergeCell ref="A25:L25"/>
    <mergeCell ref="A26:I26"/>
    <mergeCell ref="B27:C27"/>
    <mergeCell ref="D27:G27"/>
    <mergeCell ref="B28:C28"/>
    <mergeCell ref="D28:G28"/>
    <mergeCell ref="A16:L16"/>
    <mergeCell ref="A17:L17"/>
    <mergeCell ref="A18:L18"/>
    <mergeCell ref="A19:I19"/>
    <mergeCell ref="B20:C20"/>
    <mergeCell ref="D20:G20"/>
    <mergeCell ref="B21:C21"/>
    <mergeCell ref="D21:G21"/>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79998168889431442"/>
  </sheetPr>
  <dimension ref="A1:L30"/>
  <sheetViews>
    <sheetView workbookViewId="0">
      <selection activeCell="H32" sqref="H32"/>
    </sheetView>
  </sheetViews>
  <sheetFormatPr baseColWidth="10" defaultColWidth="11.42578125" defaultRowHeight="16.5" x14ac:dyDescent="0.3"/>
  <cols>
    <col min="1" max="1" width="11.42578125" style="61"/>
    <col min="2" max="2" width="17.5703125" style="61" customWidth="1"/>
    <col min="3" max="3" width="58.5703125" style="61" customWidth="1"/>
    <col min="4" max="4" width="17" style="61" customWidth="1"/>
    <col min="5" max="5" width="17.7109375" style="61" customWidth="1"/>
    <col min="6" max="6" width="19.5703125" style="61" customWidth="1"/>
    <col min="7" max="7" width="17.85546875" style="61" customWidth="1"/>
    <col min="8" max="8" width="18.42578125" style="61" customWidth="1"/>
    <col min="9" max="9" width="34.5703125" style="61" customWidth="1"/>
    <col min="10" max="10" width="13.5703125" style="61" customWidth="1"/>
    <col min="11" max="16384" width="11.42578125" style="61"/>
  </cols>
  <sheetData>
    <row r="1" spans="1:12" ht="17.25" thickBot="1" x14ac:dyDescent="0.35">
      <c r="A1" s="1803" t="s">
        <v>194</v>
      </c>
      <c r="B1" s="1804"/>
      <c r="C1" s="1804"/>
      <c r="D1" s="1804"/>
      <c r="E1" s="1804"/>
      <c r="F1" s="1804"/>
      <c r="G1" s="1804"/>
      <c r="H1" s="1804"/>
      <c r="I1" s="1804"/>
      <c r="J1" s="1804"/>
      <c r="K1" s="1804"/>
      <c r="L1" s="1805"/>
    </row>
    <row r="2" spans="1:12" ht="17.25" thickBot="1" x14ac:dyDescent="0.35">
      <c r="A2" s="1827" t="s">
        <v>1235</v>
      </c>
      <c r="B2" s="1828"/>
      <c r="C2" s="1828"/>
      <c r="D2" s="1828"/>
      <c r="E2" s="1828"/>
      <c r="F2" s="1828"/>
      <c r="G2" s="1828"/>
      <c r="H2" s="1828"/>
      <c r="I2" s="1828"/>
      <c r="J2" s="1828"/>
      <c r="K2" s="1828"/>
      <c r="L2" s="1829"/>
    </row>
    <row r="3" spans="1:12" ht="17.25" thickBot="1" x14ac:dyDescent="0.35">
      <c r="A3" s="1840" t="s">
        <v>1132</v>
      </c>
      <c r="B3" s="1841"/>
      <c r="C3" s="1841"/>
      <c r="D3" s="1841"/>
      <c r="E3" s="1841"/>
      <c r="F3" s="1841"/>
      <c r="G3" s="1841"/>
      <c r="H3" s="1841"/>
      <c r="I3" s="1841"/>
      <c r="J3" s="1841"/>
      <c r="K3" s="1841"/>
      <c r="L3" s="1842"/>
    </row>
    <row r="4" spans="1:12" ht="17.25" thickBot="1" x14ac:dyDescent="0.35">
      <c r="A4" s="1825" t="s">
        <v>1136</v>
      </c>
      <c r="B4" s="1826"/>
      <c r="C4" s="1826"/>
      <c r="D4" s="1826"/>
      <c r="E4" s="1826"/>
      <c r="F4" s="1826"/>
      <c r="G4" s="1826"/>
      <c r="H4" s="1826"/>
      <c r="I4" s="1826"/>
      <c r="J4" s="306"/>
      <c r="K4" s="307"/>
      <c r="L4" s="308"/>
    </row>
    <row r="5" spans="1:12" ht="39" thickBot="1" x14ac:dyDescent="0.35">
      <c r="A5" s="62"/>
      <c r="B5" s="1818" t="s">
        <v>500</v>
      </c>
      <c r="C5" s="1819"/>
      <c r="D5" s="1818" t="s">
        <v>501</v>
      </c>
      <c r="E5" s="1818"/>
      <c r="F5" s="1818"/>
      <c r="G5" s="1819"/>
      <c r="H5" s="63" t="s">
        <v>502</v>
      </c>
      <c r="I5" s="64" t="s">
        <v>503</v>
      </c>
      <c r="J5" s="66" t="s">
        <v>508</v>
      </c>
      <c r="K5" s="67" t="s">
        <v>496</v>
      </c>
      <c r="L5" s="68" t="s">
        <v>497</v>
      </c>
    </row>
    <row r="6" spans="1:12" ht="17.25" thickBot="1" x14ac:dyDescent="0.35">
      <c r="A6" s="69" t="s">
        <v>504</v>
      </c>
      <c r="B6" s="1833" t="s">
        <v>1137</v>
      </c>
      <c r="C6" s="1834"/>
      <c r="D6" s="1822" t="s">
        <v>1237</v>
      </c>
      <c r="E6" s="1823"/>
      <c r="F6" s="1823"/>
      <c r="G6" s="1824"/>
      <c r="H6" s="309" t="s">
        <v>1238</v>
      </c>
      <c r="I6" s="309">
        <v>63</v>
      </c>
      <c r="J6" s="310" t="s">
        <v>579</v>
      </c>
      <c r="K6" s="311" t="s">
        <v>496</v>
      </c>
      <c r="L6" s="65"/>
    </row>
    <row r="7" spans="1:12" ht="17.25" thickBot="1" x14ac:dyDescent="0.35">
      <c r="A7" s="300" t="s">
        <v>505</v>
      </c>
      <c r="B7" s="1838" t="s">
        <v>1134</v>
      </c>
      <c r="C7" s="1839"/>
      <c r="D7" s="1822" t="s">
        <v>1135</v>
      </c>
      <c r="E7" s="1823"/>
      <c r="F7" s="1823"/>
      <c r="G7" s="1824"/>
      <c r="H7" s="296">
        <v>2376.17</v>
      </c>
      <c r="I7" s="296">
        <v>63</v>
      </c>
      <c r="J7" s="297" t="s">
        <v>579</v>
      </c>
      <c r="K7" s="298" t="s">
        <v>496</v>
      </c>
      <c r="L7" s="299"/>
    </row>
    <row r="8" spans="1:12" ht="17.25" thickBot="1" x14ac:dyDescent="0.35">
      <c r="A8" s="70" t="s">
        <v>506</v>
      </c>
      <c r="B8" s="1838" t="s">
        <v>1133</v>
      </c>
      <c r="C8" s="1839"/>
      <c r="D8" s="1822" t="s">
        <v>1138</v>
      </c>
      <c r="E8" s="1823"/>
      <c r="F8" s="1823"/>
      <c r="G8" s="1824"/>
      <c r="H8" s="302">
        <v>8085.58</v>
      </c>
      <c r="I8" s="302">
        <v>65</v>
      </c>
      <c r="J8" s="303" t="s">
        <v>579</v>
      </c>
      <c r="K8" s="304" t="s">
        <v>496</v>
      </c>
      <c r="L8" s="305"/>
    </row>
    <row r="9" spans="1:12" ht="17.25" thickBot="1" x14ac:dyDescent="0.35"/>
    <row r="10" spans="1:12" ht="17.25" thickBot="1" x14ac:dyDescent="0.35">
      <c r="A10" s="1803" t="s">
        <v>194</v>
      </c>
      <c r="B10" s="1804"/>
      <c r="C10" s="1804"/>
      <c r="D10" s="1804"/>
      <c r="E10" s="1804"/>
      <c r="F10" s="1804"/>
      <c r="G10" s="1804"/>
      <c r="H10" s="1804"/>
      <c r="I10" s="1804"/>
      <c r="J10" s="1804"/>
      <c r="K10" s="1804"/>
      <c r="L10" s="1805"/>
    </row>
    <row r="11" spans="1:12" ht="17.25" thickBot="1" x14ac:dyDescent="0.35">
      <c r="A11" s="1827" t="s">
        <v>1236</v>
      </c>
      <c r="B11" s="1828"/>
      <c r="C11" s="1828"/>
      <c r="D11" s="1828"/>
      <c r="E11" s="1828"/>
      <c r="F11" s="1828"/>
      <c r="G11" s="1828"/>
      <c r="H11" s="1828"/>
      <c r="I11" s="1828"/>
      <c r="J11" s="1828"/>
      <c r="K11" s="1828"/>
      <c r="L11" s="1829"/>
    </row>
    <row r="12" spans="1:12" ht="17.25" thickBot="1" x14ac:dyDescent="0.35">
      <c r="A12" s="1840" t="s">
        <v>1132</v>
      </c>
      <c r="B12" s="1841"/>
      <c r="C12" s="1841"/>
      <c r="D12" s="1841"/>
      <c r="E12" s="1841"/>
      <c r="F12" s="1841"/>
      <c r="G12" s="1841"/>
      <c r="H12" s="1841"/>
      <c r="I12" s="1841"/>
      <c r="J12" s="1841"/>
      <c r="K12" s="1841"/>
      <c r="L12" s="1842"/>
    </row>
    <row r="13" spans="1:12" ht="17.25" thickBot="1" x14ac:dyDescent="0.35">
      <c r="A13" s="1825" t="s">
        <v>1136</v>
      </c>
      <c r="B13" s="1826"/>
      <c r="C13" s="1826"/>
      <c r="D13" s="1826"/>
      <c r="E13" s="1826"/>
      <c r="F13" s="1826"/>
      <c r="G13" s="1826"/>
      <c r="H13" s="1826"/>
      <c r="I13" s="1826"/>
      <c r="J13" s="306"/>
      <c r="K13" s="307"/>
      <c r="L13" s="308"/>
    </row>
    <row r="14" spans="1:12" ht="39" thickBot="1" x14ac:dyDescent="0.35">
      <c r="A14" s="62"/>
      <c r="B14" s="1818" t="s">
        <v>500</v>
      </c>
      <c r="C14" s="1819"/>
      <c r="D14" s="1818" t="s">
        <v>501</v>
      </c>
      <c r="E14" s="1818"/>
      <c r="F14" s="1818"/>
      <c r="G14" s="1819"/>
      <c r="H14" s="63" t="s">
        <v>502</v>
      </c>
      <c r="I14" s="64" t="s">
        <v>503</v>
      </c>
      <c r="J14" s="66" t="s">
        <v>508</v>
      </c>
      <c r="K14" s="67" t="s">
        <v>496</v>
      </c>
      <c r="L14" s="68" t="s">
        <v>497</v>
      </c>
    </row>
    <row r="15" spans="1:12" ht="17.25" customHeight="1" thickBot="1" x14ac:dyDescent="0.35">
      <c r="A15" s="69" t="s">
        <v>504</v>
      </c>
      <c r="B15" s="1838" t="s">
        <v>1134</v>
      </c>
      <c r="C15" s="1839"/>
      <c r="D15" s="1822" t="s">
        <v>1135</v>
      </c>
      <c r="E15" s="1823"/>
      <c r="F15" s="1823"/>
      <c r="G15" s="1824"/>
      <c r="H15" s="296">
        <v>2376.71</v>
      </c>
      <c r="I15" s="296">
        <v>63</v>
      </c>
      <c r="J15" s="297" t="s">
        <v>579</v>
      </c>
      <c r="K15" s="298" t="s">
        <v>496</v>
      </c>
      <c r="L15" s="299"/>
    </row>
    <row r="16" spans="1:12" ht="17.25" thickBot="1" x14ac:dyDescent="0.35">
      <c r="A16" s="442" t="s">
        <v>40</v>
      </c>
      <c r="B16" s="443"/>
      <c r="C16" s="443"/>
      <c r="D16" s="443"/>
      <c r="E16" s="443"/>
      <c r="F16" s="443"/>
      <c r="G16" s="443"/>
      <c r="H16" s="443"/>
      <c r="I16" s="443"/>
      <c r="J16" s="443"/>
      <c r="K16" s="443"/>
      <c r="L16" s="444"/>
    </row>
    <row r="17" spans="1:12" ht="17.25" thickBot="1" x14ac:dyDescent="0.35">
      <c r="A17" s="1827" t="s">
        <v>1236</v>
      </c>
      <c r="B17" s="1828"/>
      <c r="C17" s="1828"/>
      <c r="D17" s="1828"/>
      <c r="E17" s="1828"/>
      <c r="F17" s="1828"/>
      <c r="G17" s="1828"/>
      <c r="H17" s="1828"/>
      <c r="I17" s="1828"/>
      <c r="J17" s="1828"/>
      <c r="K17" s="1828"/>
      <c r="L17" s="1829"/>
    </row>
    <row r="18" spans="1:12" ht="17.25" thickBot="1" x14ac:dyDescent="0.35">
      <c r="A18" s="1830" t="s">
        <v>1184</v>
      </c>
      <c r="B18" s="1831"/>
      <c r="C18" s="1831"/>
      <c r="D18" s="1831"/>
      <c r="E18" s="1831"/>
      <c r="F18" s="1831"/>
      <c r="G18" s="1831"/>
      <c r="H18" s="1831"/>
      <c r="I18" s="1831"/>
      <c r="J18" s="1831"/>
      <c r="K18" s="1831"/>
      <c r="L18" s="1832"/>
    </row>
    <row r="19" spans="1:12" ht="17.25" thickBot="1" x14ac:dyDescent="0.35">
      <c r="A19" s="1825" t="s">
        <v>1136</v>
      </c>
      <c r="B19" s="1826"/>
      <c r="C19" s="1826"/>
      <c r="D19" s="1826"/>
      <c r="E19" s="1826"/>
      <c r="F19" s="1826"/>
      <c r="G19" s="1826"/>
      <c r="H19" s="1826"/>
      <c r="I19" s="1826"/>
      <c r="J19" s="306"/>
      <c r="K19" s="312"/>
      <c r="L19" s="308"/>
    </row>
    <row r="20" spans="1:12" ht="39" thickBot="1" x14ac:dyDescent="0.35">
      <c r="A20" s="62" t="s">
        <v>507</v>
      </c>
      <c r="B20" s="1818" t="s">
        <v>500</v>
      </c>
      <c r="C20" s="1819"/>
      <c r="D20" s="1818" t="s">
        <v>501</v>
      </c>
      <c r="E20" s="1818"/>
      <c r="F20" s="1818"/>
      <c r="G20" s="1819"/>
      <c r="H20" s="63" t="s">
        <v>502</v>
      </c>
      <c r="I20" s="64" t="s">
        <v>503</v>
      </c>
      <c r="J20" s="66" t="s">
        <v>508</v>
      </c>
      <c r="K20" s="67" t="s">
        <v>496</v>
      </c>
      <c r="L20" s="68" t="s">
        <v>497</v>
      </c>
    </row>
    <row r="21" spans="1:12" ht="17.25" customHeight="1" thickBot="1" x14ac:dyDescent="0.35">
      <c r="A21" s="69" t="s">
        <v>504</v>
      </c>
      <c r="B21" s="1820" t="s">
        <v>1239</v>
      </c>
      <c r="C21" s="1821"/>
      <c r="D21" s="1822" t="s">
        <v>1139</v>
      </c>
      <c r="E21" s="1823"/>
      <c r="F21" s="1823"/>
      <c r="G21" s="1824"/>
      <c r="H21" s="309">
        <v>442.36</v>
      </c>
      <c r="I21" s="309">
        <v>13</v>
      </c>
      <c r="J21" s="310" t="s">
        <v>579</v>
      </c>
      <c r="K21" s="311" t="s">
        <v>496</v>
      </c>
      <c r="L21" s="65"/>
    </row>
    <row r="22" spans="1:12" ht="17.25" thickBot="1" x14ac:dyDescent="0.35">
      <c r="A22" s="442" t="s">
        <v>40</v>
      </c>
      <c r="B22" s="443"/>
      <c r="C22" s="443"/>
      <c r="D22" s="443"/>
      <c r="E22" s="443"/>
      <c r="F22" s="443"/>
      <c r="G22" s="443"/>
      <c r="H22" s="443"/>
      <c r="I22" s="443"/>
      <c r="J22" s="443"/>
      <c r="K22" s="443"/>
      <c r="L22" s="444"/>
    </row>
    <row r="23" spans="1:12" ht="17.25" thickBot="1" x14ac:dyDescent="0.35">
      <c r="A23" s="1827" t="s">
        <v>1236</v>
      </c>
      <c r="B23" s="1828"/>
      <c r="C23" s="1828"/>
      <c r="D23" s="1828"/>
      <c r="E23" s="1828"/>
      <c r="F23" s="1828"/>
      <c r="G23" s="1828"/>
      <c r="H23" s="1828"/>
      <c r="I23" s="1828"/>
      <c r="J23" s="1828"/>
      <c r="K23" s="1828"/>
      <c r="L23" s="1829"/>
    </row>
    <row r="24" spans="1:12" ht="17.25" thickBot="1" x14ac:dyDescent="0.35">
      <c r="A24" s="1835" t="s">
        <v>1186</v>
      </c>
      <c r="B24" s="1836"/>
      <c r="C24" s="1836"/>
      <c r="D24" s="1836"/>
      <c r="E24" s="1836"/>
      <c r="F24" s="1836"/>
      <c r="G24" s="1836"/>
      <c r="H24" s="1836"/>
      <c r="I24" s="1836"/>
      <c r="J24" s="1836"/>
      <c r="K24" s="1836"/>
      <c r="L24" s="1837"/>
    </row>
    <row r="25" spans="1:12" ht="17.25" thickBot="1" x14ac:dyDescent="0.35">
      <c r="A25" s="1825" t="s">
        <v>1136</v>
      </c>
      <c r="B25" s="1826"/>
      <c r="C25" s="1826"/>
      <c r="D25" s="1826"/>
      <c r="E25" s="1826"/>
      <c r="F25" s="1826"/>
      <c r="G25" s="1826"/>
      <c r="H25" s="1826"/>
      <c r="I25" s="1826"/>
      <c r="J25" s="306"/>
      <c r="K25" s="312"/>
      <c r="L25" s="308"/>
    </row>
    <row r="26" spans="1:12" ht="39" thickBot="1" x14ac:dyDescent="0.35">
      <c r="A26" s="62" t="s">
        <v>507</v>
      </c>
      <c r="B26" s="1818" t="s">
        <v>500</v>
      </c>
      <c r="C26" s="1819"/>
      <c r="D26" s="1818" t="s">
        <v>501</v>
      </c>
      <c r="E26" s="1818"/>
      <c r="F26" s="1818"/>
      <c r="G26" s="1819"/>
      <c r="H26" s="63" t="s">
        <v>502</v>
      </c>
      <c r="I26" s="64" t="s">
        <v>503</v>
      </c>
      <c r="J26" s="66" t="s">
        <v>508</v>
      </c>
      <c r="K26" s="67" t="s">
        <v>496</v>
      </c>
      <c r="L26" s="68" t="s">
        <v>497</v>
      </c>
    </row>
    <row r="27" spans="1:12" ht="17.25" thickBot="1" x14ac:dyDescent="0.35">
      <c r="A27" s="69" t="s">
        <v>504</v>
      </c>
      <c r="B27" s="1833"/>
      <c r="C27" s="1834"/>
      <c r="D27" s="1822"/>
      <c r="E27" s="1823"/>
      <c r="F27" s="1823"/>
      <c r="G27" s="1824"/>
      <c r="H27" s="309"/>
      <c r="I27" s="309"/>
      <c r="J27" s="310" t="s">
        <v>219</v>
      </c>
      <c r="K27" s="311" t="s">
        <v>496</v>
      </c>
      <c r="L27" s="65" t="s">
        <v>1087</v>
      </c>
    </row>
    <row r="28" spans="1:12" x14ac:dyDescent="0.3">
      <c r="A28" s="69" t="s">
        <v>505</v>
      </c>
      <c r="B28" s="1833"/>
      <c r="C28" s="1834"/>
      <c r="D28" s="1822"/>
      <c r="E28" s="1823"/>
      <c r="F28" s="1823"/>
      <c r="G28" s="1824"/>
      <c r="H28" s="309"/>
      <c r="I28" s="309"/>
      <c r="J28" s="310" t="s">
        <v>40</v>
      </c>
      <c r="K28" s="311" t="s">
        <v>40</v>
      </c>
      <c r="L28" s="65"/>
    </row>
    <row r="29" spans="1:12" ht="17.25" thickBot="1" x14ac:dyDescent="0.35">
      <c r="I29" s="313"/>
      <c r="J29" s="313"/>
    </row>
    <row r="30" spans="1:12" ht="17.25" thickBot="1" x14ac:dyDescent="0.35">
      <c r="A30" s="442" t="s">
        <v>40</v>
      </c>
      <c r="B30" s="443"/>
      <c r="C30" s="443"/>
      <c r="D30" s="443"/>
      <c r="E30" s="443"/>
      <c r="F30" s="443"/>
      <c r="G30" s="443"/>
      <c r="H30" s="443"/>
      <c r="I30" s="443"/>
      <c r="J30" s="443"/>
      <c r="K30" s="443"/>
      <c r="L30" s="444"/>
    </row>
  </sheetData>
  <mergeCells count="39">
    <mergeCell ref="B27:C27"/>
    <mergeCell ref="D27:G27"/>
    <mergeCell ref="B28:C28"/>
    <mergeCell ref="D28:G28"/>
    <mergeCell ref="A30:L30"/>
    <mergeCell ref="A23:L23"/>
    <mergeCell ref="A24:L24"/>
    <mergeCell ref="A25:I25"/>
    <mergeCell ref="B26:C26"/>
    <mergeCell ref="D26:G26"/>
    <mergeCell ref="A1:L1"/>
    <mergeCell ref="A2:L2"/>
    <mergeCell ref="A3:L3"/>
    <mergeCell ref="A22:L22"/>
    <mergeCell ref="B5:C5"/>
    <mergeCell ref="D5:G5"/>
    <mergeCell ref="A4:I4"/>
    <mergeCell ref="B6:C6"/>
    <mergeCell ref="D6:G6"/>
    <mergeCell ref="B7:C7"/>
    <mergeCell ref="D7:G7"/>
    <mergeCell ref="B8:C8"/>
    <mergeCell ref="D8:G8"/>
    <mergeCell ref="A10:L10"/>
    <mergeCell ref="A11:L11"/>
    <mergeCell ref="A12:L12"/>
    <mergeCell ref="B15:C15"/>
    <mergeCell ref="D15:G15"/>
    <mergeCell ref="A13:I13"/>
    <mergeCell ref="B14:C14"/>
    <mergeCell ref="D14:G14"/>
    <mergeCell ref="A16:L16"/>
    <mergeCell ref="A17:L17"/>
    <mergeCell ref="A18:L18"/>
    <mergeCell ref="A19:I19"/>
    <mergeCell ref="B20:C20"/>
    <mergeCell ref="D20:G20"/>
    <mergeCell ref="B21:C21"/>
    <mergeCell ref="D21:G21"/>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79998168889431442"/>
  </sheetPr>
  <dimension ref="A1:V16"/>
  <sheetViews>
    <sheetView zoomScale="96" zoomScaleNormal="96" workbookViewId="0">
      <selection activeCell="C20" sqref="C20"/>
    </sheetView>
  </sheetViews>
  <sheetFormatPr baseColWidth="10" defaultRowHeight="15" x14ac:dyDescent="0.25"/>
  <cols>
    <col min="1" max="1" width="62.42578125" customWidth="1"/>
    <col min="2" max="7" width="23" customWidth="1"/>
    <col min="12" max="12" width="17.85546875" customWidth="1"/>
    <col min="13" max="13" width="20.85546875" customWidth="1"/>
    <col min="14" max="14" width="12.28515625" customWidth="1"/>
  </cols>
  <sheetData>
    <row r="1" spans="1:22" ht="17.25" thickBot="1" x14ac:dyDescent="0.35">
      <c r="A1" s="1803" t="s">
        <v>194</v>
      </c>
      <c r="B1" s="1804"/>
      <c r="C1" s="1804"/>
      <c r="D1" s="1804"/>
      <c r="E1" s="1804"/>
      <c r="F1" s="1804"/>
      <c r="G1" s="1805"/>
      <c r="H1" s="314"/>
      <c r="I1" s="314"/>
      <c r="J1" s="314"/>
      <c r="K1" s="314"/>
      <c r="L1" s="314"/>
      <c r="M1" s="314"/>
      <c r="N1" s="314"/>
      <c r="O1" s="314"/>
      <c r="P1" s="314"/>
      <c r="Q1" s="315"/>
      <c r="R1" s="315"/>
      <c r="S1" s="315"/>
      <c r="T1" s="315"/>
      <c r="U1" s="315"/>
      <c r="V1" s="315"/>
    </row>
    <row r="2" spans="1:22" ht="15.75" thickBot="1" x14ac:dyDescent="0.3">
      <c r="A2" s="1788" t="s">
        <v>498</v>
      </c>
      <c r="B2" s="1789"/>
      <c r="C2" s="1789"/>
      <c r="D2" s="1789"/>
      <c r="E2" s="1789"/>
      <c r="F2" s="1789"/>
      <c r="G2" s="1790"/>
      <c r="H2" s="316"/>
      <c r="I2" s="316"/>
      <c r="J2" s="316"/>
      <c r="K2" s="316"/>
      <c r="L2" s="316"/>
      <c r="M2" s="316"/>
      <c r="N2" s="316"/>
      <c r="O2" s="316"/>
      <c r="P2" s="316"/>
      <c r="Q2" s="315"/>
      <c r="R2" s="315"/>
      <c r="S2" s="315"/>
      <c r="T2" s="315"/>
      <c r="U2" s="315"/>
      <c r="V2" s="315"/>
    </row>
    <row r="3" spans="1:22" ht="15.75" thickBot="1" x14ac:dyDescent="0.3">
      <c r="A3" s="1815" t="s">
        <v>494</v>
      </c>
      <c r="B3" s="1816"/>
      <c r="C3" s="1816"/>
      <c r="D3" s="1816"/>
      <c r="E3" s="1816"/>
      <c r="F3" s="1816"/>
      <c r="G3" s="1817"/>
      <c r="H3" s="317"/>
      <c r="I3" s="317"/>
      <c r="J3" s="317"/>
      <c r="K3" s="317"/>
      <c r="L3" s="317"/>
      <c r="M3" s="317"/>
      <c r="N3" s="317"/>
      <c r="O3" s="317"/>
      <c r="P3" s="317"/>
      <c r="Q3" s="315"/>
      <c r="R3" s="315"/>
      <c r="S3" s="315"/>
      <c r="T3" s="315"/>
      <c r="U3" s="315"/>
      <c r="V3" s="315"/>
    </row>
    <row r="4" spans="1:22" x14ac:dyDescent="0.25">
      <c r="H4" s="315"/>
      <c r="I4" s="315"/>
      <c r="J4" s="315"/>
      <c r="K4" s="315"/>
      <c r="L4" s="315"/>
      <c r="M4" s="315"/>
      <c r="N4" s="315"/>
      <c r="O4" s="315"/>
      <c r="P4" s="315"/>
      <c r="Q4" s="315"/>
      <c r="R4" s="315"/>
      <c r="S4" s="315"/>
      <c r="T4" s="315"/>
      <c r="U4" s="315"/>
      <c r="V4" s="315"/>
    </row>
    <row r="5" spans="1:22" ht="15.75" thickBot="1" x14ac:dyDescent="0.3">
      <c r="A5" s="1845" t="s">
        <v>1122</v>
      </c>
      <c r="B5" s="1846"/>
      <c r="C5" s="1846"/>
      <c r="D5" s="1846"/>
      <c r="E5" s="1846"/>
      <c r="F5" s="1846"/>
      <c r="G5" s="1846"/>
    </row>
    <row r="6" spans="1:22" ht="15.75" thickBot="1" x14ac:dyDescent="0.3">
      <c r="A6" s="1689" t="s">
        <v>1105</v>
      </c>
      <c r="B6" s="1692" t="s">
        <v>1084</v>
      </c>
      <c r="C6" s="1693"/>
      <c r="D6" s="1694" t="s">
        <v>1184</v>
      </c>
      <c r="E6" s="1695"/>
      <c r="F6" s="1696" t="s">
        <v>1183</v>
      </c>
      <c r="G6" s="1697"/>
    </row>
    <row r="7" spans="1:22" ht="15.75" thickBot="1" x14ac:dyDescent="0.3">
      <c r="A7" s="1690"/>
      <c r="B7" s="1698" t="s">
        <v>496</v>
      </c>
      <c r="C7" s="1699"/>
      <c r="D7" s="1683" t="s">
        <v>496</v>
      </c>
      <c r="E7" s="1684"/>
      <c r="F7" s="1685" t="s">
        <v>496</v>
      </c>
      <c r="G7" s="1686"/>
    </row>
    <row r="8" spans="1:22" ht="15.75" thickBot="1" x14ac:dyDescent="0.3">
      <c r="A8" s="1691"/>
      <c r="B8" s="281" t="s">
        <v>579</v>
      </c>
      <c r="C8" s="284" t="s">
        <v>219</v>
      </c>
      <c r="D8" s="282" t="s">
        <v>579</v>
      </c>
      <c r="E8" s="285" t="s">
        <v>219</v>
      </c>
      <c r="F8" s="283" t="s">
        <v>579</v>
      </c>
      <c r="G8" s="286" t="s">
        <v>219</v>
      </c>
    </row>
    <row r="9" spans="1:22" ht="15.75" thickBot="1" x14ac:dyDescent="0.3">
      <c r="A9" s="318" t="s">
        <v>494</v>
      </c>
      <c r="B9" s="287"/>
      <c r="C9" s="288"/>
      <c r="D9" s="287"/>
      <c r="E9" s="288"/>
      <c r="F9" s="287"/>
      <c r="G9" s="288"/>
    </row>
    <row r="10" spans="1:22" x14ac:dyDescent="0.25">
      <c r="A10" s="319" t="s">
        <v>495</v>
      </c>
      <c r="B10" s="320" t="s">
        <v>1123</v>
      </c>
      <c r="C10" s="289"/>
      <c r="D10" s="320" t="s">
        <v>1123</v>
      </c>
      <c r="E10" s="289"/>
      <c r="F10" s="320" t="s">
        <v>1123</v>
      </c>
      <c r="G10" s="289"/>
    </row>
    <row r="11" spans="1:22" x14ac:dyDescent="0.25">
      <c r="A11" s="319" t="s">
        <v>510</v>
      </c>
      <c r="B11" s="291" t="s">
        <v>1123</v>
      </c>
      <c r="C11" s="290"/>
      <c r="D11" s="291" t="s">
        <v>1123</v>
      </c>
      <c r="E11" s="290"/>
      <c r="F11" s="291" t="s">
        <v>1123</v>
      </c>
      <c r="G11" s="290"/>
    </row>
    <row r="12" spans="1:22" x14ac:dyDescent="0.25">
      <c r="A12" s="319" t="s">
        <v>511</v>
      </c>
      <c r="B12" s="291" t="s">
        <v>1123</v>
      </c>
      <c r="C12" s="290"/>
      <c r="D12" s="291" t="s">
        <v>1123</v>
      </c>
      <c r="E12" s="290"/>
      <c r="F12" s="291" t="s">
        <v>1123</v>
      </c>
      <c r="G12" s="290"/>
    </row>
    <row r="13" spans="1:22" x14ac:dyDescent="0.25">
      <c r="A13" s="319" t="s">
        <v>1140</v>
      </c>
      <c r="B13" s="291" t="s">
        <v>1123</v>
      </c>
      <c r="C13" s="290"/>
      <c r="D13" s="291" t="s">
        <v>1123</v>
      </c>
      <c r="E13" s="290"/>
      <c r="F13" s="291" t="s">
        <v>1123</v>
      </c>
      <c r="G13" s="290"/>
    </row>
    <row r="14" spans="1:22" ht="30" customHeight="1" x14ac:dyDescent="0.25">
      <c r="A14" s="319" t="s">
        <v>513</v>
      </c>
      <c r="B14" s="291" t="s">
        <v>1123</v>
      </c>
      <c r="C14" s="290"/>
      <c r="D14" s="291" t="s">
        <v>1123</v>
      </c>
      <c r="E14" s="290"/>
      <c r="F14" s="291" t="s">
        <v>1123</v>
      </c>
      <c r="G14" s="290"/>
    </row>
    <row r="15" spans="1:22" ht="24" x14ac:dyDescent="0.25">
      <c r="A15" s="319" t="s">
        <v>512</v>
      </c>
      <c r="B15" s="291" t="s">
        <v>1123</v>
      </c>
      <c r="C15" s="290"/>
      <c r="D15" s="291" t="s">
        <v>1123</v>
      </c>
      <c r="E15" s="290"/>
      <c r="F15" s="291" t="s">
        <v>1123</v>
      </c>
      <c r="G15" s="290"/>
    </row>
    <row r="16" spans="1:22" ht="15.75" thickBot="1" x14ac:dyDescent="0.3">
      <c r="A16" s="321" t="s">
        <v>1124</v>
      </c>
      <c r="B16" s="1687" t="s">
        <v>1125</v>
      </c>
      <c r="C16" s="1688"/>
      <c r="D16" s="1687" t="s">
        <v>1125</v>
      </c>
      <c r="E16" s="1688"/>
      <c r="F16" s="1687" t="s">
        <v>1125</v>
      </c>
      <c r="G16" s="1688"/>
    </row>
  </sheetData>
  <mergeCells count="14">
    <mergeCell ref="B16:C16"/>
    <mergeCell ref="D16:E16"/>
    <mergeCell ref="A1:G1"/>
    <mergeCell ref="A2:G2"/>
    <mergeCell ref="A3:G3"/>
    <mergeCell ref="A5:G5"/>
    <mergeCell ref="F16:G16"/>
    <mergeCell ref="A6:A8"/>
    <mergeCell ref="B6:C6"/>
    <mergeCell ref="D6:E6"/>
    <mergeCell ref="F6:G6"/>
    <mergeCell ref="B7:C7"/>
    <mergeCell ref="D7:E7"/>
    <mergeCell ref="F7:G7"/>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163"/>
  <sheetViews>
    <sheetView topLeftCell="A136" workbookViewId="0">
      <selection activeCell="F165" sqref="F165"/>
    </sheetView>
  </sheetViews>
  <sheetFormatPr baseColWidth="10" defaultColWidth="11.42578125" defaultRowHeight="16.5" x14ac:dyDescent="0.3"/>
  <cols>
    <col min="1" max="1" width="5.42578125" style="323" customWidth="1"/>
    <col min="2" max="2" width="73.7109375" style="323" customWidth="1"/>
    <col min="3" max="3" width="16.42578125" style="323" customWidth="1"/>
    <col min="4" max="4" width="33.7109375" style="323" customWidth="1"/>
    <col min="5" max="5" width="38.7109375" style="323" customWidth="1"/>
    <col min="6" max="6" width="34.28515625" style="323" customWidth="1"/>
    <col min="7" max="16384" width="11.42578125" style="323"/>
  </cols>
  <sheetData>
    <row r="1" spans="1:19" ht="17.25" thickBot="1" x14ac:dyDescent="0.35">
      <c r="A1" s="442" t="s">
        <v>194</v>
      </c>
      <c r="B1" s="443"/>
      <c r="C1" s="443"/>
      <c r="D1" s="443"/>
      <c r="E1" s="443"/>
      <c r="F1" s="444"/>
      <c r="G1" s="314"/>
      <c r="H1" s="314"/>
      <c r="I1" s="314"/>
      <c r="J1" s="314"/>
      <c r="K1" s="314"/>
      <c r="L1" s="314"/>
      <c r="M1" s="314"/>
      <c r="N1" s="314"/>
      <c r="O1" s="314"/>
      <c r="P1" s="314"/>
      <c r="Q1" s="322"/>
      <c r="R1" s="322"/>
      <c r="S1" s="322"/>
    </row>
    <row r="2" spans="1:19" ht="17.25" thickBot="1" x14ac:dyDescent="0.35">
      <c r="A2" s="1788" t="s">
        <v>1187</v>
      </c>
      <c r="B2" s="1789"/>
      <c r="C2" s="1789"/>
      <c r="D2" s="1789"/>
      <c r="E2" s="1789"/>
      <c r="F2" s="1790"/>
      <c r="G2" s="324"/>
      <c r="H2" s="324"/>
      <c r="I2" s="324"/>
      <c r="J2" s="324"/>
      <c r="K2" s="324"/>
      <c r="L2" s="324"/>
      <c r="M2" s="324"/>
      <c r="N2" s="324"/>
      <c r="O2" s="324"/>
      <c r="P2" s="324"/>
      <c r="Q2" s="322"/>
      <c r="R2" s="322"/>
      <c r="S2" s="322"/>
    </row>
    <row r="3" spans="1:19" x14ac:dyDescent="0.3">
      <c r="B3" s="469"/>
      <c r="C3" s="469"/>
      <c r="G3" s="322"/>
      <c r="H3" s="322"/>
      <c r="I3" s="322"/>
      <c r="J3" s="322"/>
      <c r="K3" s="322"/>
      <c r="L3" s="322"/>
      <c r="M3" s="322"/>
      <c r="N3" s="322"/>
      <c r="O3" s="322"/>
      <c r="P3" s="322"/>
      <c r="Q3" s="322"/>
      <c r="R3" s="322"/>
      <c r="S3" s="322"/>
    </row>
    <row r="4" spans="1:19" ht="17.25" thickBot="1" x14ac:dyDescent="0.35">
      <c r="B4" s="472" t="s">
        <v>1141</v>
      </c>
      <c r="C4" s="472"/>
      <c r="D4" s="472"/>
      <c r="E4" s="472"/>
      <c r="F4" s="472"/>
      <c r="G4" s="322"/>
      <c r="H4" s="322"/>
      <c r="I4" s="322"/>
      <c r="J4" s="322"/>
      <c r="K4" s="322"/>
      <c r="L4" s="322"/>
      <c r="M4" s="322"/>
      <c r="N4" s="322"/>
      <c r="O4" s="322"/>
      <c r="P4" s="322"/>
      <c r="Q4" s="322"/>
      <c r="R4" s="322"/>
      <c r="S4" s="322"/>
    </row>
    <row r="5" spans="1:19" ht="58.15" customHeight="1" x14ac:dyDescent="0.3">
      <c r="B5" s="1849" t="s">
        <v>1142</v>
      </c>
      <c r="C5" s="1849" t="s">
        <v>1143</v>
      </c>
      <c r="D5" s="1851" t="s">
        <v>1084</v>
      </c>
      <c r="E5" s="1967"/>
      <c r="F5" s="1967"/>
      <c r="G5" s="322"/>
      <c r="H5" s="322"/>
      <c r="I5" s="322"/>
      <c r="J5" s="322"/>
      <c r="K5" s="322"/>
      <c r="L5" s="322"/>
      <c r="M5" s="322"/>
      <c r="N5" s="322"/>
      <c r="O5" s="322"/>
      <c r="P5" s="322"/>
      <c r="Q5" s="322"/>
      <c r="R5" s="322"/>
      <c r="S5" s="322"/>
    </row>
    <row r="6" spans="1:19" ht="50.45" customHeight="1" thickBot="1" x14ac:dyDescent="0.35">
      <c r="B6" s="1850"/>
      <c r="C6" s="1850"/>
      <c r="D6" s="1852"/>
      <c r="E6" s="1968"/>
      <c r="F6" s="1968"/>
    </row>
    <row r="7" spans="1:19" x14ac:dyDescent="0.3">
      <c r="D7" s="325"/>
      <c r="E7" s="322"/>
      <c r="F7" s="322"/>
    </row>
    <row r="8" spans="1:19" x14ac:dyDescent="0.3">
      <c r="B8" s="326" t="s">
        <v>1144</v>
      </c>
      <c r="C8" s="327" t="s">
        <v>1143</v>
      </c>
      <c r="D8" s="327" t="s">
        <v>518</v>
      </c>
      <c r="E8" s="1969"/>
      <c r="F8" s="1969"/>
    </row>
    <row r="9" spans="1:19" x14ac:dyDescent="0.3">
      <c r="B9" s="328" t="s">
        <v>1145</v>
      </c>
      <c r="C9" s="329">
        <v>4</v>
      </c>
      <c r="D9" s="2101">
        <f>+TRDM!V144</f>
        <v>4</v>
      </c>
      <c r="E9" s="1970"/>
      <c r="F9" s="1970"/>
    </row>
    <row r="10" spans="1:19" x14ac:dyDescent="0.3">
      <c r="B10" s="328" t="s">
        <v>1146</v>
      </c>
      <c r="C10" s="329">
        <v>4</v>
      </c>
      <c r="D10" s="2101">
        <f>+TRDM!V164</f>
        <v>3.9999999999999996</v>
      </c>
      <c r="E10" s="1970"/>
      <c r="F10" s="1970"/>
    </row>
    <row r="11" spans="1:19" x14ac:dyDescent="0.3">
      <c r="B11" s="328" t="s">
        <v>1147</v>
      </c>
      <c r="C11" s="329">
        <v>4</v>
      </c>
      <c r="D11" s="2101">
        <f>+TRDM!V174</f>
        <v>4</v>
      </c>
      <c r="E11" s="1970"/>
      <c r="F11" s="1970"/>
    </row>
    <row r="12" spans="1:19" x14ac:dyDescent="0.3">
      <c r="B12" s="328" t="s">
        <v>1148</v>
      </c>
      <c r="C12" s="329">
        <v>4</v>
      </c>
      <c r="D12" s="2101">
        <f>+TRDM!V184</f>
        <v>4</v>
      </c>
      <c r="E12" s="1970"/>
      <c r="F12" s="1970"/>
    </row>
    <row r="13" spans="1:19" x14ac:dyDescent="0.3">
      <c r="B13" s="328" t="s">
        <v>1149</v>
      </c>
      <c r="C13" s="329">
        <v>5</v>
      </c>
      <c r="D13" s="2101">
        <f>+TRDM!V195</f>
        <v>5</v>
      </c>
      <c r="E13" s="1970"/>
      <c r="F13" s="1970"/>
    </row>
    <row r="14" spans="1:19" x14ac:dyDescent="0.3">
      <c r="B14" s="328" t="s">
        <v>1150</v>
      </c>
      <c r="C14" s="329">
        <v>4</v>
      </c>
      <c r="D14" s="2101">
        <f>+TRDM!V217</f>
        <v>4</v>
      </c>
      <c r="E14" s="1970"/>
      <c r="F14" s="1970"/>
    </row>
    <row r="15" spans="1:19" x14ac:dyDescent="0.3">
      <c r="B15" s="328" t="s">
        <v>1151</v>
      </c>
      <c r="C15" s="329" t="s">
        <v>40</v>
      </c>
      <c r="D15" s="2101"/>
      <c r="E15" s="1970"/>
      <c r="F15" s="1970"/>
    </row>
    <row r="16" spans="1:19" x14ac:dyDescent="0.3">
      <c r="B16" s="328" t="s">
        <v>1151</v>
      </c>
      <c r="C16" s="329">
        <v>2</v>
      </c>
      <c r="D16" s="2101">
        <f>+TRDM!V266</f>
        <v>2</v>
      </c>
      <c r="E16" s="1970"/>
      <c r="F16" s="1970"/>
    </row>
    <row r="17" spans="2:6" x14ac:dyDescent="0.3">
      <c r="B17" s="328" t="s">
        <v>1152</v>
      </c>
      <c r="C17" s="329">
        <v>1</v>
      </c>
      <c r="D17" s="2102">
        <f>+TRDM!V274</f>
        <v>1</v>
      </c>
      <c r="E17" s="1971"/>
      <c r="F17" s="1971"/>
    </row>
    <row r="18" spans="2:6" x14ac:dyDescent="0.3">
      <c r="B18" s="336" t="s">
        <v>1153</v>
      </c>
      <c r="C18" s="337">
        <v>1</v>
      </c>
      <c r="D18" s="2102">
        <f>+TRDM!V282</f>
        <v>1</v>
      </c>
      <c r="E18" s="1971"/>
      <c r="F18" s="1971"/>
    </row>
    <row r="19" spans="2:6" x14ac:dyDescent="0.3">
      <c r="B19" s="338" t="s">
        <v>1154</v>
      </c>
      <c r="C19" s="339">
        <f>SUM(C9:C18)</f>
        <v>29</v>
      </c>
      <c r="D19" s="340">
        <f>D9+D10+D11+D12+D13+D14+D15+D16+D17+D18</f>
        <v>29</v>
      </c>
      <c r="E19" s="1972"/>
      <c r="F19" s="1972"/>
    </row>
    <row r="20" spans="2:6" x14ac:dyDescent="0.3">
      <c r="B20" s="341"/>
      <c r="C20" s="342"/>
      <c r="D20" s="343"/>
      <c r="E20" s="1973"/>
      <c r="F20" s="1973"/>
    </row>
    <row r="21" spans="2:6" x14ac:dyDescent="0.3">
      <c r="B21" s="338" t="s">
        <v>1155</v>
      </c>
      <c r="C21" s="339" t="s">
        <v>1143</v>
      </c>
      <c r="D21" s="339" t="s">
        <v>518</v>
      </c>
      <c r="E21" s="1974"/>
      <c r="F21" s="1974"/>
    </row>
    <row r="22" spans="2:6" x14ac:dyDescent="0.3">
      <c r="B22" s="336" t="s">
        <v>1145</v>
      </c>
      <c r="C22" s="337">
        <v>4</v>
      </c>
      <c r="D22" s="1975">
        <f>+TRMYE!V116</f>
        <v>4</v>
      </c>
      <c r="E22" s="1975"/>
      <c r="F22" s="1975"/>
    </row>
    <row r="23" spans="2:6" x14ac:dyDescent="0.3">
      <c r="B23" s="336" t="s">
        <v>1146</v>
      </c>
      <c r="C23" s="337">
        <v>4</v>
      </c>
      <c r="D23" s="1975">
        <f>+TRMYE!V134</f>
        <v>3.9999999999999996</v>
      </c>
      <c r="E23" s="1975"/>
      <c r="F23" s="1975"/>
    </row>
    <row r="24" spans="2:6" x14ac:dyDescent="0.3">
      <c r="B24" s="336" t="s">
        <v>1147</v>
      </c>
      <c r="C24" s="337">
        <v>4</v>
      </c>
      <c r="D24" s="1975">
        <f>+TRMYE!V144</f>
        <v>2</v>
      </c>
      <c r="E24" s="1975"/>
      <c r="F24" s="1975"/>
    </row>
    <row r="25" spans="2:6" x14ac:dyDescent="0.3">
      <c r="B25" s="336" t="s">
        <v>1148</v>
      </c>
      <c r="C25" s="337">
        <v>4</v>
      </c>
      <c r="D25" s="1975">
        <f>+TRMYE!V154</f>
        <v>2</v>
      </c>
      <c r="E25" s="1975"/>
      <c r="F25" s="1975"/>
    </row>
    <row r="26" spans="2:6" x14ac:dyDescent="0.3">
      <c r="B26" s="336" t="s">
        <v>1149</v>
      </c>
      <c r="C26" s="337">
        <v>5</v>
      </c>
      <c r="D26" s="1975">
        <f>+TRMYE!V165</f>
        <v>5</v>
      </c>
      <c r="E26" s="1975"/>
      <c r="F26" s="1975"/>
    </row>
    <row r="27" spans="2:6" x14ac:dyDescent="0.3">
      <c r="B27" s="336" t="s">
        <v>1150</v>
      </c>
      <c r="C27" s="337">
        <v>4</v>
      </c>
      <c r="D27" s="1975">
        <f>+TRMYE!V186</f>
        <v>4</v>
      </c>
      <c r="E27" s="1975"/>
      <c r="F27" s="1975"/>
    </row>
    <row r="28" spans="2:6" x14ac:dyDescent="0.3">
      <c r="B28" s="336" t="s">
        <v>1151</v>
      </c>
      <c r="C28" s="337" t="s">
        <v>40</v>
      </c>
      <c r="D28" s="1975"/>
      <c r="E28" s="1975"/>
      <c r="F28" s="1975"/>
    </row>
    <row r="29" spans="2:6" x14ac:dyDescent="0.3">
      <c r="B29" s="336" t="s">
        <v>1151</v>
      </c>
      <c r="C29" s="337">
        <v>2</v>
      </c>
      <c r="D29" s="1975">
        <v>2</v>
      </c>
      <c r="E29" s="1975"/>
      <c r="F29" s="1975"/>
    </row>
    <row r="30" spans="2:6" x14ac:dyDescent="0.3">
      <c r="B30" s="336" t="s">
        <v>1152</v>
      </c>
      <c r="C30" s="337">
        <v>1</v>
      </c>
      <c r="D30" s="1971">
        <v>1</v>
      </c>
      <c r="E30" s="1971"/>
      <c r="F30" s="1971"/>
    </row>
    <row r="31" spans="2:6" x14ac:dyDescent="0.3">
      <c r="B31" s="336" t="s">
        <v>1153</v>
      </c>
      <c r="C31" s="337">
        <v>1</v>
      </c>
      <c r="D31" s="1971">
        <v>1</v>
      </c>
      <c r="E31" s="1971"/>
      <c r="F31" s="1971"/>
    </row>
    <row r="32" spans="2:6" x14ac:dyDescent="0.3">
      <c r="B32" s="338" t="s">
        <v>1154</v>
      </c>
      <c r="C32" s="339">
        <f>SUM(C22:C31)</f>
        <v>29</v>
      </c>
      <c r="D32" s="340">
        <f>SUM(D22:D31)</f>
        <v>25</v>
      </c>
      <c r="E32" s="1972"/>
      <c r="F32" s="1972"/>
    </row>
    <row r="33" spans="2:6" x14ac:dyDescent="0.3">
      <c r="B33" s="341"/>
      <c r="C33" s="342"/>
      <c r="D33" s="343"/>
      <c r="E33" s="1973"/>
      <c r="F33" s="1973"/>
    </row>
    <row r="34" spans="2:6" x14ac:dyDescent="0.3">
      <c r="B34" s="338" t="s">
        <v>168</v>
      </c>
      <c r="C34" s="339" t="s">
        <v>1143</v>
      </c>
      <c r="D34" s="339" t="s">
        <v>518</v>
      </c>
      <c r="E34" s="1974"/>
      <c r="F34" s="1974"/>
    </row>
    <row r="35" spans="2:6" x14ac:dyDescent="0.3">
      <c r="B35" s="336" t="s">
        <v>1145</v>
      </c>
      <c r="C35" s="337">
        <v>4</v>
      </c>
      <c r="D35" s="1975">
        <f>+'R.C.S.P.'!V134</f>
        <v>4</v>
      </c>
      <c r="E35" s="1975"/>
      <c r="F35" s="1975"/>
    </row>
    <row r="36" spans="2:6" x14ac:dyDescent="0.3">
      <c r="B36" s="336" t="s">
        <v>1146</v>
      </c>
      <c r="C36" s="337">
        <v>4</v>
      </c>
      <c r="D36" s="1975">
        <f>+'R.C.S.P.'!V149</f>
        <v>4</v>
      </c>
      <c r="E36" s="1975"/>
      <c r="F36" s="1975"/>
    </row>
    <row r="37" spans="2:6" x14ac:dyDescent="0.3">
      <c r="B37" s="336" t="s">
        <v>1147</v>
      </c>
      <c r="C37" s="337">
        <v>4</v>
      </c>
      <c r="D37" s="1975">
        <f>+'R.C.S.P.'!V158</f>
        <v>4</v>
      </c>
      <c r="E37" s="1975"/>
      <c r="F37" s="1975"/>
    </row>
    <row r="38" spans="2:6" x14ac:dyDescent="0.3">
      <c r="B38" s="336" t="s">
        <v>1148</v>
      </c>
      <c r="C38" s="337">
        <v>4</v>
      </c>
      <c r="D38" s="1975">
        <f>+'R.C.S.P.'!V174</f>
        <v>2</v>
      </c>
      <c r="E38" s="1975"/>
      <c r="F38" s="1975"/>
    </row>
    <row r="39" spans="2:6" x14ac:dyDescent="0.3">
      <c r="B39" s="336" t="s">
        <v>1149</v>
      </c>
      <c r="C39" s="337">
        <v>5</v>
      </c>
      <c r="D39" s="1975">
        <f>+'R.C.S.P.'!V185</f>
        <v>5</v>
      </c>
      <c r="E39" s="1975"/>
      <c r="F39" s="1975"/>
    </row>
    <row r="40" spans="2:6" x14ac:dyDescent="0.3">
      <c r="B40" s="336" t="s">
        <v>1150</v>
      </c>
      <c r="C40" s="337">
        <v>4</v>
      </c>
      <c r="D40" s="1975">
        <v>4</v>
      </c>
      <c r="E40" s="1975"/>
      <c r="F40" s="1975"/>
    </row>
    <row r="41" spans="2:6" x14ac:dyDescent="0.3">
      <c r="B41" s="336" t="s">
        <v>1151</v>
      </c>
      <c r="C41" s="337" t="s">
        <v>40</v>
      </c>
      <c r="D41" s="1975"/>
      <c r="E41" s="1975"/>
      <c r="F41" s="1975"/>
    </row>
    <row r="42" spans="2:6" x14ac:dyDescent="0.3">
      <c r="B42" s="336" t="s">
        <v>1151</v>
      </c>
      <c r="C42" s="337">
        <v>2</v>
      </c>
      <c r="D42" s="1975">
        <v>2</v>
      </c>
      <c r="E42" s="1975"/>
      <c r="F42" s="1975"/>
    </row>
    <row r="43" spans="2:6" x14ac:dyDescent="0.3">
      <c r="B43" s="336" t="s">
        <v>1152</v>
      </c>
      <c r="C43" s="337">
        <v>1</v>
      </c>
      <c r="D43" s="1971">
        <v>1</v>
      </c>
      <c r="E43" s="1971"/>
      <c r="F43" s="1971"/>
    </row>
    <row r="44" spans="2:6" x14ac:dyDescent="0.3">
      <c r="B44" s="336" t="s">
        <v>1153</v>
      </c>
      <c r="C44" s="337">
        <v>1</v>
      </c>
      <c r="D44" s="1971">
        <v>1</v>
      </c>
      <c r="E44" s="1971"/>
      <c r="F44" s="1971"/>
    </row>
    <row r="45" spans="2:6" x14ac:dyDescent="0.3">
      <c r="B45" s="338" t="s">
        <v>1154</v>
      </c>
      <c r="C45" s="339">
        <f>SUM(C35:C44)</f>
        <v>29</v>
      </c>
      <c r="D45" s="340">
        <f>SUM(D35:D44)</f>
        <v>27</v>
      </c>
      <c r="E45" s="1972"/>
      <c r="F45" s="1972"/>
    </row>
    <row r="46" spans="2:6" x14ac:dyDescent="0.3">
      <c r="B46" s="341"/>
      <c r="C46" s="342"/>
      <c r="D46" s="343"/>
      <c r="E46" s="1973"/>
      <c r="F46" s="1973"/>
    </row>
    <row r="47" spans="2:6" x14ac:dyDescent="0.3">
      <c r="B47" s="338" t="s">
        <v>1156</v>
      </c>
      <c r="C47" s="339" t="s">
        <v>1143</v>
      </c>
      <c r="D47" s="339" t="s">
        <v>518</v>
      </c>
      <c r="E47" s="1974"/>
      <c r="F47" s="1974"/>
    </row>
    <row r="48" spans="2:6" x14ac:dyDescent="0.3">
      <c r="B48" s="336" t="s">
        <v>1145</v>
      </c>
      <c r="C48" s="337">
        <v>4</v>
      </c>
      <c r="D48" s="1975">
        <f>+MANEJO!V98</f>
        <v>3.7450000000000001</v>
      </c>
      <c r="E48" s="1975"/>
      <c r="F48" s="1975"/>
    </row>
    <row r="49" spans="2:6" x14ac:dyDescent="0.3">
      <c r="B49" s="336" t="s">
        <v>1146</v>
      </c>
      <c r="C49" s="337">
        <v>4</v>
      </c>
      <c r="D49" s="1975">
        <f>+MANEJO!V107</f>
        <v>4</v>
      </c>
      <c r="E49" s="1975"/>
      <c r="F49" s="1975"/>
    </row>
    <row r="50" spans="2:6" x14ac:dyDescent="0.3">
      <c r="B50" s="336" t="s">
        <v>1147</v>
      </c>
      <c r="C50" s="337">
        <v>4</v>
      </c>
      <c r="D50" s="1975">
        <f>+MANEJO!V117</f>
        <v>4</v>
      </c>
      <c r="E50" s="1975"/>
      <c r="F50" s="1975"/>
    </row>
    <row r="51" spans="2:6" x14ac:dyDescent="0.3">
      <c r="B51" s="336" t="s">
        <v>1148</v>
      </c>
      <c r="C51" s="337">
        <v>4</v>
      </c>
      <c r="D51" s="1975">
        <f>+MANEJO!V117</f>
        <v>4</v>
      </c>
      <c r="E51" s="1975"/>
      <c r="F51" s="1975"/>
    </row>
    <row r="52" spans="2:6" x14ac:dyDescent="0.3">
      <c r="B52" s="336" t="s">
        <v>1149</v>
      </c>
      <c r="C52" s="337">
        <v>5</v>
      </c>
      <c r="D52" s="1975">
        <f>+MANEJO!V128</f>
        <v>5</v>
      </c>
      <c r="E52" s="1975"/>
      <c r="F52" s="1975"/>
    </row>
    <row r="53" spans="2:6" x14ac:dyDescent="0.3">
      <c r="B53" s="336" t="s">
        <v>1150</v>
      </c>
      <c r="C53" s="337">
        <v>4</v>
      </c>
      <c r="D53" s="1975">
        <v>4</v>
      </c>
      <c r="E53" s="1975"/>
      <c r="F53" s="1975"/>
    </row>
    <row r="54" spans="2:6" x14ac:dyDescent="0.3">
      <c r="B54" s="336" t="s">
        <v>1151</v>
      </c>
      <c r="C54" s="337" t="s">
        <v>40</v>
      </c>
      <c r="D54" s="1975"/>
      <c r="E54" s="1975"/>
      <c r="F54" s="1975"/>
    </row>
    <row r="55" spans="2:6" x14ac:dyDescent="0.3">
      <c r="B55" s="336" t="s">
        <v>1151</v>
      </c>
      <c r="C55" s="337">
        <v>2</v>
      </c>
      <c r="D55" s="1975">
        <v>2</v>
      </c>
      <c r="E55" s="1975"/>
      <c r="F55" s="1975"/>
    </row>
    <row r="56" spans="2:6" x14ac:dyDescent="0.3">
      <c r="B56" s="336" t="s">
        <v>1152</v>
      </c>
      <c r="C56" s="337">
        <v>1</v>
      </c>
      <c r="D56" s="1971">
        <v>1</v>
      </c>
      <c r="E56" s="1971"/>
      <c r="F56" s="1971"/>
    </row>
    <row r="57" spans="2:6" x14ac:dyDescent="0.3">
      <c r="B57" s="336" t="s">
        <v>1153</v>
      </c>
      <c r="C57" s="337">
        <v>1</v>
      </c>
      <c r="D57" s="1971">
        <v>1</v>
      </c>
      <c r="E57" s="1971"/>
      <c r="F57" s="1971"/>
    </row>
    <row r="58" spans="2:6" x14ac:dyDescent="0.3">
      <c r="B58" s="338" t="s">
        <v>1154</v>
      </c>
      <c r="C58" s="339">
        <f>SUM(C48:C57)</f>
        <v>29</v>
      </c>
      <c r="D58" s="340">
        <f>SUM(D48:D57)</f>
        <v>28.745000000000001</v>
      </c>
      <c r="E58" s="1972"/>
      <c r="F58" s="1972"/>
    </row>
    <row r="59" spans="2:6" x14ac:dyDescent="0.3">
      <c r="D59" s="325"/>
      <c r="E59" s="322"/>
      <c r="F59" s="322"/>
    </row>
    <row r="60" spans="2:6" x14ac:dyDescent="0.3">
      <c r="B60" s="338" t="s">
        <v>51</v>
      </c>
      <c r="C60" s="339" t="s">
        <v>1143</v>
      </c>
      <c r="D60" s="339" t="s">
        <v>518</v>
      </c>
      <c r="E60" s="1974"/>
      <c r="F60" s="1974"/>
    </row>
    <row r="61" spans="2:6" x14ac:dyDescent="0.3">
      <c r="B61" s="336" t="s">
        <v>1145</v>
      </c>
      <c r="C61" s="337">
        <v>4</v>
      </c>
      <c r="D61" s="1975">
        <f>+AUTOS!V105</f>
        <v>4</v>
      </c>
      <c r="E61" s="1975"/>
      <c r="F61" s="1975"/>
    </row>
    <row r="62" spans="2:6" x14ac:dyDescent="0.3">
      <c r="B62" s="336" t="s">
        <v>1146</v>
      </c>
      <c r="C62" s="337">
        <v>4</v>
      </c>
      <c r="D62" s="1975">
        <f>+AUTOS!V124</f>
        <v>3.9999999999999996</v>
      </c>
      <c r="E62" s="1975"/>
      <c r="F62" s="1975"/>
    </row>
    <row r="63" spans="2:6" x14ac:dyDescent="0.3">
      <c r="B63" s="336" t="s">
        <v>1147</v>
      </c>
      <c r="C63" s="337">
        <v>4</v>
      </c>
      <c r="D63" s="1975">
        <f>+AUTOS!V136</f>
        <v>3</v>
      </c>
      <c r="E63" s="1975"/>
      <c r="F63" s="1975"/>
    </row>
    <row r="64" spans="2:6" x14ac:dyDescent="0.3">
      <c r="B64" s="336" t="s">
        <v>1148</v>
      </c>
      <c r="C64" s="337">
        <v>4</v>
      </c>
      <c r="D64" s="1975">
        <f>+AUTOS!V152</f>
        <v>3</v>
      </c>
      <c r="E64" s="1975"/>
      <c r="F64" s="1975"/>
    </row>
    <row r="65" spans="2:6" x14ac:dyDescent="0.3">
      <c r="B65" s="336" t="s">
        <v>1149</v>
      </c>
      <c r="C65" s="337">
        <v>5</v>
      </c>
      <c r="D65" s="1975">
        <v>5</v>
      </c>
      <c r="E65" s="1975"/>
      <c r="F65" s="1975"/>
    </row>
    <row r="66" spans="2:6" x14ac:dyDescent="0.3">
      <c r="B66" s="336" t="s">
        <v>1150</v>
      </c>
      <c r="C66" s="337">
        <v>4</v>
      </c>
      <c r="D66" s="1975">
        <v>4</v>
      </c>
      <c r="E66" s="1975"/>
      <c r="F66" s="1975"/>
    </row>
    <row r="67" spans="2:6" x14ac:dyDescent="0.3">
      <c r="B67" s="336" t="s">
        <v>1151</v>
      </c>
      <c r="C67" s="337" t="s">
        <v>40</v>
      </c>
      <c r="D67" s="1975"/>
      <c r="E67" s="1975"/>
      <c r="F67" s="1975"/>
    </row>
    <row r="68" spans="2:6" x14ac:dyDescent="0.3">
      <c r="B68" s="336" t="s">
        <v>1151</v>
      </c>
      <c r="C68" s="337">
        <v>2</v>
      </c>
      <c r="D68" s="1975">
        <v>2</v>
      </c>
      <c r="E68" s="1975"/>
      <c r="F68" s="1975"/>
    </row>
    <row r="69" spans="2:6" x14ac:dyDescent="0.3">
      <c r="B69" s="336" t="s">
        <v>1152</v>
      </c>
      <c r="C69" s="337">
        <v>1</v>
      </c>
      <c r="D69" s="1971">
        <v>1</v>
      </c>
      <c r="E69" s="1971"/>
      <c r="F69" s="1971"/>
    </row>
    <row r="70" spans="2:6" x14ac:dyDescent="0.3">
      <c r="B70" s="336" t="s">
        <v>1153</v>
      </c>
      <c r="C70" s="337">
        <v>1</v>
      </c>
      <c r="D70" s="1971">
        <v>1</v>
      </c>
      <c r="E70" s="1971"/>
      <c r="F70" s="1971"/>
    </row>
    <row r="71" spans="2:6" x14ac:dyDescent="0.3">
      <c r="B71" s="344" t="s">
        <v>1154</v>
      </c>
      <c r="C71" s="345">
        <f>SUM(C61:C70)</f>
        <v>29</v>
      </c>
      <c r="D71" s="340">
        <f>D61+D62+D63+D64+D65+D66+D67+D68+D69+D70</f>
        <v>27</v>
      </c>
      <c r="E71" s="1972"/>
      <c r="F71" s="1972"/>
    </row>
    <row r="72" spans="2:6" x14ac:dyDescent="0.3">
      <c r="B72" s="346"/>
      <c r="C72" s="347"/>
      <c r="D72" s="348"/>
      <c r="E72" s="1976"/>
      <c r="F72" s="1976"/>
    </row>
    <row r="73" spans="2:6" x14ac:dyDescent="0.3">
      <c r="B73" s="338" t="s">
        <v>7</v>
      </c>
      <c r="C73" s="339" t="s">
        <v>1143</v>
      </c>
      <c r="D73" s="339" t="s">
        <v>518</v>
      </c>
      <c r="E73" s="1974"/>
      <c r="F73" s="1974"/>
    </row>
    <row r="74" spans="2:6" x14ac:dyDescent="0.3">
      <c r="B74" s="336" t="s">
        <v>1145</v>
      </c>
      <c r="C74" s="337">
        <v>4</v>
      </c>
      <c r="D74" s="1975">
        <v>4</v>
      </c>
      <c r="E74" s="1975"/>
      <c r="F74" s="1975"/>
    </row>
    <row r="75" spans="2:6" x14ac:dyDescent="0.3">
      <c r="B75" s="336" t="s">
        <v>1146</v>
      </c>
      <c r="C75" s="337">
        <v>4</v>
      </c>
      <c r="D75" s="1975">
        <v>4</v>
      </c>
      <c r="E75" s="1975"/>
      <c r="F75" s="1975"/>
    </row>
    <row r="76" spans="2:6" x14ac:dyDescent="0.3">
      <c r="B76" s="336" t="s">
        <v>1147</v>
      </c>
      <c r="C76" s="337">
        <v>4</v>
      </c>
      <c r="D76" s="1975">
        <v>4</v>
      </c>
      <c r="E76" s="1975"/>
      <c r="F76" s="1975"/>
    </row>
    <row r="77" spans="2:6" x14ac:dyDescent="0.3">
      <c r="B77" s="336" t="s">
        <v>1148</v>
      </c>
      <c r="C77" s="337">
        <v>4</v>
      </c>
      <c r="D77" s="1975">
        <v>4</v>
      </c>
      <c r="E77" s="1975"/>
      <c r="F77" s="1975"/>
    </row>
    <row r="78" spans="2:6" x14ac:dyDescent="0.3">
      <c r="B78" s="336" t="s">
        <v>1149</v>
      </c>
      <c r="C78" s="337">
        <v>5</v>
      </c>
      <c r="D78" s="1975">
        <v>5</v>
      </c>
      <c r="E78" s="1975"/>
      <c r="F78" s="1975"/>
    </row>
    <row r="79" spans="2:6" x14ac:dyDescent="0.3">
      <c r="B79" s="336" t="s">
        <v>1150</v>
      </c>
      <c r="C79" s="337">
        <v>4</v>
      </c>
      <c r="D79" s="1975">
        <v>4</v>
      </c>
      <c r="E79" s="1975"/>
      <c r="F79" s="1975"/>
    </row>
    <row r="80" spans="2:6" x14ac:dyDescent="0.3">
      <c r="B80" s="336" t="s">
        <v>1151</v>
      </c>
      <c r="C80" s="337" t="s">
        <v>40</v>
      </c>
      <c r="D80" s="1975"/>
      <c r="E80" s="1975"/>
      <c r="F80" s="1975"/>
    </row>
    <row r="81" spans="2:12" x14ac:dyDescent="0.3">
      <c r="B81" s="336" t="s">
        <v>1151</v>
      </c>
      <c r="C81" s="337">
        <v>2</v>
      </c>
      <c r="D81" s="1975">
        <v>2</v>
      </c>
      <c r="E81" s="1975"/>
      <c r="F81" s="1975"/>
    </row>
    <row r="82" spans="2:12" x14ac:dyDescent="0.3">
      <c r="B82" s="336" t="s">
        <v>1152</v>
      </c>
      <c r="C82" s="337">
        <v>1</v>
      </c>
      <c r="D82" s="1971">
        <v>1</v>
      </c>
      <c r="E82" s="1971"/>
      <c r="F82" s="1971"/>
    </row>
    <row r="83" spans="2:12" x14ac:dyDescent="0.3">
      <c r="B83" s="336" t="s">
        <v>1153</v>
      </c>
      <c r="C83" s="337">
        <v>1</v>
      </c>
      <c r="D83" s="1971">
        <v>1</v>
      </c>
      <c r="E83" s="1971"/>
      <c r="F83" s="1971"/>
    </row>
    <row r="84" spans="2:12" x14ac:dyDescent="0.3">
      <c r="B84" s="338" t="s">
        <v>1154</v>
      </c>
      <c r="C84" s="339">
        <f>SUM(C74:C83)</f>
        <v>29</v>
      </c>
      <c r="D84" s="340">
        <f>SUM(D74:D83)</f>
        <v>29</v>
      </c>
      <c r="E84" s="1972"/>
      <c r="F84" s="1972"/>
    </row>
    <row r="85" spans="2:12" x14ac:dyDescent="0.3">
      <c r="D85" s="325"/>
      <c r="E85" s="322"/>
      <c r="F85" s="322"/>
    </row>
    <row r="86" spans="2:12" x14ac:dyDescent="0.3">
      <c r="B86" s="338" t="s">
        <v>50</v>
      </c>
      <c r="C86" s="339" t="s">
        <v>1143</v>
      </c>
      <c r="D86" s="339" t="s">
        <v>518</v>
      </c>
      <c r="E86" s="1974"/>
      <c r="F86" s="1974"/>
    </row>
    <row r="87" spans="2:12" x14ac:dyDescent="0.3">
      <c r="B87" s="336" t="s">
        <v>1145</v>
      </c>
      <c r="C87" s="337">
        <v>4</v>
      </c>
      <c r="D87" s="1975">
        <v>4</v>
      </c>
      <c r="E87" s="1975"/>
      <c r="F87" s="1975"/>
    </row>
    <row r="88" spans="2:12" x14ac:dyDescent="0.3">
      <c r="B88" s="336" t="s">
        <v>1146</v>
      </c>
      <c r="C88" s="337">
        <v>4</v>
      </c>
      <c r="D88" s="1975">
        <v>4</v>
      </c>
      <c r="E88" s="1975"/>
      <c r="F88" s="1975"/>
    </row>
    <row r="89" spans="2:12" x14ac:dyDescent="0.3">
      <c r="B89" s="336" t="s">
        <v>1147</v>
      </c>
      <c r="C89" s="337">
        <v>4</v>
      </c>
      <c r="D89" s="1975">
        <v>4</v>
      </c>
      <c r="E89" s="1975"/>
      <c r="F89" s="1975"/>
    </row>
    <row r="90" spans="2:12" x14ac:dyDescent="0.3">
      <c r="B90" s="336" t="s">
        <v>1148</v>
      </c>
      <c r="C90" s="337">
        <v>4</v>
      </c>
      <c r="D90" s="1975">
        <v>4</v>
      </c>
      <c r="E90" s="1975"/>
      <c r="F90" s="1975"/>
    </row>
    <row r="91" spans="2:12" x14ac:dyDescent="0.3">
      <c r="B91" s="336" t="s">
        <v>1149</v>
      </c>
      <c r="C91" s="337">
        <v>5</v>
      </c>
      <c r="D91" s="1975">
        <v>5</v>
      </c>
      <c r="E91" s="1975"/>
      <c r="F91" s="1975"/>
    </row>
    <row r="92" spans="2:12" x14ac:dyDescent="0.3">
      <c r="B92" s="336" t="s">
        <v>1150</v>
      </c>
      <c r="C92" s="337">
        <v>4</v>
      </c>
      <c r="D92" s="1975">
        <v>4</v>
      </c>
      <c r="E92" s="1975"/>
      <c r="F92" s="1975"/>
    </row>
    <row r="93" spans="2:12" x14ac:dyDescent="0.3">
      <c r="B93" s="336" t="s">
        <v>1151</v>
      </c>
      <c r="C93" s="337" t="s">
        <v>40</v>
      </c>
      <c r="D93" s="1975"/>
      <c r="E93" s="1975"/>
      <c r="F93" s="1975"/>
      <c r="L93" s="323">
        <v>1</v>
      </c>
    </row>
    <row r="94" spans="2:12" x14ac:dyDescent="0.3">
      <c r="B94" s="336" t="s">
        <v>1151</v>
      </c>
      <c r="C94" s="337">
        <v>2</v>
      </c>
      <c r="D94" s="1975">
        <v>2</v>
      </c>
      <c r="E94" s="1975"/>
      <c r="F94" s="1975"/>
    </row>
    <row r="95" spans="2:12" x14ac:dyDescent="0.3">
      <c r="B95" s="336" t="s">
        <v>1152</v>
      </c>
      <c r="C95" s="337">
        <v>1</v>
      </c>
      <c r="D95" s="1971">
        <v>1</v>
      </c>
      <c r="E95" s="1971"/>
      <c r="F95" s="1971"/>
    </row>
    <row r="96" spans="2:12" x14ac:dyDescent="0.3">
      <c r="B96" s="336" t="s">
        <v>1153</v>
      </c>
      <c r="C96" s="337">
        <v>1</v>
      </c>
      <c r="D96" s="1971">
        <v>1</v>
      </c>
      <c r="E96" s="1971"/>
      <c r="F96" s="1971"/>
    </row>
    <row r="97" spans="2:6" x14ac:dyDescent="0.3">
      <c r="B97" s="338" t="s">
        <v>1154</v>
      </c>
      <c r="C97" s="339">
        <f>SUM(C87:C96)</f>
        <v>29</v>
      </c>
      <c r="D97" s="340">
        <f>SUM(D87:D96)</f>
        <v>29</v>
      </c>
      <c r="E97" s="1972"/>
      <c r="F97" s="1972"/>
    </row>
    <row r="98" spans="2:6" x14ac:dyDescent="0.3">
      <c r="B98" s="341"/>
      <c r="C98" s="342"/>
      <c r="D98" s="343"/>
      <c r="E98" s="1973"/>
      <c r="F98" s="1973"/>
    </row>
    <row r="99" spans="2:6" x14ac:dyDescent="0.3">
      <c r="B99" s="338" t="s">
        <v>1192</v>
      </c>
      <c r="C99" s="339" t="s">
        <v>1143</v>
      </c>
      <c r="D99" s="339" t="s">
        <v>518</v>
      </c>
      <c r="E99" s="1974"/>
      <c r="F99" s="1974"/>
    </row>
    <row r="100" spans="2:6" x14ac:dyDescent="0.3">
      <c r="B100" s="336" t="s">
        <v>1145</v>
      </c>
      <c r="C100" s="337">
        <v>4</v>
      </c>
      <c r="D100" s="1975">
        <v>4</v>
      </c>
      <c r="E100" s="1975"/>
      <c r="F100" s="1975"/>
    </row>
    <row r="101" spans="2:6" x14ac:dyDescent="0.3">
      <c r="B101" s="336" t="s">
        <v>1146</v>
      </c>
      <c r="C101" s="337">
        <v>4</v>
      </c>
      <c r="D101" s="1975">
        <v>4</v>
      </c>
      <c r="E101" s="1975"/>
      <c r="F101" s="1975"/>
    </row>
    <row r="102" spans="2:6" x14ac:dyDescent="0.3">
      <c r="B102" s="336" t="s">
        <v>1147</v>
      </c>
      <c r="C102" s="337">
        <v>4</v>
      </c>
      <c r="D102" s="1975">
        <v>4</v>
      </c>
      <c r="E102" s="1975"/>
      <c r="F102" s="1975"/>
    </row>
    <row r="103" spans="2:6" x14ac:dyDescent="0.3">
      <c r="B103" s="336" t="s">
        <v>1148</v>
      </c>
      <c r="C103" s="337">
        <v>4</v>
      </c>
      <c r="D103" s="1975">
        <v>4</v>
      </c>
      <c r="E103" s="1975"/>
      <c r="F103" s="1975"/>
    </row>
    <row r="104" spans="2:6" x14ac:dyDescent="0.3">
      <c r="B104" s="336" t="s">
        <v>1149</v>
      </c>
      <c r="C104" s="337">
        <v>5</v>
      </c>
      <c r="D104" s="1975">
        <v>5</v>
      </c>
      <c r="E104" s="1975"/>
      <c r="F104" s="1975"/>
    </row>
    <row r="105" spans="2:6" x14ac:dyDescent="0.3">
      <c r="B105" s="336" t="s">
        <v>1150</v>
      </c>
      <c r="C105" s="337">
        <v>4</v>
      </c>
      <c r="D105" s="1975">
        <v>4</v>
      </c>
      <c r="E105" s="1975"/>
      <c r="F105" s="1975"/>
    </row>
    <row r="106" spans="2:6" x14ac:dyDescent="0.3">
      <c r="B106" s="336" t="s">
        <v>1151</v>
      </c>
      <c r="C106" s="337" t="s">
        <v>40</v>
      </c>
      <c r="D106" s="1975"/>
      <c r="E106" s="1975"/>
      <c r="F106" s="1975"/>
    </row>
    <row r="107" spans="2:6" x14ac:dyDescent="0.3">
      <c r="B107" s="336" t="s">
        <v>1151</v>
      </c>
      <c r="C107" s="337">
        <v>2</v>
      </c>
      <c r="D107" s="1975">
        <v>2</v>
      </c>
      <c r="E107" s="1975"/>
      <c r="F107" s="1975"/>
    </row>
    <row r="108" spans="2:6" x14ac:dyDescent="0.3">
      <c r="B108" s="336" t="s">
        <v>1152</v>
      </c>
      <c r="C108" s="337">
        <v>1</v>
      </c>
      <c r="D108" s="1971">
        <v>1</v>
      </c>
      <c r="E108" s="1971"/>
      <c r="F108" s="1971"/>
    </row>
    <row r="109" spans="2:6" x14ac:dyDescent="0.3">
      <c r="B109" s="336" t="s">
        <v>1153</v>
      </c>
      <c r="C109" s="337">
        <v>1</v>
      </c>
      <c r="D109" s="1971">
        <v>1</v>
      </c>
      <c r="E109" s="1971"/>
      <c r="F109" s="1971"/>
    </row>
    <row r="110" spans="2:6" x14ac:dyDescent="0.3">
      <c r="B110" s="338" t="s">
        <v>1154</v>
      </c>
      <c r="C110" s="339">
        <f>SUM(C100:C109)</f>
        <v>29</v>
      </c>
      <c r="D110" s="340">
        <f>SUM(D100:D109)</f>
        <v>29</v>
      </c>
      <c r="E110" s="1972"/>
      <c r="F110" s="1972"/>
    </row>
    <row r="111" spans="2:6" x14ac:dyDescent="0.3">
      <c r="B111" s="341"/>
      <c r="C111" s="342"/>
      <c r="D111" s="343"/>
      <c r="E111" s="1973"/>
      <c r="F111" s="1973"/>
    </row>
    <row r="112" spans="2:6" x14ac:dyDescent="0.3">
      <c r="B112" s="338" t="s">
        <v>1144</v>
      </c>
      <c r="C112" s="339" t="s">
        <v>1143</v>
      </c>
      <c r="D112" s="339" t="s">
        <v>518</v>
      </c>
      <c r="E112" s="1974"/>
      <c r="F112" s="1974"/>
    </row>
    <row r="113" spans="2:6" x14ac:dyDescent="0.3">
      <c r="B113" s="338" t="s">
        <v>1154</v>
      </c>
      <c r="C113" s="339">
        <v>29</v>
      </c>
      <c r="D113" s="340">
        <f>+D19</f>
        <v>29</v>
      </c>
      <c r="E113" s="1972"/>
      <c r="F113" s="1972"/>
    </row>
    <row r="114" spans="2:6" x14ac:dyDescent="0.3">
      <c r="B114" s="341"/>
      <c r="C114" s="342"/>
      <c r="D114" s="343"/>
      <c r="E114" s="1973"/>
      <c r="F114" s="1973"/>
    </row>
    <row r="115" spans="2:6" x14ac:dyDescent="0.3">
      <c r="B115" s="338" t="s">
        <v>1155</v>
      </c>
      <c r="C115" s="339" t="s">
        <v>1143</v>
      </c>
      <c r="D115" s="339" t="s">
        <v>518</v>
      </c>
      <c r="E115" s="1974"/>
      <c r="F115" s="1974"/>
    </row>
    <row r="116" spans="2:6" x14ac:dyDescent="0.3">
      <c r="B116" s="338" t="s">
        <v>1154</v>
      </c>
      <c r="C116" s="339">
        <v>29</v>
      </c>
      <c r="D116" s="340">
        <f>+D32</f>
        <v>25</v>
      </c>
      <c r="E116" s="1972"/>
      <c r="F116" s="1972"/>
    </row>
    <row r="117" spans="2:6" x14ac:dyDescent="0.3">
      <c r="B117" s="341"/>
      <c r="C117" s="342"/>
      <c r="D117" s="343"/>
      <c r="E117" s="1973"/>
      <c r="F117" s="1973"/>
    </row>
    <row r="118" spans="2:6" x14ac:dyDescent="0.3">
      <c r="B118" s="338" t="s">
        <v>168</v>
      </c>
      <c r="C118" s="339" t="s">
        <v>1143</v>
      </c>
      <c r="D118" s="339" t="s">
        <v>518</v>
      </c>
      <c r="E118" s="1974"/>
      <c r="F118" s="1974"/>
    </row>
    <row r="119" spans="2:6" x14ac:dyDescent="0.3">
      <c r="B119" s="338" t="s">
        <v>1154</v>
      </c>
      <c r="C119" s="339">
        <v>29</v>
      </c>
      <c r="D119" s="340">
        <f>+D45</f>
        <v>27</v>
      </c>
      <c r="E119" s="1972"/>
      <c r="F119" s="1972"/>
    </row>
    <row r="120" spans="2:6" x14ac:dyDescent="0.3">
      <c r="B120" s="341"/>
      <c r="C120" s="342"/>
      <c r="D120" s="343"/>
      <c r="E120" s="1973"/>
      <c r="F120" s="1973"/>
    </row>
    <row r="121" spans="2:6" x14ac:dyDescent="0.3">
      <c r="B121" s="338" t="s">
        <v>1156</v>
      </c>
      <c r="C121" s="339" t="s">
        <v>1143</v>
      </c>
      <c r="D121" s="339" t="s">
        <v>518</v>
      </c>
      <c r="E121" s="1974"/>
      <c r="F121" s="1974"/>
    </row>
    <row r="122" spans="2:6" x14ac:dyDescent="0.3">
      <c r="B122" s="338" t="s">
        <v>1154</v>
      </c>
      <c r="C122" s="339">
        <v>29</v>
      </c>
      <c r="D122" s="340">
        <f>+D58</f>
        <v>28.745000000000001</v>
      </c>
      <c r="E122" s="1972"/>
      <c r="F122" s="1972"/>
    </row>
    <row r="123" spans="2:6" x14ac:dyDescent="0.3">
      <c r="D123" s="325"/>
      <c r="E123" s="322"/>
      <c r="F123" s="322"/>
    </row>
    <row r="124" spans="2:6" x14ac:dyDescent="0.3">
      <c r="B124" s="338" t="s">
        <v>51</v>
      </c>
      <c r="C124" s="339" t="s">
        <v>1143</v>
      </c>
      <c r="D124" s="339" t="s">
        <v>518</v>
      </c>
      <c r="E124" s="1974"/>
      <c r="F124" s="1974"/>
    </row>
    <row r="125" spans="2:6" x14ac:dyDescent="0.3">
      <c r="B125" s="344" t="s">
        <v>1154</v>
      </c>
      <c r="C125" s="345">
        <v>29</v>
      </c>
      <c r="D125" s="340">
        <f>+D71</f>
        <v>27</v>
      </c>
      <c r="E125" s="1972"/>
      <c r="F125" s="1972"/>
    </row>
    <row r="126" spans="2:6" x14ac:dyDescent="0.3">
      <c r="B126" s="346"/>
      <c r="C126" s="347"/>
      <c r="D126" s="348"/>
      <c r="E126" s="348"/>
      <c r="F126" s="348"/>
    </row>
    <row r="127" spans="2:6" x14ac:dyDescent="0.3">
      <c r="B127" s="338" t="s">
        <v>7</v>
      </c>
      <c r="C127" s="339" t="s">
        <v>1143</v>
      </c>
      <c r="D127" s="339" t="s">
        <v>518</v>
      </c>
      <c r="E127" s="1974"/>
      <c r="F127" s="1974"/>
    </row>
    <row r="128" spans="2:6" x14ac:dyDescent="0.3">
      <c r="B128" s="338" t="s">
        <v>1154</v>
      </c>
      <c r="C128" s="339">
        <v>29</v>
      </c>
      <c r="D128" s="340">
        <f>+D84</f>
        <v>29</v>
      </c>
      <c r="E128" s="1972"/>
      <c r="F128" s="1972"/>
    </row>
    <row r="129" spans="1:6" x14ac:dyDescent="0.3">
      <c r="D129" s="325"/>
      <c r="E129" s="322"/>
      <c r="F129" s="322"/>
    </row>
    <row r="130" spans="1:6" s="322" customFormat="1" x14ac:dyDescent="0.3">
      <c r="B130" s="338" t="s">
        <v>50</v>
      </c>
      <c r="C130" s="339" t="s">
        <v>1143</v>
      </c>
      <c r="D130" s="339" t="s">
        <v>518</v>
      </c>
      <c r="E130" s="1974"/>
      <c r="F130" s="1974"/>
    </row>
    <row r="131" spans="1:6" x14ac:dyDescent="0.3">
      <c r="A131" s="322"/>
      <c r="B131" s="338" t="s">
        <v>1154</v>
      </c>
      <c r="C131" s="339">
        <v>29</v>
      </c>
      <c r="D131" s="340">
        <f>+D97</f>
        <v>29</v>
      </c>
      <c r="E131" s="1972"/>
      <c r="F131" s="1972"/>
    </row>
    <row r="132" spans="1:6" s="322" customFormat="1" x14ac:dyDescent="0.3">
      <c r="B132" s="349"/>
      <c r="C132" s="350"/>
      <c r="D132" s="351"/>
      <c r="E132" s="351"/>
      <c r="F132" s="351"/>
    </row>
    <row r="133" spans="1:6" x14ac:dyDescent="0.3">
      <c r="A133" s="322"/>
      <c r="B133" s="338" t="s">
        <v>1192</v>
      </c>
      <c r="C133" s="339" t="s">
        <v>1143</v>
      </c>
      <c r="D133" s="339" t="s">
        <v>518</v>
      </c>
      <c r="E133" s="1974"/>
      <c r="F133" s="1974"/>
    </row>
    <row r="134" spans="1:6" x14ac:dyDescent="0.3">
      <c r="A134" s="322"/>
      <c r="B134" s="338" t="s">
        <v>1154</v>
      </c>
      <c r="C134" s="339">
        <v>29</v>
      </c>
      <c r="D134" s="340">
        <f>+D110</f>
        <v>29</v>
      </c>
      <c r="E134" s="1972"/>
      <c r="F134" s="1972"/>
    </row>
    <row r="135" spans="1:6" s="322" customFormat="1" x14ac:dyDescent="0.3">
      <c r="B135" s="349"/>
      <c r="C135" s="350"/>
      <c r="D135" s="351"/>
      <c r="E135" s="351"/>
      <c r="F135" s="351"/>
    </row>
    <row r="136" spans="1:6" ht="28.5" customHeight="1" thickBot="1" x14ac:dyDescent="0.35">
      <c r="A136" s="322"/>
      <c r="B136" s="341"/>
      <c r="C136" s="342"/>
      <c r="D136" s="348"/>
      <c r="E136" s="1976"/>
      <c r="F136" s="1976"/>
    </row>
    <row r="137" spans="1:6" ht="17.25" thickBot="1" x14ac:dyDescent="0.35">
      <c r="B137" s="1847" t="s">
        <v>1191</v>
      </c>
      <c r="C137" s="1848"/>
      <c r="D137" s="352">
        <f>(+D113+D116+D119+D122+D125+D128+D131+D134)/8</f>
        <v>27.968125000000001</v>
      </c>
      <c r="E137" s="1977"/>
      <c r="F137" s="1977"/>
    </row>
    <row r="139" spans="1:6" ht="17.25" thickBot="1" x14ac:dyDescent="0.35">
      <c r="B139" s="353" t="s">
        <v>40</v>
      </c>
    </row>
    <row r="140" spans="1:6" ht="17.25" thickBot="1" x14ac:dyDescent="0.35">
      <c r="A140" s="1788" t="s">
        <v>1188</v>
      </c>
      <c r="B140" s="1789"/>
      <c r="C140" s="1789"/>
      <c r="D140" s="1789"/>
      <c r="E140" s="1789"/>
      <c r="F140" s="1790"/>
    </row>
    <row r="141" spans="1:6" x14ac:dyDescent="0.3">
      <c r="B141" s="469"/>
      <c r="C141" s="469"/>
    </row>
    <row r="142" spans="1:6" ht="17.25" thickBot="1" x14ac:dyDescent="0.35">
      <c r="B142" s="472" t="s">
        <v>1141</v>
      </c>
      <c r="C142" s="472"/>
      <c r="D142" s="472"/>
      <c r="E142" s="472"/>
      <c r="F142" s="472"/>
    </row>
    <row r="143" spans="1:6" x14ac:dyDescent="0.3">
      <c r="B143" s="1849" t="s">
        <v>1142</v>
      </c>
      <c r="C143" s="1849" t="s">
        <v>1143</v>
      </c>
      <c r="D143" s="1851" t="s">
        <v>1084</v>
      </c>
      <c r="E143" s="1853" t="s">
        <v>1189</v>
      </c>
      <c r="F143" s="1978" t="s">
        <v>1183</v>
      </c>
    </row>
    <row r="144" spans="1:6" ht="17.25" thickBot="1" x14ac:dyDescent="0.35">
      <c r="B144" s="1850"/>
      <c r="C144" s="1850"/>
      <c r="D144" s="1852"/>
      <c r="E144" s="1417"/>
      <c r="F144" s="1418"/>
    </row>
    <row r="145" spans="2:7" x14ac:dyDescent="0.3">
      <c r="D145" s="325"/>
      <c r="E145" s="325"/>
      <c r="F145" s="325"/>
    </row>
    <row r="146" spans="2:7" x14ac:dyDescent="0.3">
      <c r="B146" s="326" t="s">
        <v>1193</v>
      </c>
      <c r="C146" s="327" t="s">
        <v>1143</v>
      </c>
      <c r="D146" s="327" t="s">
        <v>518</v>
      </c>
      <c r="E146" s="327" t="s">
        <v>518</v>
      </c>
      <c r="F146" s="327" t="s">
        <v>518</v>
      </c>
    </row>
    <row r="147" spans="2:7" x14ac:dyDescent="0.3">
      <c r="B147" s="328" t="s">
        <v>1145</v>
      </c>
      <c r="C147" s="329">
        <v>4</v>
      </c>
      <c r="D147" s="330">
        <v>4</v>
      </c>
      <c r="E147" s="331">
        <v>4</v>
      </c>
      <c r="F147" s="332">
        <v>4</v>
      </c>
    </row>
    <row r="148" spans="2:7" x14ac:dyDescent="0.3">
      <c r="B148" s="328" t="s">
        <v>1146</v>
      </c>
      <c r="C148" s="329">
        <v>4</v>
      </c>
      <c r="D148" s="330">
        <v>4</v>
      </c>
      <c r="E148" s="331">
        <v>4</v>
      </c>
      <c r="F148" s="332">
        <v>4</v>
      </c>
    </row>
    <row r="149" spans="2:7" x14ac:dyDescent="0.3">
      <c r="B149" s="328" t="s">
        <v>1147</v>
      </c>
      <c r="C149" s="329">
        <v>4</v>
      </c>
      <c r="D149" s="330">
        <v>4</v>
      </c>
      <c r="E149" s="331">
        <v>4</v>
      </c>
      <c r="F149" s="332">
        <v>4</v>
      </c>
    </row>
    <row r="150" spans="2:7" x14ac:dyDescent="0.3">
      <c r="B150" s="328" t="s">
        <v>1148</v>
      </c>
      <c r="C150" s="329">
        <v>4</v>
      </c>
      <c r="D150" s="330">
        <v>4</v>
      </c>
      <c r="E150" s="331">
        <v>4</v>
      </c>
      <c r="F150" s="332">
        <v>4</v>
      </c>
    </row>
    <row r="151" spans="2:7" x14ac:dyDescent="0.3">
      <c r="B151" s="328" t="s">
        <v>1149</v>
      </c>
      <c r="C151" s="329">
        <v>5</v>
      </c>
      <c r="D151" s="330">
        <v>5</v>
      </c>
      <c r="E151" s="331">
        <v>5</v>
      </c>
      <c r="F151" s="332">
        <v>5</v>
      </c>
    </row>
    <row r="152" spans="2:7" x14ac:dyDescent="0.3">
      <c r="B152" s="328" t="s">
        <v>1150</v>
      </c>
      <c r="C152" s="329">
        <v>4</v>
      </c>
      <c r="D152" s="330">
        <v>4</v>
      </c>
      <c r="E152" s="331">
        <v>4</v>
      </c>
      <c r="F152" s="332">
        <v>4</v>
      </c>
    </row>
    <row r="153" spans="2:7" x14ac:dyDescent="0.3">
      <c r="B153" s="328" t="s">
        <v>1151</v>
      </c>
      <c r="C153" s="329" t="s">
        <v>40</v>
      </c>
      <c r="D153" s="330"/>
      <c r="E153" s="331"/>
      <c r="F153" s="332"/>
      <c r="G153" s="322"/>
    </row>
    <row r="154" spans="2:7" x14ac:dyDescent="0.3">
      <c r="B154" s="328" t="s">
        <v>1151</v>
      </c>
      <c r="C154" s="329">
        <v>2</v>
      </c>
      <c r="D154" s="330">
        <f>+VIDA!AA188</f>
        <v>0.8</v>
      </c>
      <c r="E154" s="331">
        <v>2</v>
      </c>
      <c r="F154" s="332">
        <f>+VIDA!AS188</f>
        <v>0.56999999999999995</v>
      </c>
      <c r="G154" s="322"/>
    </row>
    <row r="155" spans="2:7" x14ac:dyDescent="0.3">
      <c r="B155" s="328" t="s">
        <v>1152</v>
      </c>
      <c r="C155" s="329">
        <v>1</v>
      </c>
      <c r="D155" s="333">
        <v>1</v>
      </c>
      <c r="E155" s="334">
        <v>1</v>
      </c>
      <c r="F155" s="335">
        <v>0.7</v>
      </c>
      <c r="G155" s="322"/>
    </row>
    <row r="156" spans="2:7" x14ac:dyDescent="0.3">
      <c r="B156" s="336" t="s">
        <v>1153</v>
      </c>
      <c r="C156" s="337">
        <v>1</v>
      </c>
      <c r="D156" s="333">
        <v>1</v>
      </c>
      <c r="E156" s="334">
        <v>1</v>
      </c>
      <c r="F156" s="335">
        <v>0.7</v>
      </c>
      <c r="G156" s="322"/>
    </row>
    <row r="157" spans="2:7" x14ac:dyDescent="0.3">
      <c r="B157" s="338" t="s">
        <v>1154</v>
      </c>
      <c r="C157" s="339">
        <f>SUM(C147:C156)</f>
        <v>29</v>
      </c>
      <c r="D157" s="340">
        <f>D147+D148+D149+D150+D151+D152+D153+D154+D155+D156</f>
        <v>27.8</v>
      </c>
      <c r="E157" s="340">
        <f>E147+E148+E149+E150+E151+E152+E153+E154+E155+E156</f>
        <v>29</v>
      </c>
      <c r="F157" s="340">
        <f>F147+F148+F149+F150+F151+F152+F153+F154+F155+F156</f>
        <v>26.97</v>
      </c>
      <c r="G157" s="322"/>
    </row>
    <row r="158" spans="2:7" ht="17.25" thickBot="1" x14ac:dyDescent="0.35">
      <c r="G158" s="322"/>
    </row>
    <row r="159" spans="2:7" ht="17.25" thickBot="1" x14ac:dyDescent="0.35">
      <c r="B159" s="1847" t="s">
        <v>1190</v>
      </c>
      <c r="C159" s="1848"/>
      <c r="D159" s="1979">
        <f>(+D135+D138+D141+D144+D147+D150+D153+D156)/8</f>
        <v>1.125</v>
      </c>
      <c r="E159" s="1979"/>
      <c r="F159" s="1979"/>
    </row>
    <row r="163" spans="2:2" x14ac:dyDescent="0.3">
      <c r="B163" s="353" t="s">
        <v>1157</v>
      </c>
    </row>
  </sheetData>
  <mergeCells count="19">
    <mergeCell ref="B159:C159"/>
    <mergeCell ref="C143:C144"/>
    <mergeCell ref="D143:D144"/>
    <mergeCell ref="E143:E144"/>
    <mergeCell ref="F143:F144"/>
    <mergeCell ref="A140:F140"/>
    <mergeCell ref="B141:C141"/>
    <mergeCell ref="B142:F142"/>
    <mergeCell ref="B143:B144"/>
    <mergeCell ref="B137:C137"/>
    <mergeCell ref="A1:F1"/>
    <mergeCell ref="A2:F2"/>
    <mergeCell ref="B3:C3"/>
    <mergeCell ref="B4:F4"/>
    <mergeCell ref="B5:B6"/>
    <mergeCell ref="C5:C6"/>
    <mergeCell ref="D5:D6"/>
    <mergeCell ref="E5:E6"/>
    <mergeCell ref="F5:F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961AB-FFEF-47E8-99A1-1719005AEF0C}">
  <dimension ref="A1:G177"/>
  <sheetViews>
    <sheetView tabSelected="1" workbookViewId="0">
      <selection sqref="A1:E176"/>
    </sheetView>
  </sheetViews>
  <sheetFormatPr baseColWidth="10" defaultColWidth="11.42578125" defaultRowHeight="16.5" x14ac:dyDescent="0.25"/>
  <cols>
    <col min="1" max="1" width="5.42578125" style="355" customWidth="1"/>
    <col min="2" max="2" width="74" style="355" customWidth="1"/>
    <col min="3" max="3" width="25.7109375" style="355" customWidth="1"/>
    <col min="4" max="4" width="25.7109375" style="368" customWidth="1"/>
    <col min="5" max="5" width="28.7109375" style="355" customWidth="1"/>
    <col min="6" max="16384" width="11.42578125" style="355"/>
  </cols>
  <sheetData>
    <row r="1" spans="1:7" ht="18.75" customHeight="1" thickBot="1" x14ac:dyDescent="0.35">
      <c r="A1" s="442" t="s">
        <v>194</v>
      </c>
      <c r="B1" s="443"/>
      <c r="C1" s="443"/>
      <c r="D1" s="443"/>
      <c r="E1" s="444"/>
      <c r="F1" s="314"/>
      <c r="G1" s="354"/>
    </row>
    <row r="2" spans="1:7" ht="27" customHeight="1" thickBot="1" x14ac:dyDescent="0.35">
      <c r="A2" s="445" t="s">
        <v>1194</v>
      </c>
      <c r="B2" s="446"/>
      <c r="C2" s="446"/>
      <c r="D2" s="446"/>
      <c r="E2" s="447"/>
      <c r="F2" s="324"/>
      <c r="G2" s="354"/>
    </row>
    <row r="3" spans="1:7" ht="18.75" customHeight="1" x14ac:dyDescent="0.25">
      <c r="B3" s="413" t="s">
        <v>1158</v>
      </c>
      <c r="C3" s="414"/>
      <c r="D3" s="414"/>
      <c r="E3" s="414"/>
    </row>
    <row r="4" spans="1:7" ht="18.75" customHeight="1" x14ac:dyDescent="0.25">
      <c r="B4" s="413"/>
      <c r="C4" s="414"/>
      <c r="D4" s="414"/>
      <c r="E4" s="414"/>
    </row>
    <row r="5" spans="1:7" ht="18.75" customHeight="1" x14ac:dyDescent="0.25">
      <c r="B5" s="357" t="s">
        <v>1159</v>
      </c>
      <c r="C5" s="448" t="s">
        <v>1084</v>
      </c>
      <c r="D5" s="449"/>
      <c r="E5" s="450"/>
    </row>
    <row r="6" spans="1:7" ht="18.75" customHeight="1" x14ac:dyDescent="0.25">
      <c r="B6" s="358" t="s">
        <v>1160</v>
      </c>
      <c r="C6" s="359" t="s">
        <v>496</v>
      </c>
      <c r="D6" s="418"/>
      <c r="E6" s="451"/>
    </row>
    <row r="7" spans="1:7" ht="18.75" customHeight="1" x14ac:dyDescent="0.25">
      <c r="B7" s="358" t="s">
        <v>1161</v>
      </c>
      <c r="C7" s="359" t="s">
        <v>496</v>
      </c>
      <c r="D7" s="419"/>
      <c r="E7" s="452"/>
    </row>
    <row r="8" spans="1:7" ht="18.75" customHeight="1" x14ac:dyDescent="0.25">
      <c r="B8" s="358" t="s">
        <v>1162</v>
      </c>
      <c r="C8" s="359" t="s">
        <v>496</v>
      </c>
      <c r="D8" s="419"/>
      <c r="E8" s="452"/>
    </row>
    <row r="9" spans="1:7" ht="18.75" customHeight="1" x14ac:dyDescent="0.25">
      <c r="B9" s="358" t="s">
        <v>1163</v>
      </c>
      <c r="C9" s="359" t="s">
        <v>496</v>
      </c>
      <c r="D9" s="419"/>
      <c r="E9" s="452"/>
    </row>
    <row r="10" spans="1:7" ht="18.75" customHeight="1" x14ac:dyDescent="0.25">
      <c r="B10" s="358" t="s">
        <v>494</v>
      </c>
      <c r="C10" s="359" t="s">
        <v>496</v>
      </c>
      <c r="D10" s="419"/>
      <c r="E10" s="452"/>
    </row>
    <row r="11" spans="1:7" ht="18.75" customHeight="1" x14ac:dyDescent="0.25">
      <c r="B11" s="358" t="s">
        <v>1164</v>
      </c>
      <c r="C11" s="359" t="s">
        <v>496</v>
      </c>
      <c r="D11" s="419"/>
      <c r="E11" s="452"/>
    </row>
    <row r="12" spans="1:7" ht="18.75" customHeight="1" x14ac:dyDescent="0.25">
      <c r="B12" s="358" t="s">
        <v>1165</v>
      </c>
      <c r="C12" s="359" t="s">
        <v>496</v>
      </c>
      <c r="D12" s="419"/>
      <c r="E12" s="452"/>
    </row>
    <row r="13" spans="1:7" ht="18.75" customHeight="1" x14ac:dyDescent="0.25">
      <c r="B13" s="358"/>
      <c r="C13" s="360"/>
      <c r="D13" s="419"/>
      <c r="E13" s="452"/>
    </row>
    <row r="14" spans="1:7" ht="18.75" customHeight="1" thickBot="1" x14ac:dyDescent="0.3">
      <c r="B14" s="361"/>
      <c r="C14" s="361"/>
      <c r="D14" s="420"/>
      <c r="E14" s="453"/>
    </row>
    <row r="15" spans="1:7" ht="18.75" customHeight="1" thickBot="1" x14ac:dyDescent="0.3">
      <c r="B15" s="362" t="s">
        <v>1166</v>
      </c>
      <c r="C15" s="363"/>
      <c r="D15" s="398">
        <f>SUM(C16:C25)</f>
        <v>29</v>
      </c>
      <c r="E15" s="438">
        <f>+MATRIZ!D137</f>
        <v>27.968125000000001</v>
      </c>
    </row>
    <row r="16" spans="1:7" ht="18.75" customHeight="1" x14ac:dyDescent="0.25">
      <c r="B16" s="336" t="s">
        <v>1145</v>
      </c>
      <c r="C16" s="337">
        <v>4</v>
      </c>
      <c r="D16" s="399"/>
      <c r="E16" s="438"/>
    </row>
    <row r="17" spans="2:6" ht="18.75" customHeight="1" x14ac:dyDescent="0.25">
      <c r="B17" s="336" t="s">
        <v>1146</v>
      </c>
      <c r="C17" s="337">
        <v>4</v>
      </c>
      <c r="D17" s="399"/>
      <c r="E17" s="438"/>
    </row>
    <row r="18" spans="2:6" ht="18.75" customHeight="1" x14ac:dyDescent="0.25">
      <c r="B18" s="336" t="s">
        <v>1147</v>
      </c>
      <c r="C18" s="337">
        <v>4</v>
      </c>
      <c r="D18" s="399"/>
      <c r="E18" s="438"/>
    </row>
    <row r="19" spans="2:6" ht="18.75" customHeight="1" x14ac:dyDescent="0.25">
      <c r="B19" s="336" t="s">
        <v>1148</v>
      </c>
      <c r="C19" s="337">
        <v>4</v>
      </c>
      <c r="D19" s="399"/>
      <c r="E19" s="438"/>
    </row>
    <row r="20" spans="2:6" ht="18.75" customHeight="1" x14ac:dyDescent="0.25">
      <c r="B20" s="336" t="s">
        <v>1149</v>
      </c>
      <c r="C20" s="337">
        <v>5</v>
      </c>
      <c r="D20" s="399"/>
      <c r="E20" s="438"/>
    </row>
    <row r="21" spans="2:6" ht="18.75" customHeight="1" x14ac:dyDescent="0.25">
      <c r="B21" s="336" t="s">
        <v>1150</v>
      </c>
      <c r="C21" s="337">
        <v>4</v>
      </c>
      <c r="D21" s="399"/>
      <c r="E21" s="438"/>
    </row>
    <row r="22" spans="2:6" ht="18.75" customHeight="1" x14ac:dyDescent="0.25">
      <c r="B22" s="336" t="s">
        <v>1151</v>
      </c>
      <c r="C22" s="337" t="s">
        <v>40</v>
      </c>
      <c r="D22" s="399"/>
      <c r="E22" s="438"/>
    </row>
    <row r="23" spans="2:6" ht="18.75" customHeight="1" x14ac:dyDescent="0.25">
      <c r="B23" s="336" t="s">
        <v>1151</v>
      </c>
      <c r="C23" s="337">
        <v>2</v>
      </c>
      <c r="D23" s="399"/>
      <c r="E23" s="438"/>
    </row>
    <row r="24" spans="2:6" ht="18.75" customHeight="1" x14ac:dyDescent="0.25">
      <c r="B24" s="336" t="s">
        <v>1152</v>
      </c>
      <c r="C24" s="337">
        <v>1</v>
      </c>
      <c r="D24" s="399"/>
      <c r="E24" s="438"/>
    </row>
    <row r="25" spans="2:6" ht="18.75" customHeight="1" x14ac:dyDescent="0.25">
      <c r="B25" s="336" t="s">
        <v>1153</v>
      </c>
      <c r="C25" s="337">
        <v>1</v>
      </c>
      <c r="D25" s="399"/>
      <c r="E25" s="438"/>
    </row>
    <row r="26" spans="2:6" ht="18.75" customHeight="1" x14ac:dyDescent="0.25">
      <c r="B26" s="365" t="s">
        <v>42</v>
      </c>
      <c r="C26" s="401" t="s">
        <v>1167</v>
      </c>
      <c r="D26" s="401"/>
      <c r="E26" s="366"/>
    </row>
    <row r="27" spans="2:6" ht="18.75" customHeight="1" x14ac:dyDescent="0.25">
      <c r="B27" s="402" t="s">
        <v>1168</v>
      </c>
      <c r="C27" s="403"/>
      <c r="D27" s="404"/>
      <c r="E27" s="367">
        <f>+E15</f>
        <v>27.968125000000001</v>
      </c>
    </row>
    <row r="28" spans="2:6" ht="18.75" customHeight="1" thickBot="1" x14ac:dyDescent="0.3">
      <c r="D28" s="355"/>
    </row>
    <row r="29" spans="2:6" ht="18.75" customHeight="1" thickBot="1" x14ac:dyDescent="0.3">
      <c r="B29" s="405" t="s">
        <v>1169</v>
      </c>
      <c r="C29" s="406"/>
      <c r="D29" s="406"/>
      <c r="E29" s="407"/>
      <c r="F29" s="354"/>
    </row>
    <row r="30" spans="2:6" ht="18.75" customHeight="1" thickBot="1" x14ac:dyDescent="0.3">
      <c r="B30" s="369" t="s">
        <v>1170</v>
      </c>
      <c r="C30" s="370">
        <v>8.5</v>
      </c>
      <c r="D30" s="408">
        <v>60.5</v>
      </c>
      <c r="E30" s="439">
        <f>8.5+2+49.84</f>
        <v>60.34</v>
      </c>
      <c r="F30" s="354"/>
    </row>
    <row r="31" spans="2:6" ht="18.75" customHeight="1" thickBot="1" x14ac:dyDescent="0.3">
      <c r="B31" s="369" t="s">
        <v>1171</v>
      </c>
      <c r="C31" s="370">
        <v>2</v>
      </c>
      <c r="D31" s="408"/>
      <c r="E31" s="440"/>
      <c r="F31" s="354"/>
    </row>
    <row r="32" spans="2:6" ht="18.75" customHeight="1" thickBot="1" x14ac:dyDescent="0.3">
      <c r="B32" s="369" t="s">
        <v>1172</v>
      </c>
      <c r="C32" s="370">
        <v>50</v>
      </c>
      <c r="D32" s="409"/>
      <c r="E32" s="441"/>
      <c r="F32" s="354"/>
    </row>
    <row r="33" spans="1:6" ht="18.75" customHeight="1" thickBot="1" x14ac:dyDescent="0.3">
      <c r="B33" s="371" t="s">
        <v>42</v>
      </c>
      <c r="C33" s="389" t="s">
        <v>1173</v>
      </c>
      <c r="D33" s="390"/>
      <c r="E33" s="372"/>
      <c r="F33" s="354"/>
    </row>
    <row r="34" spans="1:6" ht="18.75" customHeight="1" thickBot="1" x14ac:dyDescent="0.3">
      <c r="B34" s="391" t="s">
        <v>1168</v>
      </c>
      <c r="C34" s="392"/>
      <c r="D34" s="393"/>
      <c r="E34" s="373">
        <f>+E30</f>
        <v>60.34</v>
      </c>
      <c r="F34" s="354"/>
    </row>
    <row r="35" spans="1:6" ht="18.75" customHeight="1" x14ac:dyDescent="0.25">
      <c r="B35" s="374"/>
      <c r="C35" s="374"/>
      <c r="D35" s="374"/>
      <c r="E35" s="375"/>
      <c r="F35" s="354"/>
    </row>
    <row r="36" spans="1:6" ht="18.75" customHeight="1" thickBot="1" x14ac:dyDescent="0.3">
      <c r="B36" s="385" t="s">
        <v>1174</v>
      </c>
      <c r="C36" s="386"/>
      <c r="D36" s="386"/>
      <c r="E36" s="386"/>
      <c r="F36" s="354"/>
    </row>
    <row r="37" spans="1:6" ht="18.75" customHeight="1" thickBot="1" x14ac:dyDescent="0.3">
      <c r="B37" s="376" t="s">
        <v>1175</v>
      </c>
      <c r="C37" s="377">
        <v>10</v>
      </c>
      <c r="D37" s="394">
        <v>10</v>
      </c>
      <c r="E37" s="436">
        <v>10</v>
      </c>
      <c r="F37" s="354"/>
    </row>
    <row r="38" spans="1:6" ht="18.75" customHeight="1" thickBot="1" x14ac:dyDescent="0.3">
      <c r="B38" s="376" t="s">
        <v>1176</v>
      </c>
      <c r="C38" s="377">
        <v>5</v>
      </c>
      <c r="D38" s="395"/>
      <c r="E38" s="437"/>
      <c r="F38" s="354"/>
    </row>
    <row r="39" spans="1:6" ht="18.75" customHeight="1" x14ac:dyDescent="0.25">
      <c r="B39" s="385" t="s">
        <v>1177</v>
      </c>
      <c r="C39" s="386"/>
      <c r="D39" s="386"/>
      <c r="E39" s="386"/>
      <c r="F39" s="354"/>
    </row>
    <row r="40" spans="1:6" ht="18" thickBot="1" x14ac:dyDescent="0.3">
      <c r="B40" s="376" t="s">
        <v>1178</v>
      </c>
      <c r="C40" s="377" t="s">
        <v>1179</v>
      </c>
      <c r="D40" s="378" t="s">
        <v>1179</v>
      </c>
      <c r="E40" s="379">
        <v>0.25</v>
      </c>
      <c r="F40" s="354"/>
    </row>
    <row r="41" spans="1:6" ht="18.75" customHeight="1" x14ac:dyDescent="0.25">
      <c r="B41" s="385" t="s">
        <v>1180</v>
      </c>
      <c r="C41" s="386"/>
      <c r="D41" s="386"/>
      <c r="E41" s="386"/>
      <c r="F41" s="354"/>
    </row>
    <row r="42" spans="1:6" ht="18.75" customHeight="1" thickBot="1" x14ac:dyDescent="0.3">
      <c r="B42" s="376" t="s">
        <v>1181</v>
      </c>
      <c r="C42" s="377" t="s">
        <v>1179</v>
      </c>
      <c r="D42" s="378">
        <v>0</v>
      </c>
      <c r="E42" s="379">
        <v>0</v>
      </c>
      <c r="F42" s="354"/>
    </row>
    <row r="43" spans="1:6" ht="18.75" customHeight="1" thickBot="1" x14ac:dyDescent="0.3">
      <c r="B43" s="380" t="s">
        <v>1182</v>
      </c>
      <c r="C43" s="387">
        <f>+E27+E34+E37+E40+E42</f>
        <v>98.558125000000004</v>
      </c>
      <c r="D43" s="388"/>
      <c r="E43" s="388"/>
      <c r="F43" s="354"/>
    </row>
    <row r="44" spans="1:6" ht="18.75" customHeight="1" thickBot="1" x14ac:dyDescent="0.3">
      <c r="B44" s="356"/>
      <c r="C44" s="356"/>
      <c r="D44" s="356"/>
    </row>
    <row r="45" spans="1:6" ht="18.75" customHeight="1" thickBot="1" x14ac:dyDescent="0.35">
      <c r="A45" s="442" t="s">
        <v>194</v>
      </c>
      <c r="B45" s="443"/>
      <c r="C45" s="443"/>
      <c r="D45" s="443"/>
      <c r="E45" s="444"/>
    </row>
    <row r="46" spans="1:6" ht="18.75" customHeight="1" thickBot="1" x14ac:dyDescent="0.35">
      <c r="A46" s="445" t="s">
        <v>1195</v>
      </c>
      <c r="B46" s="446"/>
      <c r="C46" s="446"/>
      <c r="D46" s="446"/>
      <c r="E46" s="447"/>
    </row>
    <row r="47" spans="1:6" ht="18.75" customHeight="1" x14ac:dyDescent="0.25">
      <c r="B47" s="413" t="s">
        <v>1158</v>
      </c>
      <c r="C47" s="414"/>
      <c r="D47" s="414"/>
      <c r="E47" s="414"/>
    </row>
    <row r="48" spans="1:6" ht="18.75" customHeight="1" x14ac:dyDescent="0.25">
      <c r="B48" s="413"/>
      <c r="C48" s="414"/>
      <c r="D48" s="414"/>
      <c r="E48" s="414"/>
    </row>
    <row r="49" spans="2:5" ht="40.5" customHeight="1" x14ac:dyDescent="0.25">
      <c r="B49" s="357" t="s">
        <v>1159</v>
      </c>
      <c r="C49" s="448" t="s">
        <v>1084</v>
      </c>
      <c r="D49" s="449"/>
      <c r="E49" s="450"/>
    </row>
    <row r="50" spans="2:5" ht="18.75" customHeight="1" x14ac:dyDescent="0.25">
      <c r="B50" s="358" t="s">
        <v>1160</v>
      </c>
      <c r="C50" s="359" t="s">
        <v>496</v>
      </c>
      <c r="D50" s="418"/>
      <c r="E50" s="451"/>
    </row>
    <row r="51" spans="2:5" ht="18.75" customHeight="1" x14ac:dyDescent="0.25">
      <c r="B51" s="358" t="s">
        <v>1161</v>
      </c>
      <c r="C51" s="359" t="s">
        <v>496</v>
      </c>
      <c r="D51" s="419"/>
      <c r="E51" s="452"/>
    </row>
    <row r="52" spans="2:5" ht="18.75" customHeight="1" x14ac:dyDescent="0.25">
      <c r="B52" s="358" t="s">
        <v>1162</v>
      </c>
      <c r="C52" s="359" t="s">
        <v>496</v>
      </c>
      <c r="D52" s="419"/>
      <c r="E52" s="452"/>
    </row>
    <row r="53" spans="2:5" ht="18.75" customHeight="1" x14ac:dyDescent="0.25">
      <c r="B53" s="358" t="s">
        <v>1163</v>
      </c>
      <c r="C53" s="359" t="s">
        <v>496</v>
      </c>
      <c r="D53" s="419"/>
      <c r="E53" s="452"/>
    </row>
    <row r="54" spans="2:5" ht="18.75" customHeight="1" x14ac:dyDescent="0.25">
      <c r="B54" s="358" t="s">
        <v>494</v>
      </c>
      <c r="C54" s="359" t="s">
        <v>496</v>
      </c>
      <c r="D54" s="419"/>
      <c r="E54" s="452"/>
    </row>
    <row r="55" spans="2:5" ht="18.75" customHeight="1" x14ac:dyDescent="0.25">
      <c r="B55" s="358" t="s">
        <v>1164</v>
      </c>
      <c r="C55" s="359" t="s">
        <v>496</v>
      </c>
      <c r="D55" s="419"/>
      <c r="E55" s="452"/>
    </row>
    <row r="56" spans="2:5" ht="18.75" customHeight="1" x14ac:dyDescent="0.25">
      <c r="B56" s="358" t="s">
        <v>1165</v>
      </c>
      <c r="C56" s="359" t="s">
        <v>496</v>
      </c>
      <c r="D56" s="419"/>
      <c r="E56" s="452"/>
    </row>
    <row r="57" spans="2:5" ht="18.75" customHeight="1" x14ac:dyDescent="0.25">
      <c r="B57" s="358"/>
      <c r="C57" s="360"/>
      <c r="D57" s="419"/>
      <c r="E57" s="452"/>
    </row>
    <row r="58" spans="2:5" ht="18.75" customHeight="1" thickBot="1" x14ac:dyDescent="0.3">
      <c r="B58" s="361"/>
      <c r="C58" s="361"/>
      <c r="D58" s="420"/>
      <c r="E58" s="453"/>
    </row>
    <row r="59" spans="2:5" ht="18.75" customHeight="1" thickBot="1" x14ac:dyDescent="0.3">
      <c r="B59" s="362" t="s">
        <v>1166</v>
      </c>
      <c r="C59" s="363"/>
      <c r="D59" s="398">
        <f>SUM(C60:C69)</f>
        <v>29</v>
      </c>
      <c r="E59" s="438">
        <f>+MATRIZ!D157</f>
        <v>27.8</v>
      </c>
    </row>
    <row r="60" spans="2:5" ht="18.75" customHeight="1" x14ac:dyDescent="0.25">
      <c r="B60" s="336" t="s">
        <v>1145</v>
      </c>
      <c r="C60" s="337">
        <v>4</v>
      </c>
      <c r="D60" s="399"/>
      <c r="E60" s="438"/>
    </row>
    <row r="61" spans="2:5" ht="18.75" customHeight="1" x14ac:dyDescent="0.25">
      <c r="B61" s="336" t="s">
        <v>1146</v>
      </c>
      <c r="C61" s="337">
        <v>4</v>
      </c>
      <c r="D61" s="399"/>
      <c r="E61" s="438"/>
    </row>
    <row r="62" spans="2:5" ht="18.75" customHeight="1" x14ac:dyDescent="0.25">
      <c r="B62" s="336" t="s">
        <v>1147</v>
      </c>
      <c r="C62" s="337">
        <v>4</v>
      </c>
      <c r="D62" s="399"/>
      <c r="E62" s="438"/>
    </row>
    <row r="63" spans="2:5" ht="18.75" customHeight="1" x14ac:dyDescent="0.25">
      <c r="B63" s="336" t="s">
        <v>1148</v>
      </c>
      <c r="C63" s="337">
        <v>4</v>
      </c>
      <c r="D63" s="399"/>
      <c r="E63" s="438"/>
    </row>
    <row r="64" spans="2:5" ht="18.75" customHeight="1" x14ac:dyDescent="0.25">
      <c r="B64" s="336" t="s">
        <v>1149</v>
      </c>
      <c r="C64" s="337">
        <v>5</v>
      </c>
      <c r="D64" s="399"/>
      <c r="E64" s="438"/>
    </row>
    <row r="65" spans="2:7" ht="18.75" customHeight="1" x14ac:dyDescent="0.25">
      <c r="B65" s="336" t="s">
        <v>1150</v>
      </c>
      <c r="C65" s="337">
        <v>4</v>
      </c>
      <c r="D65" s="399"/>
      <c r="E65" s="438"/>
      <c r="G65" s="364" t="s">
        <v>40</v>
      </c>
    </row>
    <row r="66" spans="2:7" ht="18.75" customHeight="1" x14ac:dyDescent="0.25">
      <c r="B66" s="336" t="s">
        <v>1151</v>
      </c>
      <c r="C66" s="337" t="s">
        <v>40</v>
      </c>
      <c r="D66" s="399"/>
      <c r="E66" s="438"/>
    </row>
    <row r="67" spans="2:7" ht="18.75" customHeight="1" x14ac:dyDescent="0.25">
      <c r="B67" s="336" t="s">
        <v>1151</v>
      </c>
      <c r="C67" s="337">
        <v>2</v>
      </c>
      <c r="D67" s="399"/>
      <c r="E67" s="438"/>
    </row>
    <row r="68" spans="2:7" ht="18.75" customHeight="1" x14ac:dyDescent="0.25">
      <c r="B68" s="336" t="s">
        <v>1152</v>
      </c>
      <c r="C68" s="337">
        <v>1</v>
      </c>
      <c r="D68" s="399"/>
      <c r="E68" s="438"/>
    </row>
    <row r="69" spans="2:7" ht="18.75" customHeight="1" x14ac:dyDescent="0.25">
      <c r="B69" s="336" t="s">
        <v>1153</v>
      </c>
      <c r="C69" s="337">
        <v>1</v>
      </c>
      <c r="D69" s="399"/>
      <c r="E69" s="438"/>
    </row>
    <row r="70" spans="2:7" ht="18.75" customHeight="1" x14ac:dyDescent="0.25">
      <c r="B70" s="365" t="s">
        <v>42</v>
      </c>
      <c r="C70" s="401" t="s">
        <v>1167</v>
      </c>
      <c r="D70" s="401"/>
      <c r="E70" s="366"/>
    </row>
    <row r="71" spans="2:7" ht="18.75" customHeight="1" x14ac:dyDescent="0.25">
      <c r="B71" s="402" t="s">
        <v>1168</v>
      </c>
      <c r="C71" s="403"/>
      <c r="D71" s="404"/>
      <c r="E71" s="367">
        <f>+E59</f>
        <v>27.8</v>
      </c>
      <c r="F71" s="368"/>
    </row>
    <row r="72" spans="2:7" ht="18.75" customHeight="1" thickBot="1" x14ac:dyDescent="0.3">
      <c r="D72" s="355"/>
    </row>
    <row r="73" spans="2:7" ht="18.75" customHeight="1" thickBot="1" x14ac:dyDescent="0.3">
      <c r="B73" s="405" t="s">
        <v>1169</v>
      </c>
      <c r="C73" s="406"/>
      <c r="D73" s="406"/>
      <c r="E73" s="407"/>
      <c r="F73" s="354"/>
    </row>
    <row r="74" spans="2:7" ht="18.75" customHeight="1" thickBot="1" x14ac:dyDescent="0.3">
      <c r="B74" s="369" t="s">
        <v>1170</v>
      </c>
      <c r="C74" s="370">
        <v>8.5</v>
      </c>
      <c r="D74" s="408">
        <v>60.5</v>
      </c>
      <c r="E74" s="439">
        <f>8.5+1.79+50</f>
        <v>60.29</v>
      </c>
      <c r="F74" s="354"/>
    </row>
    <row r="75" spans="2:7" ht="18.75" customHeight="1" thickBot="1" x14ac:dyDescent="0.3">
      <c r="B75" s="369" t="s">
        <v>1171</v>
      </c>
      <c r="C75" s="370">
        <v>2</v>
      </c>
      <c r="D75" s="408"/>
      <c r="E75" s="440"/>
      <c r="F75" s="354"/>
    </row>
    <row r="76" spans="2:7" ht="18.75" customHeight="1" thickBot="1" x14ac:dyDescent="0.3">
      <c r="B76" s="369" t="s">
        <v>1172</v>
      </c>
      <c r="C76" s="370">
        <v>50</v>
      </c>
      <c r="D76" s="409"/>
      <c r="E76" s="441"/>
      <c r="F76" s="354"/>
    </row>
    <row r="77" spans="2:7" ht="18.75" customHeight="1" thickBot="1" x14ac:dyDescent="0.3">
      <c r="B77" s="371" t="s">
        <v>42</v>
      </c>
      <c r="C77" s="389" t="s">
        <v>1173</v>
      </c>
      <c r="D77" s="390"/>
      <c r="E77" s="372"/>
      <c r="F77" s="354"/>
    </row>
    <row r="78" spans="2:7" ht="18.75" customHeight="1" thickBot="1" x14ac:dyDescent="0.3">
      <c r="B78" s="391" t="s">
        <v>1168</v>
      </c>
      <c r="C78" s="392"/>
      <c r="D78" s="393"/>
      <c r="E78" s="373">
        <f>+E74</f>
        <v>60.29</v>
      </c>
      <c r="F78" s="354"/>
    </row>
    <row r="79" spans="2:7" ht="18.75" customHeight="1" x14ac:dyDescent="0.25">
      <c r="B79" s="374"/>
      <c r="C79" s="374"/>
      <c r="D79" s="374"/>
      <c r="E79" s="375"/>
      <c r="F79" s="354"/>
    </row>
    <row r="80" spans="2:7" ht="18.75" customHeight="1" thickBot="1" x14ac:dyDescent="0.3">
      <c r="B80" s="385" t="s">
        <v>1174</v>
      </c>
      <c r="C80" s="386"/>
      <c r="D80" s="386"/>
      <c r="E80" s="386"/>
      <c r="F80" s="354"/>
    </row>
    <row r="81" spans="2:6" ht="18.75" customHeight="1" thickBot="1" x14ac:dyDescent="0.3">
      <c r="B81" s="376" t="s">
        <v>1175</v>
      </c>
      <c r="C81" s="377">
        <v>10</v>
      </c>
      <c r="D81" s="394">
        <v>10</v>
      </c>
      <c r="E81" s="436">
        <v>10</v>
      </c>
      <c r="F81" s="354"/>
    </row>
    <row r="82" spans="2:6" ht="18.75" customHeight="1" thickBot="1" x14ac:dyDescent="0.3">
      <c r="B82" s="376" t="s">
        <v>1176</v>
      </c>
      <c r="C82" s="377">
        <v>5</v>
      </c>
      <c r="D82" s="395"/>
      <c r="E82" s="437"/>
      <c r="F82" s="354"/>
    </row>
    <row r="83" spans="2:6" ht="18.75" customHeight="1" x14ac:dyDescent="0.25">
      <c r="B83" s="385" t="s">
        <v>1177</v>
      </c>
      <c r="C83" s="386"/>
      <c r="D83" s="386"/>
      <c r="E83" s="386"/>
      <c r="F83" s="354"/>
    </row>
    <row r="84" spans="2:6" ht="18.75" customHeight="1" thickBot="1" x14ac:dyDescent="0.3">
      <c r="B84" s="376" t="s">
        <v>1178</v>
      </c>
      <c r="C84" s="377" t="s">
        <v>1179</v>
      </c>
      <c r="D84" s="378" t="s">
        <v>1179</v>
      </c>
      <c r="E84" s="379">
        <v>0.25</v>
      </c>
      <c r="F84" s="354"/>
    </row>
    <row r="85" spans="2:6" ht="18.75" customHeight="1" x14ac:dyDescent="0.25">
      <c r="B85" s="385" t="s">
        <v>1180</v>
      </c>
      <c r="C85" s="386"/>
      <c r="D85" s="386"/>
      <c r="E85" s="386"/>
      <c r="F85" s="354"/>
    </row>
    <row r="86" spans="2:6" ht="18.75" customHeight="1" thickBot="1" x14ac:dyDescent="0.3">
      <c r="B86" s="376" t="s">
        <v>1181</v>
      </c>
      <c r="C86" s="377" t="s">
        <v>1179</v>
      </c>
      <c r="D86" s="378">
        <v>0</v>
      </c>
      <c r="E86" s="379">
        <v>0</v>
      </c>
      <c r="F86" s="354"/>
    </row>
    <row r="87" spans="2:6" ht="18.75" customHeight="1" thickBot="1" x14ac:dyDescent="0.3">
      <c r="B87" s="380" t="s">
        <v>1182</v>
      </c>
      <c r="C87" s="387">
        <f>+E71+E78+E81+E84+E86</f>
        <v>98.34</v>
      </c>
      <c r="D87" s="388"/>
      <c r="E87" s="388"/>
      <c r="F87" s="354"/>
    </row>
    <row r="88" spans="2:6" ht="18.75" customHeight="1" x14ac:dyDescent="0.25">
      <c r="B88" s="374"/>
      <c r="C88" s="374"/>
      <c r="D88" s="374"/>
      <c r="E88" s="375"/>
      <c r="F88" s="354"/>
    </row>
    <row r="89" spans="2:6" ht="18.75" customHeight="1" x14ac:dyDescent="0.25">
      <c r="B89" s="374"/>
      <c r="C89" s="374"/>
      <c r="D89" s="374"/>
      <c r="E89" s="375"/>
      <c r="F89" s="354"/>
    </row>
    <row r="92" spans="2:6" x14ac:dyDescent="0.25">
      <c r="B92" s="413" t="s">
        <v>1158</v>
      </c>
      <c r="C92" s="414"/>
      <c r="D92" s="414"/>
      <c r="E92" s="414"/>
    </row>
    <row r="93" spans="2:6" x14ac:dyDescent="0.25">
      <c r="B93" s="413"/>
      <c r="C93" s="414"/>
      <c r="D93" s="414"/>
      <c r="E93" s="414"/>
    </row>
    <row r="94" spans="2:6" x14ac:dyDescent="0.25">
      <c r="B94" s="357" t="s">
        <v>1159</v>
      </c>
      <c r="C94" s="430" t="s">
        <v>1184</v>
      </c>
      <c r="D94" s="431"/>
      <c r="E94" s="432"/>
    </row>
    <row r="95" spans="2:6" x14ac:dyDescent="0.25">
      <c r="B95" s="358" t="s">
        <v>1160</v>
      </c>
      <c r="C95" s="359" t="s">
        <v>496</v>
      </c>
      <c r="D95" s="418"/>
      <c r="E95" s="433"/>
    </row>
    <row r="96" spans="2:6" x14ac:dyDescent="0.25">
      <c r="B96" s="358" t="s">
        <v>1161</v>
      </c>
      <c r="C96" s="359" t="s">
        <v>496</v>
      </c>
      <c r="D96" s="419"/>
      <c r="E96" s="434"/>
    </row>
    <row r="97" spans="2:5" x14ac:dyDescent="0.25">
      <c r="B97" s="358" t="s">
        <v>1162</v>
      </c>
      <c r="C97" s="359" t="s">
        <v>496</v>
      </c>
      <c r="D97" s="419"/>
      <c r="E97" s="434"/>
    </row>
    <row r="98" spans="2:5" x14ac:dyDescent="0.25">
      <c r="B98" s="358" t="s">
        <v>1163</v>
      </c>
      <c r="C98" s="359" t="s">
        <v>496</v>
      </c>
      <c r="D98" s="419"/>
      <c r="E98" s="434"/>
    </row>
    <row r="99" spans="2:5" x14ac:dyDescent="0.25">
      <c r="B99" s="358" t="s">
        <v>494</v>
      </c>
      <c r="C99" s="359" t="s">
        <v>496</v>
      </c>
      <c r="D99" s="419"/>
      <c r="E99" s="434"/>
    </row>
    <row r="100" spans="2:5" x14ac:dyDescent="0.25">
      <c r="B100" s="358" t="s">
        <v>1164</v>
      </c>
      <c r="C100" s="359" t="s">
        <v>496</v>
      </c>
      <c r="D100" s="419"/>
      <c r="E100" s="434"/>
    </row>
    <row r="101" spans="2:5" x14ac:dyDescent="0.25">
      <c r="B101" s="358" t="s">
        <v>1165</v>
      </c>
      <c r="C101" s="359" t="s">
        <v>496</v>
      </c>
      <c r="D101" s="419"/>
      <c r="E101" s="434"/>
    </row>
    <row r="102" spans="2:5" x14ac:dyDescent="0.25">
      <c r="B102" s="358"/>
      <c r="C102" s="360"/>
      <c r="D102" s="419"/>
      <c r="E102" s="434"/>
    </row>
    <row r="103" spans="2:5" ht="17.25" thickBot="1" x14ac:dyDescent="0.3">
      <c r="B103" s="361"/>
      <c r="C103" s="361"/>
      <c r="D103" s="420"/>
      <c r="E103" s="435"/>
    </row>
    <row r="104" spans="2:5" ht="17.25" thickBot="1" x14ac:dyDescent="0.3">
      <c r="B104" s="362" t="s">
        <v>1166</v>
      </c>
      <c r="C104" s="363"/>
      <c r="D104" s="398">
        <f>SUM(C105:C114)</f>
        <v>29</v>
      </c>
      <c r="E104" s="426">
        <f>+MATRIZ!E157</f>
        <v>29</v>
      </c>
    </row>
    <row r="105" spans="2:5" x14ac:dyDescent="0.25">
      <c r="B105" s="336" t="s">
        <v>1145</v>
      </c>
      <c r="C105" s="337">
        <v>4</v>
      </c>
      <c r="D105" s="399"/>
      <c r="E105" s="426"/>
    </row>
    <row r="106" spans="2:5" x14ac:dyDescent="0.25">
      <c r="B106" s="336" t="s">
        <v>1146</v>
      </c>
      <c r="C106" s="337">
        <v>4</v>
      </c>
      <c r="D106" s="399"/>
      <c r="E106" s="426"/>
    </row>
    <row r="107" spans="2:5" x14ac:dyDescent="0.25">
      <c r="B107" s="336" t="s">
        <v>1147</v>
      </c>
      <c r="C107" s="337">
        <v>4</v>
      </c>
      <c r="D107" s="399"/>
      <c r="E107" s="426"/>
    </row>
    <row r="108" spans="2:5" x14ac:dyDescent="0.25">
      <c r="B108" s="336" t="s">
        <v>1148</v>
      </c>
      <c r="C108" s="337">
        <v>4</v>
      </c>
      <c r="D108" s="399"/>
      <c r="E108" s="426"/>
    </row>
    <row r="109" spans="2:5" x14ac:dyDescent="0.25">
      <c r="B109" s="336" t="s">
        <v>1149</v>
      </c>
      <c r="C109" s="337">
        <v>5</v>
      </c>
      <c r="D109" s="399"/>
      <c r="E109" s="426"/>
    </row>
    <row r="110" spans="2:5" x14ac:dyDescent="0.25">
      <c r="B110" s="336" t="s">
        <v>1150</v>
      </c>
      <c r="C110" s="337">
        <v>4</v>
      </c>
      <c r="D110" s="399"/>
      <c r="E110" s="426"/>
    </row>
    <row r="111" spans="2:5" x14ac:dyDescent="0.25">
      <c r="B111" s="336" t="s">
        <v>1151</v>
      </c>
      <c r="C111" s="337" t="s">
        <v>40</v>
      </c>
      <c r="D111" s="399"/>
      <c r="E111" s="426"/>
    </row>
    <row r="112" spans="2:5" x14ac:dyDescent="0.25">
      <c r="B112" s="336" t="s">
        <v>1151</v>
      </c>
      <c r="C112" s="337">
        <v>2</v>
      </c>
      <c r="D112" s="399"/>
      <c r="E112" s="426"/>
    </row>
    <row r="113" spans="2:6" x14ac:dyDescent="0.25">
      <c r="B113" s="336" t="s">
        <v>1152</v>
      </c>
      <c r="C113" s="337">
        <v>1</v>
      </c>
      <c r="D113" s="399"/>
      <c r="E113" s="426"/>
    </row>
    <row r="114" spans="2:6" x14ac:dyDescent="0.25">
      <c r="B114" s="336" t="s">
        <v>1153</v>
      </c>
      <c r="C114" s="337">
        <v>1</v>
      </c>
      <c r="D114" s="399"/>
      <c r="E114" s="426"/>
    </row>
    <row r="115" spans="2:6" x14ac:dyDescent="0.25">
      <c r="B115" s="365" t="s">
        <v>42</v>
      </c>
      <c r="C115" s="401" t="s">
        <v>1167</v>
      </c>
      <c r="D115" s="401"/>
      <c r="E115" s="381"/>
    </row>
    <row r="116" spans="2:6" x14ac:dyDescent="0.25">
      <c r="B116" s="402" t="s">
        <v>1168</v>
      </c>
      <c r="C116" s="403"/>
      <c r="D116" s="404"/>
      <c r="E116" s="367">
        <f>+E104</f>
        <v>29</v>
      </c>
    </row>
    <row r="117" spans="2:6" ht="17.25" thickBot="1" x14ac:dyDescent="0.3">
      <c r="D117" s="355"/>
      <c r="F117" s="354"/>
    </row>
    <row r="118" spans="2:6" ht="17.25" thickBot="1" x14ac:dyDescent="0.3">
      <c r="B118" s="405" t="s">
        <v>1169</v>
      </c>
      <c r="C118" s="406"/>
      <c r="D118" s="406"/>
      <c r="E118" s="407"/>
      <c r="F118" s="354"/>
    </row>
    <row r="119" spans="2:6" ht="17.25" thickBot="1" x14ac:dyDescent="0.3">
      <c r="B119" s="369" t="s">
        <v>1170</v>
      </c>
      <c r="C119" s="370">
        <v>8.5</v>
      </c>
      <c r="D119" s="408">
        <v>60.5</v>
      </c>
      <c r="E119" s="427">
        <v>60.5</v>
      </c>
      <c r="F119" s="354"/>
    </row>
    <row r="120" spans="2:6" ht="17.25" thickBot="1" x14ac:dyDescent="0.3">
      <c r="B120" s="369" t="s">
        <v>1171</v>
      </c>
      <c r="C120" s="370">
        <v>2</v>
      </c>
      <c r="D120" s="408"/>
      <c r="E120" s="428"/>
      <c r="F120" s="354"/>
    </row>
    <row r="121" spans="2:6" ht="17.25" thickBot="1" x14ac:dyDescent="0.3">
      <c r="B121" s="369" t="s">
        <v>1172</v>
      </c>
      <c r="C121" s="370">
        <v>50</v>
      </c>
      <c r="D121" s="409"/>
      <c r="E121" s="429"/>
      <c r="F121" s="354"/>
    </row>
    <row r="122" spans="2:6" ht="17.25" thickBot="1" x14ac:dyDescent="0.3">
      <c r="B122" s="371" t="s">
        <v>42</v>
      </c>
      <c r="C122" s="389" t="s">
        <v>1173</v>
      </c>
      <c r="D122" s="390"/>
      <c r="E122" s="2143"/>
      <c r="F122" s="354"/>
    </row>
    <row r="123" spans="2:6" ht="17.25" thickBot="1" x14ac:dyDescent="0.3">
      <c r="B123" s="391" t="s">
        <v>1168</v>
      </c>
      <c r="C123" s="392"/>
      <c r="D123" s="393"/>
      <c r="E123" s="373">
        <f>+E119</f>
        <v>60.5</v>
      </c>
      <c r="F123" s="354"/>
    </row>
    <row r="124" spans="2:6" x14ac:dyDescent="0.25">
      <c r="B124" s="374"/>
      <c r="C124" s="374"/>
      <c r="D124" s="374"/>
      <c r="E124" s="375"/>
      <c r="F124" s="354"/>
    </row>
    <row r="125" spans="2:6" ht="17.25" thickBot="1" x14ac:dyDescent="0.3">
      <c r="B125" s="385" t="s">
        <v>1174</v>
      </c>
      <c r="C125" s="386"/>
      <c r="D125" s="386"/>
      <c r="E125" s="386"/>
      <c r="F125" s="354"/>
    </row>
    <row r="126" spans="2:6" ht="18" thickBot="1" x14ac:dyDescent="0.3">
      <c r="B126" s="376" t="s">
        <v>1175</v>
      </c>
      <c r="C126" s="377">
        <v>10</v>
      </c>
      <c r="D126" s="394">
        <v>10</v>
      </c>
      <c r="E126" s="424">
        <v>10</v>
      </c>
      <c r="F126" s="354"/>
    </row>
    <row r="127" spans="2:6" ht="18" thickBot="1" x14ac:dyDescent="0.3">
      <c r="B127" s="376" t="s">
        <v>1176</v>
      </c>
      <c r="C127" s="377">
        <v>5</v>
      </c>
      <c r="D127" s="395"/>
      <c r="E127" s="425"/>
      <c r="F127" s="354"/>
    </row>
    <row r="128" spans="2:6" x14ac:dyDescent="0.25">
      <c r="B128" s="385" t="s">
        <v>1177</v>
      </c>
      <c r="C128" s="386"/>
      <c r="D128" s="386"/>
      <c r="E128" s="386"/>
      <c r="F128" s="354"/>
    </row>
    <row r="129" spans="2:6" ht="18" thickBot="1" x14ac:dyDescent="0.3">
      <c r="B129" s="376" t="s">
        <v>1178</v>
      </c>
      <c r="C129" s="377" t="s">
        <v>1179</v>
      </c>
      <c r="D129" s="378" t="s">
        <v>1179</v>
      </c>
      <c r="E129" s="382">
        <v>0.25</v>
      </c>
      <c r="F129" s="354"/>
    </row>
    <row r="130" spans="2:6" x14ac:dyDescent="0.25">
      <c r="B130" s="385" t="s">
        <v>1180</v>
      </c>
      <c r="C130" s="386"/>
      <c r="D130" s="386"/>
      <c r="E130" s="386"/>
      <c r="F130" s="354"/>
    </row>
    <row r="131" spans="2:6" ht="18" thickBot="1" x14ac:dyDescent="0.3">
      <c r="B131" s="376" t="s">
        <v>1181</v>
      </c>
      <c r="C131" s="377" t="s">
        <v>1179</v>
      </c>
      <c r="D131" s="378">
        <v>0</v>
      </c>
      <c r="E131" s="382">
        <v>0</v>
      </c>
      <c r="F131" s="354"/>
    </row>
    <row r="132" spans="2:6" ht="21" thickBot="1" x14ac:dyDescent="0.3">
      <c r="B132" s="380" t="s">
        <v>1182</v>
      </c>
      <c r="C132" s="387">
        <f>+E116+E123+E126+E129+E131</f>
        <v>99.75</v>
      </c>
      <c r="D132" s="388"/>
      <c r="E132" s="388"/>
      <c r="F132" s="354"/>
    </row>
    <row r="133" spans="2:6" x14ac:dyDescent="0.25">
      <c r="F133" s="354"/>
    </row>
    <row r="136" spans="2:6" x14ac:dyDescent="0.25">
      <c r="B136" s="413" t="s">
        <v>1158</v>
      </c>
      <c r="C136" s="414"/>
      <c r="D136" s="414"/>
      <c r="E136" s="414"/>
    </row>
    <row r="137" spans="2:6" x14ac:dyDescent="0.25">
      <c r="B137" s="413"/>
      <c r="C137" s="414"/>
      <c r="D137" s="414"/>
      <c r="E137" s="414"/>
    </row>
    <row r="138" spans="2:6" x14ac:dyDescent="0.25">
      <c r="B138" s="357" t="s">
        <v>1159</v>
      </c>
      <c r="C138" s="415" t="s">
        <v>1183</v>
      </c>
      <c r="D138" s="416"/>
      <c r="E138" s="417"/>
    </row>
    <row r="139" spans="2:6" x14ac:dyDescent="0.25">
      <c r="B139" s="358" t="s">
        <v>1160</v>
      </c>
      <c r="C139" s="359" t="s">
        <v>496</v>
      </c>
      <c r="D139" s="418"/>
      <c r="E139" s="421"/>
    </row>
    <row r="140" spans="2:6" x14ac:dyDescent="0.25">
      <c r="B140" s="358" t="s">
        <v>1161</v>
      </c>
      <c r="C140" s="359" t="s">
        <v>496</v>
      </c>
      <c r="D140" s="419"/>
      <c r="E140" s="422"/>
    </row>
    <row r="141" spans="2:6" x14ac:dyDescent="0.25">
      <c r="B141" s="358" t="s">
        <v>1162</v>
      </c>
      <c r="C141" s="359" t="s">
        <v>496</v>
      </c>
      <c r="D141" s="419"/>
      <c r="E141" s="422"/>
    </row>
    <row r="142" spans="2:6" x14ac:dyDescent="0.25">
      <c r="B142" s="358" t="s">
        <v>1163</v>
      </c>
      <c r="C142" s="359" t="s">
        <v>496</v>
      </c>
      <c r="D142" s="419"/>
      <c r="E142" s="422"/>
    </row>
    <row r="143" spans="2:6" x14ac:dyDescent="0.25">
      <c r="B143" s="358" t="s">
        <v>494</v>
      </c>
      <c r="C143" s="359" t="s">
        <v>496</v>
      </c>
      <c r="D143" s="419"/>
      <c r="E143" s="422"/>
    </row>
    <row r="144" spans="2:6" x14ac:dyDescent="0.25">
      <c r="B144" s="358" t="s">
        <v>1164</v>
      </c>
      <c r="C144" s="359" t="s">
        <v>496</v>
      </c>
      <c r="D144" s="419"/>
      <c r="E144" s="422"/>
    </row>
    <row r="145" spans="2:5" x14ac:dyDescent="0.25">
      <c r="B145" s="358" t="s">
        <v>1165</v>
      </c>
      <c r="C145" s="359" t="s">
        <v>496</v>
      </c>
      <c r="D145" s="419"/>
      <c r="E145" s="422"/>
    </row>
    <row r="146" spans="2:5" x14ac:dyDescent="0.25">
      <c r="B146" s="358"/>
      <c r="C146" s="360"/>
      <c r="D146" s="419"/>
      <c r="E146" s="422"/>
    </row>
    <row r="147" spans="2:5" ht="17.25" thickBot="1" x14ac:dyDescent="0.3">
      <c r="B147" s="361"/>
      <c r="C147" s="361"/>
      <c r="D147" s="420"/>
      <c r="E147" s="423"/>
    </row>
    <row r="148" spans="2:5" ht="17.25" thickBot="1" x14ac:dyDescent="0.3">
      <c r="B148" s="362" t="s">
        <v>1166</v>
      </c>
      <c r="C148" s="363"/>
      <c r="D148" s="398">
        <f>SUM(C149:C158)</f>
        <v>29</v>
      </c>
      <c r="E148" s="400">
        <f>+MATRIZ!F157</f>
        <v>26.97</v>
      </c>
    </row>
    <row r="149" spans="2:5" x14ac:dyDescent="0.25">
      <c r="B149" s="336" t="s">
        <v>1145</v>
      </c>
      <c r="C149" s="337">
        <v>4</v>
      </c>
      <c r="D149" s="399"/>
      <c r="E149" s="400"/>
    </row>
    <row r="150" spans="2:5" x14ac:dyDescent="0.25">
      <c r="B150" s="336" t="s">
        <v>1146</v>
      </c>
      <c r="C150" s="337">
        <v>4</v>
      </c>
      <c r="D150" s="399"/>
      <c r="E150" s="400"/>
    </row>
    <row r="151" spans="2:5" x14ac:dyDescent="0.25">
      <c r="B151" s="336" t="s">
        <v>1147</v>
      </c>
      <c r="C151" s="337">
        <v>4</v>
      </c>
      <c r="D151" s="399"/>
      <c r="E151" s="400"/>
    </row>
    <row r="152" spans="2:5" x14ac:dyDescent="0.25">
      <c r="B152" s="336" t="s">
        <v>1148</v>
      </c>
      <c r="C152" s="337">
        <v>4</v>
      </c>
      <c r="D152" s="399"/>
      <c r="E152" s="400"/>
    </row>
    <row r="153" spans="2:5" x14ac:dyDescent="0.25">
      <c r="B153" s="336" t="s">
        <v>1149</v>
      </c>
      <c r="C153" s="337">
        <v>5</v>
      </c>
      <c r="D153" s="399"/>
      <c r="E153" s="400"/>
    </row>
    <row r="154" spans="2:5" x14ac:dyDescent="0.25">
      <c r="B154" s="336" t="s">
        <v>1150</v>
      </c>
      <c r="C154" s="337">
        <v>4</v>
      </c>
      <c r="D154" s="399"/>
      <c r="E154" s="400"/>
    </row>
    <row r="155" spans="2:5" x14ac:dyDescent="0.25">
      <c r="B155" s="336" t="s">
        <v>1151</v>
      </c>
      <c r="C155" s="337" t="s">
        <v>40</v>
      </c>
      <c r="D155" s="399"/>
      <c r="E155" s="400"/>
    </row>
    <row r="156" spans="2:5" x14ac:dyDescent="0.25">
      <c r="B156" s="336" t="s">
        <v>1151</v>
      </c>
      <c r="C156" s="337">
        <v>2</v>
      </c>
      <c r="D156" s="399"/>
      <c r="E156" s="400"/>
    </row>
    <row r="157" spans="2:5" x14ac:dyDescent="0.25">
      <c r="B157" s="336" t="s">
        <v>1152</v>
      </c>
      <c r="C157" s="337">
        <v>1</v>
      </c>
      <c r="D157" s="399"/>
      <c r="E157" s="400"/>
    </row>
    <row r="158" spans="2:5" x14ac:dyDescent="0.25">
      <c r="B158" s="336" t="s">
        <v>1153</v>
      </c>
      <c r="C158" s="337">
        <v>1</v>
      </c>
      <c r="D158" s="399"/>
      <c r="E158" s="400"/>
    </row>
    <row r="159" spans="2:5" x14ac:dyDescent="0.25">
      <c r="B159" s="365" t="s">
        <v>42</v>
      </c>
      <c r="C159" s="401" t="s">
        <v>1167</v>
      </c>
      <c r="D159" s="401"/>
      <c r="E159" s="383"/>
    </row>
    <row r="160" spans="2:5" x14ac:dyDescent="0.25">
      <c r="B160" s="402" t="s">
        <v>1168</v>
      </c>
      <c r="C160" s="403"/>
      <c r="D160" s="404"/>
      <c r="E160" s="367">
        <f>+E148</f>
        <v>26.97</v>
      </c>
    </row>
    <row r="161" spans="2:7" ht="17.25" thickBot="1" x14ac:dyDescent="0.3">
      <c r="D161" s="355"/>
    </row>
    <row r="162" spans="2:7" ht="17.25" thickBot="1" x14ac:dyDescent="0.3">
      <c r="B162" s="405" t="s">
        <v>1169</v>
      </c>
      <c r="C162" s="406"/>
      <c r="D162" s="406"/>
      <c r="E162" s="407"/>
      <c r="F162" s="354"/>
      <c r="G162" s="354"/>
    </row>
    <row r="163" spans="2:7" ht="17.25" thickBot="1" x14ac:dyDescent="0.3">
      <c r="B163" s="369" t="s">
        <v>1170</v>
      </c>
      <c r="C163" s="370">
        <v>8.5</v>
      </c>
      <c r="D163" s="408">
        <v>60.5</v>
      </c>
      <c r="E163" s="410">
        <f>8.5+1.81+50</f>
        <v>60.31</v>
      </c>
      <c r="F163" s="354"/>
      <c r="G163" s="354"/>
    </row>
    <row r="164" spans="2:7" ht="17.25" thickBot="1" x14ac:dyDescent="0.3">
      <c r="B164" s="369" t="s">
        <v>1171</v>
      </c>
      <c r="C164" s="370">
        <v>2</v>
      </c>
      <c r="D164" s="408"/>
      <c r="E164" s="411"/>
      <c r="F164" s="354"/>
      <c r="G164" s="354"/>
    </row>
    <row r="165" spans="2:7" ht="17.25" thickBot="1" x14ac:dyDescent="0.3">
      <c r="B165" s="369" t="s">
        <v>1172</v>
      </c>
      <c r="C165" s="370">
        <v>50</v>
      </c>
      <c r="D165" s="409"/>
      <c r="E165" s="412"/>
      <c r="F165" s="354"/>
      <c r="G165" s="354"/>
    </row>
    <row r="166" spans="2:7" ht="17.25" thickBot="1" x14ac:dyDescent="0.3">
      <c r="B166" s="371" t="s">
        <v>42</v>
      </c>
      <c r="C166" s="389" t="s">
        <v>1173</v>
      </c>
      <c r="D166" s="390"/>
      <c r="E166" s="2143"/>
      <c r="F166" s="354"/>
      <c r="G166" s="354"/>
    </row>
    <row r="167" spans="2:7" ht="17.25" thickBot="1" x14ac:dyDescent="0.3">
      <c r="B167" s="391" t="s">
        <v>1168</v>
      </c>
      <c r="C167" s="392"/>
      <c r="D167" s="393"/>
      <c r="E167" s="373">
        <f>+E163</f>
        <v>60.31</v>
      </c>
      <c r="F167" s="354"/>
      <c r="G167" s="354"/>
    </row>
    <row r="168" spans="2:7" x14ac:dyDescent="0.25">
      <c r="B168" s="374"/>
      <c r="C168" s="374"/>
      <c r="D168" s="374"/>
      <c r="E168" s="375"/>
      <c r="F168" s="354"/>
      <c r="G168" s="354"/>
    </row>
    <row r="169" spans="2:7" ht="17.25" thickBot="1" x14ac:dyDescent="0.3">
      <c r="B169" s="385" t="s">
        <v>1174</v>
      </c>
      <c r="C169" s="386"/>
      <c r="D169" s="386"/>
      <c r="E169" s="386"/>
      <c r="F169" s="354"/>
      <c r="G169" s="354"/>
    </row>
    <row r="170" spans="2:7" ht="18" thickBot="1" x14ac:dyDescent="0.3">
      <c r="B170" s="376" t="s">
        <v>1175</v>
      </c>
      <c r="C170" s="377">
        <v>10</v>
      </c>
      <c r="D170" s="394">
        <v>10</v>
      </c>
      <c r="E170" s="396">
        <v>10</v>
      </c>
      <c r="F170" s="354"/>
      <c r="G170" s="354"/>
    </row>
    <row r="171" spans="2:7" ht="18" thickBot="1" x14ac:dyDescent="0.3">
      <c r="B171" s="376" t="s">
        <v>1176</v>
      </c>
      <c r="C171" s="377">
        <v>5</v>
      </c>
      <c r="D171" s="395"/>
      <c r="E171" s="397"/>
      <c r="F171" s="354"/>
      <c r="G171" s="354"/>
    </row>
    <row r="172" spans="2:7" x14ac:dyDescent="0.25">
      <c r="B172" s="385" t="s">
        <v>1177</v>
      </c>
      <c r="C172" s="386"/>
      <c r="D172" s="386"/>
      <c r="E172" s="386"/>
      <c r="F172" s="354"/>
      <c r="G172" s="354"/>
    </row>
    <row r="173" spans="2:7" ht="18" thickBot="1" x14ac:dyDescent="0.3">
      <c r="B173" s="376" t="s">
        <v>1178</v>
      </c>
      <c r="C173" s="377" t="s">
        <v>1179</v>
      </c>
      <c r="D173" s="378" t="s">
        <v>1179</v>
      </c>
      <c r="E173" s="384">
        <v>0.25</v>
      </c>
      <c r="F173" s="354"/>
      <c r="G173" s="354"/>
    </row>
    <row r="174" spans="2:7" x14ac:dyDescent="0.25">
      <c r="B174" s="385" t="s">
        <v>1180</v>
      </c>
      <c r="C174" s="386"/>
      <c r="D174" s="386"/>
      <c r="E174" s="386"/>
      <c r="F174" s="354"/>
      <c r="G174" s="354"/>
    </row>
    <row r="175" spans="2:7" ht="18" thickBot="1" x14ac:dyDescent="0.3">
      <c r="B175" s="376" t="s">
        <v>1181</v>
      </c>
      <c r="C175" s="377" t="s">
        <v>1179</v>
      </c>
      <c r="D175" s="378">
        <v>0</v>
      </c>
      <c r="E175" s="384">
        <v>0</v>
      </c>
      <c r="F175" s="354"/>
      <c r="G175" s="354"/>
    </row>
    <row r="176" spans="2:7" ht="21" thickBot="1" x14ac:dyDescent="0.3">
      <c r="B176" s="380" t="s">
        <v>1182</v>
      </c>
      <c r="C176" s="387">
        <f>+E160+E167+E170+E173+E175</f>
        <v>97.53</v>
      </c>
      <c r="D176" s="388"/>
      <c r="E176" s="388"/>
      <c r="F176" s="354"/>
      <c r="G176" s="354"/>
    </row>
    <row r="177" spans="6:7" x14ac:dyDescent="0.25">
      <c r="F177" s="354"/>
      <c r="G177" s="354"/>
    </row>
  </sheetData>
  <mergeCells count="80">
    <mergeCell ref="C43:E43"/>
    <mergeCell ref="B36:E36"/>
    <mergeCell ref="D37:D38"/>
    <mergeCell ref="E37:E38"/>
    <mergeCell ref="B39:E39"/>
    <mergeCell ref="B41:E41"/>
    <mergeCell ref="B29:E29"/>
    <mergeCell ref="D30:D32"/>
    <mergeCell ref="E30:E32"/>
    <mergeCell ref="C33:D33"/>
    <mergeCell ref="B34:D34"/>
    <mergeCell ref="A1:E1"/>
    <mergeCell ref="A2:E2"/>
    <mergeCell ref="B47:E48"/>
    <mergeCell ref="C49:E49"/>
    <mergeCell ref="D50:D58"/>
    <mergeCell ref="E50:E58"/>
    <mergeCell ref="A45:E45"/>
    <mergeCell ref="A46:E46"/>
    <mergeCell ref="B3:E4"/>
    <mergeCell ref="C5:E5"/>
    <mergeCell ref="D6:D14"/>
    <mergeCell ref="E6:E14"/>
    <mergeCell ref="D15:D25"/>
    <mergeCell ref="E15:E25"/>
    <mergeCell ref="C26:D26"/>
    <mergeCell ref="B27:D27"/>
    <mergeCell ref="B83:E83"/>
    <mergeCell ref="D59:D69"/>
    <mergeCell ref="E59:E69"/>
    <mergeCell ref="C70:D70"/>
    <mergeCell ref="B71:D71"/>
    <mergeCell ref="B73:E73"/>
    <mergeCell ref="D74:D76"/>
    <mergeCell ref="E74:E76"/>
    <mergeCell ref="C77:D77"/>
    <mergeCell ref="B78:D78"/>
    <mergeCell ref="B80:E80"/>
    <mergeCell ref="D81:D82"/>
    <mergeCell ref="E81:E82"/>
    <mergeCell ref="B85:E85"/>
    <mergeCell ref="C87:E87"/>
    <mergeCell ref="B92:E93"/>
    <mergeCell ref="C94:E94"/>
    <mergeCell ref="D95:D103"/>
    <mergeCell ref="E95:E103"/>
    <mergeCell ref="B128:E128"/>
    <mergeCell ref="D104:D114"/>
    <mergeCell ref="E104:E114"/>
    <mergeCell ref="C115:D115"/>
    <mergeCell ref="B116:D116"/>
    <mergeCell ref="B118:E118"/>
    <mergeCell ref="D119:D121"/>
    <mergeCell ref="E119:E121"/>
    <mergeCell ref="C122:D122"/>
    <mergeCell ref="B123:D123"/>
    <mergeCell ref="B125:E125"/>
    <mergeCell ref="D126:D127"/>
    <mergeCell ref="E126:E127"/>
    <mergeCell ref="D163:D165"/>
    <mergeCell ref="E163:E165"/>
    <mergeCell ref="B130:E130"/>
    <mergeCell ref="C132:E132"/>
    <mergeCell ref="B136:E137"/>
    <mergeCell ref="C138:E138"/>
    <mergeCell ref="D139:D147"/>
    <mergeCell ref="E139:E147"/>
    <mergeCell ref="D148:D158"/>
    <mergeCell ref="E148:E158"/>
    <mergeCell ref="C159:D159"/>
    <mergeCell ref="B160:D160"/>
    <mergeCell ref="B162:E162"/>
    <mergeCell ref="B174:E174"/>
    <mergeCell ref="C176:E176"/>
    <mergeCell ref="C166:D166"/>
    <mergeCell ref="B167:D167"/>
    <mergeCell ref="B169:E169"/>
    <mergeCell ref="D170:D171"/>
    <mergeCell ref="E170:E171"/>
    <mergeCell ref="B172:E17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20</vt:i4>
      </vt:variant>
    </vt:vector>
  </HeadingPairs>
  <TitlesOfParts>
    <vt:vector size="20" baseType="lpstr">
      <vt:lpstr>TRDM</vt:lpstr>
      <vt:lpstr>TRMYE</vt:lpstr>
      <vt:lpstr>AUTOS</vt:lpstr>
      <vt:lpstr>SOAT</vt:lpstr>
      <vt:lpstr>MANEJO</vt:lpstr>
      <vt:lpstr>R.C.E.</vt:lpstr>
      <vt:lpstr>R.C.S.P.</vt:lpstr>
      <vt:lpstr>R.C.C.</vt:lpstr>
      <vt:lpstr>VIDA</vt:lpstr>
      <vt:lpstr>MAYOR VIGENCIA</vt:lpstr>
      <vt:lpstr>MENOR PRECIO</vt:lpstr>
      <vt:lpstr>DEDUCIBLES</vt:lpstr>
      <vt:lpstr>INDUSTRIA NACIONAL</vt:lpstr>
      <vt:lpstr>EMPRENDIMIENTO MUJERES</vt:lpstr>
      <vt:lpstr>MYPIMES</vt:lpstr>
      <vt:lpstr>EXP GENERAL</vt:lpstr>
      <vt:lpstr>EXP ESPECÍFICA</vt:lpstr>
      <vt:lpstr>HABILIT TÉCNICA</vt:lpstr>
      <vt:lpstr>MATRIZ</vt:lpstr>
      <vt:lpstr>TOTAL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2026-10-22T19:33:50Z</dcterms:modified>
</cp:coreProperties>
</file>