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kgrom\Downloads\"/>
    </mc:Choice>
  </mc:AlternateContent>
  <xr:revisionPtr revIDLastSave="0" documentId="13_ncr:1_{74E87D29-1E2B-4AA1-8691-E79C86BF9C3D}" xr6:coauthVersionLast="47" xr6:coauthVersionMax="47" xr10:uidLastSave="{00000000-0000-0000-0000-000000000000}"/>
  <bookViews>
    <workbookView xWindow="-108" yWindow="-108" windowWidth="23256" windowHeight="12456" tabRatio="836" firstSheet="1"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CONTEXTO!$B$1:$F$18</definedName>
    <definedName name="_xlnm.Print_Area" localSheetId="2">EVALUACION!$B$1:$L$54</definedName>
    <definedName name="_xlnm.Print_Area" localSheetId="3">'EVALUACION CON CONTROLES'!$A$2:$Q$47</definedName>
    <definedName name="_xlnm.Print_Area" localSheetId="1">'IDENTIFICACION Y ANALISIS'!$B$2:$F$33</definedName>
    <definedName name="contratación">'IDENTIFICACION Y ANALISIS'!#REF!</definedName>
    <definedName name="ejecución">'IDENTIFICACION Y ANALISIS'!$B$24:$B$33</definedName>
    <definedName name="OPCIONES">'ASIGNACION Y TRATAMIENTO'!$B$44:$B$46</definedName>
    <definedName name="planeación">'IDENTIFICACION Y ANALISIS'!$B$19:$B$19</definedName>
    <definedName name="selección">'IDENTIFICACION Y ANALISIS'!$B$22:$B$22</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 i="6" l="1"/>
  <c r="G11" i="6"/>
  <c r="K17" i="11"/>
  <c r="K18" i="11"/>
  <c r="K19" i="11"/>
  <c r="K20" i="11"/>
  <c r="K21" i="11"/>
  <c r="K22" i="11"/>
  <c r="K23" i="11"/>
  <c r="K24" i="11"/>
  <c r="K25" i="11"/>
  <c r="K26" i="11"/>
  <c r="K27" i="11"/>
  <c r="K16" i="11"/>
  <c r="I18" i="15"/>
  <c r="I19" i="15"/>
  <c r="I20" i="15"/>
  <c r="I21" i="15"/>
  <c r="I22" i="15"/>
  <c r="J22" i="15" s="1"/>
  <c r="I23" i="15"/>
  <c r="I24" i="15"/>
  <c r="I25" i="15"/>
  <c r="I26" i="15"/>
  <c r="J26" i="15" s="1"/>
  <c r="I27" i="15"/>
  <c r="I16" i="15"/>
  <c r="G12" i="6"/>
  <c r="B6" i="6"/>
  <c r="G16" i="6"/>
  <c r="N16" i="6"/>
  <c r="A6" i="15"/>
  <c r="T13" i="6"/>
  <c r="T12" i="6"/>
  <c r="T11" i="6"/>
  <c r="T14" i="6"/>
  <c r="T15" i="6"/>
  <c r="T16" i="6"/>
  <c r="T17" i="6"/>
  <c r="T18" i="6"/>
  <c r="T19" i="6"/>
  <c r="T20" i="6"/>
  <c r="T21" i="6"/>
  <c r="T22" i="6"/>
  <c r="J19" i="15" l="1"/>
  <c r="J25" i="15"/>
  <c r="J21" i="15"/>
  <c r="J20" i="15"/>
  <c r="J23" i="15"/>
  <c r="J27" i="15"/>
  <c r="J18" i="15"/>
  <c r="J16" i="15"/>
  <c r="Q11" i="6" s="1"/>
  <c r="J24" i="15"/>
  <c r="S15" i="6"/>
  <c r="U15" i="6"/>
  <c r="V15" i="6"/>
  <c r="W15" i="6"/>
  <c r="X15" i="6"/>
  <c r="G15" i="6"/>
  <c r="H15" i="6"/>
  <c r="I15" i="6"/>
  <c r="J15" i="6"/>
  <c r="N15" i="6"/>
  <c r="A20" i="15"/>
  <c r="D15" i="6" s="1"/>
  <c r="B20" i="15"/>
  <c r="C15" i="6" s="1"/>
  <c r="O15" i="6"/>
  <c r="P15" i="6"/>
  <c r="L20" i="11"/>
  <c r="K15" i="6" s="1"/>
  <c r="L22" i="11" l="1"/>
  <c r="L23" i="11"/>
  <c r="L24" i="11"/>
  <c r="L25" i="11"/>
  <c r="L26" i="11"/>
  <c r="L27" i="11"/>
  <c r="K20" i="15" l="1"/>
  <c r="R15" i="6" s="1"/>
  <c r="Q15" i="6"/>
  <c r="A16" i="15"/>
  <c r="D11" i="6" s="1"/>
  <c r="B16" i="15"/>
  <c r="C11" i="6" s="1"/>
  <c r="O11" i="6"/>
  <c r="P11" i="6"/>
  <c r="A17" i="15"/>
  <c r="D12" i="6" s="1"/>
  <c r="B17" i="15"/>
  <c r="C12" i="6" s="1"/>
  <c r="P12" i="6"/>
  <c r="A18" i="15"/>
  <c r="D13" i="6" s="1"/>
  <c r="B18" i="15"/>
  <c r="C13" i="6" s="1"/>
  <c r="P13" i="6"/>
  <c r="A19" i="15"/>
  <c r="D14" i="6" s="1"/>
  <c r="B19" i="15"/>
  <c r="C14" i="6" s="1"/>
  <c r="P14" i="6"/>
  <c r="A21" i="15"/>
  <c r="D16" i="6" s="1"/>
  <c r="B21" i="15"/>
  <c r="C16" i="6" s="1"/>
  <c r="P16" i="6"/>
  <c r="A22" i="15"/>
  <c r="D17" i="6" s="1"/>
  <c r="B22" i="15"/>
  <c r="C17" i="6" s="1"/>
  <c r="P17" i="6"/>
  <c r="A23" i="15"/>
  <c r="D18" i="6" s="1"/>
  <c r="B23" i="15"/>
  <c r="C18" i="6" s="1"/>
  <c r="O18" i="6"/>
  <c r="A24" i="15"/>
  <c r="D19" i="6" s="1"/>
  <c r="B24" i="15"/>
  <c r="C19" i="6" s="1"/>
  <c r="O19" i="6"/>
  <c r="P19" i="6"/>
  <c r="A25" i="15"/>
  <c r="D20" i="6" s="1"/>
  <c r="B25" i="15"/>
  <c r="C20" i="6" s="1"/>
  <c r="O20" i="6"/>
  <c r="P20" i="6"/>
  <c r="A26" i="15"/>
  <c r="D21" i="6" s="1"/>
  <c r="B26" i="15"/>
  <c r="C21" i="6" s="1"/>
  <c r="P21" i="6"/>
  <c r="A27" i="15"/>
  <c r="D22" i="6" s="1"/>
  <c r="B27" i="15"/>
  <c r="C22" i="6" s="1"/>
  <c r="O22" i="6"/>
  <c r="P22" i="6"/>
  <c r="H12" i="6"/>
  <c r="I12" i="6"/>
  <c r="N12" i="6"/>
  <c r="S12" i="6"/>
  <c r="U12" i="6"/>
  <c r="V12" i="6"/>
  <c r="W12" i="6"/>
  <c r="X12" i="6"/>
  <c r="G13" i="6"/>
  <c r="H13" i="6"/>
  <c r="I13" i="6"/>
  <c r="N13" i="6"/>
  <c r="S13" i="6"/>
  <c r="U13" i="6"/>
  <c r="V13" i="6"/>
  <c r="W13" i="6"/>
  <c r="X13" i="6"/>
  <c r="G14" i="6"/>
  <c r="H14" i="6"/>
  <c r="I14" i="6"/>
  <c r="N14" i="6"/>
  <c r="S14" i="6"/>
  <c r="U14" i="6"/>
  <c r="V14" i="6"/>
  <c r="W14" i="6"/>
  <c r="X14" i="6"/>
  <c r="H16" i="6"/>
  <c r="I16" i="6"/>
  <c r="S16" i="6"/>
  <c r="U16" i="6"/>
  <c r="V16" i="6"/>
  <c r="W16" i="6"/>
  <c r="X16" i="6"/>
  <c r="G17" i="6"/>
  <c r="H17" i="6"/>
  <c r="I17" i="6"/>
  <c r="N17" i="6"/>
  <c r="S17" i="6"/>
  <c r="U17" i="6"/>
  <c r="V17" i="6"/>
  <c r="W17" i="6"/>
  <c r="X17" i="6"/>
  <c r="G18" i="6"/>
  <c r="H18" i="6"/>
  <c r="I18" i="6"/>
  <c r="N18" i="6"/>
  <c r="S18" i="6"/>
  <c r="U18" i="6"/>
  <c r="V18" i="6"/>
  <c r="W18" i="6"/>
  <c r="X18" i="6"/>
  <c r="G19" i="6"/>
  <c r="H19" i="6"/>
  <c r="I19" i="6"/>
  <c r="N19" i="6"/>
  <c r="S19" i="6"/>
  <c r="U19" i="6"/>
  <c r="V19" i="6"/>
  <c r="W19" i="6"/>
  <c r="X19" i="6"/>
  <c r="G20" i="6"/>
  <c r="H20" i="6"/>
  <c r="I20" i="6"/>
  <c r="N20" i="6"/>
  <c r="S20" i="6"/>
  <c r="U20" i="6"/>
  <c r="V20" i="6"/>
  <c r="W20" i="6"/>
  <c r="X20" i="6"/>
  <c r="G21" i="6"/>
  <c r="H21" i="6"/>
  <c r="I21" i="6"/>
  <c r="N21" i="6"/>
  <c r="S21" i="6"/>
  <c r="U21" i="6"/>
  <c r="V21" i="6"/>
  <c r="W21" i="6"/>
  <c r="X21" i="6"/>
  <c r="G22" i="6"/>
  <c r="H22" i="6"/>
  <c r="I22" i="6"/>
  <c r="N22" i="6"/>
  <c r="S22" i="6"/>
  <c r="U22" i="6"/>
  <c r="V22" i="6"/>
  <c r="W22" i="6"/>
  <c r="X22" i="6"/>
  <c r="J11" i="6"/>
  <c r="J22" i="6"/>
  <c r="K21" i="6"/>
  <c r="J20" i="6"/>
  <c r="J19" i="6"/>
  <c r="K18" i="6"/>
  <c r="K17" i="6"/>
  <c r="L21" i="11"/>
  <c r="K16" i="6" s="1"/>
  <c r="L19" i="11"/>
  <c r="K14" i="6" s="1"/>
  <c r="J13" i="6"/>
  <c r="J12" i="6"/>
  <c r="X11" i="6"/>
  <c r="W11" i="6"/>
  <c r="V11" i="6"/>
  <c r="U11" i="6"/>
  <c r="S11" i="6"/>
  <c r="I11" i="6"/>
  <c r="H11" i="6"/>
  <c r="K25" i="15" l="1"/>
  <c r="K21" i="15"/>
  <c r="O16" i="6"/>
  <c r="L18" i="11"/>
  <c r="K13" i="6" s="1"/>
  <c r="J17" i="15"/>
  <c r="K17" i="15" s="1"/>
  <c r="R12" i="6" s="1"/>
  <c r="K24" i="15"/>
  <c r="R19" i="6" s="1"/>
  <c r="K19" i="15"/>
  <c r="R14" i="6" s="1"/>
  <c r="K16" i="15"/>
  <c r="K27" i="15"/>
  <c r="K23" i="15"/>
  <c r="R18" i="6" s="1"/>
  <c r="J16" i="6"/>
  <c r="K26" i="15"/>
  <c r="K18" i="15"/>
  <c r="P18" i="6"/>
  <c r="Q17" i="6"/>
  <c r="O14" i="6"/>
  <c r="O21" i="6"/>
  <c r="O17" i="6"/>
  <c r="K19" i="6"/>
  <c r="J17" i="6"/>
  <c r="L17" i="11"/>
  <c r="K12" i="6" s="1"/>
  <c r="J21" i="6"/>
  <c r="K20" i="6"/>
  <c r="J14" i="6"/>
  <c r="K22" i="6"/>
  <c r="L16" i="11"/>
  <c r="K11" i="6" s="1"/>
  <c r="O12" i="6"/>
  <c r="O13" i="6"/>
  <c r="J18" i="6"/>
  <c r="Q19" i="6" l="1"/>
  <c r="Q14" i="6"/>
  <c r="Q18" i="6"/>
  <c r="Q13" i="6"/>
  <c r="K22" i="15"/>
  <c r="R17" i="6" s="1"/>
  <c r="R13" i="6"/>
  <c r="Q12" i="6"/>
  <c r="Q16" i="6"/>
  <c r="R16" i="6"/>
  <c r="R21" i="6"/>
  <c r="Q21" i="6"/>
  <c r="Q20" i="6"/>
  <c r="R20" i="6"/>
  <c r="Q22" i="6"/>
  <c r="R22" i="6"/>
  <c r="R11" i="6"/>
</calcChain>
</file>

<file path=xl/sharedStrings.xml><?xml version="1.0" encoding="utf-8"?>
<sst xmlns="http://schemas.openxmlformats.org/spreadsheetml/2006/main" count="479" uniqueCount="207">
  <si>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</si>
  <si>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</si>
  <si>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</si>
  <si>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</si>
  <si>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t>
    </r>
    <r>
      <rPr>
        <sz val="12"/>
        <rFont val="Garamond"/>
        <family val="1"/>
      </rPr>
      <t>Escriba acá el objeto del proceso de contratación</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</si>
  <si>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</si>
  <si>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</si>
  <si>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</si>
  <si>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(2023),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</si>
  <si>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</si>
  <si>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</si>
  <si>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</si>
  <si>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</si>
  <si>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</si>
  <si>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</si>
  <si>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</si>
  <si>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</si>
  <si>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</si>
  <si>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</si>
  <si>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</si>
  <si>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</si>
  <si>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</si>
  <si>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</si>
  <si>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</si>
  <si>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</si>
  <si>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</si>
  <si>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</si>
  <si>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</si>
  <si>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</si>
  <si>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</si>
  <si>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</si>
  <si>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</si>
  <si>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</si>
  <si>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Cambio en la normatividad que modifique o imponga nuevas obligaciones al contratista.</t>
  </si>
  <si>
    <t>Especifico</t>
  </si>
  <si>
    <t>Externo</t>
  </si>
  <si>
    <t>Regulatorio</t>
  </si>
  <si>
    <t>SELECCIÓN</t>
  </si>
  <si>
    <t>Estimación inadecuada de costos por el oferente.</t>
  </si>
  <si>
    <t>General</t>
  </si>
  <si>
    <t>Economico</t>
  </si>
  <si>
    <t>Errores cometidos por los proponentes en la elaboración de las propuestas o en los documentos requeridos en el proceso de selección</t>
  </si>
  <si>
    <t>Operacionales</t>
  </si>
  <si>
    <t>EJECUCIÓN</t>
  </si>
  <si>
    <t>Contagio de un trabajador por COVID 19</t>
  </si>
  <si>
    <t>Interno</t>
  </si>
  <si>
    <t>Financieros</t>
  </si>
  <si>
    <t>El interventor asumirá los efectos favorables o desfavorables, derivados de las variaciones en la rentabilidad esperada del negocio y obtención de utilidades o generación de perdidas.</t>
  </si>
  <si>
    <t>Fallas en las telecomunicaciones, suspensión de servicios públicos, advenimiento de nuevos desarrollos tecnologicos o estándares que deben ser tenidos en cuenta para la ejecución del contrato y que tengan impacto directo con la debida ejecución del mismo.</t>
  </si>
  <si>
    <t>Demora en el trámite de adquisición de permisos y/o licencias</t>
  </si>
  <si>
    <t>Inundaciones, lluvias, sequías, entre otros climaticos o ambientales, siempre y cuando los mismos puedan preverse.</t>
  </si>
  <si>
    <t>Naturaleza</t>
  </si>
  <si>
    <t>No culminación del proyecto en el plazo establecido debido a incumplimientos del contratista de obra</t>
  </si>
  <si>
    <t>Muerte del contratista o la persona natural</t>
  </si>
  <si>
    <t>Disolución del Consorcio o unión temporal</t>
  </si>
  <si>
    <t>Demoras en la aprobación de documentación presentada por el contratista a la interventoría</t>
  </si>
  <si>
    <t>Demoras en la respuesta por parte del FONDO / Alcaldía a los requerimientos del interventor</t>
  </si>
  <si>
    <t>Estatal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</si>
  <si>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</si>
  <si>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</si>
  <si>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</si>
  <si>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</si>
  <si>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</si>
  <si>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</si>
  <si>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</si>
  <si>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</si>
  <si>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</si>
  <si>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</si>
  <si>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</si>
  <si>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</si>
  <si>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</si>
  <si>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</si>
  <si>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</si>
  <si>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Falta de claridad en las condiciones técnicas, financieras, económicas jurídicas,  establecidos en el proyecto de pliegos y los pliegos de condiciones definitivos </t>
  </si>
  <si>
    <t xml:space="preserve">Proceso de contratación desierto, por diferentes factores incluso  errores cometidos por los proponentes en la elaboración de las propuestas  y/o en los documentos requeridos que lleven a la declaratoria desierta del proceso  </t>
  </si>
  <si>
    <t xml:space="preserve">Declaratoria de desierta por falta o poca participación de oferentes </t>
  </si>
  <si>
    <t>Demora en los tiempos establecidos para la adjudicación del contrato</t>
  </si>
  <si>
    <t>Demoras en la liquidación del contrato por causas atribuibles al contratista.</t>
  </si>
  <si>
    <t>Modificación en cargas tributarias de origen Nacional y/o distrital, mediante la expedición de nuevas normas  y/ o modificacoines al regimen de aportes al sistema de seguridad social.</t>
  </si>
  <si>
    <t>No se puede iniciar la obra
Genera retrasos en el proyecto
Sobrecostos por cambios de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</si>
  <si>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</si>
  <si>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</si>
  <si>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</si>
  <si>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</si>
  <si>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</si>
  <si>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</si>
  <si>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</si>
  <si>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</si>
  <si>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</si>
  <si>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</si>
  <si>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</si>
  <si>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</si>
  <si>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</si>
  <si>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</si>
  <si>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</si>
  <si>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</si>
  <si>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</si>
  <si>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</si>
  <si>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</si>
  <si>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</si>
  <si>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</si>
  <si>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</si>
  <si>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</si>
  <si>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</si>
  <si>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</si>
  <si>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</si>
  <si>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</si>
  <si>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</si>
  <si>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</si>
  <si>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</si>
  <si>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</si>
  <si>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</si>
  <si>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</si>
  <si>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</si>
  <si>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</si>
  <si>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</si>
  <si>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</si>
  <si>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</si>
  <si>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</si>
  <si>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</si>
  <si>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</si>
  <si>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</si>
  <si>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</si>
  <si>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</si>
  <si>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</si>
  <si>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</si>
  <si>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</si>
  <si>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</si>
  <si>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</si>
  <si>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</si>
  <si>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 xml:space="preserve">*Mayor convocatoria o publicidad para promover la participación de los posibles oferentes a la audiencia de aclaración de pliegos y asignación de riesgos 
</t>
  </si>
  <si>
    <t>Si</t>
  </si>
  <si>
    <t>Entidad Estatal / Contratista</t>
  </si>
  <si>
    <t>Aviso de convocatoria</t>
  </si>
  <si>
    <t>1, Etapa de diagnostico 2, Fecha de inicio</t>
  </si>
  <si>
    <t>Retroalimentación en visitas de campo y comités de seguimiento,</t>
  </si>
  <si>
    <t>Semanal</t>
  </si>
  <si>
    <t>Entidad Estatal</t>
  </si>
  <si>
    <t xml:space="preserve">Desde la fecha de cierre o presentación de propuestas </t>
  </si>
  <si>
    <t>Inicio del Proceso de Selección</t>
  </si>
  <si>
    <t>Revisión de las propuestas presentadas, implementando una lista de chequeo.</t>
  </si>
  <si>
    <t>Diaria</t>
  </si>
  <si>
    <t>Desde el Acta de Inicio</t>
  </si>
  <si>
    <t>Audiencia de Riesgos</t>
  </si>
  <si>
    <t>Contratista</t>
  </si>
  <si>
    <t>Una vez ocurrido el evento</t>
  </si>
  <si>
    <t>Desde la publicacion del proceso de selección.</t>
  </si>
  <si>
    <t>Acta de inicio</t>
  </si>
  <si>
    <t>Revisión de la propuesta económica en comparación con el presupuesto oficial estimado de la entidad para el presente proceso</t>
  </si>
  <si>
    <t>Unica vez</t>
  </si>
  <si>
    <t>Hasta la terminación del contrato</t>
  </si>
  <si>
    <t>Verificar este indicador cuando se requiera</t>
  </si>
  <si>
    <t>Cuando se requiera el tramite</t>
  </si>
  <si>
    <t xml:space="preserve">Desde la suscripción del acta de inicio </t>
  </si>
  <si>
    <t>1, Etapa de diagnostico</t>
  </si>
  <si>
    <t>Seguimiento al programa de trabajo de acuerdo a cronograma evaluando la efectividad de los indicadores de cumplimiento de cada permiso y/o licencia obtenida.</t>
  </si>
  <si>
    <t>semanalmente</t>
  </si>
  <si>
    <t>Seguimiento y visita de campo de las acciones de mitigación implementadas.</t>
  </si>
  <si>
    <t>Seguimiento en la ejecución de la totalidad de las labores realizadas por el contratista de obra por parte de la interventoría del proyecto</t>
  </si>
  <si>
    <t>En el momento de la ocurrencia la Entidad deberá ejercer las acciones respectivas.</t>
  </si>
  <si>
    <t>En caso de ocurrencia</t>
  </si>
  <si>
    <t>Cuantificar tiempo de retraso por disolución de la asociación,</t>
  </si>
  <si>
    <t>La interventoría está en custodia de los documentos del contrato y deberá digitalizar la información periodicamente y esta deberá ser enviada al Fondo.</t>
  </si>
  <si>
    <t>Mensual</t>
  </si>
  <si>
    <t>La Interventoria debe realizar junto al supervisor el seguiminetos a los radicados enviados y sus respuestas</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</si>
  <si>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</si>
  <si>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</si>
  <si>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</si>
  <si>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</si>
  <si>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</si>
  <si>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</si>
  <si>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</si>
  <si>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</si>
  <si>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</si>
  <si>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</si>
  <si>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</si>
  <si>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CONTRATISTA Y SDG</t>
  </si>
  <si>
    <t>50/50</t>
  </si>
  <si>
    <t>CONTRATISTA</t>
  </si>
  <si>
    <t>Específico</t>
  </si>
  <si>
    <t xml:space="preserve">PROPONENTE </t>
  </si>
  <si>
    <t>CONTRATISTA/
INTERVENTORIA</t>
  </si>
  <si>
    <t>80/20</t>
  </si>
  <si>
    <t>SDG</t>
  </si>
  <si>
    <t xml:space="preserve">CONTRATISTA </t>
  </si>
  <si>
    <t xml:space="preserve">Categoria </t>
  </si>
  <si>
    <t>Interrupción inmediata de la ejecución contractual, dado que la persona natural es el titular de las obligaciones y responsabilidades frente a la entidad.</t>
  </si>
  <si>
    <t>Retraso en la ejecución de actividades y en el cumplimiento de hitos contractuales, debido a la imposibilidad de avanzar sin la validación formal de la interventoría.</t>
  </si>
  <si>
    <t>Objeto Contractual: “REALIZAR LA INTERVENTORÍA TÉCNICA, ADMINISTRATIVA, LEGAL, FINANCIERA, SOCIAL, AMBIENTAL Y SST PARA EL CONTRATO DE OBRA PÚBLICA RESULTANTE DEL PROCESO DE LICITACIÓN DE OBRA PÚBLICA No. FDLM-LP-007-2026 CUYO OBJETO ES “REALIZAR A PRECIOS UNITARIOS FIJOS POR LA MODALIDAD DE MONTO AGOTABLE, LAS OBRAS Y ACTIVIDADES PARA LA CONSTRUCCIÓN, DOTACIÓN, MEJORAMIENTO, MANTENIMIENTO E INTERVENCIÓN DE PARQUES DE LA RED DE PROXIMIDAD Y DE LOS ELEMENTOS DEL ESPACIO PUBLICO PEATONAL EN LA LOCALIDAD DE LOS MÁRTIRES, DE CONFORMIDAD CON LOS PLIEGOS DE CONDICIONES Y DEMÁS DOCUMENTOS DEL PROCESO DE SELECCIÓN.”.</t>
  </si>
  <si>
    <t>Inhabilitación o rechazo de la propuesta por incumplimiento de requisitos formales o técnicos.</t>
  </si>
  <si>
    <t>Retraso en el cierre administrativo y financiero del contrato, afectando la oportunidad en la liberación de garantías y recursos.</t>
  </si>
  <si>
    <t>Reconocimiento de utilidades menores o pérdidas que afectan la sostenibilidad del contrato.</t>
  </si>
  <si>
    <t xml:space="preserve">Retraso en el inicio o continuidad de actividades, afectando el cumplimiento del cronograma establecido.
Afectación en la entrega oportuna de beneficios a la comunidad, disminuyendo la percepción de eficiencia y credibilidad del proyecto.
</t>
  </si>
  <si>
    <t>Interrupción, retraso o reprogramación de actividades, afectando la continuidad del cronograma contractual. disminución en la calidad y oportunidad de la prestación del servicio, afectando la percepción de eficiencia frente a la comunidad y entes de control.</t>
  </si>
  <si>
    <t>Retraso en la entrega de la obra, afectando la continuidad de actividades y la prestación del servicio a la comunidad. riesgo de incumplimiento de hitos y condiciones pactadas, con exposición a multas, caducidad o necesidad de modificaciones contractuales.</t>
  </si>
  <si>
    <t>*Implementar mecanismos de capacitación, socialización y verificación anticipada para reducir errores en propuestas y garantizar mayor validez en la participación.</t>
  </si>
  <si>
    <t xml:space="preserve">
Implementar cronogramas, seguimiento y protocolos de verificación para garantizar el cierre oportuno del contrato y la liberación de garantías y recursos.</t>
  </si>
  <si>
    <t xml:space="preserve">Interrupción o retraso en la ejecución de actividades, afectando la continuidad del servicio y el cumplimiento de hitos contractuales. 
Riesgo de incumplimiento de plazos y condiciones pactadas, con exposición a sanciones o necesidad de ajustes contractuales.
</t>
  </si>
  <si>
    <t>Implementar monitoreo, planes de contingencia y protocolos de reprogramación para garantizar la continuidad del servicio y mitigar riesgos de incumplimiento contractual.</t>
  </si>
  <si>
    <t>Implementar monitoreo financiero, mecanismos de equilibrio económico y planes de contingencia para garantizar la sostenibilidad del contrato frente a utilidades menores o pérdidas.</t>
  </si>
  <si>
    <t>Implementar planificación realista, monitoreo permanente y planes de contingencia para garantizar la continuidad de actividades y la entrega oportuna de beneficios a la comunidad, preservando la credibilidad institucional.</t>
  </si>
  <si>
    <t>Implementar monitoreo integral, protocolos de reprogramación y planes de contingencia para garantizar la continuidad del cronograma contractual, preservando la calidad del servicio y la confianza de la comunidad y entes de control..</t>
  </si>
  <si>
    <t>Implementar planificación realista, monitoreo permanente y protocolos de reprogramación para garantizar la entrega oportuna de la obra, mitigar riesgos de incumplimiento y preservar la confianza de la comunidad y entes de control..</t>
  </si>
  <si>
    <t xml:space="preserve">Incorporar cláusulas de cesión y designación de apoderados, junto con protocolos de continuidad y planes de contingencia, para garantizar la sustitución o liquidación oportuna del contrato y preservar la prestación del servicio.
</t>
  </si>
  <si>
    <t xml:space="preserve">
Implementar verificación previa, planes de contingencia y coordinación institucional para garantizar el inicio oportuno de la obra y mitigar retrasos y sobrecostos por cambios de vigencia.</t>
  </si>
  <si>
    <t>“Establecer plazos obligatorios, protocolos de comunicación y herramientas de trazabilidad para garantizar validaciones oportunas de la interventoría y evitar retrasos en la ejecución y cumplimiento de hitos contractuales.”</t>
  </si>
  <si>
    <t>Retrasos en la ejecución del contrato y del seguimiento del contrato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</si>
</sst>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b/>
      <sz val="11"/>
      <color indexed="9"/>
      <name val="Garamond"/>
      <family val="1"/>
    </font>
    <font>
      <b/>
      <u/>
      <sz val="12"/>
      <name val="Garamond"/>
      <family val="1"/>
    </font>
    <font>
      <b/>
      <sz val="20"/>
      <name val="Garamond"/>
      <family val="1"/>
    </font>
    <font>
      <sz val="11"/>
      <color theme="1"/>
      <name val="Arial"/>
      <family val="2"/>
    </font>
    <font>
      <b/>
      <sz val="18"/>
      <name val="Garamond"/>
      <family val="1"/>
    </font>
    <font>
      <sz val="14"/>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s>
  <cellStyleXfs count="2">
    <xf numFmtId="0" fontId="0" fillId="0" borderId="0"/>
    <xf numFmtId="0" fontId="22" fillId="0" borderId="0"/>
  </cellStyleXfs>
  <cellXfs count="305">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1" xfId="0" applyFont="1" applyFill="1" applyBorder="1" applyAlignment="1">
      <alignment horizontal="center" vertical="center" wrapText="1"/>
    </xf>
    <xf numFmtId="0" fontId="17" fillId="4" borderId="22" xfId="0" applyFont="1" applyFill="1" applyBorder="1" applyAlignment="1">
      <alignment horizontal="center" vertical="center" wrapText="1"/>
    </xf>
    <xf numFmtId="0" fontId="17" fillId="4" borderId="23" xfId="0" applyFont="1" applyFill="1" applyBorder="1" applyAlignment="1">
      <alignment horizontal="center" vertical="center" wrapText="1"/>
    </xf>
    <xf numFmtId="0" fontId="18" fillId="0" borderId="25" xfId="0" applyFont="1" applyBorder="1" applyAlignment="1">
      <alignment horizontal="left" vertical="center" wrapText="1"/>
    </xf>
    <xf numFmtId="0" fontId="15" fillId="0" borderId="26" xfId="0" applyFont="1" applyBorder="1" applyAlignment="1">
      <alignment horizontal="left" vertical="center" wrapText="1"/>
    </xf>
    <xf numFmtId="0" fontId="18" fillId="0" borderId="26" xfId="0" applyFont="1" applyBorder="1" applyAlignment="1">
      <alignment horizontal="center" vertical="center" wrapText="1"/>
    </xf>
    <xf numFmtId="0" fontId="18" fillId="0" borderId="26" xfId="0" applyFont="1" applyBorder="1" applyAlignment="1">
      <alignment horizontal="center" vertical="center"/>
    </xf>
    <xf numFmtId="0" fontId="18" fillId="0" borderId="29" xfId="0" applyFont="1" applyBorder="1" applyAlignment="1">
      <alignment horizontal="center" vertical="center" wrapText="1"/>
    </xf>
    <xf numFmtId="0" fontId="18" fillId="0" borderId="27"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5" xfId="0" applyFont="1" applyBorder="1" applyAlignment="1">
      <alignment horizontal="center" vertical="center" wrapText="1"/>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4" fillId="6"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8" xfId="0" applyFont="1" applyBorder="1" applyAlignment="1">
      <alignment vertical="center"/>
    </xf>
    <xf numFmtId="0" fontId="15" fillId="0" borderId="7" xfId="0" applyFont="1" applyBorder="1"/>
    <xf numFmtId="0" fontId="15" fillId="0" borderId="9" xfId="0" applyFont="1" applyBorder="1"/>
    <xf numFmtId="0" fontId="15" fillId="0" borderId="10" xfId="0" applyFont="1" applyBorder="1" applyAlignment="1">
      <alignment horizontal="center"/>
    </xf>
    <xf numFmtId="0" fontId="12" fillId="0" borderId="35" xfId="0" applyFont="1" applyBorder="1"/>
    <xf numFmtId="0" fontId="12" fillId="0" borderId="35" xfId="0" applyFont="1" applyBorder="1" applyAlignment="1">
      <alignment horizont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 xfId="0" applyFont="1" applyBorder="1" applyAlignment="1">
      <alignment horizontal="center" vertical="center" wrapText="1"/>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xf numFmtId="0" fontId="12" fillId="0" borderId="10"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24" xfId="0" applyFont="1" applyFill="1" applyBorder="1" applyAlignment="1">
      <alignment vertical="center" wrapText="1"/>
    </xf>
    <xf numFmtId="0" fontId="13" fillId="2" borderId="19" xfId="0" applyFont="1" applyFill="1" applyBorder="1" applyAlignment="1">
      <alignment horizontal="center" vertical="center" wrapText="1"/>
    </xf>
    <xf numFmtId="0" fontId="17" fillId="4" borderId="60" xfId="0" applyFont="1" applyFill="1" applyBorder="1" applyAlignment="1">
      <alignment horizontal="center" vertical="center" wrapText="1"/>
    </xf>
    <xf numFmtId="0" fontId="17" fillId="4" borderId="62" xfId="0" applyFont="1" applyFill="1" applyBorder="1" applyAlignment="1">
      <alignment horizontal="center" vertical="center" wrapText="1"/>
    </xf>
    <xf numFmtId="0" fontId="17" fillId="4" borderId="63" xfId="0" applyFont="1" applyFill="1" applyBorder="1" applyAlignment="1">
      <alignment horizontal="center" vertical="center" wrapText="1"/>
    </xf>
    <xf numFmtId="0" fontId="19" fillId="4" borderId="60" xfId="0" applyFont="1" applyFill="1" applyBorder="1" applyAlignment="1">
      <alignment horizontal="center" vertical="center" wrapText="1"/>
    </xf>
    <xf numFmtId="0" fontId="19" fillId="4" borderId="62" xfId="0" applyFont="1" applyFill="1" applyBorder="1" applyAlignment="1">
      <alignment horizontal="center" vertical="center" wrapText="1"/>
    </xf>
    <xf numFmtId="0" fontId="19" fillId="4" borderId="62" xfId="0" applyFont="1" applyFill="1" applyBorder="1" applyAlignment="1">
      <alignment horizontal="center" vertical="center" textRotation="90" wrapText="1"/>
    </xf>
    <xf numFmtId="0" fontId="19" fillId="4" borderId="63" xfId="0" applyFont="1" applyFill="1" applyBorder="1" applyAlignment="1">
      <alignment horizontal="center" vertical="center" wrapText="1"/>
    </xf>
    <xf numFmtId="0" fontId="15" fillId="0" borderId="0" xfId="0" applyFont="1" applyAlignment="1">
      <alignment horizontal="left" vertical="center" wrapText="1"/>
    </xf>
    <xf numFmtId="0" fontId="13" fillId="2" borderId="24" xfId="0" applyFont="1" applyFill="1" applyBorder="1" applyAlignment="1">
      <alignment horizontal="left" vertical="center" wrapText="1"/>
    </xf>
    <xf numFmtId="0" fontId="13" fillId="2" borderId="19" xfId="0" applyFont="1" applyFill="1" applyBorder="1" applyAlignment="1">
      <alignment horizontal="left" vertical="center" wrapText="1"/>
    </xf>
    <xf numFmtId="0" fontId="3" fillId="2" borderId="17" xfId="0" applyFont="1" applyFill="1" applyBorder="1" applyAlignment="1">
      <alignment vertical="center" wrapText="1"/>
    </xf>
    <xf numFmtId="0" fontId="3" fillId="0" borderId="17" xfId="0" applyFont="1" applyBorder="1"/>
    <xf numFmtId="0" fontId="5" fillId="2" borderId="12" xfId="0" applyFont="1" applyFill="1" applyBorder="1" applyAlignment="1">
      <alignment vertical="center" wrapText="1"/>
    </xf>
    <xf numFmtId="0" fontId="3" fillId="2" borderId="18" xfId="0" applyFont="1" applyFill="1" applyBorder="1" applyAlignment="1">
      <alignment vertical="center" wrapText="1"/>
    </xf>
    <xf numFmtId="0" fontId="3" fillId="0" borderId="18" xfId="0" applyFont="1" applyBorder="1"/>
    <xf numFmtId="0" fontId="3" fillId="2" borderId="3" xfId="0" applyFont="1" applyFill="1" applyBorder="1" applyAlignment="1">
      <alignment vertical="center" wrapText="1"/>
    </xf>
    <xf numFmtId="0" fontId="5" fillId="2" borderId="15" xfId="0" applyFont="1" applyFill="1" applyBorder="1" applyAlignment="1">
      <alignment vertical="center" wrapText="1"/>
    </xf>
    <xf numFmtId="0" fontId="3" fillId="0" borderId="19" xfId="0" applyFont="1" applyBorder="1" applyAlignment="1">
      <alignment vertical="center" wrapText="1"/>
    </xf>
    <xf numFmtId="0" fontId="5" fillId="0" borderId="16" xfId="0" applyFont="1" applyBorder="1" applyAlignment="1">
      <alignment vertical="center" wrapText="1"/>
    </xf>
    <xf numFmtId="0" fontId="5" fillId="0" borderId="12" xfId="0" applyFont="1" applyBorder="1" applyAlignment="1">
      <alignment vertical="center" wrapText="1"/>
    </xf>
    <xf numFmtId="0" fontId="5" fillId="0" borderId="14" xfId="0" applyFont="1" applyBorder="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xf>
    <xf numFmtId="0" fontId="24" fillId="5" borderId="3" xfId="1" applyFont="1" applyFill="1" applyBorder="1" applyAlignment="1" applyProtection="1">
      <alignment horizontal="left" vertical="center" wrapText="1"/>
      <protection locked="0"/>
    </xf>
    <xf numFmtId="0" fontId="12" fillId="0" borderId="0" xfId="0" applyFont="1" applyAlignment="1">
      <alignment horizontal="center" vertical="center" wrapText="1"/>
    </xf>
    <xf numFmtId="0" fontId="12" fillId="0" borderId="0" xfId="0" applyFont="1"/>
    <xf numFmtId="0" fontId="24" fillId="5" borderId="3" xfId="1" applyFont="1" applyFill="1" applyBorder="1" applyAlignment="1">
      <alignment horizontal="center" vertical="center" wrapText="1"/>
    </xf>
    <xf numFmtId="0" fontId="24" fillId="5" borderId="3" xfId="1" applyFont="1" applyFill="1" applyBorder="1" applyAlignment="1">
      <alignment horizontal="left" vertical="center" wrapText="1"/>
    </xf>
    <xf numFmtId="0" fontId="24" fillId="0" borderId="3" xfId="1" applyFont="1" applyBorder="1" applyAlignment="1">
      <alignment horizontal="center" vertical="center" wrapText="1"/>
    </xf>
    <xf numFmtId="0" fontId="24" fillId="0" borderId="3" xfId="1" applyFont="1" applyBorder="1" applyAlignment="1">
      <alignment horizontal="left" vertical="center" wrapText="1"/>
    </xf>
    <xf numFmtId="0" fontId="5" fillId="2" borderId="64" xfId="0" applyFont="1" applyFill="1" applyBorder="1" applyAlignment="1">
      <alignment vertical="center" wrapText="1"/>
    </xf>
    <xf numFmtId="0" fontId="24" fillId="5" borderId="3" xfId="1" applyFont="1" applyFill="1" applyBorder="1" applyAlignment="1" applyProtection="1">
      <alignment horizontal="center" vertical="center" wrapText="1"/>
      <protection locked="0"/>
    </xf>
    <xf numFmtId="0" fontId="24" fillId="0" borderId="3" xfId="1" applyFont="1" applyBorder="1" applyAlignment="1" applyProtection="1">
      <alignment horizontal="center" vertical="center" wrapText="1"/>
      <protection locked="0"/>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19"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19"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12" fillId="6" borderId="4" xfId="0" applyFont="1" applyFill="1" applyBorder="1" applyAlignment="1">
      <alignment horizontal="center"/>
    </xf>
    <xf numFmtId="0" fontId="12" fillId="6" borderId="19" xfId="0" applyFont="1" applyFill="1" applyBorder="1" applyAlignment="1">
      <alignment horizontal="center"/>
    </xf>
    <xf numFmtId="0" fontId="12" fillId="0" borderId="4" xfId="0" applyFont="1" applyBorder="1" applyAlignment="1">
      <alignment horizontal="center" vertical="center" wrapText="1"/>
    </xf>
    <xf numFmtId="0" fontId="12" fillId="0" borderId="19" xfId="0" applyFont="1" applyBorder="1" applyAlignment="1">
      <alignment horizontal="center" vertical="center" wrapText="1"/>
    </xf>
    <xf numFmtId="0" fontId="11" fillId="0" borderId="43"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19"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9"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1" fillId="0" borderId="54"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1" fillId="0" borderId="40" xfId="0" applyFont="1" applyBorder="1" applyAlignment="1">
      <alignment horizontal="left" vertical="top" wrapText="1"/>
    </xf>
    <xf numFmtId="0" fontId="21" fillId="0" borderId="41" xfId="0" applyFont="1" applyBorder="1" applyAlignment="1">
      <alignment horizontal="left" vertical="top" wrapText="1"/>
    </xf>
    <xf numFmtId="0" fontId="21" fillId="0" borderId="42" xfId="0" applyFont="1" applyBorder="1" applyAlignment="1">
      <alignment horizontal="left" vertical="top" wrapText="1"/>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8" fillId="0" borderId="47" xfId="0" applyFont="1" applyBorder="1" applyAlignment="1">
      <alignment horizontal="left" vertical="center" wrapText="1"/>
    </xf>
    <xf numFmtId="0" fontId="18" fillId="0" borderId="49" xfId="0" applyFont="1" applyBorder="1" applyAlignment="1">
      <alignment horizontal="left" vertical="center" wrapText="1"/>
    </xf>
    <xf numFmtId="0" fontId="18" fillId="0" borderId="56" xfId="0" applyFont="1" applyBorder="1" applyAlignment="1">
      <alignment horizontal="left" vertical="center" wrapText="1"/>
    </xf>
    <xf numFmtId="0" fontId="18" fillId="0" borderId="54" xfId="0" applyFont="1" applyBorder="1" applyAlignment="1">
      <alignment horizontal="left" vertical="center" wrapText="1"/>
    </xf>
    <xf numFmtId="0" fontId="18" fillId="0" borderId="50" xfId="0" applyFont="1" applyBorder="1" applyAlignment="1">
      <alignment horizontal="left" vertical="center" wrapText="1"/>
    </xf>
    <xf numFmtId="0" fontId="18" fillId="0" borderId="51" xfId="0" applyFont="1" applyBorder="1" applyAlignment="1">
      <alignment horizontal="left" vertical="center" wrapText="1"/>
    </xf>
    <xf numFmtId="0" fontId="12" fillId="0" borderId="3" xfId="0" applyFont="1" applyBorder="1" applyAlignment="1">
      <alignment horizontal="center"/>
    </xf>
    <xf numFmtId="0" fontId="21" fillId="0" borderId="47" xfId="0" applyFont="1" applyBorder="1" applyAlignment="1">
      <alignment horizontal="center" vertical="center"/>
    </xf>
    <xf numFmtId="0" fontId="21" fillId="0" borderId="48" xfId="0" applyFont="1" applyBorder="1" applyAlignment="1">
      <alignment horizontal="center" vertical="center"/>
    </xf>
    <xf numFmtId="0" fontId="21" fillId="0" borderId="49" xfId="0" applyFont="1" applyBorder="1" applyAlignment="1">
      <alignment horizontal="center" vertical="center"/>
    </xf>
    <xf numFmtId="0" fontId="21" fillId="0" borderId="56" xfId="0" applyFont="1" applyBorder="1" applyAlignment="1">
      <alignment horizontal="center" vertical="center"/>
    </xf>
    <xf numFmtId="0" fontId="21" fillId="0" borderId="0" xfId="0" applyFont="1" applyAlignment="1">
      <alignment horizontal="center" vertical="center"/>
    </xf>
    <xf numFmtId="0" fontId="21" fillId="0" borderId="54" xfId="0" applyFont="1" applyBorder="1" applyAlignment="1">
      <alignment horizontal="center" vertical="center"/>
    </xf>
    <xf numFmtId="0" fontId="21" fillId="0" borderId="50" xfId="0" applyFont="1" applyBorder="1" applyAlignment="1">
      <alignment horizontal="center" vertical="center"/>
    </xf>
    <xf numFmtId="0" fontId="21" fillId="0" borderId="43" xfId="0" applyFont="1" applyBorder="1" applyAlignment="1">
      <alignment horizontal="center" vertical="center"/>
    </xf>
    <xf numFmtId="0" fontId="21" fillId="0" borderId="51" xfId="0" applyFont="1" applyBorder="1" applyAlignment="1">
      <alignment horizontal="center" vertical="center"/>
    </xf>
    <xf numFmtId="0" fontId="8" fillId="0" borderId="0" xfId="0" applyFont="1" applyAlignment="1">
      <alignment horizontal="left" vertical="center" wrapText="1"/>
    </xf>
    <xf numFmtId="0" fontId="13" fillId="0" borderId="27" xfId="0" applyFont="1" applyBorder="1" applyAlignment="1">
      <alignment horizontal="left" vertical="top" wrapText="1"/>
    </xf>
    <xf numFmtId="0" fontId="13" fillId="0" borderId="3" xfId="0" applyFont="1" applyBorder="1" applyAlignment="1">
      <alignment horizontal="left" vertical="top" wrapText="1"/>
    </xf>
    <xf numFmtId="0" fontId="13" fillId="0" borderId="15" xfId="0" applyFont="1" applyBorder="1" applyAlignment="1">
      <alignment horizontal="left" vertical="top" wrapText="1"/>
    </xf>
    <xf numFmtId="0" fontId="13" fillId="0" borderId="28" xfId="0" applyFont="1" applyBorder="1" applyAlignment="1">
      <alignment horizontal="left" vertical="top" wrapText="1"/>
    </xf>
    <xf numFmtId="0" fontId="13" fillId="0" borderId="8" xfId="0" applyFont="1" applyBorder="1" applyAlignment="1">
      <alignment horizontal="left" vertical="top" wrapText="1"/>
    </xf>
    <xf numFmtId="0" fontId="13" fillId="0" borderId="30" xfId="0" applyFont="1" applyBorder="1" applyAlignment="1">
      <alignment horizontal="left" vertical="top" wrapText="1"/>
    </xf>
    <xf numFmtId="0" fontId="13" fillId="6" borderId="21" xfId="0" applyFont="1" applyFill="1" applyBorder="1" applyAlignment="1">
      <alignment horizontal="center"/>
    </xf>
    <xf numFmtId="0" fontId="13" fillId="6" borderId="22" xfId="0" applyFont="1" applyFill="1" applyBorder="1" applyAlignment="1">
      <alignment horizontal="center"/>
    </xf>
    <xf numFmtId="0" fontId="13" fillId="6" borderId="23" xfId="0" applyFont="1" applyFill="1" applyBorder="1" applyAlignment="1">
      <alignment horizontal="center"/>
    </xf>
    <xf numFmtId="0" fontId="18" fillId="0" borderId="3" xfId="0" applyFont="1" applyBorder="1" applyAlignment="1">
      <alignment horizontal="left" vertical="top" wrapText="1"/>
    </xf>
    <xf numFmtId="0" fontId="18" fillId="0" borderId="15" xfId="0" applyFont="1" applyBorder="1" applyAlignment="1">
      <alignment horizontal="left" vertical="top" wrapText="1"/>
    </xf>
    <xf numFmtId="0" fontId="18" fillId="0" borderId="37" xfId="0" applyFont="1" applyBorder="1" applyAlignment="1">
      <alignment horizontal="left" vertical="center" wrapText="1"/>
    </xf>
    <xf numFmtId="0" fontId="18" fillId="0" borderId="20"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8" fillId="0" borderId="55" xfId="0" applyFont="1" applyBorder="1" applyAlignment="1">
      <alignment horizontal="left" vertical="center" wrapText="1"/>
    </xf>
    <xf numFmtId="0" fontId="0" fillId="0" borderId="47" xfId="0" applyBorder="1" applyAlignment="1">
      <alignment horizontal="center"/>
    </xf>
    <xf numFmtId="0" fontId="0" fillId="0" borderId="49" xfId="0" applyBorder="1" applyAlignment="1">
      <alignment horizontal="center"/>
    </xf>
    <xf numFmtId="0" fontId="0" fillId="0" borderId="56" xfId="0" applyBorder="1" applyAlignment="1">
      <alignment horizontal="center"/>
    </xf>
    <xf numFmtId="0" fontId="0" fillId="0" borderId="54"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18" fillId="0" borderId="3" xfId="0" applyFont="1" applyBorder="1" applyAlignment="1">
      <alignment horizontal="center"/>
    </xf>
    <xf numFmtId="0" fontId="13" fillId="2" borderId="34" xfId="0" applyFont="1" applyFill="1" applyBorder="1" applyAlignment="1">
      <alignment horizontal="center" vertical="center" wrapText="1"/>
    </xf>
    <xf numFmtId="0" fontId="13" fillId="2" borderId="38" xfId="0" applyFont="1" applyFill="1" applyBorder="1" applyAlignment="1">
      <alignment horizontal="center" vertical="center" wrapText="1"/>
    </xf>
    <xf numFmtId="0" fontId="13" fillId="2" borderId="3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42"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7" fillId="0" borderId="11" xfId="0" applyFont="1" applyBorder="1" applyAlignment="1">
      <alignment horizontal="left" vertical="center"/>
    </xf>
    <xf numFmtId="0" fontId="7" fillId="0" borderId="5" xfId="0" applyFont="1" applyBorder="1" applyAlignment="1">
      <alignment horizontal="left" vertical="center"/>
    </xf>
    <xf numFmtId="0" fontId="7" fillId="0" borderId="24" xfId="0" applyFont="1" applyBorder="1" applyAlignment="1">
      <alignment horizontal="left" vertical="center"/>
    </xf>
    <xf numFmtId="0" fontId="7" fillId="0" borderId="19" xfId="0" applyFont="1" applyBorder="1" applyAlignment="1">
      <alignment horizontal="left" vertical="center"/>
    </xf>
    <xf numFmtId="0" fontId="7" fillId="0" borderId="13" xfId="0" applyFont="1" applyBorder="1" applyAlignment="1">
      <alignment horizontal="left" vertical="center" wrapText="1"/>
    </xf>
    <xf numFmtId="0" fontId="7" fillId="0" borderId="6" xfId="0" applyFont="1" applyBorder="1" applyAlignment="1">
      <alignment horizontal="left" vertical="center" wrapText="1"/>
    </xf>
    <xf numFmtId="0" fontId="7" fillId="0" borderId="13" xfId="0" applyFont="1" applyBorder="1" applyAlignment="1">
      <alignment horizontal="left" vertical="center"/>
    </xf>
    <xf numFmtId="0" fontId="7" fillId="0" borderId="6" xfId="0" applyFont="1" applyBorder="1" applyAlignment="1">
      <alignment horizontal="left" vertical="center"/>
    </xf>
    <xf numFmtId="0" fontId="3" fillId="5" borderId="3" xfId="1" applyFont="1" applyFill="1" applyBorder="1" applyAlignment="1" applyProtection="1">
      <alignment horizontal="left" vertical="center" wrapText="1"/>
      <protection locked="0"/>
    </xf>
    <xf numFmtId="0" fontId="7" fillId="0" borderId="24" xfId="0" applyFont="1" applyBorder="1" applyAlignment="1">
      <alignment horizontal="left" vertical="center" wrapText="1"/>
    </xf>
    <xf numFmtId="0" fontId="7" fillId="0" borderId="19" xfId="0" applyFont="1" applyBorder="1" applyAlignment="1">
      <alignment horizontal="left" vertical="center" wrapText="1"/>
    </xf>
    <xf numFmtId="0" fontId="7" fillId="0" borderId="11" xfId="0" applyFont="1" applyBorder="1" applyAlignment="1">
      <alignment horizontal="left" vertical="center" wrapText="1"/>
    </xf>
    <xf numFmtId="0" fontId="7" fillId="0" borderId="5" xfId="0" applyFont="1" applyBorder="1" applyAlignment="1">
      <alignment horizontal="left" vertical="center" wrapText="1"/>
    </xf>
    <xf numFmtId="0" fontId="15" fillId="9" borderId="3" xfId="0" applyFont="1" applyFill="1" applyBorder="1" applyAlignment="1">
      <alignment horizontal="center" vertical="center"/>
    </xf>
    <xf numFmtId="0" fontId="15" fillId="9" borderId="15"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16" xfId="0" applyFont="1" applyFill="1" applyBorder="1" applyAlignment="1">
      <alignment horizontal="center" vertical="center"/>
    </xf>
    <xf numFmtId="0" fontId="14" fillId="6" borderId="3" xfId="0" applyFont="1" applyFill="1" applyBorder="1" applyAlignment="1">
      <alignment horizontal="center" vertical="center"/>
    </xf>
    <xf numFmtId="0" fontId="15"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4" fillId="0" borderId="43" xfId="0" applyFont="1" applyBorder="1" applyAlignment="1">
      <alignment horizontal="center"/>
    </xf>
    <xf numFmtId="0" fontId="14" fillId="0" borderId="0" xfId="0" applyFont="1" applyAlignment="1">
      <alignment horizontal="center"/>
    </xf>
    <xf numFmtId="0" fontId="14" fillId="6" borderId="15" xfId="0" applyFont="1" applyFill="1" applyBorder="1" applyAlignment="1">
      <alignment horizontal="center" vertical="center" wrapText="1"/>
    </xf>
    <xf numFmtId="0" fontId="15" fillId="6" borderId="3" xfId="0" applyFont="1" applyFill="1" applyBorder="1" applyAlignment="1">
      <alignment horizontal="center"/>
    </xf>
    <xf numFmtId="0" fontId="15" fillId="6" borderId="15" xfId="0" applyFont="1" applyFill="1" applyBorder="1" applyAlignment="1">
      <alignment horizontal="center"/>
    </xf>
    <xf numFmtId="0" fontId="15" fillId="0" borderId="15" xfId="0" applyFont="1" applyBorder="1" applyAlignment="1">
      <alignment horizontal="center" vertical="center" wrapText="1"/>
    </xf>
    <xf numFmtId="0" fontId="15" fillId="10" borderId="3" xfId="0" applyFont="1" applyFill="1" applyBorder="1" applyAlignment="1">
      <alignment horizontal="center" vertical="center"/>
    </xf>
    <xf numFmtId="0" fontId="15" fillId="10" borderId="15" xfId="0" applyFont="1" applyFill="1" applyBorder="1" applyAlignment="1">
      <alignment horizontal="center" vertical="center"/>
    </xf>
    <xf numFmtId="0" fontId="12" fillId="0" borderId="4" xfId="0" applyFont="1" applyBorder="1" applyAlignment="1">
      <alignment horizontal="left" vertical="center" wrapText="1"/>
    </xf>
    <xf numFmtId="0" fontId="12" fillId="0" borderId="36" xfId="0" applyFont="1" applyBorder="1" applyAlignment="1">
      <alignment horizontal="left" vertical="center" wrapText="1"/>
    </xf>
    <xf numFmtId="0" fontId="12" fillId="0" borderId="19" xfId="0" applyFont="1" applyBorder="1" applyAlignment="1">
      <alignment horizontal="left" vertical="center" wrapText="1"/>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3" fillId="0" borderId="44" xfId="0" applyFont="1" applyBorder="1" applyAlignment="1">
      <alignment horizontal="right" vertical="center" textRotation="90"/>
    </xf>
    <xf numFmtId="0" fontId="12" fillId="0" borderId="57" xfId="0" applyFont="1" applyBorder="1" applyAlignment="1">
      <alignment horizontal="left" vertical="center" wrapText="1"/>
    </xf>
    <xf numFmtId="0" fontId="12" fillId="0" borderId="58" xfId="0" applyFont="1" applyBorder="1" applyAlignment="1">
      <alignment horizontal="left" vertical="center" wrapText="1"/>
    </xf>
    <xf numFmtId="0" fontId="12" fillId="0" borderId="59" xfId="0" applyFont="1" applyBorder="1" applyAlignment="1">
      <alignment horizontal="left" vertical="center" wrapText="1"/>
    </xf>
    <xf numFmtId="0" fontId="13" fillId="0" borderId="0" xfId="0" applyFont="1" applyAlignment="1">
      <alignment horizontal="right" vertical="center" textRotation="90"/>
    </xf>
    <xf numFmtId="0" fontId="14" fillId="0" borderId="45"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6" fillId="4" borderId="40"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6" xfId="0" applyFont="1" applyFill="1" applyBorder="1" applyAlignment="1">
      <alignment horizontal="center" vertical="center" wrapText="1"/>
    </xf>
    <xf numFmtId="0" fontId="21" fillId="2" borderId="40" xfId="0" applyFont="1" applyFill="1" applyBorder="1" applyAlignment="1">
      <alignment horizontal="justify" vertical="center" wrapText="1" readingOrder="1"/>
    </xf>
    <xf numFmtId="0" fontId="21" fillId="2" borderId="41" xfId="0" applyFont="1" applyFill="1" applyBorder="1" applyAlignment="1">
      <alignment horizontal="justify" vertical="center" wrapText="1" readingOrder="1"/>
    </xf>
    <xf numFmtId="0" fontId="21" fillId="2" borderId="42" xfId="0" applyFont="1" applyFill="1" applyBorder="1" applyAlignment="1">
      <alignment horizontal="justify" vertical="center"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1" xfId="0" applyFont="1" applyBorder="1" applyAlignment="1">
      <alignment horizontal="center" vertical="center"/>
    </xf>
    <xf numFmtId="0" fontId="16" fillId="4" borderId="22"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10" borderId="19" xfId="0" applyFont="1" applyFill="1" applyBorder="1" applyAlignment="1">
      <alignment horizontal="center" vertical="center"/>
    </xf>
    <xf numFmtId="0" fontId="15" fillId="9" borderId="19" xfId="0" applyFont="1" applyFill="1" applyBorder="1" applyAlignment="1">
      <alignment horizontal="center" vertical="center"/>
    </xf>
    <xf numFmtId="0" fontId="15" fillId="6" borderId="4" xfId="0" applyFont="1" applyFill="1" applyBorder="1" applyAlignment="1">
      <alignment horizontal="center"/>
    </xf>
    <xf numFmtId="0" fontId="15" fillId="6" borderId="19" xfId="0" applyFont="1" applyFill="1" applyBorder="1" applyAlignment="1">
      <alignment horizontal="center"/>
    </xf>
    <xf numFmtId="0" fontId="15" fillId="7" borderId="4" xfId="0" applyFont="1" applyFill="1" applyBorder="1" applyAlignment="1">
      <alignment horizontal="center" vertical="center"/>
    </xf>
    <xf numFmtId="0" fontId="15" fillId="7" borderId="36" xfId="0" applyFont="1" applyFill="1" applyBorder="1" applyAlignment="1">
      <alignment horizontal="center" vertical="center"/>
    </xf>
    <xf numFmtId="0" fontId="15" fillId="7" borderId="19"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19" xfId="0" applyFont="1" applyFill="1" applyBorder="1" applyAlignment="1">
      <alignment horizontal="center" vertical="center"/>
    </xf>
    <xf numFmtId="0" fontId="15" fillId="9" borderId="36"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19" xfId="0" applyFont="1" applyFill="1" applyBorder="1" applyAlignment="1">
      <alignment horizontal="center" vertical="center"/>
    </xf>
    <xf numFmtId="0" fontId="14" fillId="6" borderId="36" xfId="0" applyFont="1" applyFill="1" applyBorder="1" applyAlignment="1">
      <alignment horizontal="center" vertical="center"/>
    </xf>
    <xf numFmtId="0" fontId="15" fillId="6" borderId="36" xfId="0" applyFont="1" applyFill="1" applyBorder="1" applyAlignment="1">
      <alignment horizontal="center"/>
    </xf>
    <xf numFmtId="0" fontId="14" fillId="6" borderId="4"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19" xfId="0" applyFont="1" applyBorder="1" applyAlignment="1">
      <alignment horizontal="center" vertical="center" wrapText="1"/>
    </xf>
    <xf numFmtId="0" fontId="14" fillId="6" borderId="36" xfId="0" applyFont="1" applyFill="1" applyBorder="1" applyAlignment="1">
      <alignment horizontal="center" vertical="center" wrapText="1"/>
    </xf>
    <xf numFmtId="0" fontId="15" fillId="8" borderId="36" xfId="0" applyFont="1" applyFill="1" applyBorder="1" applyAlignment="1">
      <alignment horizontal="center" vertical="center"/>
    </xf>
    <xf numFmtId="0" fontId="14" fillId="6" borderId="47" xfId="0" applyFont="1" applyFill="1" applyBorder="1" applyAlignment="1">
      <alignment horizontal="center" vertical="center" wrapText="1"/>
    </xf>
    <xf numFmtId="0" fontId="14" fillId="6" borderId="48"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4" fillId="6" borderId="50" xfId="0" applyFont="1" applyFill="1" applyBorder="1" applyAlignment="1">
      <alignment horizontal="center" vertical="center" wrapText="1"/>
    </xf>
    <xf numFmtId="0" fontId="14" fillId="6" borderId="43"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6" borderId="20" xfId="0" applyFont="1" applyFill="1" applyBorder="1" applyAlignment="1">
      <alignment horizontal="center" vertical="center" wrapText="1"/>
    </xf>
    <xf numFmtId="0" fontId="15" fillId="7" borderId="52" xfId="0" applyFont="1" applyFill="1" applyBorder="1" applyAlignment="1">
      <alignment horizontal="center" vertical="center"/>
    </xf>
    <xf numFmtId="0" fontId="15" fillId="7" borderId="53" xfId="0" applyFont="1" applyFill="1" applyBorder="1" applyAlignment="1">
      <alignment horizontal="center" vertical="center"/>
    </xf>
    <xf numFmtId="0" fontId="14" fillId="2" borderId="43" xfId="0" applyFont="1" applyFill="1" applyBorder="1" applyAlignment="1">
      <alignment horizontal="center"/>
    </xf>
    <xf numFmtId="0" fontId="23" fillId="2" borderId="40" xfId="0" applyFont="1" applyFill="1" applyBorder="1" applyAlignment="1">
      <alignment horizontal="left" vertical="top" wrapText="1" readingOrder="1"/>
    </xf>
    <xf numFmtId="0" fontId="23" fillId="2" borderId="41" xfId="0" applyFont="1" applyFill="1" applyBorder="1" applyAlignment="1">
      <alignment horizontal="left" vertical="top" wrapText="1" readingOrder="1"/>
    </xf>
    <xf numFmtId="0" fontId="23" fillId="2" borderId="42" xfId="0" applyFont="1" applyFill="1" applyBorder="1" applyAlignment="1">
      <alignment horizontal="left" vertical="top" wrapText="1" readingOrder="1"/>
    </xf>
    <xf numFmtId="0" fontId="16" fillId="4" borderId="45" xfId="0" applyFont="1" applyFill="1" applyBorder="1" applyAlignment="1">
      <alignment horizontal="center" vertical="center" wrapText="1"/>
    </xf>
    <xf numFmtId="0" fontId="16" fillId="4" borderId="61"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32" xfId="0" applyFont="1" applyFill="1" applyBorder="1" applyAlignment="1">
      <alignment horizontal="center" vertical="center" wrapText="1"/>
    </xf>
    <xf numFmtId="0" fontId="17" fillId="4" borderId="61" xfId="0" applyFont="1" applyFill="1" applyBorder="1" applyAlignment="1">
      <alignment horizontal="center" vertical="center" wrapText="1"/>
    </xf>
  </cellXfs>
  <cellStyles count="2">
    <cellStyle name="Normal" xfId="0" builtinId="0"/>
    <cellStyle name="Normal 2" xfId="1" xr:uid="{00000000-0005-0000-0000-00000100000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85" zoomScaleNormal="85" zoomScalePageLayoutView="40" workbookViewId="0">
      <selection activeCell="C1" sqref="C1:E3"/>
    </sheetView>
  </sheetViews>
  <sheetFormatPr baseColWidth="10" defaultColWidth="11.44140625" defaultRowHeight="13.2" x14ac:dyDescent="0.25"/>
  <cols>
    <col min="1" max="1" width="2.77734375" customWidth="1"/>
    <col min="2" max="2" width="39.5546875" customWidth="1"/>
    <col min="3" max="3" width="71.44140625" customWidth="1"/>
    <col min="4" max="4" width="36.77734375" customWidth="1"/>
    <col min="5" max="5" width="23.44140625" customWidth="1"/>
    <col min="6" max="6" width="29.109375" customWidth="1"/>
    <col min="7" max="7" width="2.77734375" customWidth="1"/>
  </cols>
  <sheetData>
    <row r="1" spans="1:6" ht="48.75" customHeight="1" x14ac:dyDescent="0.25">
      <c r="A1" s="180"/>
      <c r="B1" s="181"/>
      <c r="C1" s="154" t="s">
        <v>0</v>
      </c>
      <c r="D1" s="155"/>
      <c r="E1" s="156"/>
      <c r="F1" s="178" t="s">
        <v>1</v>
      </c>
    </row>
    <row r="2" spans="1:6" ht="21" customHeight="1" x14ac:dyDescent="0.25">
      <c r="A2" s="182"/>
      <c r="B2" s="183"/>
      <c r="C2" s="157"/>
      <c r="D2" s="158"/>
      <c r="E2" s="159"/>
      <c r="F2" s="179"/>
    </row>
    <row r="3" spans="1:6" ht="69" customHeight="1" x14ac:dyDescent="0.25">
      <c r="A3" s="184"/>
      <c r="B3" s="185"/>
      <c r="C3" s="160"/>
      <c r="D3" s="161"/>
      <c r="E3" s="162"/>
      <c r="F3" s="176"/>
    </row>
    <row r="4" spans="1:6" ht="16.5" customHeight="1" thickBot="1" x14ac:dyDescent="0.3">
      <c r="B4" s="7"/>
      <c r="C4" s="8"/>
      <c r="D4" s="8"/>
      <c r="E4" s="8"/>
      <c r="F4" s="8"/>
    </row>
    <row r="5" spans="1:6" ht="21" customHeight="1" thickBot="1" x14ac:dyDescent="0.35">
      <c r="B5" s="170" t="s">
        <v>2</v>
      </c>
      <c r="C5" s="171"/>
      <c r="D5" s="171"/>
      <c r="E5" s="171"/>
      <c r="F5" s="172"/>
    </row>
    <row r="6" spans="1:6" ht="78.75" customHeight="1" x14ac:dyDescent="0.25">
      <c r="B6" s="175" t="s">
        <v>3</v>
      </c>
      <c r="C6" s="176"/>
      <c r="D6" s="176"/>
      <c r="E6" s="176"/>
      <c r="F6" s="177"/>
    </row>
    <row r="7" spans="1:6" ht="49.5" customHeight="1" x14ac:dyDescent="0.25">
      <c r="B7" s="164" t="s">
        <v>4</v>
      </c>
      <c r="C7" s="173"/>
      <c r="D7" s="173"/>
      <c r="E7" s="173"/>
      <c r="F7" s="174"/>
    </row>
    <row r="8" spans="1:6" ht="34.5" customHeight="1" x14ac:dyDescent="0.25">
      <c r="B8" s="164" t="s">
        <v>5</v>
      </c>
      <c r="C8" s="165"/>
      <c r="D8" s="165"/>
      <c r="E8" s="165"/>
      <c r="F8" s="166"/>
    </row>
    <row r="9" spans="1:6" ht="36" customHeight="1" x14ac:dyDescent="0.25">
      <c r="B9" s="164" t="s">
        <v>6</v>
      </c>
      <c r="C9" s="165"/>
      <c r="D9" s="165"/>
      <c r="E9" s="165"/>
      <c r="F9" s="166"/>
    </row>
    <row r="10" spans="1:6" ht="72" customHeight="1" x14ac:dyDescent="0.25">
      <c r="B10" s="164" t="s">
        <v>7</v>
      </c>
      <c r="C10" s="165"/>
      <c r="D10" s="165"/>
      <c r="E10" s="165"/>
      <c r="F10" s="166"/>
    </row>
    <row r="11" spans="1:6" ht="34.5" customHeight="1" x14ac:dyDescent="0.25">
      <c r="B11" s="164" t="s">
        <v>8</v>
      </c>
      <c r="C11" s="165"/>
      <c r="D11" s="165"/>
      <c r="E11" s="165"/>
      <c r="F11" s="166"/>
    </row>
    <row r="12" spans="1:6" ht="44.25" customHeight="1" x14ac:dyDescent="0.25">
      <c r="B12" s="164" t="s">
        <v>9</v>
      </c>
      <c r="C12" s="165"/>
      <c r="D12" s="165"/>
      <c r="E12" s="165"/>
      <c r="F12" s="166"/>
    </row>
    <row r="13" spans="1:6" ht="26.25" customHeight="1" x14ac:dyDescent="0.25">
      <c r="B13" s="164" t="s">
        <v>10</v>
      </c>
      <c r="C13" s="165"/>
      <c r="D13" s="165"/>
      <c r="E13" s="165"/>
      <c r="F13" s="166"/>
    </row>
    <row r="14" spans="1:6" ht="22.5" customHeight="1" x14ac:dyDescent="0.25">
      <c r="B14" s="164" t="s">
        <v>11</v>
      </c>
      <c r="C14" s="165"/>
      <c r="D14" s="165"/>
      <c r="E14" s="165"/>
      <c r="F14" s="166"/>
    </row>
    <row r="15" spans="1:6" ht="33" customHeight="1" x14ac:dyDescent="0.25">
      <c r="B15" s="164" t="s">
        <v>12</v>
      </c>
      <c r="C15" s="165"/>
      <c r="D15" s="165"/>
      <c r="E15" s="165"/>
      <c r="F15" s="166"/>
    </row>
    <row r="16" spans="1:6" ht="36.75" customHeight="1" x14ac:dyDescent="0.25">
      <c r="B16" s="164" t="s">
        <v>13</v>
      </c>
      <c r="C16" s="165"/>
      <c r="D16" s="165"/>
      <c r="E16" s="165"/>
      <c r="F16" s="166"/>
    </row>
    <row r="17" spans="2:6" ht="81" customHeight="1" x14ac:dyDescent="0.25">
      <c r="B17" s="164" t="s">
        <v>14</v>
      </c>
      <c r="C17" s="165"/>
      <c r="D17" s="165"/>
      <c r="E17" s="165"/>
      <c r="F17" s="166"/>
    </row>
    <row r="18" spans="2:6" ht="82.5" customHeight="1" thickBot="1" x14ac:dyDescent="0.3">
      <c r="B18" s="167" t="s">
        <v>15</v>
      </c>
      <c r="C18" s="168"/>
      <c r="D18" s="168"/>
      <c r="E18" s="168"/>
      <c r="F18" s="169"/>
    </row>
    <row r="19" spans="2:6" ht="14.25" customHeight="1" x14ac:dyDescent="0.25">
      <c r="B19" s="4"/>
    </row>
    <row r="20" spans="2:6" x14ac:dyDescent="0.25">
      <c r="B20" s="5"/>
    </row>
    <row r="21" spans="2:6" ht="17.25" customHeight="1" x14ac:dyDescent="0.25">
      <c r="B21" s="163"/>
      <c r="C21" s="163"/>
      <c r="D21" s="163"/>
      <c r="E21" s="163"/>
      <c r="F21" s="163"/>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3"/>
  <sheetViews>
    <sheetView showGridLines="0" view="pageBreakPreview" zoomScale="70" zoomScaleNormal="70" zoomScaleSheetLayoutView="70" zoomScalePageLayoutView="80" workbookViewId="0">
      <selection activeCell="F2" sqref="F2:F4"/>
    </sheetView>
  </sheetViews>
  <sheetFormatPr baseColWidth="10" defaultColWidth="11.44140625" defaultRowHeight="13.2" x14ac:dyDescent="0.25"/>
  <cols>
    <col min="1" max="1" width="5.21875" customWidth="1"/>
    <col min="2" max="2" width="57" customWidth="1"/>
    <col min="3" max="3" width="105.21875" customWidth="1"/>
    <col min="4" max="4" width="20" customWidth="1"/>
    <col min="5" max="5" width="21.44140625" customWidth="1"/>
    <col min="6" max="6" width="26.88671875" customWidth="1"/>
  </cols>
  <sheetData>
    <row r="2" spans="2:6" ht="48.75" customHeight="1" x14ac:dyDescent="0.25">
      <c r="B2" s="186"/>
      <c r="C2" s="154" t="s">
        <v>16</v>
      </c>
      <c r="D2" s="155"/>
      <c r="E2" s="156"/>
      <c r="F2" s="178" t="s">
        <v>1</v>
      </c>
    </row>
    <row r="3" spans="2:6" ht="21" customHeight="1" x14ac:dyDescent="0.25">
      <c r="B3" s="186"/>
      <c r="C3" s="157"/>
      <c r="D3" s="158"/>
      <c r="E3" s="159"/>
      <c r="F3" s="179"/>
    </row>
    <row r="4" spans="2:6" ht="56.25" customHeight="1" x14ac:dyDescent="0.25">
      <c r="B4" s="186"/>
      <c r="C4" s="160"/>
      <c r="D4" s="161"/>
      <c r="E4" s="162"/>
      <c r="F4" s="176"/>
    </row>
    <row r="5" spans="2:6" ht="24.75" customHeight="1" thickBot="1" x14ac:dyDescent="0.35">
      <c r="B5" s="73"/>
      <c r="C5" s="74"/>
      <c r="D5" s="74"/>
      <c r="E5" s="74"/>
      <c r="F5" s="74"/>
    </row>
    <row r="6" spans="2:6" ht="18" customHeight="1" thickBot="1" x14ac:dyDescent="0.3">
      <c r="B6" s="206" t="s">
        <v>17</v>
      </c>
      <c r="C6" s="207"/>
      <c r="D6" s="207"/>
      <c r="E6" s="207"/>
      <c r="F6" s="208"/>
    </row>
    <row r="7" spans="2:6" ht="21" customHeight="1" x14ac:dyDescent="0.25">
      <c r="B7" s="203" t="s">
        <v>18</v>
      </c>
      <c r="C7" s="204"/>
      <c r="D7" s="204"/>
      <c r="E7" s="204"/>
      <c r="F7" s="205"/>
    </row>
    <row r="8" spans="2:6" ht="20.25" customHeight="1" x14ac:dyDescent="0.25">
      <c r="B8" s="209" t="s">
        <v>19</v>
      </c>
      <c r="C8" s="210"/>
      <c r="D8" s="210"/>
      <c r="E8" s="210"/>
      <c r="F8" s="211"/>
    </row>
    <row r="9" spans="2:6" ht="22.5" customHeight="1" x14ac:dyDescent="0.25">
      <c r="B9" s="209" t="s">
        <v>20</v>
      </c>
      <c r="C9" s="210"/>
      <c r="D9" s="210"/>
      <c r="E9" s="210"/>
      <c r="F9" s="211"/>
    </row>
    <row r="10" spans="2:6" ht="24.75" customHeight="1" x14ac:dyDescent="0.25">
      <c r="B10" s="194" t="s">
        <v>21</v>
      </c>
      <c r="C10" s="195"/>
      <c r="D10" s="195"/>
      <c r="E10" s="195"/>
      <c r="F10" s="196"/>
    </row>
    <row r="11" spans="2:6" ht="36" customHeight="1" x14ac:dyDescent="0.25">
      <c r="B11" s="194" t="s">
        <v>22</v>
      </c>
      <c r="C11" s="195"/>
      <c r="D11" s="195"/>
      <c r="E11" s="195"/>
      <c r="F11" s="196"/>
    </row>
    <row r="12" spans="2:6" ht="37.5" customHeight="1" x14ac:dyDescent="0.25">
      <c r="B12" s="194" t="s">
        <v>23</v>
      </c>
      <c r="C12" s="195"/>
      <c r="D12" s="195"/>
      <c r="E12" s="195"/>
      <c r="F12" s="196"/>
    </row>
    <row r="13" spans="2:6" ht="20.25" customHeight="1" x14ac:dyDescent="0.25">
      <c r="B13" s="194" t="s">
        <v>24</v>
      </c>
      <c r="C13" s="195"/>
      <c r="D13" s="195"/>
      <c r="E13" s="195"/>
      <c r="F13" s="196"/>
    </row>
    <row r="14" spans="2:6" ht="18.75" customHeight="1" thickBot="1" x14ac:dyDescent="0.3">
      <c r="B14" s="197" t="s">
        <v>25</v>
      </c>
      <c r="C14" s="198"/>
      <c r="D14" s="198"/>
      <c r="E14" s="198"/>
      <c r="F14" s="199"/>
    </row>
    <row r="15" spans="2:6" ht="16.5" customHeight="1" thickBot="1" x14ac:dyDescent="0.3">
      <c r="B15" s="191" t="s">
        <v>26</v>
      </c>
      <c r="C15" s="192"/>
      <c r="D15" s="192"/>
      <c r="E15" s="192"/>
      <c r="F15" s="193"/>
    </row>
    <row r="16" spans="2:6" ht="37.5" customHeight="1" x14ac:dyDescent="0.25">
      <c r="B16" s="200" t="s">
        <v>27</v>
      </c>
      <c r="C16" s="201"/>
      <c r="D16" s="201"/>
      <c r="E16" s="201"/>
      <c r="F16" s="202"/>
    </row>
    <row r="17" spans="2:6" ht="19.5" customHeight="1" x14ac:dyDescent="0.25">
      <c r="B17" s="75"/>
      <c r="C17" s="76" t="s">
        <v>28</v>
      </c>
      <c r="D17" s="189" t="s">
        <v>29</v>
      </c>
      <c r="E17" s="189" t="s">
        <v>30</v>
      </c>
      <c r="F17" s="187" t="s">
        <v>31</v>
      </c>
    </row>
    <row r="18" spans="2:6" ht="21" customHeight="1" x14ac:dyDescent="0.25">
      <c r="B18" s="85"/>
      <c r="C18" s="86" t="s">
        <v>32</v>
      </c>
      <c r="D18" s="190"/>
      <c r="E18" s="190"/>
      <c r="F18" s="188"/>
    </row>
    <row r="19" spans="2:6" ht="18.75" customHeight="1" x14ac:dyDescent="0.25">
      <c r="B19" s="220" t="s">
        <v>33</v>
      </c>
      <c r="C19" s="220"/>
      <c r="D19" s="87" t="s">
        <v>34</v>
      </c>
      <c r="E19" s="88" t="s">
        <v>35</v>
      </c>
      <c r="F19" s="89" t="s">
        <v>36</v>
      </c>
    </row>
    <row r="20" spans="2:6" ht="24" customHeight="1" x14ac:dyDescent="0.25">
      <c r="B20" s="85"/>
      <c r="C20" s="86" t="s">
        <v>37</v>
      </c>
      <c r="D20" s="92"/>
      <c r="E20" s="92"/>
      <c r="F20" s="93"/>
    </row>
    <row r="21" spans="2:6" ht="24" customHeight="1" x14ac:dyDescent="0.25">
      <c r="B21" s="221" t="s">
        <v>38</v>
      </c>
      <c r="C21" s="222"/>
      <c r="D21" s="87" t="s">
        <v>39</v>
      </c>
      <c r="E21" s="88" t="s">
        <v>35</v>
      </c>
      <c r="F21" s="107" t="s">
        <v>40</v>
      </c>
    </row>
    <row r="22" spans="2:6" ht="29.7" customHeight="1" x14ac:dyDescent="0.25">
      <c r="B22" s="221" t="s">
        <v>41</v>
      </c>
      <c r="C22" s="222"/>
      <c r="D22" s="87" t="s">
        <v>39</v>
      </c>
      <c r="E22" s="88" t="s">
        <v>35</v>
      </c>
      <c r="F22" s="89" t="s">
        <v>42</v>
      </c>
    </row>
    <row r="23" spans="2:6" ht="23.25" customHeight="1" x14ac:dyDescent="0.25">
      <c r="B23" s="85"/>
      <c r="C23" s="86" t="s">
        <v>43</v>
      </c>
      <c r="D23" s="94"/>
      <c r="E23" s="94"/>
      <c r="F23" s="95"/>
    </row>
    <row r="24" spans="2:6" ht="19.5" customHeight="1" x14ac:dyDescent="0.25">
      <c r="B24" s="214" t="s">
        <v>44</v>
      </c>
      <c r="C24" s="215"/>
      <c r="D24" s="90" t="s">
        <v>34</v>
      </c>
      <c r="E24" s="88" t="s">
        <v>45</v>
      </c>
      <c r="F24" s="96" t="s">
        <v>46</v>
      </c>
    </row>
    <row r="25" spans="2:6" ht="19.5" customHeight="1" x14ac:dyDescent="0.25">
      <c r="B25" s="214" t="s">
        <v>47</v>
      </c>
      <c r="C25" s="215"/>
      <c r="D25" s="90" t="s">
        <v>39</v>
      </c>
      <c r="E25" s="91" t="s">
        <v>45</v>
      </c>
      <c r="F25" s="97" t="s">
        <v>40</v>
      </c>
    </row>
    <row r="26" spans="2:6" ht="19.5" customHeight="1" x14ac:dyDescent="0.25">
      <c r="B26" s="214" t="s">
        <v>48</v>
      </c>
      <c r="C26" s="215"/>
      <c r="D26" s="90" t="s">
        <v>39</v>
      </c>
      <c r="E26" s="91" t="s">
        <v>45</v>
      </c>
      <c r="F26" s="97" t="s">
        <v>42</v>
      </c>
    </row>
    <row r="27" spans="2:6" ht="27.75" customHeight="1" x14ac:dyDescent="0.25">
      <c r="B27" s="216" t="s">
        <v>49</v>
      </c>
      <c r="C27" s="217"/>
      <c r="D27" s="90" t="s">
        <v>34</v>
      </c>
      <c r="E27" s="91" t="s">
        <v>45</v>
      </c>
      <c r="F27" s="97" t="s">
        <v>42</v>
      </c>
    </row>
    <row r="28" spans="2:6" ht="27.75" customHeight="1" x14ac:dyDescent="0.25">
      <c r="B28" s="223" t="s">
        <v>50</v>
      </c>
      <c r="C28" s="224"/>
      <c r="D28" s="90" t="s">
        <v>39</v>
      </c>
      <c r="E28" s="91" t="s">
        <v>35</v>
      </c>
      <c r="F28" s="97" t="s">
        <v>51</v>
      </c>
    </row>
    <row r="29" spans="2:6" ht="27" customHeight="1" x14ac:dyDescent="0.25">
      <c r="B29" s="212" t="s">
        <v>52</v>
      </c>
      <c r="C29" s="213"/>
      <c r="D29" s="90" t="s">
        <v>34</v>
      </c>
      <c r="E29" s="91" t="s">
        <v>45</v>
      </c>
      <c r="F29" s="97" t="s">
        <v>42</v>
      </c>
    </row>
    <row r="30" spans="2:6" ht="19.5" customHeight="1" x14ac:dyDescent="0.25">
      <c r="B30" s="212" t="s">
        <v>53</v>
      </c>
      <c r="C30" s="213"/>
      <c r="D30" s="90" t="s">
        <v>34</v>
      </c>
      <c r="E30" s="91" t="s">
        <v>45</v>
      </c>
      <c r="F30" s="97" t="s">
        <v>42</v>
      </c>
    </row>
    <row r="31" spans="2:6" ht="19.5" customHeight="1" x14ac:dyDescent="0.25">
      <c r="B31" s="212" t="s">
        <v>54</v>
      </c>
      <c r="C31" s="213"/>
      <c r="D31" s="90" t="s">
        <v>39</v>
      </c>
      <c r="E31" s="91" t="s">
        <v>35</v>
      </c>
      <c r="F31" s="97" t="s">
        <v>42</v>
      </c>
    </row>
    <row r="32" spans="2:6" ht="19.5" customHeight="1" x14ac:dyDescent="0.25">
      <c r="B32" s="218" t="s">
        <v>55</v>
      </c>
      <c r="C32" s="219"/>
      <c r="D32" s="90" t="s">
        <v>39</v>
      </c>
      <c r="E32" s="91" t="s">
        <v>45</v>
      </c>
      <c r="F32" s="97" t="s">
        <v>42</v>
      </c>
    </row>
    <row r="33" spans="2:6" ht="19.5" customHeight="1" x14ac:dyDescent="0.25">
      <c r="B33" s="212" t="s">
        <v>56</v>
      </c>
      <c r="C33" s="213"/>
      <c r="D33" s="90" t="s">
        <v>34</v>
      </c>
      <c r="E33" s="91" t="s">
        <v>45</v>
      </c>
      <c r="F33" s="97" t="s">
        <v>42</v>
      </c>
    </row>
    <row r="38" spans="2:6" hidden="1" x14ac:dyDescent="0.25">
      <c r="B38" s="4" t="s">
        <v>39</v>
      </c>
    </row>
    <row r="39" spans="2:6" hidden="1" x14ac:dyDescent="0.25">
      <c r="B39" s="5" t="s">
        <v>57</v>
      </c>
    </row>
    <row r="40" spans="2:6" hidden="1" x14ac:dyDescent="0.25">
      <c r="B40" s="5" t="s">
        <v>34</v>
      </c>
    </row>
    <row r="41" spans="2:6" hidden="1" x14ac:dyDescent="0.25"/>
    <row r="42" spans="2:6" hidden="1" x14ac:dyDescent="0.25">
      <c r="B42" t="s">
        <v>45</v>
      </c>
    </row>
    <row r="43" spans="2:6" hidden="1" x14ac:dyDescent="0.25">
      <c r="B43" t="s">
        <v>35</v>
      </c>
    </row>
  </sheetData>
  <mergeCells count="30">
    <mergeCell ref="B33:C33"/>
    <mergeCell ref="B24:C24"/>
    <mergeCell ref="B11:F11"/>
    <mergeCell ref="B27:C27"/>
    <mergeCell ref="B32:C32"/>
    <mergeCell ref="B19:C19"/>
    <mergeCell ref="B22:C22"/>
    <mergeCell ref="B25:C25"/>
    <mergeCell ref="B26:C26"/>
    <mergeCell ref="B28:C28"/>
    <mergeCell ref="B29:C29"/>
    <mergeCell ref="B21:C21"/>
    <mergeCell ref="B30:C30"/>
    <mergeCell ref="B31:C31"/>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disablePrompts="1" count="2">
    <dataValidation type="list" allowBlank="1" showInputMessage="1" showErrorMessage="1" sqref="D24:D33 D19 D21:D22" xr:uid="{00000000-0002-0000-0100-000000000000}">
      <formula1>$B$38:$B$40</formula1>
    </dataValidation>
    <dataValidation type="list" allowBlank="1" showInputMessage="1" showErrorMessage="1" sqref="E19 E24:E33 E21:E22" xr:uid="{00000000-0002-0000-0100-000001000000}">
      <formula1>$B$42:$B$43</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59"/>
  <sheetViews>
    <sheetView showGridLines="0" topLeftCell="B21" zoomScale="70" zoomScaleNormal="70" zoomScalePageLayoutView="70" workbookViewId="0">
      <selection activeCell="K29" sqref="K29"/>
    </sheetView>
  </sheetViews>
  <sheetFormatPr baseColWidth="10" defaultColWidth="11.44140625" defaultRowHeight="13.8" x14ac:dyDescent="0.3"/>
  <cols>
    <col min="1" max="1" width="4.109375" hidden="1" customWidth="1"/>
    <col min="2" max="2" width="21.44140625" customWidth="1"/>
    <col min="3" max="3" width="25.109375" customWidth="1"/>
    <col min="4" max="4" width="14.77734375" customWidth="1"/>
    <col min="5" max="5" width="12.44140625" customWidth="1"/>
    <col min="6" max="6" width="18.21875" customWidth="1"/>
    <col min="7" max="7" width="24.88671875" customWidth="1"/>
    <col min="8" max="8" width="31.44140625" style="6" customWidth="1"/>
    <col min="9" max="9" width="14.77734375" customWidth="1"/>
    <col min="10" max="10" width="11.88671875" customWidth="1"/>
    <col min="11" max="11" width="14" customWidth="1"/>
    <col min="12" max="12" width="15.21875" style="2" customWidth="1"/>
    <col min="13" max="13" width="4.88671875" customWidth="1"/>
  </cols>
  <sheetData>
    <row r="1" spans="2:17" ht="48.75" customHeight="1" x14ac:dyDescent="0.25">
      <c r="B1" s="186"/>
      <c r="C1" s="186"/>
      <c r="D1" s="154" t="s">
        <v>16</v>
      </c>
      <c r="E1" s="155"/>
      <c r="F1" s="155"/>
      <c r="G1" s="155"/>
      <c r="H1" s="155"/>
      <c r="I1" s="155"/>
      <c r="J1" s="156"/>
      <c r="K1" s="147" t="s">
        <v>1</v>
      </c>
      <c r="L1" s="148"/>
    </row>
    <row r="2" spans="2:17" ht="21" customHeight="1" x14ac:dyDescent="0.25">
      <c r="B2" s="186"/>
      <c r="C2" s="186"/>
      <c r="D2" s="157"/>
      <c r="E2" s="158"/>
      <c r="F2" s="158"/>
      <c r="G2" s="158"/>
      <c r="H2" s="158"/>
      <c r="I2" s="158"/>
      <c r="J2" s="159"/>
      <c r="K2" s="149"/>
      <c r="L2" s="150"/>
    </row>
    <row r="3" spans="2:17" ht="36" customHeight="1" x14ac:dyDescent="0.25">
      <c r="B3" s="186"/>
      <c r="C3" s="186"/>
      <c r="D3" s="160"/>
      <c r="E3" s="161"/>
      <c r="F3" s="161"/>
      <c r="G3" s="161"/>
      <c r="H3" s="161"/>
      <c r="I3" s="161"/>
      <c r="J3" s="162"/>
      <c r="K3" s="151"/>
      <c r="L3" s="152"/>
    </row>
    <row r="4" spans="2:17" ht="27.75" customHeight="1" thickBot="1" x14ac:dyDescent="0.35">
      <c r="B4" s="20"/>
      <c r="C4" s="73"/>
      <c r="D4" s="74"/>
      <c r="E4" s="74"/>
      <c r="F4" s="74"/>
      <c r="G4" s="74"/>
      <c r="H4" s="20"/>
      <c r="I4" s="20"/>
      <c r="J4" s="20"/>
      <c r="K4" s="20"/>
      <c r="L4" s="20"/>
    </row>
    <row r="5" spans="2:17" ht="202.95" customHeight="1" x14ac:dyDescent="0.25">
      <c r="B5" s="256" t="s">
        <v>188</v>
      </c>
      <c r="C5" s="257"/>
      <c r="D5" s="257"/>
      <c r="E5" s="257"/>
      <c r="F5" s="257"/>
      <c r="G5" s="257"/>
      <c r="H5" s="257"/>
      <c r="I5" s="257"/>
      <c r="J5" s="257"/>
      <c r="K5" s="257"/>
      <c r="L5" s="258"/>
      <c r="M5" s="1"/>
      <c r="N5" s="1"/>
      <c r="O5" s="1"/>
      <c r="P5" s="1"/>
      <c r="Q5" s="1"/>
    </row>
    <row r="6" spans="2:17" ht="24.75" customHeight="1" x14ac:dyDescent="0.25">
      <c r="B6" s="262" t="s">
        <v>26</v>
      </c>
      <c r="C6" s="251"/>
      <c r="D6" s="251"/>
      <c r="E6" s="251"/>
      <c r="F6" s="251"/>
      <c r="G6" s="251"/>
      <c r="H6" s="251"/>
      <c r="I6" s="251"/>
      <c r="J6" s="251"/>
      <c r="K6" s="251"/>
      <c r="L6" s="252"/>
    </row>
    <row r="7" spans="2:17" ht="18" customHeight="1" x14ac:dyDescent="0.25">
      <c r="B7" s="17" t="s">
        <v>58</v>
      </c>
      <c r="C7" s="18"/>
      <c r="D7" s="18"/>
      <c r="E7" s="18"/>
      <c r="F7" s="18"/>
      <c r="G7" s="18"/>
      <c r="H7" s="18"/>
      <c r="I7" s="18"/>
      <c r="J7" s="18"/>
      <c r="K7" s="18"/>
      <c r="L7" s="19"/>
    </row>
    <row r="8" spans="2:17" ht="13.2" x14ac:dyDescent="0.25">
      <c r="B8" s="17" t="s">
        <v>59</v>
      </c>
      <c r="C8" s="20"/>
      <c r="D8" s="20"/>
      <c r="E8" s="20"/>
      <c r="F8" s="20"/>
      <c r="G8" s="20"/>
      <c r="H8" s="20"/>
      <c r="I8" s="21"/>
      <c r="J8" s="20"/>
      <c r="K8" s="20"/>
      <c r="L8" s="22"/>
    </row>
    <row r="9" spans="2:17" ht="13.2" x14ac:dyDescent="0.25">
      <c r="B9" s="17" t="s">
        <v>60</v>
      </c>
      <c r="C9" s="20"/>
      <c r="D9" s="20"/>
      <c r="E9" s="20"/>
      <c r="F9" s="20"/>
      <c r="G9" s="20"/>
      <c r="H9" s="20"/>
      <c r="I9" s="20"/>
      <c r="J9" s="20"/>
      <c r="K9" s="20"/>
      <c r="L9" s="22"/>
    </row>
    <row r="10" spans="2:17" ht="13.2" x14ac:dyDescent="0.25">
      <c r="B10" s="17" t="s">
        <v>61</v>
      </c>
      <c r="C10" s="20"/>
      <c r="D10" s="20"/>
      <c r="E10" s="20"/>
      <c r="F10" s="20"/>
      <c r="G10" s="20"/>
      <c r="H10" s="20"/>
      <c r="I10" s="20"/>
      <c r="J10" s="20"/>
      <c r="K10" s="20"/>
      <c r="L10" s="22"/>
    </row>
    <row r="11" spans="2:17" ht="18" customHeight="1" x14ac:dyDescent="0.25">
      <c r="B11" s="259" t="s">
        <v>62</v>
      </c>
      <c r="C11" s="260"/>
      <c r="D11" s="260"/>
      <c r="E11" s="260"/>
      <c r="F11" s="260"/>
      <c r="G11" s="260"/>
      <c r="H11" s="260"/>
      <c r="I11" s="260"/>
      <c r="J11" s="260"/>
      <c r="K11" s="260"/>
      <c r="L11" s="261"/>
    </row>
    <row r="12" spans="2:17" ht="13.2" x14ac:dyDescent="0.25">
      <c r="B12" s="17" t="s">
        <v>63</v>
      </c>
      <c r="C12" s="20"/>
      <c r="D12" s="20"/>
      <c r="E12" s="20"/>
      <c r="F12" s="20"/>
      <c r="G12" s="20"/>
      <c r="H12" s="20"/>
      <c r="I12" s="20"/>
      <c r="J12" s="20"/>
      <c r="K12" s="20"/>
      <c r="L12" s="22"/>
    </row>
    <row r="13" spans="2:17" ht="7.5" customHeight="1" thickBot="1" x14ac:dyDescent="0.3">
      <c r="B13" s="53"/>
      <c r="C13" s="54"/>
      <c r="D13" s="54"/>
      <c r="E13" s="54"/>
      <c r="F13" s="54"/>
      <c r="G13" s="54"/>
      <c r="H13" s="54"/>
      <c r="I13" s="54"/>
      <c r="J13" s="54"/>
      <c r="K13" s="54"/>
      <c r="L13" s="55"/>
    </row>
    <row r="14" spans="2:17" ht="33.75" customHeight="1" thickBot="1" x14ac:dyDescent="0.3">
      <c r="B14" s="253" t="s">
        <v>64</v>
      </c>
      <c r="C14" s="254"/>
      <c r="D14" s="254"/>
      <c r="E14" s="254"/>
      <c r="F14" s="254"/>
      <c r="G14" s="255"/>
      <c r="H14" s="250" t="s">
        <v>65</v>
      </c>
      <c r="I14" s="251"/>
      <c r="J14" s="251"/>
      <c r="K14" s="251"/>
      <c r="L14" s="252"/>
    </row>
    <row r="15" spans="2:17" ht="40.5" customHeight="1" thickBot="1" x14ac:dyDescent="0.3">
      <c r="B15" s="23" t="s">
        <v>66</v>
      </c>
      <c r="C15" s="263" t="s">
        <v>67</v>
      </c>
      <c r="D15" s="263"/>
      <c r="E15" s="263"/>
      <c r="F15" s="263"/>
      <c r="G15" s="263"/>
      <c r="H15" s="24" t="s">
        <v>68</v>
      </c>
      <c r="I15" s="24" t="s">
        <v>69</v>
      </c>
      <c r="J15" s="24" t="s">
        <v>70</v>
      </c>
      <c r="K15" s="24" t="s">
        <v>71</v>
      </c>
      <c r="L15" s="25" t="s">
        <v>72</v>
      </c>
    </row>
    <row r="16" spans="2:17" ht="53.25" customHeight="1" thickBot="1" x14ac:dyDescent="0.3">
      <c r="B16" s="26" t="s">
        <v>32</v>
      </c>
      <c r="C16" s="246" t="s">
        <v>73</v>
      </c>
      <c r="D16" s="247" t="s">
        <v>74</v>
      </c>
      <c r="E16" s="247" t="s">
        <v>74</v>
      </c>
      <c r="F16" s="247" t="s">
        <v>74</v>
      </c>
      <c r="G16" s="248" t="s">
        <v>74</v>
      </c>
      <c r="H16" s="27" t="s">
        <v>75</v>
      </c>
      <c r="I16" s="28">
        <v>3</v>
      </c>
      <c r="J16" s="29">
        <v>2</v>
      </c>
      <c r="K16" s="29">
        <f>I16+J16</f>
        <v>5</v>
      </c>
      <c r="L16" s="30" t="str">
        <f t="shared" ref="L16:L27" si="0">IF(K16&lt;=4,"BAJO",IF(K16=5,"MEDIO",IF(K16=6,"ALTO",IF(K16=7,"ALTO","EXTREMO"))))</f>
        <v>MEDIO</v>
      </c>
    </row>
    <row r="17" spans="2:14" ht="53.25" customHeight="1" thickBot="1" x14ac:dyDescent="0.3">
      <c r="B17" s="31" t="s">
        <v>37</v>
      </c>
      <c r="C17" s="240" t="s">
        <v>41</v>
      </c>
      <c r="D17" s="241" t="s">
        <v>76</v>
      </c>
      <c r="E17" s="241" t="s">
        <v>76</v>
      </c>
      <c r="F17" s="241" t="s">
        <v>76</v>
      </c>
      <c r="G17" s="242" t="s">
        <v>76</v>
      </c>
      <c r="H17" s="32" t="s">
        <v>189</v>
      </c>
      <c r="I17" s="28">
        <v>3</v>
      </c>
      <c r="J17" s="29">
        <v>2</v>
      </c>
      <c r="K17" s="29">
        <f t="shared" ref="K17:K27" si="1">I17+J17</f>
        <v>5</v>
      </c>
      <c r="L17" s="35" t="str">
        <f t="shared" si="0"/>
        <v>MEDIO</v>
      </c>
    </row>
    <row r="18" spans="2:14" ht="53.25" customHeight="1" thickBot="1" x14ac:dyDescent="0.3">
      <c r="B18" s="31" t="s">
        <v>37</v>
      </c>
      <c r="C18" s="240" t="s">
        <v>77</v>
      </c>
      <c r="D18" s="241" t="s">
        <v>78</v>
      </c>
      <c r="E18" s="241" t="s">
        <v>78</v>
      </c>
      <c r="F18" s="241" t="s">
        <v>78</v>
      </c>
      <c r="G18" s="242" t="s">
        <v>78</v>
      </c>
      <c r="H18" s="32" t="s">
        <v>190</v>
      </c>
      <c r="I18" s="33">
        <v>3</v>
      </c>
      <c r="J18" s="34">
        <v>2</v>
      </c>
      <c r="K18" s="29">
        <f t="shared" si="1"/>
        <v>5</v>
      </c>
      <c r="L18" s="35" t="str">
        <f t="shared" si="0"/>
        <v>MEDIO</v>
      </c>
    </row>
    <row r="19" spans="2:14" ht="53.25" customHeight="1" thickBot="1" x14ac:dyDescent="0.3">
      <c r="B19" s="31" t="s">
        <v>43</v>
      </c>
      <c r="C19" s="240" t="s">
        <v>47</v>
      </c>
      <c r="D19" s="241"/>
      <c r="E19" s="241"/>
      <c r="F19" s="241"/>
      <c r="G19" s="242"/>
      <c r="H19" s="32" t="s">
        <v>191</v>
      </c>
      <c r="I19" s="33">
        <v>3</v>
      </c>
      <c r="J19" s="34">
        <v>2</v>
      </c>
      <c r="K19" s="29">
        <f t="shared" si="1"/>
        <v>5</v>
      </c>
      <c r="L19" s="35" t="str">
        <f t="shared" si="0"/>
        <v>MEDIO</v>
      </c>
    </row>
    <row r="20" spans="2:14" ht="113.7" customHeight="1" thickBot="1" x14ac:dyDescent="0.3">
      <c r="B20" s="31" t="s">
        <v>43</v>
      </c>
      <c r="C20" s="240" t="s">
        <v>48</v>
      </c>
      <c r="D20" s="241"/>
      <c r="E20" s="241"/>
      <c r="F20" s="241"/>
      <c r="G20" s="242"/>
      <c r="H20" s="32" t="s">
        <v>197</v>
      </c>
      <c r="I20" s="33">
        <v>3</v>
      </c>
      <c r="J20" s="34">
        <v>2</v>
      </c>
      <c r="K20" s="29">
        <f t="shared" si="1"/>
        <v>5</v>
      </c>
      <c r="L20" s="35" t="str">
        <f t="shared" si="0"/>
        <v>MEDIO</v>
      </c>
    </row>
    <row r="21" spans="2:14" ht="111" customHeight="1" thickBot="1" x14ac:dyDescent="0.3">
      <c r="B21" s="31" t="s">
        <v>43</v>
      </c>
      <c r="C21" s="240" t="s">
        <v>49</v>
      </c>
      <c r="D21" s="241"/>
      <c r="E21" s="241"/>
      <c r="F21" s="241"/>
      <c r="G21" s="242"/>
      <c r="H21" s="32" t="s">
        <v>192</v>
      </c>
      <c r="I21" s="33">
        <v>3</v>
      </c>
      <c r="J21" s="34">
        <v>2</v>
      </c>
      <c r="K21" s="29">
        <f t="shared" si="1"/>
        <v>5</v>
      </c>
      <c r="L21" s="35" t="str">
        <f t="shared" si="0"/>
        <v>MEDIO</v>
      </c>
    </row>
    <row r="22" spans="2:14" ht="95.7" customHeight="1" thickBot="1" x14ac:dyDescent="0.3">
      <c r="B22" s="31" t="s">
        <v>43</v>
      </c>
      <c r="C22" s="240" t="s">
        <v>50</v>
      </c>
      <c r="D22" s="241"/>
      <c r="E22" s="241"/>
      <c r="F22" s="241"/>
      <c r="G22" s="242"/>
      <c r="H22" s="32" t="s">
        <v>193</v>
      </c>
      <c r="I22" s="33">
        <v>3</v>
      </c>
      <c r="J22" s="34">
        <v>2</v>
      </c>
      <c r="K22" s="29">
        <f t="shared" si="1"/>
        <v>5</v>
      </c>
      <c r="L22" s="35" t="str">
        <f t="shared" si="0"/>
        <v>MEDIO</v>
      </c>
    </row>
    <row r="23" spans="2:14" ht="53.25" customHeight="1" thickBot="1" x14ac:dyDescent="0.3">
      <c r="B23" s="31" t="s">
        <v>43</v>
      </c>
      <c r="C23" s="240" t="s">
        <v>52</v>
      </c>
      <c r="D23" s="241"/>
      <c r="E23" s="241"/>
      <c r="F23" s="241"/>
      <c r="G23" s="242"/>
      <c r="H23" s="32" t="s">
        <v>194</v>
      </c>
      <c r="I23" s="33">
        <v>3</v>
      </c>
      <c r="J23" s="34">
        <v>2</v>
      </c>
      <c r="K23" s="29">
        <f t="shared" si="1"/>
        <v>5</v>
      </c>
      <c r="L23" s="35" t="str">
        <f t="shared" si="0"/>
        <v>MEDIO</v>
      </c>
    </row>
    <row r="24" spans="2:14" ht="53.25" customHeight="1" thickBot="1" x14ac:dyDescent="0.3">
      <c r="B24" s="31" t="s">
        <v>43</v>
      </c>
      <c r="C24" s="240" t="s">
        <v>53</v>
      </c>
      <c r="D24" s="241"/>
      <c r="E24" s="241"/>
      <c r="F24" s="241"/>
      <c r="G24" s="242"/>
      <c r="H24" s="32" t="s">
        <v>186</v>
      </c>
      <c r="I24" s="33">
        <v>3</v>
      </c>
      <c r="J24" s="34">
        <v>2</v>
      </c>
      <c r="K24" s="29">
        <f t="shared" si="1"/>
        <v>5</v>
      </c>
      <c r="L24" s="35" t="str">
        <f t="shared" si="0"/>
        <v>MEDIO</v>
      </c>
    </row>
    <row r="25" spans="2:14" ht="53.25" customHeight="1" thickBot="1" x14ac:dyDescent="0.3">
      <c r="B25" s="31" t="s">
        <v>43</v>
      </c>
      <c r="C25" s="240" t="s">
        <v>54</v>
      </c>
      <c r="D25" s="241"/>
      <c r="E25" s="241"/>
      <c r="F25" s="241"/>
      <c r="G25" s="242"/>
      <c r="H25" s="32" t="s">
        <v>79</v>
      </c>
      <c r="I25" s="33">
        <v>3</v>
      </c>
      <c r="J25" s="34">
        <v>2</v>
      </c>
      <c r="K25" s="29">
        <f t="shared" si="1"/>
        <v>5</v>
      </c>
      <c r="L25" s="35" t="str">
        <f t="shared" si="0"/>
        <v>MEDIO</v>
      </c>
    </row>
    <row r="26" spans="2:14" ht="53.25" customHeight="1" thickBot="1" x14ac:dyDescent="0.3">
      <c r="B26" s="31" t="s">
        <v>43</v>
      </c>
      <c r="C26" s="240" t="s">
        <v>55</v>
      </c>
      <c r="D26" s="241"/>
      <c r="E26" s="241"/>
      <c r="F26" s="241"/>
      <c r="G26" s="242"/>
      <c r="H26" s="32" t="s">
        <v>187</v>
      </c>
      <c r="I26" s="33">
        <v>3</v>
      </c>
      <c r="J26" s="34">
        <v>2</v>
      </c>
      <c r="K26" s="29">
        <f t="shared" si="1"/>
        <v>5</v>
      </c>
      <c r="L26" s="35" t="str">
        <f t="shared" si="0"/>
        <v>MEDIO</v>
      </c>
    </row>
    <row r="27" spans="2:14" ht="53.25" customHeight="1" x14ac:dyDescent="0.25">
      <c r="B27" s="31" t="s">
        <v>43</v>
      </c>
      <c r="C27" s="240" t="s">
        <v>56</v>
      </c>
      <c r="D27" s="241"/>
      <c r="E27" s="241"/>
      <c r="F27" s="241"/>
      <c r="G27" s="242"/>
      <c r="H27" s="32" t="s">
        <v>206</v>
      </c>
      <c r="I27" s="33">
        <v>3</v>
      </c>
      <c r="J27" s="34">
        <v>2</v>
      </c>
      <c r="K27" s="29">
        <f t="shared" si="1"/>
        <v>5</v>
      </c>
      <c r="L27" s="35" t="str">
        <f t="shared" si="0"/>
        <v>MEDIO</v>
      </c>
    </row>
    <row r="28" spans="2:14" ht="12.75" customHeight="1" x14ac:dyDescent="0.25">
      <c r="B28" s="17"/>
      <c r="C28" s="20"/>
      <c r="D28" s="20"/>
      <c r="E28" s="20"/>
      <c r="F28" s="20"/>
      <c r="G28" s="20"/>
      <c r="H28" s="20"/>
      <c r="I28" s="20"/>
      <c r="J28" s="20"/>
      <c r="K28" s="20"/>
      <c r="L28" s="22"/>
    </row>
    <row r="29" spans="2:14" ht="13.2" x14ac:dyDescent="0.25">
      <c r="B29" s="17"/>
      <c r="C29" s="244"/>
      <c r="D29" s="244"/>
      <c r="E29" s="244"/>
      <c r="F29" s="20"/>
      <c r="G29" s="20"/>
      <c r="H29" s="232"/>
      <c r="I29" s="232"/>
      <c r="J29" s="20"/>
      <c r="K29" s="20"/>
      <c r="L29" s="22"/>
    </row>
    <row r="30" spans="2:14" ht="19.5" customHeight="1" x14ac:dyDescent="0.25">
      <c r="B30" s="245" t="s">
        <v>80</v>
      </c>
      <c r="C30" s="231" t="s">
        <v>81</v>
      </c>
      <c r="D30" s="231"/>
      <c r="E30" s="36" t="s">
        <v>82</v>
      </c>
      <c r="F30" s="20"/>
      <c r="G30" s="249" t="s">
        <v>70</v>
      </c>
      <c r="H30" s="37" t="s">
        <v>83</v>
      </c>
      <c r="I30" s="37" t="s">
        <v>82</v>
      </c>
      <c r="J30" s="20"/>
      <c r="K30" s="20"/>
      <c r="L30" s="22"/>
    </row>
    <row r="31" spans="2:14" ht="21" customHeight="1" x14ac:dyDescent="0.25">
      <c r="B31" s="245"/>
      <c r="C31" s="230" t="s">
        <v>84</v>
      </c>
      <c r="D31" s="230"/>
      <c r="E31" s="38">
        <v>1</v>
      </c>
      <c r="F31" s="20"/>
      <c r="G31" s="249"/>
      <c r="H31" s="38" t="s">
        <v>85</v>
      </c>
      <c r="I31" s="39">
        <v>1</v>
      </c>
      <c r="J31" s="20"/>
      <c r="K31" s="20"/>
      <c r="L31" s="22"/>
    </row>
    <row r="32" spans="2:14" ht="15.75" customHeight="1" x14ac:dyDescent="0.25">
      <c r="B32" s="245"/>
      <c r="C32" s="230" t="s">
        <v>86</v>
      </c>
      <c r="D32" s="230"/>
      <c r="E32" s="38">
        <v>2</v>
      </c>
      <c r="F32" s="20"/>
      <c r="G32" s="249"/>
      <c r="H32" s="38" t="s">
        <v>87</v>
      </c>
      <c r="I32" s="39">
        <v>2</v>
      </c>
      <c r="J32" s="20"/>
      <c r="K32" s="20"/>
      <c r="L32" s="22"/>
      <c r="N32" s="3"/>
    </row>
    <row r="33" spans="2:12" ht="24.75" customHeight="1" x14ac:dyDescent="0.25">
      <c r="B33" s="245"/>
      <c r="C33" s="230" t="s">
        <v>88</v>
      </c>
      <c r="D33" s="230"/>
      <c r="E33" s="38">
        <v>3</v>
      </c>
      <c r="F33" s="20"/>
      <c r="G33" s="249"/>
      <c r="H33" s="38" t="s">
        <v>89</v>
      </c>
      <c r="I33" s="39">
        <v>3</v>
      </c>
      <c r="J33" s="20"/>
      <c r="K33" s="20"/>
      <c r="L33" s="22"/>
    </row>
    <row r="34" spans="2:12" ht="18" customHeight="1" x14ac:dyDescent="0.25">
      <c r="B34" s="245"/>
      <c r="C34" s="230" t="s">
        <v>90</v>
      </c>
      <c r="D34" s="230"/>
      <c r="E34" s="38">
        <v>4</v>
      </c>
      <c r="F34" s="20"/>
      <c r="G34" s="249"/>
      <c r="H34" s="38" t="s">
        <v>91</v>
      </c>
      <c r="I34" s="39">
        <v>4</v>
      </c>
      <c r="J34" s="20"/>
      <c r="K34" s="20"/>
      <c r="L34" s="22"/>
    </row>
    <row r="35" spans="2:12" ht="29.25" customHeight="1" x14ac:dyDescent="0.25">
      <c r="B35" s="245"/>
      <c r="C35" s="230" t="s">
        <v>92</v>
      </c>
      <c r="D35" s="230"/>
      <c r="E35" s="38">
        <v>5</v>
      </c>
      <c r="F35" s="20"/>
      <c r="G35" s="249"/>
      <c r="H35" s="38" t="s">
        <v>93</v>
      </c>
      <c r="I35" s="39">
        <v>5</v>
      </c>
      <c r="J35" s="20"/>
      <c r="K35" s="20"/>
      <c r="L35" s="22"/>
    </row>
    <row r="36" spans="2:12" ht="16.5" customHeight="1" x14ac:dyDescent="0.25">
      <c r="B36" s="40"/>
      <c r="C36" s="98"/>
      <c r="D36" s="98"/>
      <c r="E36" s="98"/>
      <c r="F36" s="20"/>
      <c r="G36" s="98"/>
      <c r="H36" s="98"/>
      <c r="I36" s="98"/>
      <c r="J36" s="98"/>
      <c r="K36" s="98"/>
      <c r="L36" s="22"/>
    </row>
    <row r="37" spans="2:12" ht="16.5" customHeight="1" x14ac:dyDescent="0.25">
      <c r="B37" s="40"/>
      <c r="C37" s="232" t="s">
        <v>94</v>
      </c>
      <c r="D37" s="232"/>
      <c r="E37" s="232"/>
      <c r="F37" s="232"/>
      <c r="G37" s="232"/>
      <c r="H37" s="233"/>
      <c r="I37" s="233"/>
      <c r="J37" s="233"/>
      <c r="K37" s="233"/>
      <c r="L37" s="22"/>
    </row>
    <row r="38" spans="2:12" ht="69.75" customHeight="1" x14ac:dyDescent="0.25">
      <c r="B38" s="40"/>
      <c r="C38" s="230" t="s">
        <v>95</v>
      </c>
      <c r="D38" s="230"/>
      <c r="E38" s="230"/>
      <c r="F38" s="38" t="s">
        <v>96</v>
      </c>
      <c r="G38" s="38" t="s">
        <v>97</v>
      </c>
      <c r="H38" s="38" t="s">
        <v>98</v>
      </c>
      <c r="I38" s="230" t="s">
        <v>99</v>
      </c>
      <c r="J38" s="230"/>
      <c r="K38" s="230" t="s">
        <v>100</v>
      </c>
      <c r="L38" s="237"/>
    </row>
    <row r="39" spans="2:12" ht="69.75" customHeight="1" x14ac:dyDescent="0.25">
      <c r="B39" s="40"/>
      <c r="C39" s="230" t="s">
        <v>101</v>
      </c>
      <c r="D39" s="230"/>
      <c r="E39" s="230"/>
      <c r="F39" s="38" t="s">
        <v>102</v>
      </c>
      <c r="G39" s="38" t="s">
        <v>103</v>
      </c>
      <c r="H39" s="38" t="s">
        <v>104</v>
      </c>
      <c r="I39" s="230" t="s">
        <v>105</v>
      </c>
      <c r="J39" s="230"/>
      <c r="K39" s="230" t="s">
        <v>106</v>
      </c>
      <c r="L39" s="237"/>
    </row>
    <row r="40" spans="2:12" ht="13.2" x14ac:dyDescent="0.25">
      <c r="B40" s="17"/>
      <c r="C40" s="231" t="s">
        <v>107</v>
      </c>
      <c r="D40" s="231"/>
      <c r="E40" s="231" t="s">
        <v>82</v>
      </c>
      <c r="F40" s="42" t="s">
        <v>85</v>
      </c>
      <c r="G40" s="42" t="s">
        <v>87</v>
      </c>
      <c r="H40" s="41" t="s">
        <v>89</v>
      </c>
      <c r="I40" s="229" t="s">
        <v>91</v>
      </c>
      <c r="J40" s="229"/>
      <c r="K40" s="231" t="s">
        <v>93</v>
      </c>
      <c r="L40" s="234"/>
    </row>
    <row r="41" spans="2:12" ht="13.2" x14ac:dyDescent="0.25">
      <c r="B41" s="17"/>
      <c r="C41" s="231"/>
      <c r="D41" s="231"/>
      <c r="E41" s="231"/>
      <c r="F41" s="43">
        <v>1</v>
      </c>
      <c r="G41" s="43">
        <v>2</v>
      </c>
      <c r="H41" s="43">
        <v>3</v>
      </c>
      <c r="I41" s="235">
        <v>4</v>
      </c>
      <c r="J41" s="235"/>
      <c r="K41" s="235">
        <v>5</v>
      </c>
      <c r="L41" s="236"/>
    </row>
    <row r="42" spans="2:12" ht="19.5" customHeight="1" x14ac:dyDescent="0.25">
      <c r="B42" s="17"/>
      <c r="C42" s="230" t="s">
        <v>84</v>
      </c>
      <c r="D42" s="230"/>
      <c r="E42" s="44">
        <v>1</v>
      </c>
      <c r="F42" s="45">
        <v>2</v>
      </c>
      <c r="G42" s="45">
        <v>3</v>
      </c>
      <c r="H42" s="45">
        <v>4</v>
      </c>
      <c r="I42" s="243">
        <v>5</v>
      </c>
      <c r="J42" s="243"/>
      <c r="K42" s="225">
        <v>6</v>
      </c>
      <c r="L42" s="226"/>
    </row>
    <row r="43" spans="2:12" ht="21.75" customHeight="1" x14ac:dyDescent="0.25">
      <c r="B43" s="17"/>
      <c r="C43" s="230" t="s">
        <v>86</v>
      </c>
      <c r="D43" s="230"/>
      <c r="E43" s="44">
        <v>2</v>
      </c>
      <c r="F43" s="45">
        <v>3</v>
      </c>
      <c r="G43" s="45">
        <v>4</v>
      </c>
      <c r="H43" s="46">
        <v>5</v>
      </c>
      <c r="I43" s="225">
        <v>6</v>
      </c>
      <c r="J43" s="225"/>
      <c r="K43" s="227">
        <v>7</v>
      </c>
      <c r="L43" s="228"/>
    </row>
    <row r="44" spans="2:12" ht="26.25" customHeight="1" x14ac:dyDescent="0.25">
      <c r="B44" s="17"/>
      <c r="C44" s="230" t="s">
        <v>88</v>
      </c>
      <c r="D44" s="230"/>
      <c r="E44" s="44">
        <v>3</v>
      </c>
      <c r="F44" s="45">
        <v>4</v>
      </c>
      <c r="G44" s="46">
        <v>5</v>
      </c>
      <c r="H44" s="47">
        <v>6</v>
      </c>
      <c r="I44" s="225">
        <v>7</v>
      </c>
      <c r="J44" s="225"/>
      <c r="K44" s="238">
        <v>8</v>
      </c>
      <c r="L44" s="239"/>
    </row>
    <row r="45" spans="2:12" ht="21" customHeight="1" x14ac:dyDescent="0.25">
      <c r="B45" s="17"/>
      <c r="C45" s="230" t="s">
        <v>90</v>
      </c>
      <c r="D45" s="230"/>
      <c r="E45" s="44">
        <v>4</v>
      </c>
      <c r="F45" s="46">
        <v>5</v>
      </c>
      <c r="G45" s="47">
        <v>6</v>
      </c>
      <c r="H45" s="47">
        <v>7</v>
      </c>
      <c r="I45" s="238">
        <v>8</v>
      </c>
      <c r="J45" s="238"/>
      <c r="K45" s="238">
        <v>9</v>
      </c>
      <c r="L45" s="239"/>
    </row>
    <row r="46" spans="2:12" ht="27" customHeight="1" x14ac:dyDescent="0.25">
      <c r="B46" s="17"/>
      <c r="C46" s="230" t="s">
        <v>92</v>
      </c>
      <c r="D46" s="230"/>
      <c r="E46" s="44">
        <v>5</v>
      </c>
      <c r="F46" s="47">
        <v>6</v>
      </c>
      <c r="G46" s="47">
        <v>7</v>
      </c>
      <c r="H46" s="48">
        <v>8</v>
      </c>
      <c r="I46" s="238">
        <v>9</v>
      </c>
      <c r="J46" s="238"/>
      <c r="K46" s="238">
        <v>10</v>
      </c>
      <c r="L46" s="239"/>
    </row>
    <row r="47" spans="2:12" ht="13.2" x14ac:dyDescent="0.25">
      <c r="B47" s="17"/>
      <c r="C47" s="20"/>
      <c r="D47" s="20"/>
      <c r="E47" s="20"/>
      <c r="F47" s="20"/>
      <c r="G47" s="20"/>
      <c r="H47" s="20"/>
      <c r="I47" s="20"/>
      <c r="J47" s="20"/>
      <c r="K47" s="20"/>
      <c r="L47" s="22"/>
    </row>
    <row r="48" spans="2:12" ht="19.5" customHeight="1" x14ac:dyDescent="0.25">
      <c r="B48" s="17"/>
      <c r="C48" s="20"/>
      <c r="D48" s="20"/>
      <c r="E48" s="20"/>
      <c r="F48" s="20"/>
      <c r="G48" s="232" t="s">
        <v>108</v>
      </c>
      <c r="H48" s="232"/>
      <c r="I48" s="20"/>
      <c r="J48" s="20"/>
      <c r="K48" s="20"/>
      <c r="L48" s="22"/>
    </row>
    <row r="49" spans="2:12" ht="18" customHeight="1" x14ac:dyDescent="0.25">
      <c r="B49" s="17"/>
      <c r="C49" s="20"/>
      <c r="D49" s="20"/>
      <c r="E49" s="20"/>
      <c r="F49" s="20"/>
      <c r="G49" s="42" t="s">
        <v>94</v>
      </c>
      <c r="H49" s="50" t="s">
        <v>107</v>
      </c>
      <c r="I49" s="20"/>
      <c r="J49" s="20"/>
      <c r="K49" s="20"/>
      <c r="L49" s="22"/>
    </row>
    <row r="50" spans="2:12" ht="18" customHeight="1" x14ac:dyDescent="0.25">
      <c r="B50" s="17"/>
      <c r="C50" s="20"/>
      <c r="D50" s="20"/>
      <c r="E50" s="20"/>
      <c r="F50" s="20"/>
      <c r="G50" s="48" t="s">
        <v>109</v>
      </c>
      <c r="H50" s="51" t="s">
        <v>110</v>
      </c>
      <c r="I50" s="20"/>
      <c r="J50" s="20"/>
      <c r="K50" s="20"/>
      <c r="L50" s="22"/>
    </row>
    <row r="51" spans="2:12" ht="18" customHeight="1" x14ac:dyDescent="0.25">
      <c r="B51" s="17"/>
      <c r="C51" s="20"/>
      <c r="D51" s="20"/>
      <c r="E51" s="20"/>
      <c r="F51" s="20"/>
      <c r="G51" s="47" t="s">
        <v>111</v>
      </c>
      <c r="H51" s="51" t="s">
        <v>112</v>
      </c>
      <c r="I51" s="20"/>
      <c r="J51" s="20"/>
      <c r="K51" s="20"/>
      <c r="L51" s="22"/>
    </row>
    <row r="52" spans="2:12" ht="18" customHeight="1" x14ac:dyDescent="0.25">
      <c r="B52" s="17"/>
      <c r="C52" s="20"/>
      <c r="D52" s="20"/>
      <c r="E52" s="20"/>
      <c r="F52" s="20"/>
      <c r="G52" s="46">
        <v>5</v>
      </c>
      <c r="H52" s="51" t="s">
        <v>113</v>
      </c>
      <c r="I52" s="20"/>
      <c r="J52" s="20"/>
      <c r="K52" s="20"/>
      <c r="L52" s="22"/>
    </row>
    <row r="53" spans="2:12" ht="18" customHeight="1" x14ac:dyDescent="0.25">
      <c r="B53" s="17"/>
      <c r="C53" s="20"/>
      <c r="D53" s="20"/>
      <c r="E53" s="20"/>
      <c r="F53" s="20"/>
      <c r="G53" s="45" t="s">
        <v>114</v>
      </c>
      <c r="H53" s="51" t="s">
        <v>115</v>
      </c>
      <c r="I53" s="20"/>
      <c r="J53" s="20"/>
      <c r="K53" s="20"/>
      <c r="L53" s="22"/>
    </row>
    <row r="54" spans="2:12" thickBot="1" x14ac:dyDescent="0.3">
      <c r="B54" s="53"/>
      <c r="C54" s="54"/>
      <c r="D54" s="54"/>
      <c r="E54" s="54"/>
      <c r="F54" s="54"/>
      <c r="G54" s="54"/>
      <c r="H54" s="54"/>
      <c r="I54" s="54"/>
      <c r="J54" s="54"/>
      <c r="K54" s="54"/>
      <c r="L54" s="55"/>
    </row>
    <row r="58" spans="2:12" hidden="1" x14ac:dyDescent="0.3">
      <c r="B58" s="5" t="s">
        <v>65</v>
      </c>
    </row>
    <row r="59" spans="2:12" hidden="1" x14ac:dyDescent="0.3">
      <c r="B59" s="5" t="s">
        <v>116</v>
      </c>
    </row>
  </sheetData>
  <mergeCells count="60">
    <mergeCell ref="C15:G15"/>
    <mergeCell ref="C17:G17"/>
    <mergeCell ref="C18:G18"/>
    <mergeCell ref="C19:G19"/>
    <mergeCell ref="H14:L14"/>
    <mergeCell ref="B14:G14"/>
    <mergeCell ref="B5:L5"/>
    <mergeCell ref="B11:L11"/>
    <mergeCell ref="B6:L6"/>
    <mergeCell ref="B1:C3"/>
    <mergeCell ref="K1:L3"/>
    <mergeCell ref="D1:J3"/>
    <mergeCell ref="B30:B35"/>
    <mergeCell ref="C30:D30"/>
    <mergeCell ref="C31:D31"/>
    <mergeCell ref="C16:G16"/>
    <mergeCell ref="C32:D32"/>
    <mergeCell ref="C33:D33"/>
    <mergeCell ref="C34:D34"/>
    <mergeCell ref="G30:G35"/>
    <mergeCell ref="C26:G26"/>
    <mergeCell ref="C27:G27"/>
    <mergeCell ref="C21:G21"/>
    <mergeCell ref="C20:G20"/>
    <mergeCell ref="C22:G22"/>
    <mergeCell ref="G48:H48"/>
    <mergeCell ref="C43:D43"/>
    <mergeCell ref="C23:G23"/>
    <mergeCell ref="C24:G24"/>
    <mergeCell ref="C25:G25"/>
    <mergeCell ref="C46:D46"/>
    <mergeCell ref="C45:D45"/>
    <mergeCell ref="H29:I29"/>
    <mergeCell ref="C35:D35"/>
    <mergeCell ref="C44:D44"/>
    <mergeCell ref="C40:D41"/>
    <mergeCell ref="C39:E39"/>
    <mergeCell ref="C42:D42"/>
    <mergeCell ref="I42:J42"/>
    <mergeCell ref="C29:E29"/>
    <mergeCell ref="I43:J43"/>
    <mergeCell ref="K44:L44"/>
    <mergeCell ref="K45:L45"/>
    <mergeCell ref="K46:L46"/>
    <mergeCell ref="I45:J45"/>
    <mergeCell ref="I44:J44"/>
    <mergeCell ref="I46:J46"/>
    <mergeCell ref="E40:E41"/>
    <mergeCell ref="C37:K37"/>
    <mergeCell ref="K40:L40"/>
    <mergeCell ref="K41:L41"/>
    <mergeCell ref="K39:L39"/>
    <mergeCell ref="I41:J41"/>
    <mergeCell ref="K38:L38"/>
    <mergeCell ref="C38:E38"/>
    <mergeCell ref="K42:L42"/>
    <mergeCell ref="K43:L43"/>
    <mergeCell ref="I40:J40"/>
    <mergeCell ref="I38:J38"/>
    <mergeCell ref="I39:J39"/>
  </mergeCells>
  <phoneticPr fontId="1" type="noConversion"/>
  <conditionalFormatting sqref="J16:K27">
    <cfRule type="expression" dxfId="17" priority="6" stopIfTrue="1">
      <formula>"""bajo"""</formula>
    </cfRule>
  </conditionalFormatting>
  <conditionalFormatting sqref="L16:L27">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5">
    <dataValidation type="list" allowBlank="1" showInputMessage="1" showErrorMessage="1" sqref="H14" xr:uid="{00000000-0002-0000-0200-000002000000}">
      <formula1>$B$58:$B$59</formula1>
    </dataValidation>
    <dataValidation type="list" allowBlank="1" showInputMessage="1" showErrorMessage="1" sqref="C16:G16" xr:uid="{00000000-0002-0000-0200-000003000000}">
      <formula1>INDIRECT($B$16)</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20" xr:uid="{00000000-0002-0000-0200-000008000000}">
      <formula1>INDIRECT($B$19)</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 type="list" allowBlank="1" showInputMessage="1" showErrorMessage="1" sqref="C26:G26" xr:uid="{00000000-0002-0000-0200-00000E000000}">
      <formula1>INDIRECT($B$26)</formula1>
    </dataValidation>
    <dataValidation type="list" allowBlank="1" showInputMessage="1" showErrorMessage="1" sqref="C27:G27" xr:uid="{00000000-0002-0000-0200-00000F000000}">
      <formula1>INDIRECT($B$27)</formula1>
    </dataValidation>
    <dataValidation type="list" allowBlank="1" showInputMessage="1" showErrorMessage="1" sqref="I16:I27" xr:uid="{00000000-0002-0000-0200-000000000000}">
      <formula1>$E$31:$E$35</formula1>
    </dataValidation>
    <dataValidation type="list" allowBlank="1" showInputMessage="1" showErrorMessage="1" sqref="J16:J27" xr:uid="{00000000-0002-0000-0200-000001000000}">
      <formula1>$I$31:$I$35</formula1>
    </dataValidation>
    <dataValidation type="list" allowBlank="1" showInputMessage="1" showErrorMessage="1" sqref="B16:B27" xr:uid="{00000000-0002-0000-0200-000004000000}">
      <formula1>"PLANEACIÓN,SELECCIÓN,CONTRATACIÓN,EJECUCIÓN"</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7"/>
  <sheetViews>
    <sheetView showGridLines="0" topLeftCell="A26" zoomScale="70" zoomScaleNormal="70" zoomScalePageLayoutView="50" workbookViewId="0">
      <selection activeCell="B27" sqref="B27:E27"/>
    </sheetView>
  </sheetViews>
  <sheetFormatPr baseColWidth="10" defaultColWidth="11.44140625" defaultRowHeight="13.2" x14ac:dyDescent="0.25"/>
  <cols>
    <col min="1" max="1" width="16.44140625" customWidth="1"/>
    <col min="2" max="2" width="15.88671875" customWidth="1"/>
    <col min="3" max="3" width="13.109375" customWidth="1"/>
    <col min="4" max="4" width="16.44140625" customWidth="1"/>
    <col min="5" max="5" width="14.88671875" customWidth="1"/>
    <col min="6" max="6" width="17.44140625" customWidth="1"/>
    <col min="7" max="7" width="14.44140625" customWidth="1"/>
    <col min="8" max="8" width="15.88671875" customWidth="1"/>
    <col min="9" max="9" width="13.5546875" customWidth="1"/>
    <col min="10" max="12" width="14" customWidth="1"/>
    <col min="13" max="13" width="20.88671875" customWidth="1"/>
    <col min="14" max="14" width="20.5546875" customWidth="1"/>
    <col min="15" max="15" width="20" customWidth="1"/>
    <col min="16" max="16" width="22.5546875" customWidth="1"/>
    <col min="17" max="17" width="25.44140625" style="2" customWidth="1"/>
  </cols>
  <sheetData>
    <row r="2" spans="1:25" ht="48.75" customHeight="1" x14ac:dyDescent="0.25">
      <c r="A2" s="186"/>
      <c r="B2" s="186"/>
      <c r="C2" s="186"/>
      <c r="D2" s="155" t="s">
        <v>16</v>
      </c>
      <c r="E2" s="155"/>
      <c r="F2" s="155"/>
      <c r="G2" s="155"/>
      <c r="H2" s="155"/>
      <c r="I2" s="155"/>
      <c r="J2" s="155"/>
      <c r="K2" s="155"/>
      <c r="L2" s="155"/>
      <c r="M2" s="155"/>
      <c r="N2" s="155"/>
      <c r="O2" s="156"/>
      <c r="P2" s="147" t="s">
        <v>1</v>
      </c>
      <c r="Q2" s="148"/>
      <c r="R2" s="15"/>
      <c r="S2" s="15"/>
      <c r="T2" s="15"/>
      <c r="U2" s="15"/>
      <c r="V2" s="15"/>
    </row>
    <row r="3" spans="1:25" ht="24.75" customHeight="1" x14ac:dyDescent="0.25">
      <c r="A3" s="186"/>
      <c r="B3" s="186"/>
      <c r="C3" s="186"/>
      <c r="D3" s="158"/>
      <c r="E3" s="158"/>
      <c r="F3" s="158"/>
      <c r="G3" s="158"/>
      <c r="H3" s="158"/>
      <c r="I3" s="158"/>
      <c r="J3" s="158"/>
      <c r="K3" s="158"/>
      <c r="L3" s="158"/>
      <c r="M3" s="158"/>
      <c r="N3" s="158"/>
      <c r="O3" s="159"/>
      <c r="P3" s="149"/>
      <c r="Q3" s="150"/>
      <c r="R3" s="15"/>
      <c r="S3" s="15"/>
      <c r="T3" s="15"/>
      <c r="U3" s="15"/>
      <c r="V3" s="15"/>
    </row>
    <row r="4" spans="1:25" ht="33" customHeight="1" x14ac:dyDescent="0.25">
      <c r="A4" s="186"/>
      <c r="B4" s="186"/>
      <c r="C4" s="186"/>
      <c r="D4" s="161"/>
      <c r="E4" s="161"/>
      <c r="F4" s="161"/>
      <c r="G4" s="161"/>
      <c r="H4" s="161"/>
      <c r="I4" s="161"/>
      <c r="J4" s="161"/>
      <c r="K4" s="161"/>
      <c r="L4" s="161"/>
      <c r="M4" s="161"/>
      <c r="N4" s="161"/>
      <c r="O4" s="162"/>
      <c r="P4" s="151"/>
      <c r="Q4" s="152"/>
      <c r="R4" s="15"/>
      <c r="S4" s="15"/>
      <c r="T4" s="15"/>
      <c r="U4" s="15"/>
      <c r="V4" s="15"/>
    </row>
    <row r="5" spans="1:25" ht="13.8" thickBot="1" x14ac:dyDescent="0.3">
      <c r="A5" s="20"/>
      <c r="B5" s="20"/>
      <c r="C5" s="20"/>
      <c r="D5" s="20"/>
      <c r="E5" s="20"/>
      <c r="F5" s="20"/>
      <c r="G5" s="20"/>
      <c r="H5" s="20"/>
      <c r="I5" s="20"/>
      <c r="J5" s="20"/>
      <c r="K5" s="20"/>
      <c r="L5" s="20"/>
      <c r="M5" s="20"/>
      <c r="N5" s="20"/>
      <c r="O5" s="20"/>
      <c r="P5" s="20"/>
      <c r="Q5" s="49"/>
    </row>
    <row r="6" spans="1:25" ht="101.7" customHeight="1" thickBot="1" x14ac:dyDescent="0.3">
      <c r="A6" s="297" t="str">
        <f>+EVALUACION!B5</f>
        <v>Objeto Contractual: “REALIZAR LA INTERVENTORÍA TÉCNICA, ADMINISTRATIVA, LEGAL, FINANCIERA, SOCIAL, AMBIENTAL Y SST PARA EL CONTRATO DE OBRA PÚBLICA RESULTANTE DEL PROCESO DE LICITACIÓN DE OBRA PÚBLICA No. FDLM-LP-007-2026 CUYO OBJETO ES “REALIZAR A PRECIOS UNITARIOS FIJOS POR LA MODALIDAD DE MONTO AGOTABLE, LAS OBRAS Y ACTIVIDADES PARA LA CONSTRUCCIÓN, DOTACIÓN, MEJORAMIENTO, MANTENIMIENTO E INTERVENCIÓN DE PARQUES DE LA RED DE PROXIMIDAD Y DE LOS ELEMENTOS DEL ESPACIO PUBLICO PEATONAL EN LA LOCALIDAD DE LOS MÁRTIRES, DE CONFORMIDAD CON LOS PLIEGOS DE CONDICIONES Y DEMÁS DOCUMENTOS DEL PROCESO DE SELECCIÓN.”.</v>
      </c>
      <c r="B6" s="298"/>
      <c r="C6" s="298"/>
      <c r="D6" s="298"/>
      <c r="E6" s="298"/>
      <c r="F6" s="298"/>
      <c r="G6" s="298"/>
      <c r="H6" s="298"/>
      <c r="I6" s="298"/>
      <c r="J6" s="298"/>
      <c r="K6" s="298"/>
      <c r="L6" s="298"/>
      <c r="M6" s="298"/>
      <c r="N6" s="298"/>
      <c r="O6" s="298"/>
      <c r="P6" s="298"/>
      <c r="Q6" s="299"/>
      <c r="R6" s="1"/>
      <c r="S6" s="1"/>
      <c r="T6" s="1"/>
      <c r="U6" s="1"/>
      <c r="V6" s="1"/>
      <c r="W6" s="16"/>
      <c r="X6" s="1"/>
      <c r="Y6" s="1"/>
    </row>
    <row r="7" spans="1:25" ht="24.75" customHeight="1" x14ac:dyDescent="0.25">
      <c r="A7" s="262" t="s">
        <v>26</v>
      </c>
      <c r="B7" s="251"/>
      <c r="C7" s="251"/>
      <c r="D7" s="251"/>
      <c r="E7" s="251"/>
      <c r="F7" s="251"/>
      <c r="G7" s="251"/>
      <c r="H7" s="251"/>
      <c r="I7" s="251"/>
      <c r="J7" s="251"/>
      <c r="K7" s="251"/>
      <c r="L7" s="251"/>
      <c r="M7" s="251"/>
      <c r="N7" s="251"/>
      <c r="O7" s="251"/>
      <c r="P7" s="251"/>
      <c r="Q7" s="252"/>
    </row>
    <row r="8" spans="1:25" x14ac:dyDescent="0.25">
      <c r="A8" s="17" t="s">
        <v>117</v>
      </c>
      <c r="B8" s="20"/>
      <c r="C8" s="20"/>
      <c r="D8" s="20"/>
      <c r="E8" s="20"/>
      <c r="F8" s="20"/>
      <c r="G8" s="20"/>
      <c r="H8" s="84"/>
      <c r="I8" s="20"/>
      <c r="J8" s="20"/>
      <c r="K8" s="20"/>
      <c r="L8" s="20"/>
      <c r="M8" s="20"/>
      <c r="N8" s="20"/>
      <c r="O8" s="20"/>
      <c r="P8" s="20"/>
      <c r="Q8" s="22"/>
    </row>
    <row r="9" spans="1:25" x14ac:dyDescent="0.25">
      <c r="A9" s="17" t="s">
        <v>118</v>
      </c>
      <c r="B9" s="20"/>
      <c r="C9" s="20"/>
      <c r="D9" s="20"/>
      <c r="E9" s="20"/>
      <c r="F9" s="20"/>
      <c r="G9" s="20"/>
      <c r="H9" s="20"/>
      <c r="I9" s="20"/>
      <c r="J9" s="20"/>
      <c r="K9" s="20"/>
      <c r="L9" s="20"/>
      <c r="M9" s="20"/>
      <c r="N9" s="20"/>
      <c r="O9" s="20"/>
      <c r="P9" s="20"/>
      <c r="Q9" s="22"/>
    </row>
    <row r="10" spans="1:25" x14ac:dyDescent="0.25">
      <c r="A10" s="17" t="s">
        <v>119</v>
      </c>
      <c r="B10" s="20"/>
      <c r="C10" s="20"/>
      <c r="D10" s="20"/>
      <c r="E10" s="20"/>
      <c r="F10" s="20"/>
      <c r="G10" s="20"/>
      <c r="H10" s="20"/>
      <c r="I10" s="20"/>
      <c r="J10" s="20"/>
      <c r="K10" s="20"/>
      <c r="L10" s="20"/>
      <c r="M10" s="20"/>
      <c r="N10" s="20"/>
      <c r="O10" s="20"/>
      <c r="P10" s="20"/>
      <c r="Q10" s="22"/>
    </row>
    <row r="11" spans="1:25" x14ac:dyDescent="0.25">
      <c r="A11" s="17" t="s">
        <v>120</v>
      </c>
      <c r="B11" s="20"/>
      <c r="C11" s="20"/>
      <c r="D11" s="20"/>
      <c r="E11" s="20"/>
      <c r="F11" s="20"/>
      <c r="G11" s="20"/>
      <c r="H11" s="20"/>
      <c r="I11" s="20"/>
      <c r="J11" s="20"/>
      <c r="K11" s="20"/>
      <c r="L11" s="20"/>
      <c r="M11" s="20"/>
      <c r="N11" s="20"/>
      <c r="O11" s="20"/>
      <c r="P11" s="20"/>
      <c r="Q11" s="22"/>
    </row>
    <row r="12" spans="1:25" x14ac:dyDescent="0.25">
      <c r="A12" s="17" t="s">
        <v>121</v>
      </c>
      <c r="B12" s="20"/>
      <c r="C12" s="20"/>
      <c r="D12" s="20"/>
      <c r="E12" s="20"/>
      <c r="F12" s="20"/>
      <c r="G12" s="20"/>
      <c r="H12" s="20"/>
      <c r="I12" s="20"/>
      <c r="J12" s="20"/>
      <c r="K12" s="20"/>
      <c r="L12" s="20"/>
      <c r="M12" s="20"/>
      <c r="N12" s="20"/>
      <c r="O12" s="20"/>
      <c r="P12" s="20"/>
      <c r="Q12" s="22"/>
    </row>
    <row r="13" spans="1:25" x14ac:dyDescent="0.25">
      <c r="A13" s="17" t="s">
        <v>122</v>
      </c>
      <c r="B13" s="20"/>
      <c r="C13" s="20"/>
      <c r="D13" s="20"/>
      <c r="E13" s="20"/>
      <c r="F13" s="20"/>
      <c r="G13" s="20"/>
      <c r="H13" s="20"/>
      <c r="I13" s="20"/>
      <c r="J13" s="20"/>
      <c r="K13" s="20"/>
      <c r="L13" s="20"/>
      <c r="M13" s="20"/>
      <c r="N13" s="20"/>
      <c r="O13" s="20"/>
      <c r="P13" s="20"/>
      <c r="Q13" s="22"/>
    </row>
    <row r="14" spans="1:25" ht="7.5" customHeight="1" thickBot="1" x14ac:dyDescent="0.3">
      <c r="A14" s="17"/>
      <c r="B14" s="20"/>
      <c r="C14" s="20"/>
      <c r="D14" s="20"/>
      <c r="E14" s="20"/>
      <c r="F14" s="20"/>
      <c r="G14" s="20"/>
      <c r="H14" s="20"/>
      <c r="I14" s="20"/>
      <c r="J14" s="20"/>
      <c r="K14" s="20"/>
      <c r="L14" s="20"/>
      <c r="M14" s="20"/>
      <c r="N14" s="20"/>
      <c r="O14" s="20"/>
      <c r="P14" s="20"/>
      <c r="Q14" s="22"/>
    </row>
    <row r="15" spans="1:25" ht="93.75" customHeight="1" x14ac:dyDescent="0.25">
      <c r="A15" s="77" t="s">
        <v>66</v>
      </c>
      <c r="B15" s="302" t="s">
        <v>67</v>
      </c>
      <c r="C15" s="303"/>
      <c r="D15" s="303"/>
      <c r="E15" s="304"/>
      <c r="F15" s="300" t="s">
        <v>123</v>
      </c>
      <c r="G15" s="301"/>
      <c r="H15" s="78" t="s">
        <v>69</v>
      </c>
      <c r="I15" s="78" t="s">
        <v>70</v>
      </c>
      <c r="J15" s="78" t="s">
        <v>71</v>
      </c>
      <c r="K15" s="78" t="s">
        <v>72</v>
      </c>
      <c r="L15" s="78" t="s">
        <v>124</v>
      </c>
      <c r="M15" s="78" t="s">
        <v>125</v>
      </c>
      <c r="N15" s="78" t="s">
        <v>126</v>
      </c>
      <c r="O15" s="78" t="s">
        <v>127</v>
      </c>
      <c r="P15" s="78" t="s">
        <v>128</v>
      </c>
      <c r="Q15" s="79" t="s">
        <v>129</v>
      </c>
    </row>
    <row r="16" spans="1:25" s="13" customFormat="1" ht="118.5" customHeight="1" x14ac:dyDescent="0.25">
      <c r="A16" s="33" t="str">
        <f>+EVALUACION!B16</f>
        <v>PLANEACIÓN</v>
      </c>
      <c r="B16" s="133" t="str">
        <f>+EVALUACION!C16</f>
        <v xml:space="preserve">Falta de claridad en las condiciones técnicas, financieras, económicas jurídicas,  establecidos en el proyecto de pliegos y los pliegos de condiciones definitivos </v>
      </c>
      <c r="C16" s="133"/>
      <c r="D16" s="133"/>
      <c r="E16" s="133"/>
      <c r="F16" s="230" t="s">
        <v>130</v>
      </c>
      <c r="G16" s="230"/>
      <c r="H16" s="33">
        <v>2</v>
      </c>
      <c r="I16" s="33">
        <f>EVALUACION!J16</f>
        <v>2</v>
      </c>
      <c r="J16" s="33">
        <f>+H16+I16</f>
        <v>4</v>
      </c>
      <c r="K16" s="33" t="str">
        <f>IF(J16&lt;=4,"BAJO",IF(J16=5,"MEDIO",IF(J16=6,"ALTO",IF(J16=7,"ALTO","EXTREMO"))))</f>
        <v>BAJO</v>
      </c>
      <c r="L16" s="103" t="s">
        <v>131</v>
      </c>
      <c r="M16" s="105" t="s">
        <v>132</v>
      </c>
      <c r="N16" s="103" t="s">
        <v>133</v>
      </c>
      <c r="O16" s="103" t="s">
        <v>134</v>
      </c>
      <c r="P16" s="103" t="s">
        <v>135</v>
      </c>
      <c r="Q16" s="103" t="s">
        <v>136</v>
      </c>
    </row>
    <row r="17" spans="1:22" s="13" customFormat="1" ht="119.7" customHeight="1" x14ac:dyDescent="0.25">
      <c r="A17" s="33" t="str">
        <f>+EVALUACION!B17</f>
        <v>SELECCIÓN</v>
      </c>
      <c r="B17" s="133" t="str">
        <f>+EVALUACION!C17</f>
        <v>Errores cometidos por los proponentes en la elaboración de las propuestas o en los documentos requeridos en el proceso de selección</v>
      </c>
      <c r="C17" s="133"/>
      <c r="D17" s="133"/>
      <c r="E17" s="133"/>
      <c r="F17" s="230" t="s">
        <v>195</v>
      </c>
      <c r="G17" s="230"/>
      <c r="H17" s="33">
        <v>2</v>
      </c>
      <c r="I17" s="33">
        <v>2</v>
      </c>
      <c r="J17" s="33">
        <f>+H17+I17</f>
        <v>4</v>
      </c>
      <c r="K17" s="33" t="str">
        <f>IF(J17&lt;=4,"BAJO",IF(J17=5,"MEDIO",IF(J17=6,"ALTO",IF(J17=7,"ALTO","EXTREMO"))))</f>
        <v>BAJO</v>
      </c>
      <c r="L17" s="103" t="s">
        <v>131</v>
      </c>
      <c r="M17" s="105" t="s">
        <v>137</v>
      </c>
      <c r="N17" s="106" t="s">
        <v>138</v>
      </c>
      <c r="O17" s="103" t="s">
        <v>139</v>
      </c>
      <c r="P17" s="103" t="s">
        <v>140</v>
      </c>
      <c r="Q17" s="103" t="s">
        <v>141</v>
      </c>
    </row>
    <row r="18" spans="1:22" s="13" customFormat="1" ht="73.2" customHeight="1" x14ac:dyDescent="0.25">
      <c r="A18" s="33" t="str">
        <f>+EVALUACION!B18</f>
        <v>SELECCIÓN</v>
      </c>
      <c r="B18" s="133" t="str">
        <f>+EVALUACION!C18</f>
        <v>Demoras en la liquidación del contrato por causas atribuibles al contratista.</v>
      </c>
      <c r="C18" s="133"/>
      <c r="D18" s="133"/>
      <c r="E18" s="133"/>
      <c r="F18" s="230" t="s">
        <v>196</v>
      </c>
      <c r="G18" s="230"/>
      <c r="H18" s="33">
        <v>2</v>
      </c>
      <c r="I18" s="33">
        <f>EVALUACION!J18</f>
        <v>2</v>
      </c>
      <c r="J18" s="33">
        <f>+H18+I18</f>
        <v>4</v>
      </c>
      <c r="K18" s="33" t="str">
        <f t="shared" ref="K18:K27" si="0">IF(J18&lt;=4,"BAJO",IF(J18=5,"MEDIO",IF(J18=6,"ALTO",IF(J18=7,"ALTO","EXTREMO"))))</f>
        <v>BAJO</v>
      </c>
      <c r="L18" s="103" t="s">
        <v>131</v>
      </c>
      <c r="M18" s="105" t="s">
        <v>137</v>
      </c>
      <c r="N18" s="100" t="s">
        <v>142</v>
      </c>
      <c r="O18" s="103" t="s">
        <v>139</v>
      </c>
      <c r="P18" s="103" t="s">
        <v>143</v>
      </c>
      <c r="Q18" s="103" t="s">
        <v>141</v>
      </c>
    </row>
    <row r="19" spans="1:22" s="13" customFormat="1" ht="159.75" customHeight="1" x14ac:dyDescent="0.25">
      <c r="A19" s="33" t="str">
        <f>+EVALUACION!B19</f>
        <v>EJECUCIÓN</v>
      </c>
      <c r="B19" s="133" t="str">
        <f>+EVALUACION!C19</f>
        <v>El interventor asumirá los efectos favorables o desfavorables, derivados de las variaciones en la rentabilidad esperada del negocio y obtención de utilidades o generación de perdidas.</v>
      </c>
      <c r="C19" s="133"/>
      <c r="D19" s="133"/>
      <c r="E19" s="133"/>
      <c r="F19" s="230" t="s">
        <v>199</v>
      </c>
      <c r="G19" s="230"/>
      <c r="H19" s="33">
        <v>2</v>
      </c>
      <c r="I19" s="33">
        <f>EVALUACION!J19</f>
        <v>2</v>
      </c>
      <c r="J19" s="33">
        <f t="shared" ref="J19:J27" si="1">+H19+I19</f>
        <v>4</v>
      </c>
      <c r="K19" s="33" t="str">
        <f t="shared" si="0"/>
        <v>BAJO</v>
      </c>
      <c r="L19" s="103" t="s">
        <v>131</v>
      </c>
      <c r="M19" s="105" t="s">
        <v>144</v>
      </c>
      <c r="N19" s="100" t="s">
        <v>146</v>
      </c>
      <c r="O19" s="108" t="s">
        <v>147</v>
      </c>
      <c r="P19" s="103" t="s">
        <v>148</v>
      </c>
      <c r="Q19" s="103" t="s">
        <v>149</v>
      </c>
    </row>
    <row r="20" spans="1:22" s="13" customFormat="1" ht="113.7" customHeight="1" x14ac:dyDescent="0.25">
      <c r="A20" s="33" t="str">
        <f>+EVALUACION!B20</f>
        <v>EJECUCIÓN</v>
      </c>
      <c r="B20" s="133" t="str">
        <f>+EVALUACION!C20</f>
        <v>Fallas en las telecomunicaciones, suspensión de servicios públicos, advenimiento de nuevos desarrollos tecnologicos o estándares que deben ser tenidos en cuenta para la ejecución del contrato y que tengan impacto directo con la debida ejecución del mismo.</v>
      </c>
      <c r="C20" s="133"/>
      <c r="D20" s="133"/>
      <c r="E20" s="133"/>
      <c r="F20" s="230" t="s">
        <v>198</v>
      </c>
      <c r="G20" s="230"/>
      <c r="H20" s="33">
        <v>2</v>
      </c>
      <c r="I20" s="33">
        <f>EVALUACION!J20</f>
        <v>2</v>
      </c>
      <c r="J20" s="33">
        <f t="shared" si="1"/>
        <v>4</v>
      </c>
      <c r="K20" s="33" t="str">
        <f t="shared" si="0"/>
        <v>BAJO</v>
      </c>
      <c r="L20" s="103" t="s">
        <v>131</v>
      </c>
      <c r="M20" s="105" t="s">
        <v>144</v>
      </c>
      <c r="N20" s="100" t="s">
        <v>142</v>
      </c>
      <c r="O20" s="108" t="s">
        <v>150</v>
      </c>
      <c r="P20" s="103" t="s">
        <v>151</v>
      </c>
      <c r="Q20" s="103" t="s">
        <v>152</v>
      </c>
    </row>
    <row r="21" spans="1:22" s="13" customFormat="1" ht="218.7" customHeight="1" x14ac:dyDescent="0.25">
      <c r="A21" s="33" t="str">
        <f>+EVALUACION!B21</f>
        <v>EJECUCIÓN</v>
      </c>
      <c r="B21" s="133" t="str">
        <f>+EVALUACION!C21</f>
        <v>Demora en el trámite de adquisición de permisos y/o licencias</v>
      </c>
      <c r="C21" s="133"/>
      <c r="D21" s="133"/>
      <c r="E21" s="133"/>
      <c r="F21" s="230" t="s">
        <v>200</v>
      </c>
      <c r="G21" s="230"/>
      <c r="H21" s="33">
        <v>2</v>
      </c>
      <c r="I21" s="33">
        <f>EVALUACION!J21</f>
        <v>2</v>
      </c>
      <c r="J21" s="33">
        <f t="shared" si="1"/>
        <v>4</v>
      </c>
      <c r="K21" s="33" t="str">
        <f t="shared" si="0"/>
        <v>BAJO</v>
      </c>
      <c r="L21" s="103" t="s">
        <v>131</v>
      </c>
      <c r="M21" s="105" t="s">
        <v>132</v>
      </c>
      <c r="N21" s="100" t="s">
        <v>153</v>
      </c>
      <c r="O21" s="109" t="s">
        <v>154</v>
      </c>
      <c r="P21" s="105" t="s">
        <v>155</v>
      </c>
      <c r="Q21" s="105" t="s">
        <v>156</v>
      </c>
    </row>
    <row r="22" spans="1:22" s="13" customFormat="1" ht="90.75" customHeight="1" x14ac:dyDescent="0.25">
      <c r="A22" s="33" t="str">
        <f>+EVALUACION!B22</f>
        <v>EJECUCIÓN</v>
      </c>
      <c r="B22" s="133" t="str">
        <f>+EVALUACION!C22</f>
        <v>Inundaciones, lluvias, sequías, entre otros climaticos o ambientales, siempre y cuando los mismos puedan preverse.</v>
      </c>
      <c r="C22" s="133"/>
      <c r="D22" s="133"/>
      <c r="E22" s="133"/>
      <c r="F22" s="230" t="s">
        <v>201</v>
      </c>
      <c r="G22" s="230"/>
      <c r="H22" s="33">
        <v>2</v>
      </c>
      <c r="I22" s="33">
        <f>EVALUACION!J22</f>
        <v>2</v>
      </c>
      <c r="J22" s="33">
        <f t="shared" si="1"/>
        <v>4</v>
      </c>
      <c r="K22" s="33" t="str">
        <f t="shared" si="0"/>
        <v>BAJO</v>
      </c>
      <c r="L22" s="103" t="s">
        <v>131</v>
      </c>
      <c r="M22" s="105" t="s">
        <v>132</v>
      </c>
      <c r="N22" s="104" t="s">
        <v>145</v>
      </c>
      <c r="O22" s="108" t="s">
        <v>150</v>
      </c>
      <c r="P22" s="103" t="s">
        <v>157</v>
      </c>
      <c r="Q22" s="103" t="s">
        <v>136</v>
      </c>
    </row>
    <row r="23" spans="1:22" s="13" customFormat="1" ht="87.75" customHeight="1" x14ac:dyDescent="0.25">
      <c r="A23" s="33" t="str">
        <f>+EVALUACION!B23</f>
        <v>EJECUCIÓN</v>
      </c>
      <c r="B23" s="133" t="str">
        <f>+EVALUACION!C23</f>
        <v>No culminación del proyecto en el plazo establecido debido a incumplimientos del contratista de obra</v>
      </c>
      <c r="C23" s="133"/>
      <c r="D23" s="133"/>
      <c r="E23" s="133"/>
      <c r="F23" s="230" t="s">
        <v>202</v>
      </c>
      <c r="G23" s="230"/>
      <c r="H23" s="33">
        <v>2</v>
      </c>
      <c r="I23" s="33">
        <f>EVALUACION!J23</f>
        <v>2</v>
      </c>
      <c r="J23" s="33">
        <f t="shared" si="1"/>
        <v>4</v>
      </c>
      <c r="K23" s="33" t="str">
        <f t="shared" si="0"/>
        <v>BAJO</v>
      </c>
      <c r="L23" s="103" t="s">
        <v>131</v>
      </c>
      <c r="M23" s="105" t="s">
        <v>132</v>
      </c>
      <c r="N23" s="104" t="s">
        <v>153</v>
      </c>
      <c r="O23" s="108" t="s">
        <v>150</v>
      </c>
      <c r="P23" s="108" t="s">
        <v>158</v>
      </c>
      <c r="Q23" s="103" t="s">
        <v>136</v>
      </c>
    </row>
    <row r="24" spans="1:22" s="13" customFormat="1" ht="148.5" customHeight="1" x14ac:dyDescent="0.25">
      <c r="A24" s="33" t="str">
        <f>+EVALUACION!B24</f>
        <v>EJECUCIÓN</v>
      </c>
      <c r="B24" s="133" t="str">
        <f>+EVALUACION!C24</f>
        <v>Muerte del contratista o la persona natural</v>
      </c>
      <c r="C24" s="133"/>
      <c r="D24" s="133"/>
      <c r="E24" s="133"/>
      <c r="F24" s="230" t="s">
        <v>203</v>
      </c>
      <c r="G24" s="230"/>
      <c r="H24" s="33">
        <v>2</v>
      </c>
      <c r="I24" s="33">
        <f>EVALUACION!J24</f>
        <v>2</v>
      </c>
      <c r="J24" s="33">
        <f t="shared" si="1"/>
        <v>4</v>
      </c>
      <c r="K24" s="33" t="str">
        <f t="shared" si="0"/>
        <v>BAJO</v>
      </c>
      <c r="L24" s="103" t="s">
        <v>131</v>
      </c>
      <c r="M24" s="105" t="s">
        <v>144</v>
      </c>
      <c r="N24" s="104" t="s">
        <v>145</v>
      </c>
      <c r="O24" s="108" t="s">
        <v>150</v>
      </c>
      <c r="P24" s="105" t="s">
        <v>159</v>
      </c>
      <c r="Q24" s="105" t="s">
        <v>160</v>
      </c>
    </row>
    <row r="25" spans="1:22" s="13" customFormat="1" ht="194.7" customHeight="1" x14ac:dyDescent="0.25">
      <c r="A25" s="33" t="str">
        <f>+EVALUACION!B25</f>
        <v>EJECUCIÓN</v>
      </c>
      <c r="B25" s="133" t="str">
        <f>+EVALUACION!C25</f>
        <v>Disolución del Consorcio o unión temporal</v>
      </c>
      <c r="C25" s="133"/>
      <c r="D25" s="133"/>
      <c r="E25" s="133"/>
      <c r="F25" s="230" t="s">
        <v>204</v>
      </c>
      <c r="G25" s="230"/>
      <c r="H25" s="33">
        <v>2</v>
      </c>
      <c r="I25" s="33">
        <f>EVALUACION!J25</f>
        <v>2</v>
      </c>
      <c r="J25" s="33">
        <f t="shared" si="1"/>
        <v>4</v>
      </c>
      <c r="K25" s="33" t="str">
        <f t="shared" si="0"/>
        <v>BAJO</v>
      </c>
      <c r="L25" s="103" t="s">
        <v>131</v>
      </c>
      <c r="M25" s="105" t="s">
        <v>137</v>
      </c>
      <c r="N25" s="106" t="s">
        <v>142</v>
      </c>
      <c r="O25" s="108" t="s">
        <v>150</v>
      </c>
      <c r="P25" s="105" t="s">
        <v>161</v>
      </c>
      <c r="Q25" s="105" t="s">
        <v>160</v>
      </c>
    </row>
    <row r="26" spans="1:22" s="13" customFormat="1" ht="237.75" customHeight="1" x14ac:dyDescent="0.25">
      <c r="A26" s="33" t="str">
        <f>+EVALUACION!B26</f>
        <v>EJECUCIÓN</v>
      </c>
      <c r="B26" s="133" t="str">
        <f>+EVALUACION!C26</f>
        <v>Demoras en la aprobación de documentación presentada por el contratista a la interventoría</v>
      </c>
      <c r="C26" s="133"/>
      <c r="D26" s="133"/>
      <c r="E26" s="133"/>
      <c r="F26" s="230" t="s">
        <v>205</v>
      </c>
      <c r="G26" s="230"/>
      <c r="H26" s="33">
        <v>2</v>
      </c>
      <c r="I26" s="33">
        <f>EVALUACION!J26</f>
        <v>2</v>
      </c>
      <c r="J26" s="33">
        <f t="shared" si="1"/>
        <v>4</v>
      </c>
      <c r="K26" s="33" t="str">
        <f t="shared" si="0"/>
        <v>BAJO</v>
      </c>
      <c r="L26" s="103" t="s">
        <v>131</v>
      </c>
      <c r="M26" s="105" t="s">
        <v>144</v>
      </c>
      <c r="N26" s="106" t="s">
        <v>142</v>
      </c>
      <c r="O26" s="108" t="s">
        <v>150</v>
      </c>
      <c r="P26" s="105" t="s">
        <v>162</v>
      </c>
      <c r="Q26" s="105" t="s">
        <v>163</v>
      </c>
    </row>
    <row r="27" spans="1:22" s="13" customFormat="1" ht="157.5" customHeight="1" x14ac:dyDescent="0.25">
      <c r="A27" s="33" t="str">
        <f>+EVALUACION!B27</f>
        <v>EJECUCIÓN</v>
      </c>
      <c r="B27" s="133" t="str">
        <f>+EVALUACION!C27</f>
        <v>Demoras en la respuesta por parte del FONDO / Alcaldía a los requerimientos del interventor</v>
      </c>
      <c r="C27" s="133"/>
      <c r="D27" s="133"/>
      <c r="E27" s="133"/>
      <c r="F27" s="230" t="s">
        <v>205</v>
      </c>
      <c r="G27" s="230"/>
      <c r="H27" s="33">
        <v>2</v>
      </c>
      <c r="I27" s="33">
        <f>EVALUACION!J27</f>
        <v>2</v>
      </c>
      <c r="J27" s="33">
        <f t="shared" si="1"/>
        <v>4</v>
      </c>
      <c r="K27" s="33" t="str">
        <f t="shared" si="0"/>
        <v>BAJO</v>
      </c>
      <c r="L27" s="103" t="s">
        <v>131</v>
      </c>
      <c r="M27" s="105" t="s">
        <v>132</v>
      </c>
      <c r="N27" s="106" t="s">
        <v>142</v>
      </c>
      <c r="O27" s="108" t="s">
        <v>150</v>
      </c>
      <c r="P27" s="105" t="s">
        <v>164</v>
      </c>
      <c r="Q27" s="105" t="s">
        <v>163</v>
      </c>
    </row>
    <row r="28" spans="1:22" ht="12.75" customHeight="1" x14ac:dyDescent="0.25">
      <c r="A28" s="17"/>
      <c r="B28" s="20"/>
      <c r="C28" s="20"/>
      <c r="D28" s="20"/>
      <c r="E28" s="20"/>
      <c r="F28" s="20"/>
      <c r="G28" s="20"/>
      <c r="H28" s="20"/>
      <c r="I28" s="20"/>
      <c r="J28" s="20"/>
      <c r="K28" s="20"/>
      <c r="L28" s="20"/>
      <c r="M28" s="20"/>
      <c r="N28" s="20"/>
      <c r="O28" s="20"/>
      <c r="P28" s="20"/>
      <c r="Q28" s="22"/>
    </row>
    <row r="29" spans="1:22" x14ac:dyDescent="0.25">
      <c r="A29" s="17"/>
      <c r="B29" s="296" t="s">
        <v>108</v>
      </c>
      <c r="C29" s="296"/>
      <c r="D29" s="296"/>
      <c r="E29" s="296"/>
      <c r="F29" s="20"/>
      <c r="G29" s="232" t="s">
        <v>165</v>
      </c>
      <c r="H29" s="232"/>
      <c r="I29" s="232"/>
      <c r="J29" s="232"/>
      <c r="K29" s="99"/>
      <c r="L29" s="99"/>
      <c r="M29" s="99"/>
      <c r="N29" s="99"/>
      <c r="O29" s="99"/>
      <c r="P29" s="99"/>
      <c r="Q29" s="22"/>
    </row>
    <row r="30" spans="1:22" ht="19.5" customHeight="1" x14ac:dyDescent="0.25">
      <c r="A30" s="245" t="s">
        <v>80</v>
      </c>
      <c r="B30" s="279" t="s">
        <v>81</v>
      </c>
      <c r="C30" s="284"/>
      <c r="D30" s="280"/>
      <c r="E30" s="36" t="s">
        <v>82</v>
      </c>
      <c r="F30" s="20"/>
      <c r="G30" s="279" t="s">
        <v>83</v>
      </c>
      <c r="H30" s="280"/>
      <c r="I30" s="279" t="s">
        <v>82</v>
      </c>
      <c r="J30" s="280"/>
      <c r="K30" s="98"/>
      <c r="L30" s="98"/>
      <c r="M30" s="232" t="s">
        <v>108</v>
      </c>
      <c r="N30" s="232"/>
      <c r="O30" s="232"/>
      <c r="P30" s="98"/>
      <c r="Q30" s="22"/>
    </row>
    <row r="31" spans="1:22" ht="21" customHeight="1" x14ac:dyDescent="0.25">
      <c r="A31" s="245"/>
      <c r="B31" s="281" t="s">
        <v>84</v>
      </c>
      <c r="C31" s="282"/>
      <c r="D31" s="283"/>
      <c r="E31" s="38">
        <v>1</v>
      </c>
      <c r="F31" s="20"/>
      <c r="G31" s="281" t="s">
        <v>85</v>
      </c>
      <c r="H31" s="283"/>
      <c r="I31" s="281">
        <v>1</v>
      </c>
      <c r="J31" s="283"/>
      <c r="K31" s="98"/>
      <c r="L31" s="98"/>
      <c r="M31" s="275" t="s">
        <v>94</v>
      </c>
      <c r="N31" s="276"/>
      <c r="O31" s="50" t="s">
        <v>107</v>
      </c>
      <c r="P31" s="98"/>
      <c r="Q31" s="22"/>
    </row>
    <row r="32" spans="1:22" ht="15.75" customHeight="1" x14ac:dyDescent="0.25">
      <c r="A32" s="245"/>
      <c r="B32" s="281" t="s">
        <v>86</v>
      </c>
      <c r="C32" s="282"/>
      <c r="D32" s="283"/>
      <c r="E32" s="38">
        <v>2</v>
      </c>
      <c r="F32" s="20"/>
      <c r="G32" s="281" t="s">
        <v>87</v>
      </c>
      <c r="H32" s="283"/>
      <c r="I32" s="281">
        <v>2</v>
      </c>
      <c r="J32" s="283"/>
      <c r="K32" s="98"/>
      <c r="L32" s="98"/>
      <c r="M32" s="264" t="s">
        <v>109</v>
      </c>
      <c r="N32" s="265"/>
      <c r="O32" s="51" t="s">
        <v>110</v>
      </c>
      <c r="P32" s="98"/>
      <c r="Q32" s="22"/>
      <c r="S32" s="3"/>
      <c r="T32" s="3"/>
      <c r="U32" s="3"/>
      <c r="V32" s="3"/>
    </row>
    <row r="33" spans="1:17" ht="24.75" customHeight="1" x14ac:dyDescent="0.25">
      <c r="A33" s="245"/>
      <c r="B33" s="281" t="s">
        <v>88</v>
      </c>
      <c r="C33" s="282"/>
      <c r="D33" s="283"/>
      <c r="E33" s="38">
        <v>3</v>
      </c>
      <c r="F33" s="20"/>
      <c r="G33" s="281" t="s">
        <v>89</v>
      </c>
      <c r="H33" s="283"/>
      <c r="I33" s="281">
        <v>3</v>
      </c>
      <c r="J33" s="283"/>
      <c r="K33" s="98"/>
      <c r="L33" s="98"/>
      <c r="M33" s="227" t="s">
        <v>111</v>
      </c>
      <c r="N33" s="266"/>
      <c r="O33" s="51" t="s">
        <v>112</v>
      </c>
      <c r="P33" s="98"/>
      <c r="Q33" s="22"/>
    </row>
    <row r="34" spans="1:17" ht="18" customHeight="1" x14ac:dyDescent="0.25">
      <c r="A34" s="245"/>
      <c r="B34" s="281" t="s">
        <v>90</v>
      </c>
      <c r="C34" s="282"/>
      <c r="D34" s="283"/>
      <c r="E34" s="38">
        <v>4</v>
      </c>
      <c r="F34" s="20"/>
      <c r="G34" s="281" t="s">
        <v>91</v>
      </c>
      <c r="H34" s="283"/>
      <c r="I34" s="281">
        <v>4</v>
      </c>
      <c r="J34" s="283"/>
      <c r="K34" s="98"/>
      <c r="L34" s="98"/>
      <c r="M34" s="272">
        <v>5</v>
      </c>
      <c r="N34" s="273"/>
      <c r="O34" s="51" t="s">
        <v>113</v>
      </c>
      <c r="P34" s="98"/>
      <c r="Q34" s="22"/>
    </row>
    <row r="35" spans="1:17" ht="21" customHeight="1" thickBot="1" x14ac:dyDescent="0.3">
      <c r="A35" s="245"/>
      <c r="B35" s="281" t="s">
        <v>92</v>
      </c>
      <c r="C35" s="282"/>
      <c r="D35" s="283"/>
      <c r="E35" s="38">
        <v>5</v>
      </c>
      <c r="F35" s="20"/>
      <c r="G35" s="281" t="s">
        <v>93</v>
      </c>
      <c r="H35" s="283"/>
      <c r="I35" s="281">
        <v>5</v>
      </c>
      <c r="J35" s="283"/>
      <c r="K35" s="98"/>
      <c r="L35" s="98"/>
      <c r="M35" s="294" t="s">
        <v>114</v>
      </c>
      <c r="N35" s="295"/>
      <c r="O35" s="52" t="s">
        <v>115</v>
      </c>
      <c r="P35" s="98"/>
      <c r="Q35" s="22"/>
    </row>
    <row r="36" spans="1:17" x14ac:dyDescent="0.25">
      <c r="A36" s="17"/>
      <c r="B36" s="20"/>
      <c r="C36" s="20"/>
      <c r="D36" s="20"/>
      <c r="E36" s="20"/>
      <c r="F36" s="20"/>
      <c r="G36" s="20"/>
      <c r="H36" s="20"/>
      <c r="I36" s="20"/>
      <c r="J36" s="20"/>
      <c r="K36" s="20"/>
      <c r="L36" s="20"/>
      <c r="M36" s="20"/>
      <c r="N36" s="20"/>
      <c r="O36" s="20"/>
      <c r="P36" s="20"/>
      <c r="Q36" s="22"/>
    </row>
    <row r="37" spans="1:17" ht="18" customHeight="1" x14ac:dyDescent="0.25">
      <c r="A37" s="17"/>
      <c r="B37" s="232" t="s">
        <v>94</v>
      </c>
      <c r="C37" s="232"/>
      <c r="D37" s="232"/>
      <c r="E37" s="232"/>
      <c r="F37" s="232"/>
      <c r="G37" s="232"/>
      <c r="H37" s="232"/>
      <c r="I37" s="232"/>
      <c r="J37" s="232"/>
      <c r="K37" s="232"/>
      <c r="L37" s="232"/>
      <c r="M37" s="232"/>
      <c r="N37" s="232"/>
      <c r="O37" s="232"/>
      <c r="P37" s="232"/>
      <c r="Q37" s="22"/>
    </row>
    <row r="38" spans="1:17" ht="68.25" customHeight="1" x14ac:dyDescent="0.25">
      <c r="A38" s="17"/>
      <c r="B38" s="281" t="s">
        <v>95</v>
      </c>
      <c r="C38" s="282"/>
      <c r="D38" s="282"/>
      <c r="E38" s="283"/>
      <c r="F38" s="281" t="s">
        <v>96</v>
      </c>
      <c r="G38" s="283"/>
      <c r="H38" s="281" t="s">
        <v>97</v>
      </c>
      <c r="I38" s="282"/>
      <c r="J38" s="283"/>
      <c r="K38" s="281" t="s">
        <v>98</v>
      </c>
      <c r="L38" s="283"/>
      <c r="M38" s="281" t="s">
        <v>99</v>
      </c>
      <c r="N38" s="283"/>
      <c r="O38" s="281" t="s">
        <v>100</v>
      </c>
      <c r="P38" s="283"/>
      <c r="Q38" s="22"/>
    </row>
    <row r="39" spans="1:17" ht="60" customHeight="1" x14ac:dyDescent="0.25">
      <c r="A39" s="17"/>
      <c r="B39" s="281" t="s">
        <v>101</v>
      </c>
      <c r="C39" s="282"/>
      <c r="D39" s="282"/>
      <c r="E39" s="283"/>
      <c r="F39" s="281" t="s">
        <v>102</v>
      </c>
      <c r="G39" s="283"/>
      <c r="H39" s="281" t="s">
        <v>103</v>
      </c>
      <c r="I39" s="282"/>
      <c r="J39" s="283"/>
      <c r="K39" s="281" t="s">
        <v>104</v>
      </c>
      <c r="L39" s="283"/>
      <c r="M39" s="281" t="s">
        <v>105</v>
      </c>
      <c r="N39" s="283"/>
      <c r="O39" s="281" t="s">
        <v>106</v>
      </c>
      <c r="P39" s="283"/>
      <c r="Q39" s="22"/>
    </row>
    <row r="40" spans="1:17" x14ac:dyDescent="0.25">
      <c r="A40" s="17"/>
      <c r="B40" s="286" t="s">
        <v>81</v>
      </c>
      <c r="C40" s="287"/>
      <c r="D40" s="288"/>
      <c r="E40" s="292" t="s">
        <v>82</v>
      </c>
      <c r="F40" s="275" t="s">
        <v>85</v>
      </c>
      <c r="G40" s="276"/>
      <c r="H40" s="275" t="s">
        <v>87</v>
      </c>
      <c r="I40" s="277"/>
      <c r="J40" s="276"/>
      <c r="K40" s="275" t="s">
        <v>89</v>
      </c>
      <c r="L40" s="276"/>
      <c r="M40" s="275" t="s">
        <v>91</v>
      </c>
      <c r="N40" s="276"/>
      <c r="O40" s="279" t="s">
        <v>93</v>
      </c>
      <c r="P40" s="280"/>
      <c r="Q40" s="22"/>
    </row>
    <row r="41" spans="1:17" x14ac:dyDescent="0.25">
      <c r="A41" s="17"/>
      <c r="B41" s="289"/>
      <c r="C41" s="290"/>
      <c r="D41" s="291"/>
      <c r="E41" s="293"/>
      <c r="F41" s="267">
        <v>1</v>
      </c>
      <c r="G41" s="268"/>
      <c r="H41" s="267">
        <v>2</v>
      </c>
      <c r="I41" s="278"/>
      <c r="J41" s="268"/>
      <c r="K41" s="267">
        <v>3</v>
      </c>
      <c r="L41" s="268"/>
      <c r="M41" s="267">
        <v>4</v>
      </c>
      <c r="N41" s="268"/>
      <c r="O41" s="267">
        <v>5</v>
      </c>
      <c r="P41" s="268"/>
      <c r="Q41" s="22"/>
    </row>
    <row r="42" spans="1:17" ht="19.5" customHeight="1" x14ac:dyDescent="0.25">
      <c r="A42" s="17"/>
      <c r="B42" s="281" t="s">
        <v>84</v>
      </c>
      <c r="C42" s="282"/>
      <c r="D42" s="283"/>
      <c r="E42" s="44">
        <v>1</v>
      </c>
      <c r="F42" s="269">
        <v>2</v>
      </c>
      <c r="G42" s="271"/>
      <c r="H42" s="269">
        <v>3</v>
      </c>
      <c r="I42" s="270"/>
      <c r="J42" s="271"/>
      <c r="K42" s="269">
        <v>4</v>
      </c>
      <c r="L42" s="271"/>
      <c r="M42" s="272">
        <v>5</v>
      </c>
      <c r="N42" s="273"/>
      <c r="O42" s="227">
        <v>6</v>
      </c>
      <c r="P42" s="266"/>
      <c r="Q42" s="22"/>
    </row>
    <row r="43" spans="1:17" ht="21.75" customHeight="1" x14ac:dyDescent="0.25">
      <c r="A43" s="17"/>
      <c r="B43" s="281" t="s">
        <v>86</v>
      </c>
      <c r="C43" s="282"/>
      <c r="D43" s="283"/>
      <c r="E43" s="44">
        <v>2</v>
      </c>
      <c r="F43" s="269">
        <v>3</v>
      </c>
      <c r="G43" s="271"/>
      <c r="H43" s="269">
        <v>4</v>
      </c>
      <c r="I43" s="270"/>
      <c r="J43" s="271"/>
      <c r="K43" s="272">
        <v>5</v>
      </c>
      <c r="L43" s="273"/>
      <c r="M43" s="227">
        <v>6</v>
      </c>
      <c r="N43" s="266"/>
      <c r="O43" s="227">
        <v>7</v>
      </c>
      <c r="P43" s="266"/>
      <c r="Q43" s="22"/>
    </row>
    <row r="44" spans="1:17" ht="21" customHeight="1" x14ac:dyDescent="0.25">
      <c r="A44" s="17"/>
      <c r="B44" s="281" t="s">
        <v>88</v>
      </c>
      <c r="C44" s="282"/>
      <c r="D44" s="283"/>
      <c r="E44" s="44">
        <v>3</v>
      </c>
      <c r="F44" s="269">
        <v>4</v>
      </c>
      <c r="G44" s="271"/>
      <c r="H44" s="272">
        <v>5</v>
      </c>
      <c r="I44" s="285"/>
      <c r="J44" s="273"/>
      <c r="K44" s="227">
        <v>6</v>
      </c>
      <c r="L44" s="266"/>
      <c r="M44" s="227">
        <v>7</v>
      </c>
      <c r="N44" s="266"/>
      <c r="O44" s="264">
        <v>8</v>
      </c>
      <c r="P44" s="265"/>
      <c r="Q44" s="22"/>
    </row>
    <row r="45" spans="1:17" ht="21" customHeight="1" x14ac:dyDescent="0.25">
      <c r="A45" s="17"/>
      <c r="B45" s="281" t="s">
        <v>90</v>
      </c>
      <c r="C45" s="282"/>
      <c r="D45" s="283"/>
      <c r="E45" s="44">
        <v>4</v>
      </c>
      <c r="F45" s="272">
        <v>5</v>
      </c>
      <c r="G45" s="273"/>
      <c r="H45" s="227">
        <v>6</v>
      </c>
      <c r="I45" s="274"/>
      <c r="J45" s="266"/>
      <c r="K45" s="227">
        <v>7</v>
      </c>
      <c r="L45" s="266"/>
      <c r="M45" s="264">
        <v>8</v>
      </c>
      <c r="N45" s="265"/>
      <c r="O45" s="264">
        <v>9</v>
      </c>
      <c r="P45" s="265"/>
      <c r="Q45" s="22"/>
    </row>
    <row r="46" spans="1:17" ht="21" customHeight="1" x14ac:dyDescent="0.25">
      <c r="A46" s="17"/>
      <c r="B46" s="281" t="s">
        <v>92</v>
      </c>
      <c r="C46" s="282"/>
      <c r="D46" s="283"/>
      <c r="E46" s="44">
        <v>5</v>
      </c>
      <c r="F46" s="227">
        <v>6</v>
      </c>
      <c r="G46" s="266"/>
      <c r="H46" s="227">
        <v>7</v>
      </c>
      <c r="I46" s="274"/>
      <c r="J46" s="266"/>
      <c r="K46" s="264">
        <v>8</v>
      </c>
      <c r="L46" s="265"/>
      <c r="M46" s="264">
        <v>9</v>
      </c>
      <c r="N46" s="265"/>
      <c r="O46" s="264">
        <v>10</v>
      </c>
      <c r="P46" s="265"/>
      <c r="Q46" s="22"/>
    </row>
    <row r="47" spans="1:17" ht="13.8" thickBot="1" x14ac:dyDescent="0.3">
      <c r="A47" s="53"/>
      <c r="B47" s="54"/>
      <c r="C47" s="54"/>
      <c r="D47" s="54"/>
      <c r="E47" s="54"/>
      <c r="F47" s="54"/>
      <c r="G47" s="54"/>
      <c r="H47" s="54"/>
      <c r="I47" s="54"/>
      <c r="J47" s="54"/>
      <c r="K47" s="54"/>
      <c r="L47" s="54"/>
      <c r="M47" s="54"/>
      <c r="N47" s="54"/>
      <c r="O47" s="54"/>
      <c r="P47" s="54"/>
      <c r="Q47" s="55"/>
    </row>
  </sheetData>
  <mergeCells count="113">
    <mergeCell ref="P2:Q4"/>
    <mergeCell ref="A2:C4"/>
    <mergeCell ref="D2:O4"/>
    <mergeCell ref="B26:E26"/>
    <mergeCell ref="F26:G26"/>
    <mergeCell ref="A6:Q6"/>
    <mergeCell ref="A7:Q7"/>
    <mergeCell ref="F16:G16"/>
    <mergeCell ref="F15:G15"/>
    <mergeCell ref="B21:E21"/>
    <mergeCell ref="F21:G21"/>
    <mergeCell ref="B16:E16"/>
    <mergeCell ref="B19:E19"/>
    <mergeCell ref="F19:G19"/>
    <mergeCell ref="B17:E17"/>
    <mergeCell ref="F17:G17"/>
    <mergeCell ref="B15:E15"/>
    <mergeCell ref="B22:E22"/>
    <mergeCell ref="F22:G22"/>
    <mergeCell ref="B18:E18"/>
    <mergeCell ref="F18:G18"/>
    <mergeCell ref="B20:E20"/>
    <mergeCell ref="F23:G23"/>
    <mergeCell ref="B24:E24"/>
    <mergeCell ref="F24:G24"/>
    <mergeCell ref="B25:E25"/>
    <mergeCell ref="F25:G25"/>
    <mergeCell ref="B29:E29"/>
    <mergeCell ref="G29:J29"/>
    <mergeCell ref="B27:E27"/>
    <mergeCell ref="F27:G27"/>
    <mergeCell ref="B23:E23"/>
    <mergeCell ref="B46:D46"/>
    <mergeCell ref="M30:O30"/>
    <mergeCell ref="M31:N31"/>
    <mergeCell ref="M32:N32"/>
    <mergeCell ref="B33:D33"/>
    <mergeCell ref="G33:H33"/>
    <mergeCell ref="I33:J33"/>
    <mergeCell ref="I30:J30"/>
    <mergeCell ref="B31:D31"/>
    <mergeCell ref="I32:J32"/>
    <mergeCell ref="M33:N33"/>
    <mergeCell ref="M38:N38"/>
    <mergeCell ref="M39:N39"/>
    <mergeCell ref="K38:L38"/>
    <mergeCell ref="K39:L39"/>
    <mergeCell ref="M34:N34"/>
    <mergeCell ref="M35:N35"/>
    <mergeCell ref="O38:P38"/>
    <mergeCell ref="O39:P39"/>
    <mergeCell ref="K40:L40"/>
    <mergeCell ref="H46:J46"/>
    <mergeCell ref="O46:P46"/>
    <mergeCell ref="M46:N46"/>
    <mergeCell ref="G31:H31"/>
    <mergeCell ref="A30:A35"/>
    <mergeCell ref="B30:D30"/>
    <mergeCell ref="G30:H30"/>
    <mergeCell ref="B42:D42"/>
    <mergeCell ref="B43:D43"/>
    <mergeCell ref="B44:D44"/>
    <mergeCell ref="B38:E38"/>
    <mergeCell ref="B39:E39"/>
    <mergeCell ref="H44:J44"/>
    <mergeCell ref="B34:D34"/>
    <mergeCell ref="B35:D35"/>
    <mergeCell ref="G35:H35"/>
    <mergeCell ref="I35:J35"/>
    <mergeCell ref="B40:D41"/>
    <mergeCell ref="I34:J34"/>
    <mergeCell ref="E40:E41"/>
    <mergeCell ref="G34:H34"/>
    <mergeCell ref="F38:G38"/>
    <mergeCell ref="F39:G39"/>
    <mergeCell ref="H38:J38"/>
    <mergeCell ref="H39:J39"/>
    <mergeCell ref="I31:J31"/>
    <mergeCell ref="B32:D32"/>
    <mergeCell ref="G32:H32"/>
    <mergeCell ref="O41:P41"/>
    <mergeCell ref="H41:J41"/>
    <mergeCell ref="H42:J42"/>
    <mergeCell ref="F45:G45"/>
    <mergeCell ref="M40:N40"/>
    <mergeCell ref="O40:P40"/>
    <mergeCell ref="O44:P44"/>
    <mergeCell ref="O45:P45"/>
    <mergeCell ref="B45:D45"/>
    <mergeCell ref="F20:G20"/>
    <mergeCell ref="K46:L46"/>
    <mergeCell ref="K44:L44"/>
    <mergeCell ref="K41:L41"/>
    <mergeCell ref="F46:G46"/>
    <mergeCell ref="H43:J43"/>
    <mergeCell ref="M41:N41"/>
    <mergeCell ref="M42:N42"/>
    <mergeCell ref="M43:N43"/>
    <mergeCell ref="M44:N44"/>
    <mergeCell ref="M45:N45"/>
    <mergeCell ref="H45:J45"/>
    <mergeCell ref="B37:P37"/>
    <mergeCell ref="F40:G40"/>
    <mergeCell ref="F41:G41"/>
    <mergeCell ref="F42:G42"/>
    <mergeCell ref="F43:G43"/>
    <mergeCell ref="F44:G44"/>
    <mergeCell ref="K45:L45"/>
    <mergeCell ref="O42:P42"/>
    <mergeCell ref="O43:P43"/>
    <mergeCell ref="K42:L42"/>
    <mergeCell ref="K43:L43"/>
    <mergeCell ref="H40:J40"/>
  </mergeCells>
  <conditionalFormatting sqref="I16:J27">
    <cfRule type="expression" dxfId="12" priority="29" stopIfTrue="1">
      <formula>"""bajo"""</formula>
    </cfRule>
  </conditionalFormatting>
  <conditionalFormatting sqref="K16:K27">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1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tabSelected="1" view="pageBreakPreview" topLeftCell="A15" zoomScale="60" zoomScaleNormal="60" zoomScalePageLayoutView="70" workbookViewId="0">
      <selection activeCell="C14" sqref="C14"/>
    </sheetView>
  </sheetViews>
  <sheetFormatPr baseColWidth="10" defaultColWidth="11.44140625" defaultRowHeight="13.8" x14ac:dyDescent="0.25"/>
  <cols>
    <col min="1" max="1" width="4.21875" style="11" customWidth="1"/>
    <col min="2" max="2" width="8.5546875" style="11" customWidth="1"/>
    <col min="3" max="3" width="42" style="11" customWidth="1"/>
    <col min="4" max="4" width="12.88671875" style="11" customWidth="1"/>
    <col min="5" max="5" width="13.21875" style="11" customWidth="1"/>
    <col min="6" max="6" width="11.88671875" style="11" customWidth="1"/>
    <col min="7" max="7" width="44.109375" style="11" customWidth="1"/>
    <col min="8" max="8" width="5.109375" style="11" customWidth="1"/>
    <col min="9" max="9" width="4.21875" style="11" customWidth="1"/>
    <col min="10" max="10" width="5.88671875" style="11" customWidth="1"/>
    <col min="11" max="11" width="5.21875" style="11" customWidth="1"/>
    <col min="12" max="12" width="14.109375" style="11" customWidth="1"/>
    <col min="13" max="13" width="5.21875" style="11" customWidth="1"/>
    <col min="14" max="14" width="35.5546875" style="11" customWidth="1"/>
    <col min="15" max="15" width="5.77734375" style="11" customWidth="1"/>
    <col min="16" max="16" width="6.44140625" style="11" customWidth="1"/>
    <col min="17" max="17" width="8.44140625" style="11" customWidth="1"/>
    <col min="18" max="18" width="6" style="11" customWidth="1"/>
    <col min="19" max="19" width="14" style="11" customWidth="1"/>
    <col min="20" max="20" width="15.77734375" style="11" customWidth="1"/>
    <col min="21" max="21" width="17.109375" style="11" customWidth="1"/>
    <col min="22" max="22" width="10.88671875" style="11" customWidth="1"/>
    <col min="23" max="23" width="15.77734375" style="11" customWidth="1"/>
    <col min="24" max="24" width="20.5546875" style="11" customWidth="1"/>
    <col min="25" max="16384" width="11.44140625" style="11"/>
  </cols>
  <sheetData>
    <row r="1" spans="2:24" s="9" customFormat="1" x14ac:dyDescent="0.25">
      <c r="S1" s="10"/>
    </row>
    <row r="2" spans="2:24" s="9" customFormat="1" ht="48.75" customHeight="1" x14ac:dyDescent="0.25">
      <c r="B2" s="153"/>
      <c r="C2" s="153"/>
      <c r="D2" s="154" t="s">
        <v>16</v>
      </c>
      <c r="E2" s="155"/>
      <c r="F2" s="155"/>
      <c r="G2" s="155"/>
      <c r="H2" s="155"/>
      <c r="I2" s="155"/>
      <c r="J2" s="155"/>
      <c r="K2" s="155"/>
      <c r="L2" s="155"/>
      <c r="M2" s="155"/>
      <c r="N2" s="155"/>
      <c r="O2" s="155"/>
      <c r="P2" s="155"/>
      <c r="Q2" s="155"/>
      <c r="R2" s="155"/>
      <c r="S2" s="155"/>
      <c r="T2" s="155"/>
      <c r="U2" s="155"/>
      <c r="V2" s="156"/>
      <c r="W2" s="147" t="s">
        <v>1</v>
      </c>
      <c r="X2" s="148"/>
    </row>
    <row r="3" spans="2:24" s="9" customFormat="1" ht="24.75" customHeight="1" x14ac:dyDescent="0.25">
      <c r="B3" s="153"/>
      <c r="C3" s="153"/>
      <c r="D3" s="157"/>
      <c r="E3" s="158"/>
      <c r="F3" s="158"/>
      <c r="G3" s="158"/>
      <c r="H3" s="158"/>
      <c r="I3" s="158"/>
      <c r="J3" s="158"/>
      <c r="K3" s="158"/>
      <c r="L3" s="158"/>
      <c r="M3" s="158"/>
      <c r="N3" s="158"/>
      <c r="O3" s="158"/>
      <c r="P3" s="158"/>
      <c r="Q3" s="158"/>
      <c r="R3" s="158"/>
      <c r="S3" s="158"/>
      <c r="T3" s="158"/>
      <c r="U3" s="158"/>
      <c r="V3" s="159"/>
      <c r="W3" s="149"/>
      <c r="X3" s="150"/>
    </row>
    <row r="4" spans="2:24" s="9" customFormat="1" ht="60" customHeight="1" x14ac:dyDescent="0.25">
      <c r="B4" s="153"/>
      <c r="C4" s="153"/>
      <c r="D4" s="160"/>
      <c r="E4" s="161"/>
      <c r="F4" s="161"/>
      <c r="G4" s="161"/>
      <c r="H4" s="161"/>
      <c r="I4" s="161"/>
      <c r="J4" s="161"/>
      <c r="K4" s="161"/>
      <c r="L4" s="161"/>
      <c r="M4" s="161"/>
      <c r="N4" s="161"/>
      <c r="O4" s="161"/>
      <c r="P4" s="161"/>
      <c r="Q4" s="161"/>
      <c r="R4" s="161"/>
      <c r="S4" s="161"/>
      <c r="T4" s="161"/>
      <c r="U4" s="161"/>
      <c r="V4" s="162"/>
      <c r="W4" s="151"/>
      <c r="X4" s="152"/>
    </row>
    <row r="5" spans="2:24" s="9" customFormat="1" ht="32.25" customHeight="1" thickBot="1" x14ac:dyDescent="0.35">
      <c r="B5" s="56"/>
      <c r="C5" s="56"/>
      <c r="D5" s="56"/>
      <c r="E5" s="56"/>
      <c r="F5" s="56"/>
      <c r="G5" s="56"/>
      <c r="H5" s="56"/>
      <c r="I5" s="56"/>
      <c r="J5" s="56"/>
      <c r="K5" s="56"/>
      <c r="L5" s="56"/>
      <c r="M5" s="56"/>
      <c r="N5" s="56"/>
      <c r="O5" s="56"/>
      <c r="P5" s="56"/>
      <c r="Q5" s="56"/>
      <c r="R5" s="56"/>
      <c r="S5" s="57"/>
      <c r="T5" s="56"/>
      <c r="U5" s="56"/>
      <c r="V5" s="56"/>
      <c r="W5" s="56"/>
      <c r="X5" s="56"/>
    </row>
    <row r="6" spans="2:24" ht="142.94999999999999" customHeight="1" thickBot="1" x14ac:dyDescent="0.3">
      <c r="B6" s="138" t="str">
        <f>+EVALUACION!B5</f>
        <v>Objeto Contractual: “REALIZAR LA INTERVENTORÍA TÉCNICA, ADMINISTRATIVA, LEGAL, FINANCIERA, SOCIAL, AMBIENTAL Y SST PARA EL CONTRATO DE OBRA PÚBLICA RESULTANTE DEL PROCESO DE LICITACIÓN DE OBRA PÚBLICA No. FDLM-LP-007-2026 CUYO OBJETO ES “REALIZAR A PRECIOS UNITARIOS FIJOS POR LA MODALIDAD DE MONTO AGOTABLE, LAS OBRAS Y ACTIVIDADES PARA LA CONSTRUCCIÓN, DOTACIÓN, MEJORAMIENTO, MANTENIMIENTO E INTERVENCIÓN DE PARQUES DE LA RED DE PROXIMIDAD Y DE LOS ELEMENTOS DEL ESPACIO PUBLICO PEATONAL EN LA LOCALIDAD DE LOS MÁRTIRES, DE CONFORMIDAD CON LOS PLIEGOS DE CONDICIONES Y DEMÁS DOCUMENTOS DEL PROCESO DE SELECCIÓN.”.</v>
      </c>
      <c r="C6" s="139"/>
      <c r="D6" s="139"/>
      <c r="E6" s="139"/>
      <c r="F6" s="139"/>
      <c r="G6" s="139"/>
      <c r="H6" s="139"/>
      <c r="I6" s="139"/>
      <c r="J6" s="139"/>
      <c r="K6" s="139"/>
      <c r="L6" s="139"/>
      <c r="M6" s="139"/>
      <c r="N6" s="139"/>
      <c r="O6" s="139"/>
      <c r="P6" s="139"/>
      <c r="Q6" s="139"/>
      <c r="R6" s="139"/>
      <c r="S6" s="139"/>
      <c r="T6" s="139"/>
      <c r="U6" s="139"/>
      <c r="V6" s="139"/>
      <c r="W6" s="139"/>
      <c r="X6" s="140"/>
    </row>
    <row r="7" spans="2:24" ht="18.75" customHeight="1" x14ac:dyDescent="0.25">
      <c r="B7" s="141" t="s">
        <v>166</v>
      </c>
      <c r="C7" s="142"/>
      <c r="D7" s="142"/>
      <c r="E7" s="142"/>
      <c r="F7" s="142"/>
      <c r="G7" s="142"/>
      <c r="H7" s="142"/>
      <c r="I7" s="142"/>
      <c r="J7" s="142"/>
      <c r="K7" s="142"/>
      <c r="L7" s="142"/>
      <c r="M7" s="142"/>
      <c r="N7" s="142"/>
      <c r="O7" s="142"/>
      <c r="P7" s="142"/>
      <c r="Q7" s="142"/>
      <c r="R7" s="142"/>
      <c r="S7" s="142"/>
      <c r="T7" s="142"/>
      <c r="U7" s="142"/>
      <c r="V7" s="142"/>
      <c r="W7" s="142"/>
      <c r="X7" s="143"/>
    </row>
    <row r="8" spans="2:24" ht="21" customHeight="1" x14ac:dyDescent="0.25">
      <c r="B8" s="144" t="s">
        <v>167</v>
      </c>
      <c r="C8" s="145"/>
      <c r="D8" s="145"/>
      <c r="E8" s="145"/>
      <c r="F8" s="145"/>
      <c r="G8" s="145"/>
      <c r="H8" s="145"/>
      <c r="I8" s="145"/>
      <c r="J8" s="145"/>
      <c r="K8" s="145"/>
      <c r="L8" s="145"/>
      <c r="M8" s="145"/>
      <c r="N8" s="145"/>
      <c r="O8" s="145"/>
      <c r="P8" s="145"/>
      <c r="Q8" s="145"/>
      <c r="R8" s="145"/>
      <c r="S8" s="145"/>
      <c r="T8" s="145"/>
      <c r="U8" s="145"/>
      <c r="V8" s="145"/>
      <c r="W8" s="145"/>
      <c r="X8" s="146"/>
    </row>
    <row r="9" spans="2:24" ht="9" customHeight="1" thickBot="1" x14ac:dyDescent="0.3">
      <c r="B9" s="136"/>
      <c r="C9" s="137"/>
      <c r="D9" s="137"/>
      <c r="E9" s="137"/>
      <c r="F9" s="137"/>
      <c r="G9" s="137"/>
      <c r="H9" s="137"/>
      <c r="I9" s="137"/>
      <c r="J9" s="137"/>
      <c r="K9" s="137"/>
      <c r="L9" s="137"/>
      <c r="M9" s="137"/>
      <c r="N9" s="137"/>
      <c r="O9" s="137"/>
      <c r="P9" s="137"/>
      <c r="Q9" s="137"/>
      <c r="R9" s="137"/>
      <c r="S9" s="101"/>
      <c r="T9" s="101"/>
      <c r="U9" s="101"/>
      <c r="V9" s="101"/>
      <c r="W9" s="101"/>
      <c r="X9" s="58"/>
    </row>
    <row r="10" spans="2:24" ht="106.5" customHeight="1" x14ac:dyDescent="0.25">
      <c r="B10" s="80" t="s">
        <v>168</v>
      </c>
      <c r="C10" s="81" t="s">
        <v>67</v>
      </c>
      <c r="D10" s="82" t="s">
        <v>169</v>
      </c>
      <c r="E10" s="82" t="s">
        <v>170</v>
      </c>
      <c r="F10" s="82" t="s">
        <v>171</v>
      </c>
      <c r="G10" s="81" t="s">
        <v>68</v>
      </c>
      <c r="H10" s="82" t="s">
        <v>80</v>
      </c>
      <c r="I10" s="82" t="s">
        <v>70</v>
      </c>
      <c r="J10" s="82" t="s">
        <v>172</v>
      </c>
      <c r="K10" s="82" t="s">
        <v>72</v>
      </c>
      <c r="L10" s="82" t="s">
        <v>173</v>
      </c>
      <c r="M10" s="81" t="s">
        <v>174</v>
      </c>
      <c r="N10" s="81" t="s">
        <v>123</v>
      </c>
      <c r="O10" s="82" t="s">
        <v>80</v>
      </c>
      <c r="P10" s="82" t="s">
        <v>70</v>
      </c>
      <c r="Q10" s="82" t="s">
        <v>172</v>
      </c>
      <c r="R10" s="82" t="s">
        <v>72</v>
      </c>
      <c r="S10" s="81" t="s">
        <v>124</v>
      </c>
      <c r="T10" s="81" t="s">
        <v>125</v>
      </c>
      <c r="U10" s="81" t="s">
        <v>126</v>
      </c>
      <c r="V10" s="81" t="s">
        <v>127</v>
      </c>
      <c r="W10" s="81" t="s">
        <v>175</v>
      </c>
      <c r="X10" s="83" t="s">
        <v>129</v>
      </c>
    </row>
    <row r="11" spans="2:24" ht="106.5" customHeight="1" x14ac:dyDescent="0.25">
      <c r="B11" s="14">
        <v>1</v>
      </c>
      <c r="C11" s="14" t="str">
        <f>+'EVALUACION CON CONTROLES'!B16</f>
        <v xml:space="preserve">Falta de claridad en las condiciones técnicas, financieras, económicas jurídicas,  establecidos en el proyecto de pliegos y los pliegos de condiciones definitivos </v>
      </c>
      <c r="D11" s="59" t="str">
        <f>+'EVALUACION CON CONTROLES'!A16</f>
        <v>PLANEACIÓN</v>
      </c>
      <c r="E11" s="59" t="s">
        <v>39</v>
      </c>
      <c r="F11" s="59" t="s">
        <v>45</v>
      </c>
      <c r="G11" s="14" t="str">
        <f>+EVALUACION!H16</f>
        <v xml:space="preserve">Declaratoria de desierta por falta o poca participación de oferentes </v>
      </c>
      <c r="H11" s="14">
        <f>+EVALUACION!I16</f>
        <v>3</v>
      </c>
      <c r="I11" s="14">
        <f>+EVALUACION!J16</f>
        <v>2</v>
      </c>
      <c r="J11" s="14">
        <f>+EVALUACION!K16</f>
        <v>5</v>
      </c>
      <c r="K11" s="59" t="str">
        <f>+EVALUACION!L16</f>
        <v>MEDIO</v>
      </c>
      <c r="L11" s="14" t="s">
        <v>176</v>
      </c>
      <c r="M11" s="59">
        <v>100</v>
      </c>
      <c r="N11" s="14" t="str">
        <f>+'EVALUACION CON CONTROLES'!F16</f>
        <v xml:space="preserve">*Mayor convocatoria o publicidad para promover la participación de los posibles oferentes a la audiencia de aclaración de pliegos y asignación de riesgos 
</v>
      </c>
      <c r="O11" s="14">
        <f>+'EVALUACION CON CONTROLES'!H16</f>
        <v>2</v>
      </c>
      <c r="P11" s="14">
        <f>+'EVALUACION CON CONTROLES'!I16</f>
        <v>2</v>
      </c>
      <c r="Q11" s="14">
        <f>+'EVALUACION CON CONTROLES'!J16</f>
        <v>4</v>
      </c>
      <c r="R11" s="59" t="str">
        <f>+'EVALUACION CON CONTROLES'!K16</f>
        <v>BAJO</v>
      </c>
      <c r="S11" s="14" t="str">
        <f>+'EVALUACION CON CONTROLES'!L16</f>
        <v>Si</v>
      </c>
      <c r="T11" s="14" t="str">
        <f>+'EVALUACION CON CONTROLES'!M16</f>
        <v>Entidad Estatal / Contratista</v>
      </c>
      <c r="U11" s="14" t="str">
        <f>+'EVALUACION CON CONTROLES'!N16</f>
        <v>Aviso de convocatoria</v>
      </c>
      <c r="V11" s="14" t="str">
        <f>+'EVALUACION CON CONTROLES'!O16</f>
        <v>1, Etapa de diagnostico 2, Fecha de inicio</v>
      </c>
      <c r="W11" s="14" t="str">
        <f>+'EVALUACION CON CONTROLES'!P16</f>
        <v>Retroalimentación en visitas de campo y comités de seguimiento,</v>
      </c>
      <c r="X11" s="14" t="str">
        <f>+'EVALUACION CON CONTROLES'!Q16</f>
        <v>Semanal</v>
      </c>
    </row>
    <row r="12" spans="2:24" ht="106.5" customHeight="1" x14ac:dyDescent="0.25">
      <c r="B12" s="14">
        <v>2</v>
      </c>
      <c r="C12" s="14" t="str">
        <f>+'EVALUACION CON CONTROLES'!B17</f>
        <v>Errores cometidos por los proponentes en la elaboración de las propuestas o en los documentos requeridos en el proceso de selección</v>
      </c>
      <c r="D12" s="59" t="str">
        <f>+'EVALUACION CON CONTROLES'!A17</f>
        <v>SELECCIÓN</v>
      </c>
      <c r="E12" s="59" t="s">
        <v>39</v>
      </c>
      <c r="F12" s="59" t="s">
        <v>45</v>
      </c>
      <c r="G12" s="14" t="str">
        <f>+EVALUACION!H17</f>
        <v>Inhabilitación o rechazo de la propuesta por incumplimiento de requisitos formales o técnicos.</v>
      </c>
      <c r="H12" s="14">
        <f>+EVALUACION!I17</f>
        <v>3</v>
      </c>
      <c r="I12" s="14">
        <f>+EVALUACION!J17</f>
        <v>2</v>
      </c>
      <c r="J12" s="14">
        <f>+EVALUACION!K17</f>
        <v>5</v>
      </c>
      <c r="K12" s="59" t="str">
        <f>+EVALUACION!L17</f>
        <v>MEDIO</v>
      </c>
      <c r="L12" s="14" t="s">
        <v>176</v>
      </c>
      <c r="M12" s="59" t="s">
        <v>177</v>
      </c>
      <c r="N12" s="14" t="str">
        <f>+'EVALUACION CON CONTROLES'!F17</f>
        <v>*Implementar mecanismos de capacitación, socialización y verificación anticipada para reducir errores en propuestas y garantizar mayor validez en la participación.</v>
      </c>
      <c r="O12" s="14">
        <f>+'EVALUACION CON CONTROLES'!H17</f>
        <v>2</v>
      </c>
      <c r="P12" s="14">
        <f>+'EVALUACION CON CONTROLES'!I17</f>
        <v>2</v>
      </c>
      <c r="Q12" s="14">
        <f>+'EVALUACION CON CONTROLES'!J17</f>
        <v>4</v>
      </c>
      <c r="R12" s="59" t="str">
        <f>+'EVALUACION CON CONTROLES'!K17</f>
        <v>BAJO</v>
      </c>
      <c r="S12" s="14" t="str">
        <f>+'EVALUACION CON CONTROLES'!L17</f>
        <v>Si</v>
      </c>
      <c r="T12" s="14" t="str">
        <f>+'EVALUACION CON CONTROLES'!M17</f>
        <v>Entidad Estatal</v>
      </c>
      <c r="U12" s="14" t="str">
        <f>+'EVALUACION CON CONTROLES'!N17</f>
        <v xml:space="preserve">Desde la fecha de cierre o presentación de propuestas </v>
      </c>
      <c r="V12" s="14" t="str">
        <f>+'EVALUACION CON CONTROLES'!O17</f>
        <v>Inicio del Proceso de Selección</v>
      </c>
      <c r="W12" s="14" t="str">
        <f>+'EVALUACION CON CONTROLES'!P17</f>
        <v>Revisión de las propuestas presentadas, implementando una lista de chequeo.</v>
      </c>
      <c r="X12" s="14" t="str">
        <f>+'EVALUACION CON CONTROLES'!Q17</f>
        <v>Diaria</v>
      </c>
    </row>
    <row r="13" spans="2:24" ht="106.5" customHeight="1" x14ac:dyDescent="0.25">
      <c r="B13" s="14">
        <v>3</v>
      </c>
      <c r="C13" s="14" t="str">
        <f>+'EVALUACION CON CONTROLES'!B18</f>
        <v>Demoras en la liquidación del contrato por causas atribuibles al contratista.</v>
      </c>
      <c r="D13" s="59" t="str">
        <f>+'EVALUACION CON CONTROLES'!A18</f>
        <v>SELECCIÓN</v>
      </c>
      <c r="E13" s="59" t="s">
        <v>39</v>
      </c>
      <c r="F13" s="59" t="s">
        <v>35</v>
      </c>
      <c r="G13" s="14" t="str">
        <f>+EVALUACION!H18</f>
        <v>Retraso en el cierre administrativo y financiero del contrato, afectando la oportunidad en la liberación de garantías y recursos.</v>
      </c>
      <c r="H13" s="14">
        <f>+EVALUACION!I18</f>
        <v>3</v>
      </c>
      <c r="I13" s="14">
        <f>+EVALUACION!J18</f>
        <v>2</v>
      </c>
      <c r="J13" s="14">
        <f>+EVALUACION!K18</f>
        <v>5</v>
      </c>
      <c r="K13" s="59" t="str">
        <f>+EVALUACION!L18</f>
        <v>MEDIO</v>
      </c>
      <c r="L13" s="14" t="s">
        <v>178</v>
      </c>
      <c r="M13" s="59">
        <v>100</v>
      </c>
      <c r="N13" s="14" t="str">
        <f>+'EVALUACION CON CONTROLES'!F18</f>
        <v xml:space="preserve">
Implementar cronogramas, seguimiento y protocolos de verificación para garantizar el cierre oportuno del contrato y la liberación de garantías y recursos.</v>
      </c>
      <c r="O13" s="14">
        <f>+'EVALUACION CON CONTROLES'!H18</f>
        <v>2</v>
      </c>
      <c r="P13" s="14">
        <f>+'EVALUACION CON CONTROLES'!I18</f>
        <v>2</v>
      </c>
      <c r="Q13" s="14">
        <f>+'EVALUACION CON CONTROLES'!J18</f>
        <v>4</v>
      </c>
      <c r="R13" s="59" t="str">
        <f>+'EVALUACION CON CONTROLES'!K18</f>
        <v>BAJO</v>
      </c>
      <c r="S13" s="14" t="str">
        <f>+'EVALUACION CON CONTROLES'!L18</f>
        <v>Si</v>
      </c>
      <c r="T13" s="14" t="str">
        <f>+'EVALUACION CON CONTROLES'!M18</f>
        <v>Entidad Estatal</v>
      </c>
      <c r="U13" s="14" t="str">
        <f>+'EVALUACION CON CONTROLES'!N18</f>
        <v>Desde el Acta de Inicio</v>
      </c>
      <c r="V13" s="14" t="str">
        <f>+'EVALUACION CON CONTROLES'!O18</f>
        <v>Inicio del Proceso de Selección</v>
      </c>
      <c r="W13" s="14" t="str">
        <f>+'EVALUACION CON CONTROLES'!P18</f>
        <v>Audiencia de Riesgos</v>
      </c>
      <c r="X13" s="14" t="str">
        <f>+'EVALUACION CON CONTROLES'!Q18</f>
        <v>Diaria</v>
      </c>
    </row>
    <row r="14" spans="2:24" ht="106.5" customHeight="1" x14ac:dyDescent="0.25">
      <c r="B14" s="14">
        <v>4</v>
      </c>
      <c r="C14" s="14" t="str">
        <f>+'EVALUACION CON CONTROLES'!B19</f>
        <v>El interventor asumirá los efectos favorables o desfavorables, derivados de las variaciones en la rentabilidad esperada del negocio y obtención de utilidades o generación de perdidas.</v>
      </c>
      <c r="D14" s="59" t="str">
        <f>+'EVALUACION CON CONTROLES'!A19</f>
        <v>EJECUCIÓN</v>
      </c>
      <c r="E14" s="59" t="s">
        <v>179</v>
      </c>
      <c r="F14" s="59" t="s">
        <v>35</v>
      </c>
      <c r="G14" s="14" t="str">
        <f>+EVALUACION!H19</f>
        <v>Reconocimiento de utilidades menores o pérdidas que afectan la sostenibilidad del contrato.</v>
      </c>
      <c r="H14" s="14">
        <f>+EVALUACION!I19</f>
        <v>3</v>
      </c>
      <c r="I14" s="14">
        <f>+EVALUACION!J19</f>
        <v>2</v>
      </c>
      <c r="J14" s="14">
        <f>+EVALUACION!K19</f>
        <v>5</v>
      </c>
      <c r="K14" s="59" t="str">
        <f>+EVALUACION!L19</f>
        <v>MEDIO</v>
      </c>
      <c r="L14" s="14" t="s">
        <v>178</v>
      </c>
      <c r="M14" s="59">
        <v>100</v>
      </c>
      <c r="N14" s="14" t="str">
        <f>+'EVALUACION CON CONTROLES'!F19</f>
        <v>Implementar monitoreo financiero, mecanismos de equilibrio económico y planes de contingencia para garantizar la sostenibilidad del contrato frente a utilidades menores o pérdidas.</v>
      </c>
      <c r="O14" s="14">
        <f>+'EVALUACION CON CONTROLES'!H19</f>
        <v>2</v>
      </c>
      <c r="P14" s="14">
        <f>+'EVALUACION CON CONTROLES'!I19</f>
        <v>2</v>
      </c>
      <c r="Q14" s="14">
        <f>+'EVALUACION CON CONTROLES'!J19</f>
        <v>4</v>
      </c>
      <c r="R14" s="59" t="str">
        <f>+'EVALUACION CON CONTROLES'!K19</f>
        <v>BAJO</v>
      </c>
      <c r="S14" s="14" t="str">
        <f>+'EVALUACION CON CONTROLES'!L19</f>
        <v>Si</v>
      </c>
      <c r="T14" s="14" t="str">
        <f>+'EVALUACION CON CONTROLES'!M19</f>
        <v>Contratista</v>
      </c>
      <c r="U14" s="14" t="str">
        <f>+'EVALUACION CON CONTROLES'!N19</f>
        <v>Desde la publicacion del proceso de selección.</v>
      </c>
      <c r="V14" s="14" t="str">
        <f>+'EVALUACION CON CONTROLES'!O19</f>
        <v>Acta de inicio</v>
      </c>
      <c r="W14" s="14" t="str">
        <f>+'EVALUACION CON CONTROLES'!P19</f>
        <v>Revisión de la propuesta económica en comparación con el presupuesto oficial estimado de la entidad para el presente proceso</v>
      </c>
      <c r="X14" s="14" t="str">
        <f>+'EVALUACION CON CONTROLES'!Q19</f>
        <v>Unica vez</v>
      </c>
    </row>
    <row r="15" spans="2:24" ht="106.5" customHeight="1" x14ac:dyDescent="0.25">
      <c r="B15" s="14">
        <v>5</v>
      </c>
      <c r="C15" s="14" t="str">
        <f>+'EVALUACION CON CONTROLES'!B20</f>
        <v>Fallas en las telecomunicaciones, suspensión de servicios públicos, advenimiento de nuevos desarrollos tecnologicos o estándares que deben ser tenidos en cuenta para la ejecución del contrato y que tengan impacto directo con la debida ejecución del mismo.</v>
      </c>
      <c r="D15" s="59" t="str">
        <f>+'EVALUACION CON CONTROLES'!A20</f>
        <v>EJECUCIÓN</v>
      </c>
      <c r="E15" s="59" t="s">
        <v>179</v>
      </c>
      <c r="F15" s="59" t="s">
        <v>35</v>
      </c>
      <c r="G15" s="14" t="str">
        <f>+EVALUACION!H20</f>
        <v xml:space="preserve">Interrupción o retraso en la ejecución de actividades, afectando la continuidad del servicio y el cumplimiento de hitos contractuales. 
Riesgo de incumplimiento de plazos y condiciones pactadas, con exposición a sanciones o necesidad de ajustes contractuales.
</v>
      </c>
      <c r="H15" s="14">
        <f>+EVALUACION!I20</f>
        <v>3</v>
      </c>
      <c r="I15" s="14">
        <f>+EVALUACION!J20</f>
        <v>2</v>
      </c>
      <c r="J15" s="14">
        <f>+EVALUACION!K20</f>
        <v>5</v>
      </c>
      <c r="K15" s="59" t="str">
        <f>+EVALUACION!L20</f>
        <v>MEDIO</v>
      </c>
      <c r="L15" s="14" t="s">
        <v>178</v>
      </c>
      <c r="M15" s="59">
        <v>100</v>
      </c>
      <c r="N15" s="14" t="str">
        <f>+'EVALUACION CON CONTROLES'!F20</f>
        <v>Implementar monitoreo, planes de contingencia y protocolos de reprogramación para garantizar la continuidad del servicio y mitigar riesgos de incumplimiento contractual.</v>
      </c>
      <c r="O15" s="14">
        <f>+'EVALUACION CON CONTROLES'!H20</f>
        <v>2</v>
      </c>
      <c r="P15" s="14">
        <f>+'EVALUACION CON CONTROLES'!I20</f>
        <v>2</v>
      </c>
      <c r="Q15" s="14">
        <f>+'EVALUACION CON CONTROLES'!J20</f>
        <v>4</v>
      </c>
      <c r="R15" s="59" t="str">
        <f>+'EVALUACION CON CONTROLES'!K20</f>
        <v>BAJO</v>
      </c>
      <c r="S15" s="14" t="str">
        <f>+'EVALUACION CON CONTROLES'!L20</f>
        <v>Si</v>
      </c>
      <c r="T15" s="14" t="str">
        <f>+'EVALUACION CON CONTROLES'!M20</f>
        <v>Contratista</v>
      </c>
      <c r="U15" s="14" t="str">
        <f>+'EVALUACION CON CONTROLES'!N20</f>
        <v>Desde el Acta de Inicio</v>
      </c>
      <c r="V15" s="14" t="str">
        <f>+'EVALUACION CON CONTROLES'!O20</f>
        <v>Hasta la terminación del contrato</v>
      </c>
      <c r="W15" s="14" t="str">
        <f>+'EVALUACION CON CONTROLES'!P20</f>
        <v>Verificar este indicador cuando se requiera</v>
      </c>
      <c r="X15" s="14" t="str">
        <f>+'EVALUACION CON CONTROLES'!Q20</f>
        <v>Cuando se requiera el tramite</v>
      </c>
    </row>
    <row r="16" spans="2:24" ht="106.5" customHeight="1" x14ac:dyDescent="0.25">
      <c r="B16" s="14">
        <v>6</v>
      </c>
      <c r="C16" s="14" t="str">
        <f>+'EVALUACION CON CONTROLES'!B21</f>
        <v>Demora en el trámite de adquisición de permisos y/o licencias</v>
      </c>
      <c r="D16" s="59" t="str">
        <f>+'EVALUACION CON CONTROLES'!A21</f>
        <v>EJECUCIÓN</v>
      </c>
      <c r="E16" s="59" t="s">
        <v>179</v>
      </c>
      <c r="F16" s="59" t="s">
        <v>35</v>
      </c>
      <c r="G16" s="14" t="str">
        <f>+EVALUACION!H21</f>
        <v xml:space="preserve">Retraso en el inicio o continuidad de actividades, afectando el cumplimiento del cronograma establecido.
Afectación en la entrega oportuna de beneficios a la comunidad, disminuyendo la percepción de eficiencia y credibilidad del proyecto.
</v>
      </c>
      <c r="H16" s="14">
        <f>+EVALUACION!I21</f>
        <v>3</v>
      </c>
      <c r="I16" s="14">
        <f>+EVALUACION!J21</f>
        <v>2</v>
      </c>
      <c r="J16" s="14">
        <f>+EVALUACION!K21</f>
        <v>5</v>
      </c>
      <c r="K16" s="59" t="str">
        <f>+EVALUACION!L21</f>
        <v>MEDIO</v>
      </c>
      <c r="L16" s="14" t="s">
        <v>180</v>
      </c>
      <c r="M16" s="59">
        <v>100</v>
      </c>
      <c r="N16" s="14" t="str">
        <f>+'EVALUACION CON CONTROLES'!F21</f>
        <v>Implementar planificación realista, monitoreo permanente y planes de contingencia para garantizar la continuidad de actividades y la entrega oportuna de beneficios a la comunidad, preservando la credibilidad institucional.</v>
      </c>
      <c r="O16" s="14">
        <f>+'EVALUACION CON CONTROLES'!H21</f>
        <v>2</v>
      </c>
      <c r="P16" s="14">
        <f>+'EVALUACION CON CONTROLES'!I21</f>
        <v>2</v>
      </c>
      <c r="Q16" s="14">
        <f>+'EVALUACION CON CONTROLES'!J21</f>
        <v>4</v>
      </c>
      <c r="R16" s="59" t="str">
        <f>+'EVALUACION CON CONTROLES'!K21</f>
        <v>BAJO</v>
      </c>
      <c r="S16" s="14" t="str">
        <f>+'EVALUACION CON CONTROLES'!L21</f>
        <v>Si</v>
      </c>
      <c r="T16" s="14" t="str">
        <f>+'EVALUACION CON CONTROLES'!M21</f>
        <v>Entidad Estatal / Contratista</v>
      </c>
      <c r="U16" s="14" t="str">
        <f>+'EVALUACION CON CONTROLES'!N21</f>
        <v xml:space="preserve">Desde la suscripción del acta de inicio </v>
      </c>
      <c r="V16" s="14" t="str">
        <f>+'EVALUACION CON CONTROLES'!O21</f>
        <v>1, Etapa de diagnostico</v>
      </c>
      <c r="W16" s="14" t="str">
        <f>+'EVALUACION CON CONTROLES'!P21</f>
        <v>Seguimiento al programa de trabajo de acuerdo a cronograma evaluando la efectividad de los indicadores de cumplimiento de cada permiso y/o licencia obtenida.</v>
      </c>
      <c r="X16" s="14" t="str">
        <f>+'EVALUACION CON CONTROLES'!Q21</f>
        <v>semanalmente</v>
      </c>
    </row>
    <row r="17" spans="2:24" ht="106.5" customHeight="1" x14ac:dyDescent="0.25">
      <c r="B17" s="14">
        <v>7</v>
      </c>
      <c r="C17" s="14" t="str">
        <f>+'EVALUACION CON CONTROLES'!B22</f>
        <v>Inundaciones, lluvias, sequías, entre otros climaticos o ambientales, siempre y cuando los mismos puedan preverse.</v>
      </c>
      <c r="D17" s="59" t="str">
        <f>+'EVALUACION CON CONTROLES'!A22</f>
        <v>EJECUCIÓN</v>
      </c>
      <c r="E17" s="59" t="s">
        <v>179</v>
      </c>
      <c r="F17" s="59" t="s">
        <v>35</v>
      </c>
      <c r="G17" s="14" t="str">
        <f>+EVALUACION!H22</f>
        <v>Interrupción, retraso o reprogramación de actividades, afectando la continuidad del cronograma contractual. disminución en la calidad y oportunidad de la prestación del servicio, afectando la percepción de eficiencia frente a la comunidad y entes de control.</v>
      </c>
      <c r="H17" s="14">
        <f>+EVALUACION!I22</f>
        <v>3</v>
      </c>
      <c r="I17" s="14">
        <f>+EVALUACION!J22</f>
        <v>2</v>
      </c>
      <c r="J17" s="14">
        <f>+EVALUACION!K22</f>
        <v>5</v>
      </c>
      <c r="K17" s="59" t="str">
        <f>+EVALUACION!L22</f>
        <v>MEDIO</v>
      </c>
      <c r="L17" s="14" t="s">
        <v>176</v>
      </c>
      <c r="M17" s="59">
        <v>100</v>
      </c>
      <c r="N17" s="14" t="str">
        <f>+'EVALUACION CON CONTROLES'!F22</f>
        <v>Implementar monitoreo integral, protocolos de reprogramación y planes de contingencia para garantizar la continuidad del cronograma contractual, preservando la calidad del servicio y la confianza de la comunidad y entes de control..</v>
      </c>
      <c r="O17" s="14">
        <f>+'EVALUACION CON CONTROLES'!H22</f>
        <v>2</v>
      </c>
      <c r="P17" s="14">
        <f>+'EVALUACION CON CONTROLES'!I22</f>
        <v>2</v>
      </c>
      <c r="Q17" s="14">
        <f>+'EVALUACION CON CONTROLES'!J22</f>
        <v>4</v>
      </c>
      <c r="R17" s="59" t="str">
        <f>+'EVALUACION CON CONTROLES'!K22</f>
        <v>BAJO</v>
      </c>
      <c r="S17" s="14" t="str">
        <f>+'EVALUACION CON CONTROLES'!L22</f>
        <v>Si</v>
      </c>
      <c r="T17" s="14" t="str">
        <f>+'EVALUACION CON CONTROLES'!M22</f>
        <v>Entidad Estatal / Contratista</v>
      </c>
      <c r="U17" s="14" t="str">
        <f>+'EVALUACION CON CONTROLES'!N22</f>
        <v>Una vez ocurrido el evento</v>
      </c>
      <c r="V17" s="14" t="str">
        <f>+'EVALUACION CON CONTROLES'!O22</f>
        <v>Hasta la terminación del contrato</v>
      </c>
      <c r="W17" s="14" t="str">
        <f>+'EVALUACION CON CONTROLES'!P22</f>
        <v>Seguimiento y visita de campo de las acciones de mitigación implementadas.</v>
      </c>
      <c r="X17" s="14" t="str">
        <f>+'EVALUACION CON CONTROLES'!Q22</f>
        <v>Semanal</v>
      </c>
    </row>
    <row r="18" spans="2:24" ht="106.5" customHeight="1" x14ac:dyDescent="0.25">
      <c r="B18" s="14">
        <v>8</v>
      </c>
      <c r="C18" s="14" t="str">
        <f>+'EVALUACION CON CONTROLES'!B23</f>
        <v>No culminación del proyecto en el plazo establecido debido a incumplimientos del contratista de obra</v>
      </c>
      <c r="D18" s="59" t="str">
        <f>+'EVALUACION CON CONTROLES'!A23</f>
        <v>EJECUCIÓN</v>
      </c>
      <c r="E18" s="59" t="s">
        <v>179</v>
      </c>
      <c r="F18" s="59" t="s">
        <v>35</v>
      </c>
      <c r="G18" s="14" t="str">
        <f>+EVALUACION!H23</f>
        <v>Retraso en la entrega de la obra, afectando la continuidad de actividades y la prestación del servicio a la comunidad. riesgo de incumplimiento de hitos y condiciones pactadas, con exposición a multas, caducidad o necesidad de modificaciones contractuales.</v>
      </c>
      <c r="H18" s="14">
        <f>+EVALUACION!I23</f>
        <v>3</v>
      </c>
      <c r="I18" s="14">
        <f>+EVALUACION!J23</f>
        <v>2</v>
      </c>
      <c r="J18" s="14">
        <f>+EVALUACION!K23</f>
        <v>5</v>
      </c>
      <c r="K18" s="59" t="str">
        <f>+EVALUACION!L23</f>
        <v>MEDIO</v>
      </c>
      <c r="L18" s="14" t="s">
        <v>176</v>
      </c>
      <c r="M18" s="59">
        <v>100</v>
      </c>
      <c r="N18" s="14" t="str">
        <f>+'EVALUACION CON CONTROLES'!F23</f>
        <v>Implementar planificación realista, monitoreo permanente y protocolos de reprogramación para garantizar la entrega oportuna de la obra, mitigar riesgos de incumplimiento y preservar la confianza de la comunidad y entes de control..</v>
      </c>
      <c r="O18" s="14">
        <f>+'EVALUACION CON CONTROLES'!H23</f>
        <v>2</v>
      </c>
      <c r="P18" s="14">
        <f>+'EVALUACION CON CONTROLES'!I23</f>
        <v>2</v>
      </c>
      <c r="Q18" s="14">
        <f>+'EVALUACION CON CONTROLES'!J23</f>
        <v>4</v>
      </c>
      <c r="R18" s="59" t="str">
        <f>+'EVALUACION CON CONTROLES'!K23</f>
        <v>BAJO</v>
      </c>
      <c r="S18" s="14" t="str">
        <f>+'EVALUACION CON CONTROLES'!L23</f>
        <v>Si</v>
      </c>
      <c r="T18" s="14" t="str">
        <f>+'EVALUACION CON CONTROLES'!M23</f>
        <v>Entidad Estatal / Contratista</v>
      </c>
      <c r="U18" s="14" t="str">
        <f>+'EVALUACION CON CONTROLES'!N23</f>
        <v xml:space="preserve">Desde la suscripción del acta de inicio </v>
      </c>
      <c r="V18" s="14" t="str">
        <f>+'EVALUACION CON CONTROLES'!P23</f>
        <v>Seguimiento en la ejecución de la totalidad de las labores realizadas por el contratista de obra por parte de la interventoría del proyecto</v>
      </c>
      <c r="W18" s="14" t="e">
        <f>+'EVALUACION CON CONTROLES'!#REF!</f>
        <v>#REF!</v>
      </c>
      <c r="X18" s="14" t="str">
        <f>+'EVALUACION CON CONTROLES'!Q23</f>
        <v>Semanal</v>
      </c>
    </row>
    <row r="19" spans="2:24" ht="106.5" customHeight="1" x14ac:dyDescent="0.25">
      <c r="B19" s="14">
        <v>9</v>
      </c>
      <c r="C19" s="14" t="str">
        <f>+'EVALUACION CON CONTROLES'!B24</f>
        <v>Muerte del contratista o la persona natural</v>
      </c>
      <c r="D19" s="59" t="str">
        <f>+'EVALUACION CON CONTROLES'!A24</f>
        <v>EJECUCIÓN</v>
      </c>
      <c r="E19" s="59" t="s">
        <v>39</v>
      </c>
      <c r="F19" s="59" t="s">
        <v>35</v>
      </c>
      <c r="G19" s="14" t="str">
        <f>+EVALUACION!H24</f>
        <v>Interrupción inmediata de la ejecución contractual, dado que la persona natural es el titular de las obligaciones y responsabilidades frente a la entidad.</v>
      </c>
      <c r="H19" s="14">
        <f>+EVALUACION!I24</f>
        <v>3</v>
      </c>
      <c r="I19" s="14">
        <f>+EVALUACION!J24</f>
        <v>2</v>
      </c>
      <c r="J19" s="14">
        <f>+EVALUACION!K24</f>
        <v>5</v>
      </c>
      <c r="K19" s="59" t="str">
        <f>+EVALUACION!L24</f>
        <v>MEDIO</v>
      </c>
      <c r="L19" s="14" t="s">
        <v>181</v>
      </c>
      <c r="M19" s="59" t="s">
        <v>182</v>
      </c>
      <c r="N19" s="14" t="str">
        <f>+'EVALUACION CON CONTROLES'!F24</f>
        <v xml:space="preserve">Incorporar cláusulas de cesión y designación de apoderados, junto con protocolos de continuidad y planes de contingencia, para garantizar la sustitución o liquidación oportuna del contrato y preservar la prestación del servicio.
</v>
      </c>
      <c r="O19" s="14">
        <f>+'EVALUACION CON CONTROLES'!H24</f>
        <v>2</v>
      </c>
      <c r="P19" s="14">
        <f>+'EVALUACION CON CONTROLES'!I24</f>
        <v>2</v>
      </c>
      <c r="Q19" s="14">
        <f>+'EVALUACION CON CONTROLES'!J24</f>
        <v>4</v>
      </c>
      <c r="R19" s="59" t="str">
        <f>+'EVALUACION CON CONTROLES'!K24</f>
        <v>BAJO</v>
      </c>
      <c r="S19" s="14" t="str">
        <f>+'EVALUACION CON CONTROLES'!L24</f>
        <v>Si</v>
      </c>
      <c r="T19" s="14" t="str">
        <f>+'EVALUACION CON CONTROLES'!M24</f>
        <v>Contratista</v>
      </c>
      <c r="U19" s="14" t="str">
        <f>+'EVALUACION CON CONTROLES'!N24</f>
        <v>Una vez ocurrido el evento</v>
      </c>
      <c r="V19" s="14" t="str">
        <f>+'EVALUACION CON CONTROLES'!O24</f>
        <v>Hasta la terminación del contrato</v>
      </c>
      <c r="W19" s="14" t="str">
        <f>+'EVALUACION CON CONTROLES'!P24</f>
        <v>En el momento de la ocurrencia la Entidad deberá ejercer las acciones respectivas.</v>
      </c>
      <c r="X19" s="14" t="str">
        <f>+'EVALUACION CON CONTROLES'!Q24</f>
        <v>En caso de ocurrencia</v>
      </c>
    </row>
    <row r="20" spans="2:24" ht="106.5" customHeight="1" x14ac:dyDescent="0.25">
      <c r="B20" s="14">
        <v>10</v>
      </c>
      <c r="C20" s="14" t="str">
        <f>+'EVALUACION CON CONTROLES'!B25</f>
        <v>Disolución del Consorcio o unión temporal</v>
      </c>
      <c r="D20" s="59" t="str">
        <f>+'EVALUACION CON CONTROLES'!A25</f>
        <v>EJECUCIÓN</v>
      </c>
      <c r="E20" s="59" t="s">
        <v>179</v>
      </c>
      <c r="F20" s="59" t="s">
        <v>35</v>
      </c>
      <c r="G20" s="14" t="str">
        <f>+EVALUACION!H25</f>
        <v>No se puede iniciar la obra
Genera retrasos en el proyecto
Sobrecostos por cambios de Vigencia.</v>
      </c>
      <c r="H20" s="14">
        <f>+EVALUACION!I25</f>
        <v>3</v>
      </c>
      <c r="I20" s="14">
        <f>+EVALUACION!J25</f>
        <v>2</v>
      </c>
      <c r="J20" s="14">
        <f>+EVALUACION!K25</f>
        <v>5</v>
      </c>
      <c r="K20" s="59" t="str">
        <f>+EVALUACION!L25</f>
        <v>MEDIO</v>
      </c>
      <c r="L20" s="14" t="s">
        <v>183</v>
      </c>
      <c r="M20" s="59">
        <v>100</v>
      </c>
      <c r="N20" s="14" t="str">
        <f>+'EVALUACION CON CONTROLES'!F25</f>
        <v xml:space="preserve">
Implementar verificación previa, planes de contingencia y coordinación institucional para garantizar el inicio oportuno de la obra y mitigar retrasos y sobrecostos por cambios de vigencia.</v>
      </c>
      <c r="O20" s="14">
        <f>+'EVALUACION CON CONTROLES'!H25</f>
        <v>2</v>
      </c>
      <c r="P20" s="14">
        <f>+'EVALUACION CON CONTROLES'!I25</f>
        <v>2</v>
      </c>
      <c r="Q20" s="14">
        <f>+'EVALUACION CON CONTROLES'!J25</f>
        <v>4</v>
      </c>
      <c r="R20" s="59" t="str">
        <f>+'EVALUACION CON CONTROLES'!K25</f>
        <v>BAJO</v>
      </c>
      <c r="S20" s="14" t="str">
        <f>+'EVALUACION CON CONTROLES'!L25</f>
        <v>Si</v>
      </c>
      <c r="T20" s="14" t="str">
        <f>+'EVALUACION CON CONTROLES'!M25</f>
        <v>Entidad Estatal</v>
      </c>
      <c r="U20" s="14" t="str">
        <f>+'EVALUACION CON CONTROLES'!N25</f>
        <v>Desde el Acta de Inicio</v>
      </c>
      <c r="V20" s="14" t="str">
        <f>+'EVALUACION CON CONTROLES'!O25</f>
        <v>Hasta la terminación del contrato</v>
      </c>
      <c r="W20" s="14" t="str">
        <f>+'EVALUACION CON CONTROLES'!P25</f>
        <v>Cuantificar tiempo de retraso por disolución de la asociación,</v>
      </c>
      <c r="X20" s="14" t="str">
        <f>+'EVALUACION CON CONTROLES'!Q25</f>
        <v>En caso de ocurrencia</v>
      </c>
    </row>
    <row r="21" spans="2:24" ht="106.5" customHeight="1" x14ac:dyDescent="0.25">
      <c r="B21" s="14">
        <v>11</v>
      </c>
      <c r="C21" s="14" t="str">
        <f>+'EVALUACION CON CONTROLES'!B26</f>
        <v>Demoras en la aprobación de documentación presentada por el contratista a la interventoría</v>
      </c>
      <c r="D21" s="59" t="str">
        <f>+'EVALUACION CON CONTROLES'!A26</f>
        <v>EJECUCIÓN</v>
      </c>
      <c r="E21" s="59" t="s">
        <v>179</v>
      </c>
      <c r="F21" s="59" t="s">
        <v>35</v>
      </c>
      <c r="G21" s="14" t="str">
        <f>+EVALUACION!H26</f>
        <v>Retraso en la ejecución de actividades y en el cumplimiento de hitos contractuales, debido a la imposibilidad de avanzar sin la validación formal de la interventoría.</v>
      </c>
      <c r="H21" s="14">
        <f>+EVALUACION!I26</f>
        <v>3</v>
      </c>
      <c r="I21" s="14">
        <f>+EVALUACION!J26</f>
        <v>2</v>
      </c>
      <c r="J21" s="14">
        <f>+EVALUACION!K26</f>
        <v>5</v>
      </c>
      <c r="K21" s="59" t="str">
        <f>+EVALUACION!L26</f>
        <v>MEDIO</v>
      </c>
      <c r="L21" s="14" t="s">
        <v>183</v>
      </c>
      <c r="M21" s="59">
        <v>100</v>
      </c>
      <c r="N21" s="14" t="str">
        <f>+'EVALUACION CON CONTROLES'!F26</f>
        <v>“Establecer plazos obligatorios, protocolos de comunicación y herramientas de trazabilidad para garantizar validaciones oportunas de la interventoría y evitar retrasos en la ejecución y cumplimiento de hitos contractuales.”</v>
      </c>
      <c r="O21" s="14">
        <f>+'EVALUACION CON CONTROLES'!H26</f>
        <v>2</v>
      </c>
      <c r="P21" s="14">
        <f>+'EVALUACION CON CONTROLES'!I26</f>
        <v>2</v>
      </c>
      <c r="Q21" s="14">
        <f>+'EVALUACION CON CONTROLES'!J26</f>
        <v>4</v>
      </c>
      <c r="R21" s="59" t="str">
        <f>+'EVALUACION CON CONTROLES'!K26</f>
        <v>BAJO</v>
      </c>
      <c r="S21" s="14" t="str">
        <f>+'EVALUACION CON CONTROLES'!L26</f>
        <v>Si</v>
      </c>
      <c r="T21" s="14" t="str">
        <f>+'EVALUACION CON CONTROLES'!M26</f>
        <v>Contratista</v>
      </c>
      <c r="U21" s="14" t="str">
        <f>+'EVALUACION CON CONTROLES'!N26</f>
        <v>Desde el Acta de Inicio</v>
      </c>
      <c r="V21" s="14" t="str">
        <f>+'EVALUACION CON CONTROLES'!O26</f>
        <v>Hasta la terminación del contrato</v>
      </c>
      <c r="W21" s="14" t="str">
        <f>+'EVALUACION CON CONTROLES'!P26</f>
        <v>La interventoría está en custodia de los documentos del contrato y deberá digitalizar la información periodicamente y esta deberá ser enviada al Fondo.</v>
      </c>
      <c r="X21" s="14" t="str">
        <f>+'EVALUACION CON CONTROLES'!Q26</f>
        <v>Mensual</v>
      </c>
    </row>
    <row r="22" spans="2:24" ht="106.5" customHeight="1" x14ac:dyDescent="0.25">
      <c r="B22" s="14">
        <v>12</v>
      </c>
      <c r="C22" s="14" t="str">
        <f>+'EVALUACION CON CONTROLES'!B27</f>
        <v>Demoras en la respuesta por parte del FONDO / Alcaldía a los requerimientos del interventor</v>
      </c>
      <c r="D22" s="59" t="str">
        <f>+'EVALUACION CON CONTROLES'!A27</f>
        <v>EJECUCIÓN</v>
      </c>
      <c r="E22" s="59" t="s">
        <v>179</v>
      </c>
      <c r="F22" s="59" t="s">
        <v>35</v>
      </c>
      <c r="G22" s="14" t="str">
        <f>+EVALUACION!H27</f>
        <v>Retrasos en la ejecución del contrato y del seguimiento del contrato de obra</v>
      </c>
      <c r="H22" s="14">
        <f>+EVALUACION!I27</f>
        <v>3</v>
      </c>
      <c r="I22" s="14">
        <f>+EVALUACION!J27</f>
        <v>2</v>
      </c>
      <c r="J22" s="14">
        <f>+EVALUACION!K27</f>
        <v>5</v>
      </c>
      <c r="K22" s="59" t="str">
        <f>+EVALUACION!L27</f>
        <v>MEDIO</v>
      </c>
      <c r="L22" s="14" t="s">
        <v>184</v>
      </c>
      <c r="M22" s="59">
        <v>100</v>
      </c>
      <c r="N22" s="14" t="str">
        <f>+'EVALUACION CON CONTROLES'!F27</f>
        <v>“Establecer plazos obligatorios, protocolos de comunicación y herramientas de trazabilidad para garantizar validaciones oportunas de la interventoría y evitar retrasos en la ejecución y cumplimiento de hitos contractuales.”</v>
      </c>
      <c r="O22" s="14">
        <f>+'EVALUACION CON CONTROLES'!H27</f>
        <v>2</v>
      </c>
      <c r="P22" s="14">
        <f>+'EVALUACION CON CONTROLES'!I27</f>
        <v>2</v>
      </c>
      <c r="Q22" s="14">
        <f>+'EVALUACION CON CONTROLES'!J27</f>
        <v>4</v>
      </c>
      <c r="R22" s="59" t="str">
        <f>+'EVALUACION CON CONTROLES'!K27</f>
        <v>BAJO</v>
      </c>
      <c r="S22" s="14" t="str">
        <f>+'EVALUACION CON CONTROLES'!L27</f>
        <v>Si</v>
      </c>
      <c r="T22" s="14" t="str">
        <f>+'EVALUACION CON CONTROLES'!M27</f>
        <v>Entidad Estatal / Contratista</v>
      </c>
      <c r="U22" s="14" t="str">
        <f>+'EVALUACION CON CONTROLES'!N27</f>
        <v>Desde el Acta de Inicio</v>
      </c>
      <c r="V22" s="14" t="str">
        <f>+'EVALUACION CON CONTROLES'!O27</f>
        <v>Hasta la terminación del contrato</v>
      </c>
      <c r="W22" s="14" t="str">
        <f>+'EVALUACION CON CONTROLES'!P27</f>
        <v>La Interventoria debe realizar junto al supervisor el seguiminetos a los radicados enviados y sus respuestas</v>
      </c>
      <c r="X22" s="14" t="str">
        <f>+'EVALUACION CON CONTROLES'!Q27</f>
        <v>Mensual</v>
      </c>
    </row>
    <row r="23" spans="2:24" ht="13.5" customHeight="1" x14ac:dyDescent="0.25">
      <c r="B23" s="60"/>
      <c r="C23" s="101"/>
      <c r="D23" s="101"/>
      <c r="E23" s="101"/>
      <c r="F23" s="101"/>
      <c r="G23" s="101"/>
      <c r="H23" s="101"/>
      <c r="I23" s="101"/>
      <c r="J23" s="101"/>
      <c r="K23" s="101"/>
      <c r="L23" s="101"/>
      <c r="M23" s="101"/>
      <c r="N23" s="101"/>
      <c r="O23" s="101"/>
      <c r="P23" s="101"/>
      <c r="Q23" s="101"/>
      <c r="R23" s="101"/>
      <c r="S23" s="101"/>
      <c r="T23" s="101"/>
      <c r="U23" s="101"/>
      <c r="V23" s="101"/>
      <c r="W23" s="101"/>
      <c r="X23" s="58"/>
    </row>
    <row r="24" spans="2:24" ht="13.5" customHeight="1" x14ac:dyDescent="0.3">
      <c r="B24" s="60"/>
      <c r="C24" s="101"/>
      <c r="D24" s="101"/>
      <c r="E24" s="102"/>
      <c r="F24" s="130" t="s">
        <v>185</v>
      </c>
      <c r="G24" s="130"/>
      <c r="H24" s="102"/>
      <c r="I24" s="102"/>
      <c r="J24" s="124" t="s">
        <v>165</v>
      </c>
      <c r="K24" s="124"/>
      <c r="L24" s="124"/>
      <c r="M24" s="124"/>
      <c r="N24" s="101"/>
      <c r="O24" s="101"/>
      <c r="P24" s="101"/>
      <c r="Q24" s="101"/>
      <c r="R24" s="101"/>
      <c r="S24" s="101"/>
      <c r="T24" s="101"/>
      <c r="U24" s="101"/>
      <c r="V24" s="101"/>
      <c r="W24" s="101"/>
      <c r="X24" s="58"/>
    </row>
    <row r="25" spans="2:24" ht="13.5" customHeight="1" x14ac:dyDescent="0.3">
      <c r="B25" s="60"/>
      <c r="C25" s="101"/>
      <c r="D25" s="101"/>
      <c r="E25" s="135" t="s">
        <v>80</v>
      </c>
      <c r="F25" s="61" t="s">
        <v>81</v>
      </c>
      <c r="G25" s="61" t="s">
        <v>82</v>
      </c>
      <c r="H25" s="102"/>
      <c r="I25" s="102"/>
      <c r="J25" s="118" t="s">
        <v>83</v>
      </c>
      <c r="K25" s="119"/>
      <c r="L25" s="118" t="s">
        <v>82</v>
      </c>
      <c r="M25" s="119"/>
      <c r="N25" s="101"/>
      <c r="O25" s="101"/>
      <c r="P25" s="101"/>
      <c r="Q25" s="101"/>
      <c r="R25" s="101"/>
      <c r="S25" s="101"/>
      <c r="T25" s="101"/>
      <c r="U25" s="101"/>
      <c r="V25" s="101"/>
      <c r="W25" s="101"/>
      <c r="X25" s="58"/>
    </row>
    <row r="26" spans="2:24" ht="13.5" customHeight="1" x14ac:dyDescent="0.3">
      <c r="B26" s="60"/>
      <c r="C26" s="101"/>
      <c r="D26" s="101"/>
      <c r="E26" s="135"/>
      <c r="F26" s="14" t="s">
        <v>84</v>
      </c>
      <c r="G26" s="14">
        <v>1</v>
      </c>
      <c r="H26" s="102"/>
      <c r="I26" s="102"/>
      <c r="J26" s="122" t="s">
        <v>85</v>
      </c>
      <c r="K26" s="123"/>
      <c r="L26" s="133">
        <v>1</v>
      </c>
      <c r="M26" s="133"/>
      <c r="N26" s="101"/>
      <c r="O26" s="101"/>
      <c r="P26" s="101"/>
      <c r="Q26" s="101"/>
      <c r="R26" s="101"/>
      <c r="S26" s="101"/>
      <c r="T26" s="101"/>
      <c r="U26" s="101"/>
      <c r="V26" s="101"/>
      <c r="W26" s="101"/>
      <c r="X26" s="58"/>
    </row>
    <row r="27" spans="2:24" ht="13.5" customHeight="1" x14ac:dyDescent="0.3">
      <c r="B27" s="60"/>
      <c r="C27" s="101"/>
      <c r="D27" s="101"/>
      <c r="E27" s="135"/>
      <c r="F27" s="14" t="s">
        <v>86</v>
      </c>
      <c r="G27" s="14">
        <v>2</v>
      </c>
      <c r="H27" s="102"/>
      <c r="I27" s="102"/>
      <c r="J27" s="122" t="s">
        <v>87</v>
      </c>
      <c r="K27" s="123"/>
      <c r="L27" s="133">
        <v>2</v>
      </c>
      <c r="M27" s="133"/>
      <c r="N27" s="101"/>
      <c r="O27" s="101"/>
      <c r="P27" s="101"/>
      <c r="Q27" s="101"/>
      <c r="R27" s="101"/>
      <c r="S27" s="101"/>
      <c r="T27" s="101"/>
      <c r="U27" s="101"/>
      <c r="V27" s="101"/>
      <c r="W27" s="101"/>
      <c r="X27" s="58"/>
    </row>
    <row r="28" spans="2:24" ht="13.5" customHeight="1" x14ac:dyDescent="0.3">
      <c r="B28" s="60"/>
      <c r="C28" s="101"/>
      <c r="D28" s="101"/>
      <c r="E28" s="135"/>
      <c r="F28" s="14" t="s">
        <v>88</v>
      </c>
      <c r="G28" s="14">
        <v>3</v>
      </c>
      <c r="H28" s="102"/>
      <c r="I28" s="102"/>
      <c r="J28" s="122" t="s">
        <v>89</v>
      </c>
      <c r="K28" s="123"/>
      <c r="L28" s="133">
        <v>3</v>
      </c>
      <c r="M28" s="133"/>
      <c r="N28" s="101"/>
      <c r="O28" s="101"/>
      <c r="P28" s="101"/>
      <c r="Q28" s="101"/>
      <c r="R28" s="101"/>
      <c r="S28" s="101"/>
      <c r="T28" s="101"/>
      <c r="U28" s="101"/>
      <c r="V28" s="101"/>
      <c r="W28" s="101"/>
      <c r="X28" s="58"/>
    </row>
    <row r="29" spans="2:24" ht="13.5" customHeight="1" x14ac:dyDescent="0.3">
      <c r="B29" s="60"/>
      <c r="C29" s="101"/>
      <c r="D29" s="101"/>
      <c r="E29" s="135"/>
      <c r="F29" s="14" t="s">
        <v>90</v>
      </c>
      <c r="G29" s="14">
        <v>4</v>
      </c>
      <c r="H29" s="102"/>
      <c r="I29" s="102"/>
      <c r="J29" s="122" t="s">
        <v>91</v>
      </c>
      <c r="K29" s="123"/>
      <c r="L29" s="133">
        <v>4</v>
      </c>
      <c r="M29" s="133"/>
      <c r="N29" s="101"/>
      <c r="O29" s="101"/>
      <c r="P29" s="101"/>
      <c r="Q29" s="101"/>
      <c r="R29" s="101"/>
      <c r="S29" s="101"/>
      <c r="T29" s="101"/>
      <c r="U29" s="101"/>
      <c r="V29" s="101"/>
      <c r="W29" s="101"/>
      <c r="X29" s="58"/>
    </row>
    <row r="30" spans="2:24" ht="13.5" customHeight="1" x14ac:dyDescent="0.3">
      <c r="B30" s="60"/>
      <c r="C30" s="101"/>
      <c r="D30" s="101"/>
      <c r="E30" s="135"/>
      <c r="F30" s="14" t="s">
        <v>92</v>
      </c>
      <c r="G30" s="14">
        <v>5</v>
      </c>
      <c r="H30" s="102"/>
      <c r="I30" s="102"/>
      <c r="J30" s="122" t="s">
        <v>93</v>
      </c>
      <c r="K30" s="123"/>
      <c r="L30" s="133">
        <v>5</v>
      </c>
      <c r="M30" s="133"/>
      <c r="N30" s="101"/>
      <c r="O30" s="101"/>
      <c r="P30" s="101"/>
      <c r="Q30" s="101"/>
      <c r="R30" s="101"/>
      <c r="S30" s="101"/>
      <c r="T30" s="101"/>
      <c r="U30" s="101"/>
      <c r="V30" s="101"/>
      <c r="W30" s="101"/>
      <c r="X30" s="58"/>
    </row>
    <row r="31" spans="2:24" ht="13.5" customHeight="1" x14ac:dyDescent="0.3">
      <c r="B31" s="60"/>
      <c r="C31" s="101"/>
      <c r="D31" s="102"/>
      <c r="E31" s="102"/>
      <c r="F31" s="102"/>
      <c r="G31" s="102"/>
      <c r="H31" s="102"/>
      <c r="I31" s="102"/>
      <c r="J31" s="102"/>
      <c r="K31" s="102"/>
      <c r="L31" s="102"/>
      <c r="M31" s="102"/>
      <c r="N31" s="101"/>
      <c r="O31" s="101"/>
      <c r="P31" s="101"/>
      <c r="Q31" s="101"/>
      <c r="R31" s="101"/>
      <c r="S31" s="101"/>
      <c r="T31" s="101"/>
      <c r="U31" s="101"/>
      <c r="V31" s="101"/>
      <c r="W31" s="101"/>
      <c r="X31" s="58"/>
    </row>
    <row r="32" spans="2:24" ht="13.5" customHeight="1" x14ac:dyDescent="0.3">
      <c r="B32" s="60"/>
      <c r="C32" s="101"/>
      <c r="D32" s="124" t="s">
        <v>94</v>
      </c>
      <c r="E32" s="124"/>
      <c r="F32" s="124"/>
      <c r="G32" s="124"/>
      <c r="H32" s="124"/>
      <c r="I32" s="124"/>
      <c r="J32" s="124"/>
      <c r="K32" s="124"/>
      <c r="L32" s="101"/>
      <c r="M32" s="101"/>
      <c r="N32" s="101"/>
      <c r="O32" s="101"/>
      <c r="P32" s="101"/>
      <c r="Q32" s="101"/>
      <c r="R32" s="101"/>
      <c r="S32" s="101"/>
      <c r="T32" s="101"/>
      <c r="U32" s="101"/>
      <c r="V32" s="101"/>
      <c r="W32" s="101"/>
      <c r="X32" s="58"/>
    </row>
    <row r="33" spans="2:24" ht="13.5" customHeight="1" x14ac:dyDescent="0.3">
      <c r="B33" s="60"/>
      <c r="C33" s="101"/>
      <c r="D33" s="127" t="s">
        <v>81</v>
      </c>
      <c r="E33" s="127" t="s">
        <v>82</v>
      </c>
      <c r="F33" s="113" t="s">
        <v>85</v>
      </c>
      <c r="G33" s="113"/>
      <c r="H33" s="131" t="s">
        <v>87</v>
      </c>
      <c r="I33" s="132"/>
      <c r="J33" s="62" t="s">
        <v>89</v>
      </c>
      <c r="K33" s="62" t="s">
        <v>91</v>
      </c>
      <c r="L33" s="61" t="s">
        <v>93</v>
      </c>
      <c r="M33" s="101"/>
      <c r="N33" s="101"/>
      <c r="O33" s="101"/>
      <c r="P33" s="124" t="s">
        <v>108</v>
      </c>
      <c r="Q33" s="124"/>
      <c r="R33" s="124"/>
      <c r="S33" s="124"/>
      <c r="T33" s="124"/>
      <c r="U33" s="101"/>
      <c r="V33" s="101"/>
      <c r="W33" s="101"/>
      <c r="X33" s="58"/>
    </row>
    <row r="34" spans="2:24" ht="13.5" customHeight="1" x14ac:dyDescent="0.3">
      <c r="B34" s="60"/>
      <c r="C34" s="101"/>
      <c r="D34" s="127"/>
      <c r="E34" s="127"/>
      <c r="F34" s="134">
        <v>1</v>
      </c>
      <c r="G34" s="134"/>
      <c r="H34" s="120">
        <v>2</v>
      </c>
      <c r="I34" s="121"/>
      <c r="J34" s="63">
        <v>3</v>
      </c>
      <c r="K34" s="63">
        <v>4</v>
      </c>
      <c r="L34" s="63">
        <v>5</v>
      </c>
      <c r="M34" s="101"/>
      <c r="N34" s="101"/>
      <c r="O34" s="101"/>
      <c r="P34" s="113" t="s">
        <v>94</v>
      </c>
      <c r="Q34" s="113"/>
      <c r="R34" s="113"/>
      <c r="S34" s="113" t="s">
        <v>107</v>
      </c>
      <c r="T34" s="113"/>
      <c r="U34" s="101"/>
      <c r="V34" s="101"/>
      <c r="W34" s="101"/>
      <c r="X34" s="58"/>
    </row>
    <row r="35" spans="2:24" ht="13.5" customHeight="1" x14ac:dyDescent="0.25">
      <c r="B35" s="60"/>
      <c r="C35" s="101"/>
      <c r="D35" s="14" t="s">
        <v>84</v>
      </c>
      <c r="E35" s="64">
        <v>1</v>
      </c>
      <c r="F35" s="116">
        <v>2</v>
      </c>
      <c r="G35" s="116"/>
      <c r="H35" s="114">
        <v>3</v>
      </c>
      <c r="I35" s="115"/>
      <c r="J35" s="65">
        <v>4</v>
      </c>
      <c r="K35" s="68">
        <v>5</v>
      </c>
      <c r="L35" s="66">
        <v>6</v>
      </c>
      <c r="M35" s="101"/>
      <c r="N35" s="101"/>
      <c r="O35" s="101"/>
      <c r="P35" s="126" t="s">
        <v>109</v>
      </c>
      <c r="Q35" s="126"/>
      <c r="R35" s="126"/>
      <c r="S35" s="125" t="s">
        <v>110</v>
      </c>
      <c r="T35" s="125"/>
      <c r="U35" s="101"/>
      <c r="V35" s="101"/>
      <c r="W35" s="101"/>
      <c r="X35" s="58"/>
    </row>
    <row r="36" spans="2:24" ht="13.5" customHeight="1" x14ac:dyDescent="0.25">
      <c r="B36" s="60"/>
      <c r="C36" s="101"/>
      <c r="D36" s="14" t="s">
        <v>86</v>
      </c>
      <c r="E36" s="64">
        <v>2</v>
      </c>
      <c r="F36" s="116">
        <v>3</v>
      </c>
      <c r="G36" s="116"/>
      <c r="H36" s="114">
        <v>4</v>
      </c>
      <c r="I36" s="115"/>
      <c r="J36" s="68">
        <v>5</v>
      </c>
      <c r="K36" s="66">
        <v>6</v>
      </c>
      <c r="L36" s="66">
        <v>7</v>
      </c>
      <c r="M36" s="101"/>
      <c r="N36" s="101"/>
      <c r="O36" s="101"/>
      <c r="P36" s="110" t="s">
        <v>111</v>
      </c>
      <c r="Q36" s="110"/>
      <c r="R36" s="110"/>
      <c r="S36" s="125" t="s">
        <v>112</v>
      </c>
      <c r="T36" s="125"/>
      <c r="U36" s="101"/>
      <c r="V36" s="101"/>
      <c r="W36" s="101"/>
      <c r="X36" s="58"/>
    </row>
    <row r="37" spans="2:24" ht="13.5" customHeight="1" x14ac:dyDescent="0.25">
      <c r="B37" s="60"/>
      <c r="C37" s="101"/>
      <c r="D37" s="14" t="s">
        <v>88</v>
      </c>
      <c r="E37" s="64">
        <v>3</v>
      </c>
      <c r="F37" s="116">
        <v>4</v>
      </c>
      <c r="G37" s="116"/>
      <c r="H37" s="128">
        <v>5</v>
      </c>
      <c r="I37" s="129"/>
      <c r="J37" s="66">
        <v>6</v>
      </c>
      <c r="K37" s="66">
        <v>7</v>
      </c>
      <c r="L37" s="67">
        <v>8</v>
      </c>
      <c r="M37" s="101"/>
      <c r="N37" s="101"/>
      <c r="O37" s="101"/>
      <c r="P37" s="117">
        <v>5</v>
      </c>
      <c r="Q37" s="117"/>
      <c r="R37" s="117"/>
      <c r="S37" s="125" t="s">
        <v>113</v>
      </c>
      <c r="T37" s="125"/>
      <c r="U37" s="101"/>
      <c r="V37" s="101"/>
      <c r="W37" s="101"/>
      <c r="X37" s="58"/>
    </row>
    <row r="38" spans="2:24" ht="13.5" customHeight="1" x14ac:dyDescent="0.25">
      <c r="B38" s="60"/>
      <c r="C38" s="101"/>
      <c r="D38" s="14" t="s">
        <v>90</v>
      </c>
      <c r="E38" s="64">
        <v>4</v>
      </c>
      <c r="F38" s="117">
        <v>5</v>
      </c>
      <c r="G38" s="117"/>
      <c r="H38" s="111">
        <v>6</v>
      </c>
      <c r="I38" s="112"/>
      <c r="J38" s="66">
        <v>7</v>
      </c>
      <c r="K38" s="67">
        <v>8</v>
      </c>
      <c r="L38" s="67">
        <v>9</v>
      </c>
      <c r="M38" s="101"/>
      <c r="N38" s="101"/>
      <c r="O38" s="101"/>
      <c r="P38" s="116" t="s">
        <v>114</v>
      </c>
      <c r="Q38" s="116"/>
      <c r="R38" s="116"/>
      <c r="S38" s="125" t="s">
        <v>115</v>
      </c>
      <c r="T38" s="125"/>
      <c r="U38" s="101"/>
      <c r="V38" s="101"/>
      <c r="W38" s="101"/>
      <c r="X38" s="58"/>
    </row>
    <row r="39" spans="2:24" ht="13.5" customHeight="1" x14ac:dyDescent="0.25">
      <c r="B39" s="60"/>
      <c r="C39" s="101"/>
      <c r="D39" s="14" t="s">
        <v>92</v>
      </c>
      <c r="E39" s="64">
        <v>5</v>
      </c>
      <c r="F39" s="110">
        <v>6</v>
      </c>
      <c r="G39" s="110"/>
      <c r="H39" s="111">
        <v>7</v>
      </c>
      <c r="I39" s="112"/>
      <c r="J39" s="67">
        <v>8</v>
      </c>
      <c r="K39" s="67">
        <v>9</v>
      </c>
      <c r="L39" s="67">
        <v>10</v>
      </c>
      <c r="M39" s="101"/>
      <c r="N39" s="101"/>
      <c r="O39" s="101"/>
      <c r="P39" s="101"/>
      <c r="Q39" s="101"/>
      <c r="R39" s="101"/>
      <c r="S39" s="101"/>
      <c r="T39" s="101"/>
      <c r="U39" s="101"/>
      <c r="V39" s="101"/>
      <c r="W39" s="101"/>
      <c r="X39" s="58"/>
    </row>
    <row r="40" spans="2:24" ht="13.5" customHeight="1" thickBot="1" x14ac:dyDescent="0.35">
      <c r="B40" s="69"/>
      <c r="C40" s="70"/>
      <c r="D40" s="71"/>
      <c r="E40" s="71"/>
      <c r="F40" s="71"/>
      <c r="G40" s="71"/>
      <c r="H40" s="71"/>
      <c r="I40" s="71"/>
      <c r="J40" s="71"/>
      <c r="K40" s="71"/>
      <c r="L40" s="71"/>
      <c r="M40" s="71"/>
      <c r="N40" s="70"/>
      <c r="O40" s="70"/>
      <c r="P40" s="70"/>
      <c r="Q40" s="70"/>
      <c r="R40" s="70"/>
      <c r="S40" s="70"/>
      <c r="T40" s="70"/>
      <c r="U40" s="70"/>
      <c r="V40" s="70"/>
      <c r="W40" s="70"/>
      <c r="X40" s="72"/>
    </row>
    <row r="41" spans="2:24" ht="16.5" customHeight="1" x14ac:dyDescent="0.25">
      <c r="D41" s="9"/>
      <c r="F41" s="9"/>
      <c r="G41" s="9"/>
      <c r="H41" s="9"/>
      <c r="I41" s="9"/>
      <c r="J41" s="9"/>
      <c r="K41" s="9"/>
      <c r="L41" s="9"/>
      <c r="M41" s="9"/>
      <c r="N41" s="9"/>
      <c r="O41" s="9"/>
      <c r="P41" s="9"/>
      <c r="Q41" s="9"/>
      <c r="R41" s="9"/>
    </row>
    <row r="42" spans="2:24" ht="16.5" customHeight="1" x14ac:dyDescent="0.25">
      <c r="D42" s="9"/>
      <c r="F42" s="9"/>
      <c r="G42" s="9"/>
      <c r="H42" s="9"/>
      <c r="I42" s="9"/>
      <c r="J42" s="9"/>
      <c r="K42" s="9"/>
      <c r="L42" s="9"/>
      <c r="M42" s="9"/>
      <c r="N42" s="9"/>
      <c r="O42" s="9"/>
      <c r="P42" s="9"/>
      <c r="Q42" s="9"/>
      <c r="R42" s="9"/>
    </row>
    <row r="43" spans="2:24" ht="12.75" customHeight="1" x14ac:dyDescent="0.25">
      <c r="D43" s="9"/>
      <c r="F43" s="9"/>
      <c r="G43" s="9"/>
      <c r="H43" s="9"/>
      <c r="I43" s="9"/>
      <c r="J43" s="9"/>
      <c r="K43" s="9"/>
      <c r="L43" s="9"/>
      <c r="M43" s="9"/>
      <c r="N43" s="9"/>
      <c r="O43" s="9"/>
      <c r="P43" s="9"/>
      <c r="Q43" s="9"/>
      <c r="R43" s="9"/>
    </row>
    <row r="44" spans="2:24" ht="27.6" hidden="1" x14ac:dyDescent="0.25">
      <c r="B44" s="11" t="s">
        <v>178</v>
      </c>
      <c r="D44" s="9"/>
      <c r="F44" s="9"/>
      <c r="G44" s="9"/>
      <c r="H44" s="9"/>
      <c r="I44" s="9"/>
      <c r="J44" s="9"/>
      <c r="K44" s="9"/>
      <c r="L44" s="9"/>
      <c r="M44" s="9"/>
      <c r="N44" s="9"/>
      <c r="O44" s="9"/>
      <c r="P44" s="9"/>
      <c r="Q44" s="9"/>
      <c r="R44" s="9"/>
    </row>
    <row r="45" spans="2:24" hidden="1" x14ac:dyDescent="0.25">
      <c r="B45" s="11" t="s">
        <v>183</v>
      </c>
      <c r="D45" s="12"/>
      <c r="F45" s="9"/>
      <c r="G45" s="12"/>
      <c r="H45" s="12"/>
      <c r="I45" s="12"/>
      <c r="J45" s="12"/>
      <c r="K45" s="12"/>
      <c r="L45" s="12"/>
      <c r="M45" s="12"/>
      <c r="N45" s="12"/>
      <c r="O45" s="12"/>
      <c r="P45" s="12"/>
      <c r="Q45" s="12"/>
      <c r="R45" s="12"/>
    </row>
    <row r="46" spans="2:24" ht="41.4" hidden="1" x14ac:dyDescent="0.25">
      <c r="B46" s="11" t="s">
        <v>176</v>
      </c>
      <c r="D46" s="9"/>
      <c r="F46" s="9"/>
      <c r="G46" s="9"/>
      <c r="H46" s="9"/>
      <c r="I46" s="9"/>
      <c r="J46" s="9"/>
      <c r="K46" s="9"/>
      <c r="L46" s="9"/>
      <c r="M46" s="9"/>
      <c r="N46" s="9"/>
      <c r="O46" s="9"/>
      <c r="P46" s="9"/>
      <c r="Q46" s="9"/>
      <c r="R46" s="9"/>
    </row>
    <row r="47" spans="2:24" x14ac:dyDescent="0.25">
      <c r="D47" s="9"/>
      <c r="F47" s="9"/>
      <c r="G47" s="9"/>
      <c r="H47" s="9"/>
      <c r="I47" s="9"/>
      <c r="J47" s="9"/>
      <c r="K47" s="9"/>
      <c r="L47" s="9"/>
      <c r="M47" s="9"/>
      <c r="N47" s="9"/>
      <c r="O47" s="9"/>
      <c r="P47" s="9"/>
      <c r="Q47" s="9"/>
      <c r="R47" s="9"/>
    </row>
    <row r="48" spans="2:24" x14ac:dyDescent="0.25">
      <c r="D48" s="9"/>
      <c r="F48" s="9"/>
      <c r="G48" s="9"/>
      <c r="H48" s="9"/>
      <c r="I48" s="9"/>
      <c r="J48" s="9"/>
      <c r="K48" s="9"/>
      <c r="L48" s="9"/>
      <c r="M48" s="9"/>
      <c r="N48" s="9"/>
      <c r="O48" s="9"/>
      <c r="P48" s="9"/>
      <c r="Q48" s="9"/>
      <c r="R48" s="9"/>
    </row>
    <row r="49" spans="4:18" x14ac:dyDescent="0.25">
      <c r="D49" s="9"/>
      <c r="F49" s="9"/>
      <c r="G49" s="9"/>
      <c r="H49" s="9"/>
      <c r="I49" s="9"/>
      <c r="J49" s="9"/>
      <c r="K49" s="9"/>
      <c r="L49" s="9"/>
      <c r="M49" s="9"/>
      <c r="N49" s="9"/>
      <c r="O49" s="9"/>
      <c r="P49" s="9"/>
      <c r="Q49" s="9"/>
      <c r="R49" s="9"/>
    </row>
    <row r="50" spans="4:18" ht="12.75" customHeight="1" x14ac:dyDescent="0.25">
      <c r="D50" s="9"/>
    </row>
    <row r="51" spans="4:18" x14ac:dyDescent="0.25">
      <c r="D51" s="9"/>
    </row>
  </sheetData>
  <mergeCells count="50">
    <mergeCell ref="B9:R9"/>
    <mergeCell ref="B6:X6"/>
    <mergeCell ref="B7:X7"/>
    <mergeCell ref="B8:X8"/>
    <mergeCell ref="W2:X4"/>
    <mergeCell ref="B2:C4"/>
    <mergeCell ref="D2:V4"/>
    <mergeCell ref="F24:G24"/>
    <mergeCell ref="J24:M24"/>
    <mergeCell ref="H33:I33"/>
    <mergeCell ref="J26:K26"/>
    <mergeCell ref="J27:K27"/>
    <mergeCell ref="L28:M28"/>
    <mergeCell ref="L29:M29"/>
    <mergeCell ref="D32:K32"/>
    <mergeCell ref="F33:G33"/>
    <mergeCell ref="L26:M26"/>
    <mergeCell ref="L27:M27"/>
    <mergeCell ref="D33:D34"/>
    <mergeCell ref="F34:G34"/>
    <mergeCell ref="E25:E30"/>
    <mergeCell ref="J30:K30"/>
    <mergeCell ref="L30:M30"/>
    <mergeCell ref="S38:T38"/>
    <mergeCell ref="P38:R38"/>
    <mergeCell ref="P35:R35"/>
    <mergeCell ref="E33:E34"/>
    <mergeCell ref="S35:T35"/>
    <mergeCell ref="F35:G35"/>
    <mergeCell ref="S36:T36"/>
    <mergeCell ref="S37:T37"/>
    <mergeCell ref="H37:I37"/>
    <mergeCell ref="L25:M25"/>
    <mergeCell ref="J25:K25"/>
    <mergeCell ref="H34:I34"/>
    <mergeCell ref="J28:K28"/>
    <mergeCell ref="S34:T34"/>
    <mergeCell ref="J29:K29"/>
    <mergeCell ref="P33:T33"/>
    <mergeCell ref="F39:G39"/>
    <mergeCell ref="H39:I39"/>
    <mergeCell ref="P34:R34"/>
    <mergeCell ref="H36:I36"/>
    <mergeCell ref="H35:I35"/>
    <mergeCell ref="F37:G37"/>
    <mergeCell ref="F38:G38"/>
    <mergeCell ref="P37:R37"/>
    <mergeCell ref="H38:I38"/>
    <mergeCell ref="P36:R36"/>
    <mergeCell ref="F36:G36"/>
  </mergeCells>
  <phoneticPr fontId="1" type="noConversion"/>
  <conditionalFormatting sqref="K11:K22">
    <cfRule type="cellIs" dxfId="7" priority="49" stopIfTrue="1" operator="equal">
      <formula>"EXTREMO"</formula>
    </cfRule>
    <cfRule type="cellIs" dxfId="6" priority="50" stopIfTrue="1" operator="equal">
      <formula>"ALTO"</formula>
    </cfRule>
    <cfRule type="cellIs" dxfId="5" priority="51" stopIfTrue="1" operator="equal">
      <formula>"MEDIO"</formula>
    </cfRule>
    <cfRule type="cellIs" dxfId="4" priority="52" stopIfTrue="1" operator="equal">
      <formula>"BAJO"</formula>
    </cfRule>
  </conditionalFormatting>
  <conditionalFormatting sqref="R11:R22">
    <cfRule type="cellIs" dxfId="3" priority="89" stopIfTrue="1" operator="equal">
      <formula>"EXTREMO"</formula>
    </cfRule>
    <cfRule type="cellIs" dxfId="2" priority="90" stopIfTrue="1" operator="equal">
      <formula>"ALTO"</formula>
    </cfRule>
    <cfRule type="cellIs" dxfId="1" priority="91" stopIfTrue="1" operator="equal">
      <formula>"MEDIO"</formula>
    </cfRule>
    <cfRule type="cellIs" dxfId="0" priority="92" stopIfTrue="1" operator="equal">
      <formula>"BAJO"</formula>
    </cfRule>
  </conditionalFormatting>
  <dataValidations count="1">
    <dataValidation type="list" allowBlank="1" showInputMessage="1" showErrorMessage="1" sqref="L11:L22" xr:uid="{00000000-0002-0000-0400-000000000000}">
      <formula1>OPCIONES</formula1>
    </dataValidation>
  </dataValidations>
  <printOptions horizontalCentered="1" verticalCentered="1"/>
  <pageMargins left="0.19685039370078741" right="0.19685039370078741" top="0.19685039370078741" bottom="0.19685039370078741" header="0.31496062992125984" footer="0.31496062992125984"/>
  <pageSetup scale="42" orientation="landscape" verticalDpi="4294967295" r:id="rId1"/>
  <headerFooter alignWithMargins="0"/>
  <rowBreaks count="1" manualBreakCount="1">
    <brk id="15"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EAF4E3-853E-4043-9C35-D8618D4DACF6}">
  <ds:schemaRefs>
    <ds:schemaRef ds:uri="http://schemas.microsoft.com/office/2006/metadata/properties"/>
    <ds:schemaRef ds:uri="http://schemas.microsoft.com/office/infopath/2007/PartnerControls"/>
    <ds:schemaRef ds:uri="4d1d2e24-7be0-47eb-a1db-99cc6d75caff"/>
  </ds:schemaRefs>
</ds:datastoreItem>
</file>

<file path=customXml/itemProps3.xml><?xml version="1.0" encoding="utf-8"?>
<ds:datastoreItem xmlns:ds="http://schemas.openxmlformats.org/officeDocument/2006/customXml" ds:itemID="{B6A294E3-34FC-46B5-8394-4CC6A4712E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karen Romero</cp:lastModifiedBy>
  <cp:revision/>
  <dcterms:created xsi:type="dcterms:W3CDTF">2007-06-14T01:55:06Z</dcterms:created>
  <dcterms:modified xsi:type="dcterms:W3CDTF">2026-09-22T18:38:12Z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