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1. LA TOLA NOV 2025\"/>
    </mc:Choice>
  </mc:AlternateContent>
  <xr:revisionPtr revIDLastSave="0" documentId="13_ncr:1_{71CAC5B9-F8C0-4D84-9DB1-13628333BE88}" xr6:coauthVersionLast="47" xr6:coauthVersionMax="47" xr10:uidLastSave="{00000000-0000-0000-0000-000000000000}"/>
  <bookViews>
    <workbookView xWindow="14025" yWindow="405" windowWidth="13830" windowHeight="14835" activeTab="1" xr2:uid="{00000000-000D-0000-FFFF-FFFF00000000}"/>
  </bookViews>
  <sheets>
    <sheet name="CRONOGRAMA FISICO " sheetId="1" r:id="rId1"/>
    <sheet name="CRONOGRAMA FINANCIERO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10" i="2" l="1"/>
  <c r="AE21" i="2" l="1"/>
  <c r="AE20" i="2"/>
  <c r="AE9" i="2"/>
  <c r="AE22" i="2"/>
  <c r="AE19" i="2"/>
  <c r="AE18" i="2"/>
  <c r="AE17" i="2"/>
  <c r="AE16" i="2"/>
  <c r="AE15" i="2"/>
  <c r="AE14" i="2"/>
  <c r="AE13" i="2"/>
  <c r="AE12" i="2"/>
  <c r="AE11" i="2"/>
  <c r="AE8" i="2"/>
  <c r="AE7" i="2"/>
  <c r="Z11" i="2"/>
  <c r="Y11" i="2"/>
  <c r="AE23" i="2" l="1"/>
</calcChain>
</file>

<file path=xl/sharedStrings.xml><?xml version="1.0" encoding="utf-8"?>
<sst xmlns="http://schemas.openxmlformats.org/spreadsheetml/2006/main" count="158" uniqueCount="71">
  <si>
    <t>Proyecto</t>
  </si>
  <si>
    <t>Municipio</t>
  </si>
  <si>
    <t>Meses</t>
  </si>
  <si>
    <t>TOTAL</t>
  </si>
  <si>
    <t xml:space="preserve">ITEM </t>
  </si>
  <si>
    <t>Componente</t>
  </si>
  <si>
    <t>Unidad</t>
  </si>
  <si>
    <t>#</t>
  </si>
  <si>
    <t>Valor Unitario</t>
  </si>
  <si>
    <t>TOTAL PROYECTO</t>
  </si>
  <si>
    <t>RESTAURACIÓN Y AGROFORESTERIA PARA UN FUTURO SOSTENIBLE: SEMILLAS DE VIDA Y PAZ EN LOS CONSEJOS COMUNITARIOS LA ESPERANZA Y PROGRESO DEL CAMPO, DEL MUNICIPIO DE LA TOLA, DEPARTAMENTO DE NARIÑO</t>
  </si>
  <si>
    <t>La Tola, Nariño</t>
  </si>
  <si>
    <t>Enriquecer áreas de bosques con especies nativas de alto valor cultural, ambiental y económico.</t>
  </si>
  <si>
    <t>Hectárea</t>
  </si>
  <si>
    <t>Realizar el mantenimiento de las áreas enriquecidas</t>
  </si>
  <si>
    <t>Monitorear el establecimiento de las áreas enriquecidas</t>
  </si>
  <si>
    <t>Aislar áreas alrededor de las rondas hídricas para restauración pasiva</t>
  </si>
  <si>
    <t>Hectáreas</t>
  </si>
  <si>
    <t>Realizar el reporte de acciones de recuperación al SMByC</t>
  </si>
  <si>
    <t>Mes</t>
  </si>
  <si>
    <t xml:space="preserve">Establecer Sistemas Agroforestales con naidí,cacao y musas. </t>
  </si>
  <si>
    <t>Aislar los Sistemas Agroforestales</t>
  </si>
  <si>
    <t>Km</t>
  </si>
  <si>
    <t>Realizar el mantenimiento de los Sistemas Agroforestales</t>
  </si>
  <si>
    <t>Brindar Asistencia técnica</t>
  </si>
  <si>
    <t>Suscribir acuerdos sociales de conservación con la comunidad</t>
  </si>
  <si>
    <t>Acuerdo</t>
  </si>
  <si>
    <t>Capacitar a la comunidad sobre derechos ambientales y liderazgo comunitario</t>
  </si>
  <si>
    <t>Taller</t>
  </si>
  <si>
    <t>Realizar talleres de sensibilización ambiental y fortalecimiento agrosostenible</t>
  </si>
  <si>
    <t>Conformar grupos de vigías ambientales para el monitoreo participativo</t>
  </si>
  <si>
    <t>Encuentros</t>
  </si>
  <si>
    <t>Establecer espacios de intercambio de conocimientos ancestrales alrededor de la siembra de hierbas de azotea</t>
  </si>
  <si>
    <t>Huertas y Azotea</t>
  </si>
  <si>
    <t>ARTEMIO HURTADO GUERRERO</t>
  </si>
  <si>
    <t>Representante Legal</t>
  </si>
  <si>
    <t>Consejo Comunitario LA ESPERANZA</t>
  </si>
  <si>
    <t>HUMBERTO HURTADO VALVERDE</t>
  </si>
  <si>
    <t>Consejo Comunitario PROGRESO DEL CAMPO</t>
  </si>
  <si>
    <t>CRONOGRAMA FINANCIERO</t>
  </si>
  <si>
    <t>Precontractual</t>
  </si>
  <si>
    <t>Contractual</t>
  </si>
  <si>
    <t>Cierre de Proyecto</t>
  </si>
  <si>
    <t>Mes 1 Precontractual</t>
  </si>
  <si>
    <t>Mes 2 Contractual</t>
  </si>
  <si>
    <t>Mes 1 Ejecución</t>
  </si>
  <si>
    <t>Mes 2 Ejecución</t>
  </si>
  <si>
    <t>Mes 3 Ejecución</t>
  </si>
  <si>
    <t>Mes 4 Ejecución</t>
  </si>
  <si>
    <t>Mes 5 Ejecución</t>
  </si>
  <si>
    <t>Mes 6 Ejecución</t>
  </si>
  <si>
    <t>Mes 7 Ejecución</t>
  </si>
  <si>
    <t>Mes 8 Ejecución</t>
  </si>
  <si>
    <t>Mes 9 Ejecución</t>
  </si>
  <si>
    <t>Mes 10 Ejecución</t>
  </si>
  <si>
    <t>Mes 11 Ejecución</t>
  </si>
  <si>
    <t>Mes 12 Ejecución</t>
  </si>
  <si>
    <t>Mes 13 Ejecución</t>
  </si>
  <si>
    <t>Mes 14 Ejecución</t>
  </si>
  <si>
    <t>Mes 15 Ejecución</t>
  </si>
  <si>
    <t>Mes 16 Ejecución</t>
  </si>
  <si>
    <t>Mes 17 Ejecución</t>
  </si>
  <si>
    <t>Mes 18 Ejecución</t>
  </si>
  <si>
    <t>Mes 1 Cierre de Proyecto</t>
  </si>
  <si>
    <t>Mes 2 Cierre de Proyecto</t>
  </si>
  <si>
    <t>Mes3 Cierre de Proyecto</t>
  </si>
  <si>
    <t>Mes 4 Cierre de Proyecto</t>
  </si>
  <si>
    <t>CRONOGRAMA FISICO</t>
  </si>
  <si>
    <t>Realizar la Interventoría del proyecto</t>
  </si>
  <si>
    <t>Realizar la interventoría técnica y financiera del proyecto</t>
  </si>
  <si>
    <t>Fecha de actualización:  (06/02/2026)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</si>
</sst>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0.0"/>
    <numFmt numFmtId="166" formatCode="#,##0.0"/>
    <numFmt numFmtId="167" formatCode="0.00000"/>
    <numFmt numFmtId="168" formatCode="_(&quot;$&quot;* #,##0.0_);_(&quot;$&quot;* \(#,##0.0\);_(&quot;$&quot;* &quot;-&quot;??_);_(@_)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Arial Narrow"/>
      <family val="2"/>
    </font>
    <font>
      <b/>
      <sz val="13"/>
      <color theme="1"/>
      <name val="Arial Narrow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b/>
      <sz val="11"/>
      <color theme="1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76933C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D8E4BC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4" fontId="7" fillId="3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 wrapText="1"/>
    </xf>
    <xf numFmtId="164" fontId="3" fillId="2" borderId="7" xfId="1" applyNumberFormat="1" applyFont="1" applyFill="1" applyBorder="1" applyAlignment="1">
      <alignment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5" fontId="7" fillId="0" borderId="1" xfId="0" applyNumberFormat="1" applyFont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3" fontId="7" fillId="4" borderId="1" xfId="0" applyNumberFormat="1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166" fontId="7" fillId="4" borderId="1" xfId="0" applyNumberFormat="1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3" fontId="3" fillId="5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textRotation="90"/>
    </xf>
    <xf numFmtId="3" fontId="7" fillId="6" borderId="1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3" fontId="7" fillId="3" borderId="7" xfId="0" applyNumberFormat="1" applyFont="1" applyFill="1" applyBorder="1" applyAlignment="1">
      <alignment horizontal="center" vertical="center" wrapText="1"/>
    </xf>
    <xf numFmtId="3" fontId="7" fillId="5" borderId="7" xfId="0" applyNumberFormat="1" applyFont="1" applyFill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164" fontId="3" fillId="5" borderId="7" xfId="1" applyNumberFormat="1" applyFont="1" applyFill="1" applyBorder="1" applyAlignment="1">
      <alignment vertical="center" wrapText="1"/>
    </xf>
    <xf numFmtId="164" fontId="4" fillId="5" borderId="7" xfId="0" applyNumberFormat="1" applyFont="1" applyFill="1" applyBorder="1" applyAlignment="1">
      <alignment horizontal="center" vertical="center" textRotation="90"/>
    </xf>
    <xf numFmtId="0" fontId="4" fillId="2" borderId="10" xfId="0" applyFont="1" applyFill="1" applyBorder="1" applyAlignment="1">
      <alignment horizontal="center" vertical="center" wrapText="1"/>
    </xf>
    <xf numFmtId="164" fontId="3" fillId="3" borderId="7" xfId="1" applyNumberFormat="1" applyFont="1" applyFill="1" applyBorder="1" applyAlignment="1">
      <alignment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168" fontId="3" fillId="0" borderId="13" xfId="0" applyNumberFormat="1" applyFont="1" applyBorder="1"/>
    <xf numFmtId="166" fontId="7" fillId="5" borderId="1" xfId="0" applyNumberFormat="1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textRotation="90"/>
    </xf>
    <xf numFmtId="0" fontId="4" fillId="8" borderId="11" xfId="0" applyFont="1" applyFill="1" applyBorder="1" applyAlignment="1">
      <alignment horizontal="center" vertical="center" textRotation="90"/>
    </xf>
    <xf numFmtId="0" fontId="4" fillId="7" borderId="5" xfId="0" applyFont="1" applyFill="1" applyBorder="1" applyAlignment="1">
      <alignment horizontal="center" vertical="center" textRotation="90"/>
    </xf>
    <xf numFmtId="0" fontId="4" fillId="7" borderId="11" xfId="0" applyFont="1" applyFill="1" applyBorder="1" applyAlignment="1">
      <alignment horizontal="center" vertical="center" textRotation="90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textRotation="90"/>
    </xf>
    <xf numFmtId="164" fontId="4" fillId="2" borderId="6" xfId="0" applyNumberFormat="1" applyFont="1" applyFill="1" applyBorder="1" applyAlignment="1">
      <alignment horizontal="center" vertical="center" textRotation="90"/>
    </xf>
    <xf numFmtId="164" fontId="6" fillId="9" borderId="1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D8E4BC"/>
      <color rgb="FF76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1995101</xdr:colOff>
      <xdr:row>23</xdr:row>
      <xdr:rowOff>90102</xdr:rowOff>
    </xdr:from>
    <xdr:to>
      <xdr:col>3</xdr:col>
      <xdr:colOff>522536</xdr:colOff>
      <xdr:row>31</xdr:row>
      <xdr:rowOff>35647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6510FC-5662-4229-B63D-68194689185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18605" y1="37500" x2="62791" y2="85526"/>
                      <a14:foregroundMark x1="47287" y1="31579" x2="71705" y2="51974"/>
                      <a14:backgroundMark x1="27519" y1="60197" x2="36822" y2="44408"/>
                      <a14:backgroundMark x1="48062" y1="65789" x2="48062" y2="65789"/>
                      <a14:backgroundMark x1="53101" y1="77303" x2="53101" y2="7730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7651" y="8272077"/>
          <a:ext cx="1184910" cy="13933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74399</xdr:colOff>
      <xdr:row>25</xdr:row>
      <xdr:rowOff>87926</xdr:rowOff>
    </xdr:from>
    <xdr:to>
      <xdr:col>14</xdr:col>
      <xdr:colOff>341614</xdr:colOff>
      <xdr:row>30</xdr:row>
      <xdr:rowOff>113684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9E6171-1B17-4316-81B9-49692B201367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9730" b="100000" l="0" r="100000">
                      <a14:backgroundMark x1="76075" y1="34054" x2="76075" y2="34054"/>
                      <a14:backgroundMark x1="24194" y1="62162" x2="27151" y2="5405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7599" y="7841276"/>
          <a:ext cx="1848365" cy="9401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190500</xdr:colOff>
      <xdr:row>26</xdr:row>
      <xdr:rowOff>57150</xdr:rowOff>
    </xdr:from>
    <xdr:to>
      <xdr:col>25</xdr:col>
      <xdr:colOff>0</xdr:colOff>
      <xdr:row>33</xdr:row>
      <xdr:rowOff>23091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8B39DC8-92BF-43FF-840B-F8E7F0066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53525" y="7991475"/>
          <a:ext cx="3581400" cy="13565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1995101</xdr:colOff>
      <xdr:row>24</xdr:row>
      <xdr:rowOff>90102</xdr:rowOff>
    </xdr:from>
    <xdr:to>
      <xdr:col>3</xdr:col>
      <xdr:colOff>322511</xdr:colOff>
      <xdr:row>31</xdr:row>
      <xdr:rowOff>207096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>
                      <a14:foregroundMark x1="18605" y1="37500" x2="62791" y2="85526"/>
                      <a14:foregroundMark x1="47287" y1="31579" x2="71705" y2="51974"/>
                      <a14:backgroundMark x1="27519" y1="60197" x2="36822" y2="44408"/>
                      <a14:backgroundMark x1="48062" y1="65789" x2="48062" y2="65789"/>
                      <a14:backgroundMark x1="53101" y1="77303" x2="53101" y2="7730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6621" y="6989291"/>
          <a:ext cx="1184910" cy="13912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579224</xdr:colOff>
      <xdr:row>25</xdr:row>
      <xdr:rowOff>126026</xdr:rowOff>
    </xdr:from>
    <xdr:to>
      <xdr:col>11</xdr:col>
      <xdr:colOff>1094090</xdr:colOff>
      <xdr:row>30</xdr:row>
      <xdr:rowOff>161309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9730" b="100000" l="0" r="100000">
                      <a14:backgroundMark x1="76075" y1="34054" x2="76075" y2="34054"/>
                      <a14:backgroundMark x1="24194" y1="62162" x2="27151" y2="5405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8379" y="7205418"/>
          <a:ext cx="1853514" cy="93629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14</xdr:col>
      <xdr:colOff>404811</xdr:colOff>
      <xdr:row>26</xdr:row>
      <xdr:rowOff>23813</xdr:rowOff>
    </xdr:from>
    <xdr:to>
      <xdr:col>17</xdr:col>
      <xdr:colOff>753424</xdr:colOff>
      <xdr:row>33</xdr:row>
      <xdr:rowOff>202406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55E1FED-79DE-466D-AEF8-A679C0CA5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918530" y="8548688"/>
          <a:ext cx="3991925" cy="15120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D34"/>
  <sheetViews>
    <sheetView workbookViewId="0">
      <selection activeCell="V24" sqref="V24"/>
    </sheetView>
  </sheetViews>
  <sheetFormatPr baseColWidth="10" defaultRowHeight="14.25"/>
  <cols>
    <col min="2" max="2" width="6.375" bestFit="1" customWidth="1"/>
    <col min="3" max="3" width="34.875" customWidth="1"/>
    <col min="4" max="4" width="11" customWidth="1"/>
    <col min="5" max="5" width="4.75" bestFit="1" customWidth="1"/>
    <col min="6" max="7" width="4.75" customWidth="1"/>
    <col min="8" max="13" width="5.375" customWidth="1"/>
    <col min="14" max="14" width="4.625" bestFit="1" customWidth="1"/>
    <col min="15" max="15" width="8.125" customWidth="1"/>
    <col min="16" max="16" width="8.25" customWidth="1"/>
    <col min="17" max="18" width="5.375" customWidth="1"/>
    <col min="19" max="19" width="5.875" customWidth="1"/>
    <col min="20" max="20" width="6.625" customWidth="1"/>
    <col min="21" max="30" width="5.375" customWidth="1"/>
  </cols>
  <sheetData>
    <row r="1" spans="2:30" ht="21.75" customHeight="1">
      <c r="B1" s="66" t="s">
        <v>67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8"/>
    </row>
    <row r="2" spans="2:30" ht="14.45" customHeight="1">
      <c r="B2" s="69" t="s">
        <v>0</v>
      </c>
      <c r="C2" s="70"/>
      <c r="D2" s="71" t="s">
        <v>1</v>
      </c>
      <c r="E2" s="70"/>
      <c r="F2" s="29"/>
      <c r="G2" s="29"/>
      <c r="H2" s="71" t="s">
        <v>2</v>
      </c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</row>
    <row r="3" spans="2:30" ht="114.75" customHeight="1">
      <c r="B3" s="71" t="s">
        <v>10</v>
      </c>
      <c r="C3" s="70"/>
      <c r="D3" s="71" t="s">
        <v>11</v>
      </c>
      <c r="E3" s="70"/>
      <c r="F3" s="59" t="s">
        <v>43</v>
      </c>
      <c r="G3" s="59" t="s">
        <v>44</v>
      </c>
      <c r="H3" s="61" t="s">
        <v>45</v>
      </c>
      <c r="I3" s="61" t="s">
        <v>46</v>
      </c>
      <c r="J3" s="61" t="s">
        <v>47</v>
      </c>
      <c r="K3" s="61" t="s">
        <v>48</v>
      </c>
      <c r="L3" s="61" t="s">
        <v>49</v>
      </c>
      <c r="M3" s="61" t="s">
        <v>50</v>
      </c>
      <c r="N3" s="61" t="s">
        <v>51</v>
      </c>
      <c r="O3" s="61" t="s">
        <v>52</v>
      </c>
      <c r="P3" s="61" t="s">
        <v>53</v>
      </c>
      <c r="Q3" s="61" t="s">
        <v>54</v>
      </c>
      <c r="R3" s="61" t="s">
        <v>55</v>
      </c>
      <c r="S3" s="61" t="s">
        <v>56</v>
      </c>
      <c r="T3" s="61" t="s">
        <v>57</v>
      </c>
      <c r="U3" s="61" t="s">
        <v>58</v>
      </c>
      <c r="V3" s="61" t="s">
        <v>59</v>
      </c>
      <c r="W3" s="61" t="s">
        <v>60</v>
      </c>
      <c r="X3" s="61" t="s">
        <v>61</v>
      </c>
      <c r="Y3" s="61" t="s">
        <v>62</v>
      </c>
      <c r="Z3" s="59" t="s">
        <v>63</v>
      </c>
      <c r="AA3" s="59" t="s">
        <v>64</v>
      </c>
      <c r="AB3" s="59" t="s">
        <v>65</v>
      </c>
      <c r="AC3" s="59" t="s">
        <v>66</v>
      </c>
      <c r="AD3" s="72" t="s">
        <v>3</v>
      </c>
    </row>
    <row r="4" spans="2:30" ht="23.1" customHeight="1">
      <c r="B4" s="1" t="s">
        <v>4</v>
      </c>
      <c r="C4" s="1" t="s">
        <v>5</v>
      </c>
      <c r="D4" s="1" t="s">
        <v>6</v>
      </c>
      <c r="E4" s="26" t="s">
        <v>7</v>
      </c>
      <c r="F4" s="60"/>
      <c r="G4" s="60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0"/>
      <c r="AA4" s="60"/>
      <c r="AB4" s="60"/>
      <c r="AC4" s="60"/>
      <c r="AD4" s="73"/>
    </row>
    <row r="5" spans="2:30" ht="23.1" customHeight="1">
      <c r="B5" s="45">
        <v>1</v>
      </c>
      <c r="C5" s="46" t="s">
        <v>40</v>
      </c>
      <c r="D5" s="47" t="s">
        <v>19</v>
      </c>
      <c r="E5" s="48">
        <v>1</v>
      </c>
      <c r="F5" s="43"/>
      <c r="G5" s="32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49">
        <v>1</v>
      </c>
    </row>
    <row r="6" spans="2:30" ht="23.1" customHeight="1">
      <c r="B6" s="45">
        <v>2</v>
      </c>
      <c r="C6" s="46" t="s">
        <v>41</v>
      </c>
      <c r="D6" s="47" t="s">
        <v>19</v>
      </c>
      <c r="E6" s="48">
        <v>1</v>
      </c>
      <c r="F6" s="31"/>
      <c r="G6" s="44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49">
        <v>1</v>
      </c>
    </row>
    <row r="7" spans="2:30" ht="38.25">
      <c r="B7" s="2">
        <v>3</v>
      </c>
      <c r="C7" s="3" t="s">
        <v>12</v>
      </c>
      <c r="D7" s="4" t="s">
        <v>13</v>
      </c>
      <c r="E7" s="5">
        <v>500</v>
      </c>
      <c r="F7" s="5"/>
      <c r="G7" s="5"/>
      <c r="H7" s="5"/>
      <c r="I7" s="22">
        <v>100</v>
      </c>
      <c r="J7" s="22">
        <v>100</v>
      </c>
      <c r="K7" s="22">
        <v>100</v>
      </c>
      <c r="L7" s="22">
        <v>100</v>
      </c>
      <c r="M7" s="22">
        <v>100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7">
        <v>500</v>
      </c>
    </row>
    <row r="8" spans="2:30" ht="25.5">
      <c r="B8" s="45">
        <v>4</v>
      </c>
      <c r="C8" s="30" t="s">
        <v>14</v>
      </c>
      <c r="D8" s="4" t="s">
        <v>13</v>
      </c>
      <c r="E8" s="5">
        <v>500</v>
      </c>
      <c r="F8" s="5"/>
      <c r="G8" s="5"/>
      <c r="H8" s="8"/>
      <c r="I8" s="9"/>
      <c r="J8" s="5"/>
      <c r="K8" s="5"/>
      <c r="L8" s="5"/>
      <c r="M8" s="5"/>
      <c r="N8" s="23"/>
      <c r="O8" s="10">
        <v>125</v>
      </c>
      <c r="P8" s="10">
        <v>125</v>
      </c>
      <c r="Q8" s="8"/>
      <c r="R8" s="8"/>
      <c r="S8" s="10">
        <v>125</v>
      </c>
      <c r="T8" s="10">
        <v>125</v>
      </c>
      <c r="U8" s="23"/>
      <c r="V8" s="8"/>
      <c r="W8" s="8"/>
      <c r="X8" s="8"/>
      <c r="Y8" s="8"/>
      <c r="Z8" s="8"/>
      <c r="AA8" s="8"/>
      <c r="AB8" s="8"/>
      <c r="AC8" s="8"/>
      <c r="AD8" s="7">
        <v>499.99999999999994</v>
      </c>
    </row>
    <row r="9" spans="2:30" ht="25.5">
      <c r="B9" s="45">
        <v>5</v>
      </c>
      <c r="C9" s="3" t="s">
        <v>15</v>
      </c>
      <c r="D9" s="4" t="s">
        <v>6</v>
      </c>
      <c r="E9" s="5">
        <v>32.799999999999997</v>
      </c>
      <c r="F9" s="5"/>
      <c r="G9" s="5"/>
      <c r="H9" s="11"/>
      <c r="I9" s="12"/>
      <c r="J9" s="12"/>
      <c r="K9" s="12"/>
      <c r="L9" s="12"/>
      <c r="M9" s="11"/>
      <c r="N9" s="11"/>
      <c r="O9" s="19"/>
      <c r="P9" s="19"/>
      <c r="Q9" s="20">
        <v>4.71</v>
      </c>
      <c r="R9" s="20">
        <v>4.71</v>
      </c>
      <c r="S9" s="20">
        <v>4.71</v>
      </c>
      <c r="T9" s="20">
        <v>4.71</v>
      </c>
      <c r="U9" s="20">
        <v>4.71</v>
      </c>
      <c r="V9" s="20">
        <v>4.71</v>
      </c>
      <c r="W9" s="20">
        <v>4.71</v>
      </c>
      <c r="X9" s="11"/>
      <c r="Y9" s="11"/>
      <c r="Z9" s="11"/>
      <c r="AA9" s="11"/>
      <c r="AB9" s="11"/>
      <c r="AC9" s="11"/>
      <c r="AD9" s="7">
        <v>32.799999999999997</v>
      </c>
    </row>
    <row r="10" spans="2:30" ht="25.5">
      <c r="B10" s="2">
        <v>6</v>
      </c>
      <c r="C10" s="3" t="s">
        <v>16</v>
      </c>
      <c r="D10" s="4" t="s">
        <v>17</v>
      </c>
      <c r="E10" s="5">
        <v>320</v>
      </c>
      <c r="F10" s="5"/>
      <c r="G10" s="5"/>
      <c r="H10" s="5"/>
      <c r="I10" s="25"/>
      <c r="J10" s="6">
        <v>80</v>
      </c>
      <c r="K10" s="6">
        <v>80</v>
      </c>
      <c r="L10" s="6">
        <v>80</v>
      </c>
      <c r="M10" s="6">
        <v>80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7">
        <v>320</v>
      </c>
    </row>
    <row r="11" spans="2:30" ht="25.5">
      <c r="B11" s="45">
        <v>7</v>
      </c>
      <c r="C11" s="3" t="s">
        <v>18</v>
      </c>
      <c r="D11" s="4" t="s">
        <v>19</v>
      </c>
      <c r="E11" s="5">
        <v>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6">
        <v>1</v>
      </c>
      <c r="Y11" s="6">
        <v>1</v>
      </c>
      <c r="Z11" s="25"/>
      <c r="AA11" s="25"/>
      <c r="AB11" s="25"/>
      <c r="AC11" s="25"/>
      <c r="AD11" s="7">
        <v>2</v>
      </c>
    </row>
    <row r="12" spans="2:30" ht="25.5">
      <c r="B12" s="45">
        <v>8</v>
      </c>
      <c r="C12" s="3" t="s">
        <v>20</v>
      </c>
      <c r="D12" s="4" t="s">
        <v>13</v>
      </c>
      <c r="E12" s="5">
        <v>200</v>
      </c>
      <c r="F12" s="5"/>
      <c r="G12" s="5"/>
      <c r="H12" s="5"/>
      <c r="I12" s="22">
        <v>40</v>
      </c>
      <c r="J12" s="22">
        <v>40</v>
      </c>
      <c r="K12" s="22">
        <v>40</v>
      </c>
      <c r="L12" s="22">
        <v>40</v>
      </c>
      <c r="M12" s="22">
        <v>40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34"/>
      <c r="AA12" s="34"/>
      <c r="AB12" s="34"/>
      <c r="AC12" s="34"/>
      <c r="AD12" s="7">
        <v>200</v>
      </c>
    </row>
    <row r="13" spans="2:30">
      <c r="B13" s="2">
        <v>9</v>
      </c>
      <c r="C13" s="3" t="s">
        <v>21</v>
      </c>
      <c r="D13" s="4" t="s">
        <v>22</v>
      </c>
      <c r="E13" s="5">
        <v>28</v>
      </c>
      <c r="F13" s="5"/>
      <c r="G13" s="5"/>
      <c r="H13" s="5"/>
      <c r="I13" s="13">
        <v>7</v>
      </c>
      <c r="J13" s="13">
        <v>7</v>
      </c>
      <c r="K13" s="13">
        <v>7</v>
      </c>
      <c r="L13" s="13">
        <v>7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34"/>
      <c r="AA13" s="34"/>
      <c r="AB13" s="34"/>
      <c r="AC13" s="34"/>
      <c r="AD13" s="7">
        <v>28</v>
      </c>
    </row>
    <row r="14" spans="2:30" ht="25.5">
      <c r="B14" s="45">
        <v>10</v>
      </c>
      <c r="C14" s="3" t="s">
        <v>23</v>
      </c>
      <c r="D14" s="4" t="s">
        <v>13</v>
      </c>
      <c r="E14" s="5">
        <v>200</v>
      </c>
      <c r="F14" s="5"/>
      <c r="G14" s="5"/>
      <c r="H14" s="5"/>
      <c r="I14" s="5"/>
      <c r="J14" s="5"/>
      <c r="K14" s="5"/>
      <c r="L14" s="5"/>
      <c r="M14" s="5"/>
      <c r="N14" s="13">
        <v>22.22</v>
      </c>
      <c r="O14" s="13">
        <v>22.22</v>
      </c>
      <c r="P14" s="13">
        <v>22.22</v>
      </c>
      <c r="Q14" s="8"/>
      <c r="R14" s="58"/>
      <c r="S14" s="58"/>
      <c r="T14" s="58"/>
      <c r="U14" s="5"/>
      <c r="V14" s="13">
        <v>22.22</v>
      </c>
      <c r="W14" s="13">
        <v>22.22</v>
      </c>
      <c r="X14" s="13">
        <v>22.22</v>
      </c>
      <c r="Y14" s="5"/>
      <c r="Z14" s="34"/>
      <c r="AA14" s="34"/>
      <c r="AB14" s="34"/>
      <c r="AC14" s="34"/>
      <c r="AD14" s="7">
        <v>200</v>
      </c>
    </row>
    <row r="15" spans="2:30">
      <c r="B15" s="45">
        <v>11</v>
      </c>
      <c r="C15" s="3" t="s">
        <v>24</v>
      </c>
      <c r="D15" s="4" t="s">
        <v>19</v>
      </c>
      <c r="E15" s="5">
        <v>18</v>
      </c>
      <c r="F15" s="5"/>
      <c r="G15" s="5"/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  <c r="O15" s="6">
        <v>1</v>
      </c>
      <c r="P15" s="6">
        <v>1</v>
      </c>
      <c r="Q15" s="6">
        <v>1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25"/>
      <c r="AA15" s="25"/>
      <c r="AB15" s="25"/>
      <c r="AC15" s="25"/>
      <c r="AD15" s="7">
        <v>18</v>
      </c>
    </row>
    <row r="16" spans="2:30" ht="25.5">
      <c r="B16" s="2">
        <v>12</v>
      </c>
      <c r="C16" s="3" t="s">
        <v>25</v>
      </c>
      <c r="D16" s="4" t="s">
        <v>26</v>
      </c>
      <c r="E16" s="5">
        <v>230</v>
      </c>
      <c r="F16" s="5"/>
      <c r="G16" s="5"/>
      <c r="H16" s="5"/>
      <c r="I16" s="6">
        <v>115</v>
      </c>
      <c r="J16" s="6">
        <v>115</v>
      </c>
      <c r="K16" s="2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34"/>
      <c r="AA16" s="34"/>
      <c r="AB16" s="34"/>
      <c r="AC16" s="34"/>
      <c r="AD16" s="7">
        <v>230</v>
      </c>
    </row>
    <row r="17" spans="2:30" ht="25.5">
      <c r="B17" s="45">
        <v>13</v>
      </c>
      <c r="C17" s="3" t="s">
        <v>27</v>
      </c>
      <c r="D17" s="4" t="s">
        <v>28</v>
      </c>
      <c r="E17" s="5">
        <v>12</v>
      </c>
      <c r="F17" s="5"/>
      <c r="G17" s="5"/>
      <c r="H17" s="5"/>
      <c r="I17" s="5"/>
      <c r="J17" s="5"/>
      <c r="K17" s="5"/>
      <c r="L17" s="6">
        <v>1.5</v>
      </c>
      <c r="M17" s="6">
        <v>1.5</v>
      </c>
      <c r="N17" s="6">
        <v>1.5</v>
      </c>
      <c r="O17" s="6">
        <v>1.5</v>
      </c>
      <c r="P17" s="6">
        <v>1.5</v>
      </c>
      <c r="Q17" s="6">
        <v>1.5</v>
      </c>
      <c r="R17" s="6">
        <v>1.5</v>
      </c>
      <c r="S17" s="6">
        <v>1.5</v>
      </c>
      <c r="T17" s="5"/>
      <c r="U17" s="5"/>
      <c r="V17" s="5"/>
      <c r="W17" s="5"/>
      <c r="X17" s="5"/>
      <c r="Y17" s="5"/>
      <c r="Z17" s="34"/>
      <c r="AA17" s="34"/>
      <c r="AB17" s="34"/>
      <c r="AC17" s="34"/>
      <c r="AD17" s="7">
        <v>12</v>
      </c>
    </row>
    <row r="18" spans="2:30" ht="25.5">
      <c r="B18" s="45">
        <v>14</v>
      </c>
      <c r="C18" s="3" t="s">
        <v>29</v>
      </c>
      <c r="D18" s="4" t="s">
        <v>28</v>
      </c>
      <c r="E18" s="5">
        <v>48</v>
      </c>
      <c r="F18" s="5"/>
      <c r="G18" s="5"/>
      <c r="H18" s="5"/>
      <c r="I18" s="5"/>
      <c r="J18" s="6">
        <v>3.2</v>
      </c>
      <c r="K18" s="6">
        <v>3.2</v>
      </c>
      <c r="L18" s="6">
        <v>3.2</v>
      </c>
      <c r="M18" s="6">
        <v>3.2</v>
      </c>
      <c r="N18" s="6">
        <v>3.2</v>
      </c>
      <c r="O18" s="6">
        <v>3.2</v>
      </c>
      <c r="P18" s="6">
        <v>3.2</v>
      </c>
      <c r="Q18" s="6">
        <v>3.2</v>
      </c>
      <c r="R18" s="6">
        <v>3.2</v>
      </c>
      <c r="S18" s="6">
        <v>3.2</v>
      </c>
      <c r="T18" s="6">
        <v>3.2</v>
      </c>
      <c r="U18" s="6">
        <v>3.2</v>
      </c>
      <c r="V18" s="6">
        <v>3.2</v>
      </c>
      <c r="W18" s="6">
        <v>3.2</v>
      </c>
      <c r="X18" s="6">
        <v>3.2</v>
      </c>
      <c r="Y18" s="5"/>
      <c r="Z18" s="34"/>
      <c r="AA18" s="34"/>
      <c r="AB18" s="34"/>
      <c r="AC18" s="34"/>
      <c r="AD18" s="7">
        <v>48.000000000000007</v>
      </c>
    </row>
    <row r="19" spans="2:30" ht="25.5">
      <c r="B19" s="2">
        <v>15</v>
      </c>
      <c r="C19" s="3" t="s">
        <v>30</v>
      </c>
      <c r="D19" s="4" t="s">
        <v>31</v>
      </c>
      <c r="E19" s="5">
        <v>12</v>
      </c>
      <c r="F19" s="5"/>
      <c r="G19" s="5"/>
      <c r="H19" s="5"/>
      <c r="I19" s="5"/>
      <c r="J19" s="5"/>
      <c r="K19" s="5"/>
      <c r="L19" s="6">
        <v>1</v>
      </c>
      <c r="M19" s="6">
        <v>1</v>
      </c>
      <c r="N19" s="6">
        <v>1</v>
      </c>
      <c r="O19" s="6">
        <v>1</v>
      </c>
      <c r="P19" s="6">
        <v>1</v>
      </c>
      <c r="Q19" s="6">
        <v>1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5"/>
      <c r="Y19" s="5"/>
      <c r="Z19" s="34"/>
      <c r="AA19" s="34"/>
      <c r="AB19" s="34"/>
      <c r="AC19" s="34"/>
      <c r="AD19" s="7">
        <v>12</v>
      </c>
    </row>
    <row r="20" spans="2:30" ht="38.25">
      <c r="B20" s="45">
        <v>16</v>
      </c>
      <c r="C20" s="3" t="s">
        <v>32</v>
      </c>
      <c r="D20" s="4" t="s">
        <v>33</v>
      </c>
      <c r="E20" s="5">
        <v>29</v>
      </c>
      <c r="F20" s="5"/>
      <c r="G20" s="5"/>
      <c r="H20" s="5"/>
      <c r="I20" s="5"/>
      <c r="J20" s="6">
        <v>4.833333333333333</v>
      </c>
      <c r="K20" s="6">
        <v>4.833333333333333</v>
      </c>
      <c r="L20" s="6">
        <v>4.833333333333333</v>
      </c>
      <c r="M20" s="6">
        <v>4.833333333333333</v>
      </c>
      <c r="N20" s="6">
        <v>4.833333333333333</v>
      </c>
      <c r="O20" s="6">
        <v>4.833333333333333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34"/>
      <c r="AA20" s="34"/>
      <c r="AB20" s="34"/>
      <c r="AC20" s="34"/>
      <c r="AD20" s="7">
        <v>28.999999999999996</v>
      </c>
    </row>
    <row r="21" spans="2:30">
      <c r="B21" s="2">
        <v>17</v>
      </c>
      <c r="C21" s="35" t="s">
        <v>68</v>
      </c>
      <c r="D21" s="36" t="s">
        <v>19</v>
      </c>
      <c r="E21" s="37">
        <v>18</v>
      </c>
      <c r="F21" s="37"/>
      <c r="G21" s="37"/>
      <c r="H21" s="38">
        <v>1</v>
      </c>
      <c r="I21" s="38">
        <v>1</v>
      </c>
      <c r="J21" s="38">
        <v>1</v>
      </c>
      <c r="K21" s="38">
        <v>1</v>
      </c>
      <c r="L21" s="38">
        <v>1</v>
      </c>
      <c r="M21" s="38">
        <v>1</v>
      </c>
      <c r="N21" s="38">
        <v>1</v>
      </c>
      <c r="O21" s="38">
        <v>1</v>
      </c>
      <c r="P21" s="38">
        <v>1</v>
      </c>
      <c r="Q21" s="38">
        <v>1</v>
      </c>
      <c r="R21" s="38">
        <v>1</v>
      </c>
      <c r="S21" s="38">
        <v>1</v>
      </c>
      <c r="T21" s="38">
        <v>1</v>
      </c>
      <c r="U21" s="38">
        <v>1</v>
      </c>
      <c r="V21" s="38">
        <v>1</v>
      </c>
      <c r="W21" s="38">
        <v>1</v>
      </c>
      <c r="X21" s="38">
        <v>1</v>
      </c>
      <c r="Y21" s="38">
        <v>1</v>
      </c>
      <c r="Z21" s="39"/>
      <c r="AA21" s="39"/>
      <c r="AB21" s="39"/>
      <c r="AC21" s="39"/>
      <c r="AD21" s="40">
        <v>18</v>
      </c>
    </row>
    <row r="22" spans="2:30" ht="15">
      <c r="B22" s="45">
        <v>18</v>
      </c>
      <c r="C22" s="50" t="s">
        <v>42</v>
      </c>
      <c r="D22" s="47" t="s">
        <v>19</v>
      </c>
      <c r="E22" s="48">
        <v>4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2"/>
      <c r="AA22" s="42"/>
      <c r="AB22" s="42"/>
      <c r="AC22" s="42"/>
      <c r="AD22" s="51">
        <v>4</v>
      </c>
    </row>
    <row r="24" spans="2:30">
      <c r="C24" t="s">
        <v>70</v>
      </c>
    </row>
    <row r="30" spans="2:30" ht="15" thickBot="1">
      <c r="C30" s="21"/>
      <c r="D30" s="21"/>
      <c r="E30" s="21"/>
      <c r="F30" s="21"/>
      <c r="G30" s="21"/>
      <c r="H30" s="21"/>
      <c r="J30" s="65"/>
      <c r="K30" s="65"/>
      <c r="L30" s="65"/>
      <c r="M30" s="65"/>
      <c r="N30" s="65"/>
      <c r="O30" s="65"/>
    </row>
    <row r="31" spans="2:30" ht="17.25">
      <c r="C31" s="64" t="s">
        <v>34</v>
      </c>
      <c r="D31" s="64"/>
      <c r="E31" s="64"/>
      <c r="F31" s="64"/>
      <c r="G31" s="64"/>
      <c r="H31" s="64"/>
      <c r="I31" s="17"/>
      <c r="J31" s="64" t="s">
        <v>37</v>
      </c>
      <c r="K31" s="64"/>
      <c r="L31" s="64"/>
      <c r="M31" s="64"/>
      <c r="N31" s="64"/>
      <c r="O31" s="64"/>
    </row>
    <row r="32" spans="2:30" ht="17.25">
      <c r="C32" s="64" t="s">
        <v>35</v>
      </c>
      <c r="D32" s="64"/>
      <c r="E32" s="64"/>
      <c r="F32" s="64"/>
      <c r="G32" s="64"/>
      <c r="H32" s="64"/>
      <c r="I32" s="17"/>
      <c r="J32" s="64" t="s">
        <v>35</v>
      </c>
      <c r="K32" s="64"/>
      <c r="L32" s="64"/>
      <c r="M32" s="64"/>
      <c r="N32" s="64"/>
      <c r="O32" s="64"/>
    </row>
    <row r="33" spans="3:13" ht="17.25">
      <c r="C33" s="64" t="s">
        <v>36</v>
      </c>
      <c r="D33" s="64"/>
      <c r="E33" s="64"/>
      <c r="F33" s="64"/>
      <c r="G33" s="64"/>
      <c r="H33" s="64"/>
      <c r="I33" s="18"/>
      <c r="J33" s="27" t="s">
        <v>38</v>
      </c>
      <c r="K33" s="27"/>
      <c r="L33" s="27"/>
      <c r="M33" s="27"/>
    </row>
    <row r="34" spans="3:13" ht="17.25">
      <c r="C34" s="63"/>
      <c r="D34" s="63"/>
      <c r="E34" s="63"/>
      <c r="F34" s="63"/>
      <c r="G34" s="63"/>
      <c r="H34" s="63"/>
      <c r="I34" s="63"/>
    </row>
  </sheetData>
  <mergeCells count="38">
    <mergeCell ref="AD3:AD4"/>
    <mergeCell ref="R3:R4"/>
    <mergeCell ref="S3:S4"/>
    <mergeCell ref="T3:T4"/>
    <mergeCell ref="U3:U4"/>
    <mergeCell ref="V3:V4"/>
    <mergeCell ref="W3:W4"/>
    <mergeCell ref="AC3:AC4"/>
    <mergeCell ref="B1:AD1"/>
    <mergeCell ref="B2:C2"/>
    <mergeCell ref="D2:E2"/>
    <mergeCell ref="H2:AD2"/>
    <mergeCell ref="B3:C3"/>
    <mergeCell ref="D3:E3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X3:X4"/>
    <mergeCell ref="C34:I34"/>
    <mergeCell ref="J32:O32"/>
    <mergeCell ref="J31:O31"/>
    <mergeCell ref="J30:O30"/>
    <mergeCell ref="C31:H31"/>
    <mergeCell ref="C32:H32"/>
    <mergeCell ref="C33:H33"/>
    <mergeCell ref="F3:F4"/>
    <mergeCell ref="G3:G4"/>
    <mergeCell ref="Z3:Z4"/>
    <mergeCell ref="AA3:AA4"/>
    <mergeCell ref="AB3:AB4"/>
    <mergeCell ref="Q3:Q4"/>
    <mergeCell ref="Y3:Y4"/>
  </mergeCells>
  <pageMargins left="0" right="0" top="0.74803149606299213" bottom="0.74803149606299213" header="0.31496062992125984" footer="0.31496062992125984"/>
  <pageSetup scale="7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E65"/>
  <sheetViews>
    <sheetView showGridLines="0" tabSelected="1" showRuler="0" topLeftCell="A10" zoomScale="90" zoomScaleNormal="90" zoomScalePageLayoutView="95" workbookViewId="0">
      <selection activeCell="AE23" sqref="AE23"/>
    </sheetView>
  </sheetViews>
  <sheetFormatPr baseColWidth="10" defaultRowHeight="14.25"/>
  <cols>
    <col min="2" max="2" width="6.75" bestFit="1" customWidth="1"/>
    <col min="3" max="3" width="37.375" customWidth="1"/>
    <col min="4" max="4" width="11" customWidth="1"/>
    <col min="5" max="5" width="4.875" bestFit="1" customWidth="1"/>
    <col min="6" max="6" width="18.625" bestFit="1" customWidth="1"/>
    <col min="7" max="8" width="17.25" customWidth="1"/>
    <col min="9" max="13" width="17.375" bestFit="1" customWidth="1"/>
    <col min="14" max="14" width="14.875" bestFit="1" customWidth="1"/>
    <col min="15" max="25" width="15.875" bestFit="1" customWidth="1"/>
    <col min="26" max="26" width="14.875" bestFit="1" customWidth="1"/>
    <col min="27" max="30" width="14.875" customWidth="1"/>
    <col min="31" max="31" width="23.375" bestFit="1" customWidth="1"/>
  </cols>
  <sheetData>
    <row r="1" spans="2:31" ht="19.5" customHeight="1">
      <c r="B1" s="66" t="s">
        <v>39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8"/>
    </row>
    <row r="2" spans="2:31" ht="21" customHeight="1">
      <c r="B2" s="69" t="s">
        <v>0</v>
      </c>
      <c r="C2" s="70"/>
      <c r="D2" s="71" t="s">
        <v>1</v>
      </c>
      <c r="E2" s="69"/>
      <c r="F2" s="70"/>
      <c r="G2" s="29"/>
      <c r="H2" s="29"/>
      <c r="I2" s="76" t="s">
        <v>2</v>
      </c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</row>
    <row r="3" spans="2:31" ht="128.25" customHeight="1">
      <c r="B3" s="78" t="s">
        <v>10</v>
      </c>
      <c r="C3" s="78"/>
      <c r="D3" s="71" t="s">
        <v>11</v>
      </c>
      <c r="E3" s="69"/>
      <c r="F3" s="70"/>
      <c r="G3" s="61" t="s">
        <v>43</v>
      </c>
      <c r="H3" s="61" t="s">
        <v>44</v>
      </c>
      <c r="I3" s="61" t="s">
        <v>45</v>
      </c>
      <c r="J3" s="61" t="s">
        <v>46</v>
      </c>
      <c r="K3" s="61" t="s">
        <v>47</v>
      </c>
      <c r="L3" s="61" t="s">
        <v>48</v>
      </c>
      <c r="M3" s="61" t="s">
        <v>49</v>
      </c>
      <c r="N3" s="61" t="s">
        <v>50</v>
      </c>
      <c r="O3" s="61" t="s">
        <v>51</v>
      </c>
      <c r="P3" s="61" t="s">
        <v>52</v>
      </c>
      <c r="Q3" s="61" t="s">
        <v>53</v>
      </c>
      <c r="R3" s="61" t="s">
        <v>54</v>
      </c>
      <c r="S3" s="61" t="s">
        <v>55</v>
      </c>
      <c r="T3" s="61" t="s">
        <v>56</v>
      </c>
      <c r="U3" s="61" t="s">
        <v>57</v>
      </c>
      <c r="V3" s="61" t="s">
        <v>58</v>
      </c>
      <c r="W3" s="61" t="s">
        <v>59</v>
      </c>
      <c r="X3" s="61" t="s">
        <v>60</v>
      </c>
      <c r="Y3" s="61" t="s">
        <v>61</v>
      </c>
      <c r="Z3" s="61" t="s">
        <v>62</v>
      </c>
      <c r="AA3" s="61" t="s">
        <v>63</v>
      </c>
      <c r="AB3" s="61" t="s">
        <v>64</v>
      </c>
      <c r="AC3" s="61" t="s">
        <v>65</v>
      </c>
      <c r="AD3" s="61" t="s">
        <v>66</v>
      </c>
      <c r="AE3" s="79" t="s">
        <v>3</v>
      </c>
    </row>
    <row r="4" spans="2:31" ht="21" customHeight="1">
      <c r="B4" s="1" t="s">
        <v>4</v>
      </c>
      <c r="C4" s="1" t="s">
        <v>5</v>
      </c>
      <c r="D4" s="1" t="s">
        <v>6</v>
      </c>
      <c r="E4" s="26" t="s">
        <v>7</v>
      </c>
      <c r="F4" s="14" t="s">
        <v>8</v>
      </c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80"/>
    </row>
    <row r="5" spans="2:31">
      <c r="B5" s="45">
        <v>1</v>
      </c>
      <c r="C5" s="46" t="s">
        <v>40</v>
      </c>
      <c r="D5" s="47" t="s">
        <v>19</v>
      </c>
      <c r="E5" s="48">
        <v>1</v>
      </c>
      <c r="F5" s="52"/>
      <c r="G5" s="55"/>
      <c r="H5" s="52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2:31">
      <c r="B6" s="45">
        <v>2</v>
      </c>
      <c r="C6" s="46" t="s">
        <v>41</v>
      </c>
      <c r="D6" s="47" t="s">
        <v>19</v>
      </c>
      <c r="E6" s="48">
        <v>1</v>
      </c>
      <c r="F6" s="52"/>
      <c r="G6" s="52"/>
      <c r="H6" s="55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2:31" ht="38.25">
      <c r="B7" s="2">
        <v>1</v>
      </c>
      <c r="C7" s="3" t="s">
        <v>12</v>
      </c>
      <c r="D7" s="4" t="s">
        <v>13</v>
      </c>
      <c r="E7" s="5">
        <v>500</v>
      </c>
      <c r="F7" s="15">
        <v>4896663.87556691</v>
      </c>
      <c r="G7" s="15"/>
      <c r="H7" s="15"/>
      <c r="I7" s="5"/>
      <c r="J7" s="22">
        <v>489666387.55669099</v>
      </c>
      <c r="K7" s="22">
        <v>489666387.55669099</v>
      </c>
      <c r="L7" s="22">
        <v>489666387.55669099</v>
      </c>
      <c r="M7" s="22">
        <v>489666387.55669099</v>
      </c>
      <c r="N7" s="22">
        <v>489666387.55669099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81">
        <f>+SUM(G7:AD7)</f>
        <v>2448331937.7834549</v>
      </c>
    </row>
    <row r="8" spans="2:31" ht="25.5">
      <c r="B8" s="2">
        <v>2</v>
      </c>
      <c r="C8" s="3" t="s">
        <v>14</v>
      </c>
      <c r="D8" s="4" t="s">
        <v>13</v>
      </c>
      <c r="E8" s="5">
        <v>500</v>
      </c>
      <c r="F8" s="15">
        <v>3157839.98328334</v>
      </c>
      <c r="G8" s="15"/>
      <c r="H8" s="15"/>
      <c r="I8" s="8"/>
      <c r="J8" s="9"/>
      <c r="K8" s="5"/>
      <c r="L8" s="5"/>
      <c r="M8" s="5"/>
      <c r="N8" s="5"/>
      <c r="O8" s="23"/>
      <c r="P8" s="10">
        <v>394729997.9104175</v>
      </c>
      <c r="Q8" s="10">
        <v>394729997.9104175</v>
      </c>
      <c r="R8" s="8"/>
      <c r="S8" s="8"/>
      <c r="T8" s="10">
        <v>394729997.9104175</v>
      </c>
      <c r="U8" s="10">
        <v>394729997.9104175</v>
      </c>
      <c r="V8" s="23"/>
      <c r="W8" s="8"/>
      <c r="X8" s="8"/>
      <c r="Y8" s="8"/>
      <c r="Z8" s="8"/>
      <c r="AA8" s="8"/>
      <c r="AB8" s="8"/>
      <c r="AC8" s="8"/>
      <c r="AD8" s="8"/>
      <c r="AE8" s="81">
        <f t="shared" ref="AE8:AE22" si="0">+SUM(G8:AD8)</f>
        <v>1578919991.64167</v>
      </c>
    </row>
    <row r="9" spans="2:31" ht="25.5">
      <c r="B9" s="2">
        <v>3</v>
      </c>
      <c r="C9" s="3" t="s">
        <v>15</v>
      </c>
      <c r="D9" s="4" t="s">
        <v>6</v>
      </c>
      <c r="E9" s="5">
        <v>32.799999999999997</v>
      </c>
      <c r="F9" s="15">
        <v>560590.14133050805</v>
      </c>
      <c r="G9" s="15"/>
      <c r="H9" s="15"/>
      <c r="I9" s="56"/>
      <c r="J9" s="12"/>
      <c r="K9" s="12"/>
      <c r="L9" s="12"/>
      <c r="M9" s="12"/>
      <c r="N9" s="11"/>
      <c r="O9" s="11"/>
      <c r="P9" s="11"/>
      <c r="Q9" s="11"/>
      <c r="R9" s="24">
        <v>2626765.2336629545</v>
      </c>
      <c r="S9" s="24">
        <v>2626765.2336629545</v>
      </c>
      <c r="T9" s="24">
        <v>2626765.2336629545</v>
      </c>
      <c r="U9" s="24">
        <v>2626765.2336629545</v>
      </c>
      <c r="V9" s="24">
        <v>2626765.2336629545</v>
      </c>
      <c r="W9" s="24">
        <v>2626765.2336629545</v>
      </c>
      <c r="X9" s="24">
        <v>2626765.2336629545</v>
      </c>
      <c r="Y9" s="11"/>
      <c r="Z9" s="11"/>
      <c r="AA9" s="11"/>
      <c r="AB9" s="11"/>
      <c r="AC9" s="11"/>
      <c r="AD9" s="11"/>
      <c r="AE9" s="81">
        <f>+SUM(G9:AD9)</f>
        <v>18387356.635640685</v>
      </c>
    </row>
    <row r="10" spans="2:31" ht="25.5">
      <c r="B10" s="2">
        <v>4</v>
      </c>
      <c r="C10" s="3" t="s">
        <v>16</v>
      </c>
      <c r="D10" s="4" t="s">
        <v>17</v>
      </c>
      <c r="E10" s="5">
        <v>320</v>
      </c>
      <c r="F10" s="15">
        <v>6089738.6526270602</v>
      </c>
      <c r="G10" s="15"/>
      <c r="H10" s="15"/>
      <c r="I10" s="5"/>
      <c r="J10" s="25"/>
      <c r="K10" s="6">
        <v>487179092.21016479</v>
      </c>
      <c r="L10" s="6">
        <v>487179092.21016479</v>
      </c>
      <c r="M10" s="6">
        <v>487179092.21016479</v>
      </c>
      <c r="N10" s="6">
        <v>487179092.21016479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16">
        <f>+SUM(G10:AD10)</f>
        <v>1948716368.8406591</v>
      </c>
    </row>
    <row r="11" spans="2:31" ht="25.5">
      <c r="B11" s="2">
        <v>5</v>
      </c>
      <c r="C11" s="3" t="s">
        <v>18</v>
      </c>
      <c r="D11" s="4" t="s">
        <v>19</v>
      </c>
      <c r="E11" s="5">
        <v>2</v>
      </c>
      <c r="F11" s="15">
        <v>4849861.1974645201</v>
      </c>
      <c r="G11" s="15"/>
      <c r="H11" s="1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6">
        <f>+F11</f>
        <v>4849861.1974645201</v>
      </c>
      <c r="Z11" s="6">
        <f>+Y11</f>
        <v>4849861.1974645201</v>
      </c>
      <c r="AA11" s="25"/>
      <c r="AB11" s="25"/>
      <c r="AC11" s="25"/>
      <c r="AD11" s="25"/>
      <c r="AE11" s="16">
        <f t="shared" si="0"/>
        <v>9699722.3949290402</v>
      </c>
    </row>
    <row r="12" spans="2:31" ht="32.25" customHeight="1">
      <c r="B12" s="2">
        <v>6</v>
      </c>
      <c r="C12" s="3" t="s">
        <v>20</v>
      </c>
      <c r="D12" s="4" t="s">
        <v>13</v>
      </c>
      <c r="E12" s="5">
        <v>200</v>
      </c>
      <c r="F12" s="15">
        <v>12547164.3923006</v>
      </c>
      <c r="G12" s="15"/>
      <c r="H12" s="15"/>
      <c r="I12" s="5"/>
      <c r="J12" s="22">
        <v>501886575.69202399</v>
      </c>
      <c r="K12" s="22">
        <v>501886575.69202399</v>
      </c>
      <c r="L12" s="22">
        <v>501886575.69202399</v>
      </c>
      <c r="M12" s="22">
        <v>501886575.69202399</v>
      </c>
      <c r="N12" s="22">
        <v>501886575.69202399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34"/>
      <c r="AB12" s="34"/>
      <c r="AC12" s="34"/>
      <c r="AD12" s="34"/>
      <c r="AE12" s="16">
        <f t="shared" si="0"/>
        <v>2509432878.4601202</v>
      </c>
    </row>
    <row r="13" spans="2:31" ht="20.25" customHeight="1">
      <c r="B13" s="2">
        <v>7</v>
      </c>
      <c r="C13" s="3" t="s">
        <v>21</v>
      </c>
      <c r="D13" s="4" t="s">
        <v>22</v>
      </c>
      <c r="E13" s="5">
        <v>28</v>
      </c>
      <c r="F13" s="15">
        <v>23528900.3675748</v>
      </c>
      <c r="G13" s="15"/>
      <c r="H13" s="15"/>
      <c r="I13" s="5"/>
      <c r="J13" s="6">
        <v>164702302.57302359</v>
      </c>
      <c r="K13" s="6">
        <v>164702302.57302359</v>
      </c>
      <c r="L13" s="6">
        <v>164702302.57302359</v>
      </c>
      <c r="M13" s="6">
        <v>164702302.57302359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34"/>
      <c r="AB13" s="34"/>
      <c r="AC13" s="34"/>
      <c r="AD13" s="34"/>
      <c r="AE13" s="16">
        <f t="shared" si="0"/>
        <v>658809210.29209435</v>
      </c>
    </row>
    <row r="14" spans="2:31" ht="29.25" customHeight="1">
      <c r="B14" s="2">
        <v>8</v>
      </c>
      <c r="C14" s="3" t="s">
        <v>23</v>
      </c>
      <c r="D14" s="4" t="s">
        <v>13</v>
      </c>
      <c r="E14" s="5">
        <v>200</v>
      </c>
      <c r="F14" s="15">
        <v>8691414.3838007208</v>
      </c>
      <c r="G14" s="15"/>
      <c r="H14" s="15"/>
      <c r="I14" s="5"/>
      <c r="J14" s="5"/>
      <c r="K14" s="5"/>
      <c r="L14" s="5"/>
      <c r="M14" s="5"/>
      <c r="N14" s="5"/>
      <c r="O14" s="6">
        <v>193142541.86223805</v>
      </c>
      <c r="P14" s="6">
        <v>193142541.86223805</v>
      </c>
      <c r="Q14" s="6">
        <v>193142541.86223805</v>
      </c>
      <c r="R14" s="8"/>
      <c r="S14" s="6">
        <v>193142541.86223805</v>
      </c>
      <c r="T14" s="6">
        <v>193142541.86223805</v>
      </c>
      <c r="U14" s="6">
        <v>193142541.86223805</v>
      </c>
      <c r="V14" s="5"/>
      <c r="W14" s="6">
        <v>193142541.86223805</v>
      </c>
      <c r="X14" s="6">
        <v>193142541.86223805</v>
      </c>
      <c r="Y14" s="6">
        <v>193142541.86223805</v>
      </c>
      <c r="Z14" s="5"/>
      <c r="AA14" s="34"/>
      <c r="AB14" s="34"/>
      <c r="AC14" s="34"/>
      <c r="AD14" s="34"/>
      <c r="AE14" s="16">
        <f t="shared" si="0"/>
        <v>1738282876.7601423</v>
      </c>
    </row>
    <row r="15" spans="2:31" ht="21.75" customHeight="1">
      <c r="B15" s="2">
        <v>9</v>
      </c>
      <c r="C15" s="3" t="s">
        <v>24</v>
      </c>
      <c r="D15" s="4" t="s">
        <v>19</v>
      </c>
      <c r="E15" s="5">
        <v>18</v>
      </c>
      <c r="F15" s="15">
        <v>51025614.918328702</v>
      </c>
      <c r="G15" s="15"/>
      <c r="H15" s="15"/>
      <c r="I15" s="6">
        <v>51025614.918328702</v>
      </c>
      <c r="J15" s="6">
        <v>51025614.918328702</v>
      </c>
      <c r="K15" s="6">
        <v>51025614.918328702</v>
      </c>
      <c r="L15" s="6">
        <v>51025614.918328702</v>
      </c>
      <c r="M15" s="6">
        <v>51025614.918328702</v>
      </c>
      <c r="N15" s="6">
        <v>51025614.918328702</v>
      </c>
      <c r="O15" s="6">
        <v>51025614.918328702</v>
      </c>
      <c r="P15" s="6">
        <v>51025614.918328702</v>
      </c>
      <c r="Q15" s="6">
        <v>51025614.918328702</v>
      </c>
      <c r="R15" s="6">
        <v>51025614.918328702</v>
      </c>
      <c r="S15" s="6">
        <v>51025614.918328702</v>
      </c>
      <c r="T15" s="6">
        <v>51025614.918328702</v>
      </c>
      <c r="U15" s="6">
        <v>51025614.918328702</v>
      </c>
      <c r="V15" s="6">
        <v>51025614.918328702</v>
      </c>
      <c r="W15" s="6">
        <v>51025614.918328702</v>
      </c>
      <c r="X15" s="6">
        <v>51025614.918328702</v>
      </c>
      <c r="Y15" s="6">
        <v>51025614.918328702</v>
      </c>
      <c r="Z15" s="6">
        <v>51025614.918328702</v>
      </c>
      <c r="AA15" s="25"/>
      <c r="AB15" s="25"/>
      <c r="AC15" s="25"/>
      <c r="AD15" s="25"/>
      <c r="AE15" s="16">
        <f t="shared" si="0"/>
        <v>918461068.529917</v>
      </c>
    </row>
    <row r="16" spans="2:31" ht="33" customHeight="1">
      <c r="B16" s="2">
        <v>10</v>
      </c>
      <c r="C16" s="3" t="s">
        <v>25</v>
      </c>
      <c r="D16" s="4" t="s">
        <v>26</v>
      </c>
      <c r="E16" s="5">
        <v>230</v>
      </c>
      <c r="F16" s="15">
        <v>147215.39315081699</v>
      </c>
      <c r="G16" s="15"/>
      <c r="H16" s="15"/>
      <c r="I16" s="5"/>
      <c r="J16" s="6">
        <v>16929770.212343954</v>
      </c>
      <c r="K16" s="6">
        <v>16929770.212343954</v>
      </c>
      <c r="L16" s="2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34"/>
      <c r="AB16" s="34"/>
      <c r="AC16" s="34"/>
      <c r="AD16" s="34"/>
      <c r="AE16" s="16">
        <f t="shared" si="0"/>
        <v>33859540.424687907</v>
      </c>
    </row>
    <row r="17" spans="2:31" ht="29.25" customHeight="1">
      <c r="B17" s="2">
        <v>11</v>
      </c>
      <c r="C17" s="3" t="s">
        <v>27</v>
      </c>
      <c r="D17" s="4" t="s">
        <v>28</v>
      </c>
      <c r="E17" s="5">
        <v>12</v>
      </c>
      <c r="F17" s="15">
        <v>3139580.7093677898</v>
      </c>
      <c r="G17" s="15"/>
      <c r="H17" s="15"/>
      <c r="I17" s="5"/>
      <c r="J17" s="5"/>
      <c r="K17" s="5"/>
      <c r="L17" s="5"/>
      <c r="M17" s="6">
        <v>4709371.0640516849</v>
      </c>
      <c r="N17" s="6">
        <v>4709371.0640516849</v>
      </c>
      <c r="O17" s="6">
        <v>4709371.0640516849</v>
      </c>
      <c r="P17" s="6">
        <v>4709371.0640516849</v>
      </c>
      <c r="Q17" s="6">
        <v>4709371.0640516849</v>
      </c>
      <c r="R17" s="6">
        <v>4709371.0640516849</v>
      </c>
      <c r="S17" s="6">
        <v>4709371.0640516849</v>
      </c>
      <c r="T17" s="6">
        <v>4709371.0640516849</v>
      </c>
      <c r="U17" s="5"/>
      <c r="V17" s="5"/>
      <c r="W17" s="5"/>
      <c r="X17" s="5"/>
      <c r="Y17" s="5"/>
      <c r="Z17" s="5"/>
      <c r="AA17" s="34"/>
      <c r="AB17" s="34"/>
      <c r="AC17" s="34"/>
      <c r="AD17" s="34"/>
      <c r="AE17" s="16">
        <f t="shared" si="0"/>
        <v>37674968.512413479</v>
      </c>
    </row>
    <row r="18" spans="2:31" ht="33" customHeight="1">
      <c r="B18" s="2">
        <v>12</v>
      </c>
      <c r="C18" s="3" t="s">
        <v>29</v>
      </c>
      <c r="D18" s="4" t="s">
        <v>28</v>
      </c>
      <c r="E18" s="5">
        <v>48</v>
      </c>
      <c r="F18" s="15">
        <v>3139580.7093677898</v>
      </c>
      <c r="G18" s="15"/>
      <c r="H18" s="15"/>
      <c r="I18" s="5"/>
      <c r="J18" s="5"/>
      <c r="K18" s="6">
        <v>10046658.269976927</v>
      </c>
      <c r="L18" s="6">
        <v>10046658.269976927</v>
      </c>
      <c r="M18" s="6">
        <v>10046658.269976927</v>
      </c>
      <c r="N18" s="6">
        <v>10046658.269976927</v>
      </c>
      <c r="O18" s="6">
        <v>10046658.269976927</v>
      </c>
      <c r="P18" s="6">
        <v>10046658.269976927</v>
      </c>
      <c r="Q18" s="6">
        <v>10046658.269976927</v>
      </c>
      <c r="R18" s="6">
        <v>10046658.269976927</v>
      </c>
      <c r="S18" s="6">
        <v>10046658.269976927</v>
      </c>
      <c r="T18" s="6">
        <v>10046658.269976927</v>
      </c>
      <c r="U18" s="6">
        <v>10046658.269976927</v>
      </c>
      <c r="V18" s="6">
        <v>10046658.269976927</v>
      </c>
      <c r="W18" s="6">
        <v>10046658.269976927</v>
      </c>
      <c r="X18" s="6">
        <v>10046658.269976927</v>
      </c>
      <c r="Y18" s="6">
        <v>10046658.269976927</v>
      </c>
      <c r="Z18" s="5"/>
      <c r="AA18" s="34"/>
      <c r="AB18" s="34"/>
      <c r="AC18" s="34"/>
      <c r="AD18" s="34"/>
      <c r="AE18" s="16">
        <f t="shared" si="0"/>
        <v>150699874.04965389</v>
      </c>
    </row>
    <row r="19" spans="2:31" ht="30" customHeight="1">
      <c r="B19" s="2">
        <v>13</v>
      </c>
      <c r="C19" s="3" t="s">
        <v>30</v>
      </c>
      <c r="D19" s="4" t="s">
        <v>31</v>
      </c>
      <c r="E19" s="5">
        <v>12</v>
      </c>
      <c r="F19" s="15">
        <v>6137649.6282269703</v>
      </c>
      <c r="G19" s="15"/>
      <c r="H19" s="15"/>
      <c r="I19" s="5"/>
      <c r="J19" s="5"/>
      <c r="K19" s="5"/>
      <c r="L19" s="5"/>
      <c r="M19" s="6">
        <v>6137649.6282269703</v>
      </c>
      <c r="N19" s="6">
        <v>6137649.6282269703</v>
      </c>
      <c r="O19" s="6">
        <v>6137649.6282269703</v>
      </c>
      <c r="P19" s="6">
        <v>6137649.6282269703</v>
      </c>
      <c r="Q19" s="6">
        <v>6137649.6282269703</v>
      </c>
      <c r="R19" s="6">
        <v>6137649.6282269703</v>
      </c>
      <c r="S19" s="6">
        <v>6137649.6282269703</v>
      </c>
      <c r="T19" s="6">
        <v>6137649.6282269703</v>
      </c>
      <c r="U19" s="6">
        <v>6137649.6282269703</v>
      </c>
      <c r="V19" s="6">
        <v>6137649.6282269703</v>
      </c>
      <c r="W19" s="6">
        <v>6137649.6282269703</v>
      </c>
      <c r="X19" s="6">
        <v>6137649.6282269703</v>
      </c>
      <c r="Y19" s="5"/>
      <c r="Z19" s="5"/>
      <c r="AA19" s="34"/>
      <c r="AB19" s="34"/>
      <c r="AC19" s="34"/>
      <c r="AD19" s="34"/>
      <c r="AE19" s="16">
        <f t="shared" si="0"/>
        <v>73651795.538723648</v>
      </c>
    </row>
    <row r="20" spans="2:31" ht="42.75" customHeight="1">
      <c r="B20" s="2">
        <v>14</v>
      </c>
      <c r="C20" s="3" t="s">
        <v>32</v>
      </c>
      <c r="D20" s="4" t="s">
        <v>33</v>
      </c>
      <c r="E20" s="5">
        <v>29</v>
      </c>
      <c r="F20" s="15">
        <v>5991070.6525124898</v>
      </c>
      <c r="G20" s="15"/>
      <c r="H20" s="15"/>
      <c r="I20" s="5"/>
      <c r="J20" s="5"/>
      <c r="K20" s="6">
        <v>28956841.487143684</v>
      </c>
      <c r="L20" s="6">
        <v>28956841.487143684</v>
      </c>
      <c r="M20" s="6">
        <v>28956841.487143684</v>
      </c>
      <c r="N20" s="6">
        <v>28956841.487143684</v>
      </c>
      <c r="O20" s="6">
        <v>28956841.487143684</v>
      </c>
      <c r="P20" s="6">
        <v>28956841.487143684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34"/>
      <c r="AB20" s="34"/>
      <c r="AC20" s="34"/>
      <c r="AD20" s="34"/>
      <c r="AE20" s="16">
        <f>+SUM(G20:AD20)</f>
        <v>173741048.92286211</v>
      </c>
    </row>
    <row r="21" spans="2:31" ht="35.25" customHeight="1">
      <c r="B21" s="2">
        <v>15</v>
      </c>
      <c r="C21" s="3" t="s">
        <v>69</v>
      </c>
      <c r="D21" s="4" t="s">
        <v>19</v>
      </c>
      <c r="E21" s="5">
        <v>18</v>
      </c>
      <c r="F21" s="15">
        <v>12030226.888888888</v>
      </c>
      <c r="G21" s="15"/>
      <c r="H21" s="15"/>
      <c r="I21" s="6">
        <v>12030226.888888888</v>
      </c>
      <c r="J21" s="6">
        <v>12030226.888888888</v>
      </c>
      <c r="K21" s="6">
        <v>12030226.888888888</v>
      </c>
      <c r="L21" s="6">
        <v>12030226.888888888</v>
      </c>
      <c r="M21" s="6">
        <v>12030226.888888888</v>
      </c>
      <c r="N21" s="6">
        <v>12030226.888888888</v>
      </c>
      <c r="O21" s="6">
        <v>12030226.888888888</v>
      </c>
      <c r="P21" s="6">
        <v>12030226.888888888</v>
      </c>
      <c r="Q21" s="6">
        <v>12030226.888888888</v>
      </c>
      <c r="R21" s="6">
        <v>12030226.888888888</v>
      </c>
      <c r="S21" s="6">
        <v>12030226.888888888</v>
      </c>
      <c r="T21" s="6">
        <v>12030226.888888888</v>
      </c>
      <c r="U21" s="6">
        <v>12030226.888888888</v>
      </c>
      <c r="V21" s="6">
        <v>12030226.888888888</v>
      </c>
      <c r="W21" s="6">
        <v>12030226.888888888</v>
      </c>
      <c r="X21" s="6">
        <v>12030226.888888888</v>
      </c>
      <c r="Y21" s="6">
        <v>12030226.888888888</v>
      </c>
      <c r="Z21" s="6">
        <v>12030226.888888888</v>
      </c>
      <c r="AA21" s="25"/>
      <c r="AB21" s="25"/>
      <c r="AC21" s="25"/>
      <c r="AD21" s="25"/>
      <c r="AE21" s="16">
        <f>+SUM(G21:AD21)</f>
        <v>216544084.00000006</v>
      </c>
    </row>
    <row r="22" spans="2:31" ht="34.5" customHeight="1">
      <c r="B22" s="45">
        <v>16</v>
      </c>
      <c r="C22" s="50" t="s">
        <v>42</v>
      </c>
      <c r="D22" s="47" t="s">
        <v>19</v>
      </c>
      <c r="E22" s="48">
        <v>4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2"/>
      <c r="AB22" s="42"/>
      <c r="AC22" s="42"/>
      <c r="AD22" s="42"/>
      <c r="AE22" s="16">
        <f t="shared" si="0"/>
        <v>0</v>
      </c>
    </row>
    <row r="23" spans="2:31" ht="14.45" customHeight="1" thickBot="1">
      <c r="B23" s="74" t="s">
        <v>9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54"/>
      <c r="AB23" s="54"/>
      <c r="AC23" s="54"/>
      <c r="AD23" s="54"/>
      <c r="AE23" s="57">
        <f>SUM(AE7:AE22)</f>
        <v>12515212722.78697</v>
      </c>
    </row>
    <row r="25" spans="2:31">
      <c r="C25" t="s">
        <v>70</v>
      </c>
    </row>
    <row r="31" spans="2:31" ht="15" thickBot="1">
      <c r="C31" s="21"/>
      <c r="D31" s="21"/>
      <c r="E31" s="21"/>
      <c r="F31" s="21"/>
      <c r="J31" s="21"/>
      <c r="K31" s="21"/>
      <c r="L31" s="21"/>
      <c r="M31" s="21"/>
    </row>
    <row r="32" spans="2:31" ht="17.25">
      <c r="C32" s="64" t="s">
        <v>34</v>
      </c>
      <c r="D32" s="64"/>
      <c r="E32" s="64"/>
      <c r="F32" s="64"/>
      <c r="G32" s="28"/>
      <c r="H32" s="28"/>
      <c r="I32" s="17"/>
      <c r="J32" s="64" t="s">
        <v>37</v>
      </c>
      <c r="K32" s="64"/>
      <c r="L32" s="64"/>
      <c r="M32" s="64"/>
    </row>
    <row r="33" spans="3:13" ht="17.25">
      <c r="C33" s="64" t="s">
        <v>35</v>
      </c>
      <c r="D33" s="64"/>
      <c r="E33" s="64"/>
      <c r="F33" s="64"/>
      <c r="G33" s="28"/>
      <c r="H33" s="28"/>
      <c r="I33" s="17"/>
      <c r="J33" s="64" t="s">
        <v>35</v>
      </c>
      <c r="K33" s="64"/>
      <c r="L33" s="64"/>
      <c r="M33" s="64"/>
    </row>
    <row r="34" spans="3:13" ht="17.25">
      <c r="C34" s="64" t="s">
        <v>36</v>
      </c>
      <c r="D34" s="64"/>
      <c r="E34" s="64"/>
      <c r="F34" s="64"/>
      <c r="G34" s="28"/>
      <c r="H34" s="28"/>
      <c r="I34" s="18"/>
      <c r="J34" s="64" t="s">
        <v>38</v>
      </c>
      <c r="K34" s="64"/>
      <c r="L34" s="64"/>
      <c r="M34" s="64"/>
    </row>
    <row r="35" spans="3:13" ht="17.25">
      <c r="C35" s="63"/>
      <c r="D35" s="63"/>
      <c r="E35" s="63"/>
      <c r="F35" s="63"/>
      <c r="G35" s="63"/>
      <c r="H35" s="63"/>
      <c r="I35" s="63"/>
    </row>
    <row r="51" spans="7:7">
      <c r="G51">
        <v>4896663.87556691</v>
      </c>
    </row>
    <row r="52" spans="7:7">
      <c r="G52">
        <v>3157839.98328334</v>
      </c>
    </row>
    <row r="53" spans="7:7">
      <c r="G53">
        <v>560590.14133050805</v>
      </c>
    </row>
    <row r="54" spans="7:7">
      <c r="G54">
        <v>6089738.6526270602</v>
      </c>
    </row>
    <row r="55" spans="7:7">
      <c r="G55">
        <v>4849861.1974645201</v>
      </c>
    </row>
    <row r="56" spans="7:7">
      <c r="G56">
        <v>12547164.3923006</v>
      </c>
    </row>
    <row r="57" spans="7:7">
      <c r="G57">
        <v>23528900.3675748</v>
      </c>
    </row>
    <row r="58" spans="7:7">
      <c r="G58">
        <v>8691414.3838007208</v>
      </c>
    </row>
    <row r="59" spans="7:7">
      <c r="G59">
        <v>51025614.918328702</v>
      </c>
    </row>
    <row r="60" spans="7:7">
      <c r="G60">
        <v>147215.39315081699</v>
      </c>
    </row>
    <row r="61" spans="7:7">
      <c r="G61">
        <v>3139580.7093677898</v>
      </c>
    </row>
    <row r="62" spans="7:7">
      <c r="G62">
        <v>3139580.7093677898</v>
      </c>
    </row>
    <row r="63" spans="7:7">
      <c r="G63">
        <v>6137649.6282269703</v>
      </c>
    </row>
    <row r="64" spans="7:7">
      <c r="G64">
        <v>5991070.6525124898</v>
      </c>
    </row>
    <row r="65" spans="7:7">
      <c r="G65">
        <v>4968888.888888889</v>
      </c>
    </row>
  </sheetData>
  <mergeCells count="39">
    <mergeCell ref="C35:I35"/>
    <mergeCell ref="S3:S4"/>
    <mergeCell ref="T3:T4"/>
    <mergeCell ref="U3:U4"/>
    <mergeCell ref="V3:V4"/>
    <mergeCell ref="M3:M4"/>
    <mergeCell ref="N3:N4"/>
    <mergeCell ref="O3:O4"/>
    <mergeCell ref="P3:P4"/>
    <mergeCell ref="Q3:Q4"/>
    <mergeCell ref="R3:R4"/>
    <mergeCell ref="C32:F32"/>
    <mergeCell ref="C33:F33"/>
    <mergeCell ref="C34:F34"/>
    <mergeCell ref="J33:M33"/>
    <mergeCell ref="J34:M34"/>
    <mergeCell ref="B1:AE1"/>
    <mergeCell ref="B2:C2"/>
    <mergeCell ref="D2:F2"/>
    <mergeCell ref="I2:AE2"/>
    <mergeCell ref="B3:C3"/>
    <mergeCell ref="D3:F3"/>
    <mergeCell ref="I3:I4"/>
    <mergeCell ref="J3:J4"/>
    <mergeCell ref="K3:K4"/>
    <mergeCell ref="L3:L4"/>
    <mergeCell ref="Y3:Y4"/>
    <mergeCell ref="Z3:Z4"/>
    <mergeCell ref="X3:X4"/>
    <mergeCell ref="AE3:AE4"/>
    <mergeCell ref="W3:W4"/>
    <mergeCell ref="AB3:AB4"/>
    <mergeCell ref="AC3:AC4"/>
    <mergeCell ref="AD3:AD4"/>
    <mergeCell ref="J32:M32"/>
    <mergeCell ref="B23:Z23"/>
    <mergeCell ref="G3:G4"/>
    <mergeCell ref="H3:H4"/>
    <mergeCell ref="AA3:AA4"/>
  </mergeCells>
  <pageMargins left="0.31496062992125984" right="0.31496062992125984" top="0.35433070866141736" bottom="0.35433070866141736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FISICO </vt:lpstr>
      <vt:lpstr>CRONOGRAMA FINANCIERO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Engy Mora Gomez</dc:creator>
  <cp:lastModifiedBy>LENOVO 11</cp:lastModifiedBy>
  <cp:lastPrinted>2025-06-09T15:56:28Z</cp:lastPrinted>
  <dcterms:created xsi:type="dcterms:W3CDTF">2024-11-15T01:11:54Z</dcterms:created>
  <dcterms:modified xsi:type="dcterms:W3CDTF">2026-03-16T22:51:00Z</dcterms:modified>
</cp:coreProperties>
</file>