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CREDENCIALES\"/>
    </mc:Choice>
  </mc:AlternateContent>
  <xr:revisionPtr revIDLastSave="0" documentId="8_{E60672AE-BE18-424D-A276-47381A1C38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riesgos" sheetId="17" r:id="rId1"/>
    <sheet name="TABLAS VALORACIÓN" sheetId="18" r:id="rId2"/>
  </sheets>
  <definedNames>
    <definedName name="_xlnm.Print_Area" localSheetId="0">'Matriz riesgos'!$B$2:$AC$12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6" i="17" l="1"/>
  <c r="W6" i="17" s="1"/>
  <c r="U6" i="17"/>
  <c r="S6" i="17"/>
  <c r="M6" i="17"/>
  <c r="N6" i="17" s="1"/>
  <c r="L6" i="17"/>
  <c r="J6" i="17"/>
  <c r="U7" i="17" l="1"/>
  <c r="S7" i="17"/>
  <c r="V7" i="17" s="1"/>
  <c r="W7" i="17" s="1"/>
  <c r="M7" i="17"/>
  <c r="N7" i="17" s="1"/>
  <c r="L7" i="17"/>
  <c r="J7" i="17"/>
  <c r="U12" i="17" l="1"/>
  <c r="S12" i="17"/>
  <c r="M12" i="17"/>
  <c r="N12" i="17" s="1"/>
  <c r="L12" i="17"/>
  <c r="J12" i="17"/>
  <c r="U11" i="17"/>
  <c r="S11" i="17"/>
  <c r="M11" i="17"/>
  <c r="N11" i="17" s="1"/>
  <c r="L11" i="17"/>
  <c r="J11" i="17"/>
  <c r="U10" i="17"/>
  <c r="S10" i="17"/>
  <c r="V10" i="17" s="1"/>
  <c r="W10" i="17" s="1"/>
  <c r="M10" i="17"/>
  <c r="N10" i="17" s="1"/>
  <c r="L10" i="17"/>
  <c r="J10" i="17"/>
  <c r="V9" i="17"/>
  <c r="W9" i="17" s="1"/>
  <c r="U9" i="17"/>
  <c r="S9" i="17"/>
  <c r="M9" i="17"/>
  <c r="N9" i="17" s="1"/>
  <c r="L9" i="17"/>
  <c r="J9" i="17"/>
  <c r="V8" i="17"/>
  <c r="W8" i="17" s="1"/>
  <c r="U8" i="17"/>
  <c r="S8" i="17"/>
  <c r="M8" i="17"/>
  <c r="N8" i="17" s="1"/>
  <c r="L8" i="17"/>
  <c r="J8" i="17"/>
  <c r="V11" i="17" l="1"/>
  <c r="W11" i="17" s="1"/>
  <c r="V12" i="17"/>
  <c r="W12" i="17" s="1"/>
</calcChain>
</file>

<file path=xl/sharedStrings.xml><?xml version="1.0" encoding="utf-8"?>
<sst xmlns="http://schemas.openxmlformats.org/spreadsheetml/2006/main" count="279" uniqueCount="190">
  <si>
    <t xml:space="preserve">Matriz para la tipificación, estimación y asignación de riesgos previsibles para 
"ADQUISICIÓN DE INSUMOS PARA LAS IMPRESORAS DE CARNÉS DE IDENTIFICACIÓN DE LOS SERVIDORES DE LA FISCALÍA GENERAL DE LA NACIÓN. ".    </t>
  </si>
  <si>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</si>
  <si>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</si>
  <si>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</si>
  <si>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</si>
  <si>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</si>
  <si>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</si>
  <si>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</si>
  <si>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</si>
  <si>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</si>
  <si>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</si>
  <si>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</si>
  <si>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</si>
  <si>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</si>
  <si>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</si>
  <si>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</si>
  <si>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</si>
  <si>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</si>
  <si>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</si>
  <si>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</si>
  <si>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</si>
  <si>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</si>
  <si>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</si>
  <si>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</si>
  <si>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</si>
  <si>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</si>
  <si>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</si>
  <si>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</si>
  <si>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</si>
  <si>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</si>
  <si>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</si>
  <si>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</si>
  <si>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</si>
  <si>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</si>
  <si>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</si>
  <si>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</si>
  <si>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</si>
  <si>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/ contratación </t>
  </si>
  <si>
    <t>Operacionales</t>
  </si>
  <si>
    <t>Que el día del cierre no se presenten proponentes al proceso.</t>
  </si>
  <si>
    <t>Se declara desierto el proceso.
Reprocesos Administrativos.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</si>
  <si>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</si>
  <si>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</si>
  <si>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</si>
  <si>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</si>
  <si>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</si>
  <si>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</si>
  <si>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</si>
  <si>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Externo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</si>
  <si>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</si>
  <si>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</si>
  <si>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</si>
  <si>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</si>
  <si>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SI</t>
  </si>
  <si>
    <t>Contratista
Entidad</t>
  </si>
  <si>
    <t>Con la etapa precontractual</t>
  </si>
  <si>
    <t>Con el Perfeccionamiento del Contrato.</t>
  </si>
  <si>
    <t>Cumplimiento del cronograma</t>
  </si>
  <si>
    <t>Específico</t>
  </si>
  <si>
    <t>Selección - Contratación - Ejecución</t>
  </si>
  <si>
    <t>Regulatorios</t>
  </si>
  <si>
    <t>Cambios en las tarifas, tributos, mercados regulados, expedición de nuevas normas, entre otros, que afecten la ejecución del contrato.</t>
  </si>
  <si>
    <t>Suspensión del contrato
Afectación de la prestación del servicio de impresión de Carnets</t>
  </si>
  <si>
    <t>Estar atentos a los cambios normativos y/o económicos que se puedan presentar y que afecten al sector e informar a las partes interesadas cuando se requiera para tomar las medidas a que haya lugar</t>
  </si>
  <si>
    <t xml:space="preserve">Inicio de la ejecución del contrato. </t>
  </si>
  <si>
    <t>Terminación de ejecución del contrato</t>
  </si>
  <si>
    <t>Informes de supervisión del contrato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</si>
  <si>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</si>
  <si>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</si>
  <si>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</si>
  <si>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</si>
  <si>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</si>
  <si>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</si>
  <si>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</si>
  <si>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</si>
  <si>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Contratación - Ejecución</t>
  </si>
  <si>
    <t>Financieros</t>
  </si>
  <si>
    <t>Efectos desfavorables derivados de la eventual iliquidez o declaración de la insolvencia del contratista que afecten el normal desarrollo del contrato</t>
  </si>
  <si>
    <t>Reprocesos y desgaste administrativo. 
Afectación de la prestación del servicio de impresión de Carnets</t>
  </si>
  <si>
    <t xml:space="preserve">Adelantar procesos estrictos de evaluación de su capacidad financiera y organizacional aportada.
En caso de presentarse la iliquidez informar a las partes para realizar una análisis de la situación y tomar las medidas a que haya lugar </t>
  </si>
  <si>
    <t>Inicio de ejecución del contrato</t>
  </si>
  <si>
    <t>Informe de supervisión del contrato con el registro del análisis realizado</t>
  </si>
  <si>
    <t>Cuando se requiera</t>
  </si>
  <si>
    <t>Interno - Externo</t>
  </si>
  <si>
    <t>Ejecución</t>
  </si>
  <si>
    <t>Sociales / Políticos</t>
  </si>
  <si>
    <t>Huelgas, paros, sabotaje, actos terrorista que puedan interrumpir la entrega de los servicios contratados</t>
  </si>
  <si>
    <t>Retraso en la entrega o recibo de los bienes dentro de las fechas pactadas
Afectación de la prestación del servicio de impresión de Carnés</t>
  </si>
  <si>
    <t>Análisis de la situación cuando se presente por parte del contratista y la entidad  y tomar las medidas a que haya lugar</t>
  </si>
  <si>
    <t xml:space="preserve">Confinamiento total o parcial decretado por el Gobierno Nacional o Local a causa  de cualquier tipo de pandemia que afecte a las partes intervinientes en el proceso o al sector.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</si>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</sst>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9" fontId="11" fillId="2" borderId="1" xfId="1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/>
    </xf>
    <xf numFmtId="0" fontId="12" fillId="4" borderId="1" xfId="3" applyFont="1" applyBorder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1" fillId="2" borderId="1" xfId="2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textRotation="90" wrapText="1"/>
    </xf>
    <xf numFmtId="0" fontId="15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vertical="top" wrapText="1"/>
    </xf>
    <xf numFmtId="0" fontId="11" fillId="3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255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42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755E07F9-A26E-47EF-88A0-627DA5E8DCB0}"/>
            </a:ext>
          </a:extLst>
        </xdr:cNvPr>
        <xdr:cNvSpPr txBox="1"/>
      </xdr:nvSpPr>
      <xdr:spPr>
        <a:xfrm>
          <a:off x="17627600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A1DCAEE0-93CF-435B-8CEA-79BB5F6D729F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FB1353AE-C47A-457F-81AB-26D3E86C3ACB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DF7A09E8-D55D-4713-95A5-8A8070B2329F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156E268-EA89-4792-A306-5E3F4E4AF955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E1E3A139-7DAD-4D00-BF23-DACAB7622D0C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D35A6F39-6F3A-4A1F-8147-50473803E674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6ED56F21-D462-408B-B3D8-2780D99BEF72}"/>
            </a:ext>
          </a:extLst>
        </xdr:cNvPr>
        <xdr:cNvSpPr txBox="1"/>
      </xdr:nvSpPr>
      <xdr:spPr>
        <a:xfrm>
          <a:off x="1695132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2AF6AC4B-DE69-4100-8550-C63D0B2698F8}"/>
            </a:ext>
            <a:ext uri="{147F2762-F138-4A5C-976F-8EAC2B608ADB}">
              <a16:predDERef xmlns:a16="http://schemas.microsoft.com/office/drawing/2014/main" pred="{6ED56F21-D462-408B-B3D8-2780D99BEF72}"/>
            </a:ext>
          </a:extLst>
        </xdr:cNvPr>
        <xdr:cNvSpPr txBox="1"/>
      </xdr:nvSpPr>
      <xdr:spPr>
        <a:xfrm>
          <a:off x="1659890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835F36E8-71AC-46CA-9BFE-F59CDD4332C9}"/>
            </a:ext>
          </a:extLst>
        </xdr:cNvPr>
        <xdr:cNvSpPr txBox="1"/>
      </xdr:nvSpPr>
      <xdr:spPr>
        <a:xfrm>
          <a:off x="16684625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2"/>
  <sheetViews>
    <sheetView showGridLines="0" tabSelected="1" zoomScale="70" zoomScaleNormal="70" zoomScalePageLayoutView="70" workbookViewId="0">
      <selection activeCell="B2" sqref="B2:AC2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42578125" style="51" customWidth="1"/>
    <col min="6" max="6" width="4.28515625" style="3" bestFit="1" customWidth="1"/>
    <col min="7" max="7" width="40" style="3" customWidth="1"/>
    <col min="8" max="8" width="51.4257812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x14ac:dyDescent="0.25"/>
    <row r="2" spans="2:29" ht="87" customHeight="1" x14ac:dyDescent="0.25">
      <c r="B2" s="55" t="s">
        <v>0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7"/>
    </row>
    <row r="3" spans="2:29" ht="40.5" customHeight="1" x14ac:dyDescent="0.25">
      <c r="B3" s="58" t="s">
        <v>1</v>
      </c>
      <c r="C3" s="58"/>
      <c r="D3" s="58"/>
      <c r="E3" s="58"/>
      <c r="F3" s="58"/>
      <c r="G3" s="58"/>
      <c r="H3" s="58"/>
      <c r="I3" s="58" t="s">
        <v>2</v>
      </c>
      <c r="J3" s="58"/>
      <c r="K3" s="58"/>
      <c r="L3" s="58"/>
      <c r="M3" s="58"/>
      <c r="N3" s="58"/>
      <c r="O3" s="58" t="s">
        <v>3</v>
      </c>
      <c r="P3" s="58"/>
      <c r="Q3" s="58"/>
      <c r="R3" s="59" t="s">
        <v>4</v>
      </c>
      <c r="S3" s="59"/>
      <c r="T3" s="59"/>
      <c r="U3" s="59"/>
      <c r="V3" s="59"/>
      <c r="W3" s="59"/>
      <c r="X3" s="60" t="s">
        <v>5</v>
      </c>
      <c r="Y3" s="60"/>
      <c r="Z3" s="60"/>
      <c r="AA3" s="60"/>
      <c r="AB3" s="60"/>
      <c r="AC3" s="60"/>
    </row>
    <row r="4" spans="2:29" ht="29.1" customHeight="1" x14ac:dyDescent="0.25">
      <c r="B4" s="54" t="s">
        <v>6</v>
      </c>
      <c r="C4" s="64" t="s">
        <v>7</v>
      </c>
      <c r="D4" s="64" t="s">
        <v>8</v>
      </c>
      <c r="E4" s="66" t="s">
        <v>9</v>
      </c>
      <c r="F4" s="64" t="s">
        <v>10</v>
      </c>
      <c r="G4" s="62" t="s">
        <v>11</v>
      </c>
      <c r="H4" s="62" t="s">
        <v>12</v>
      </c>
      <c r="I4" s="63" t="s">
        <v>13</v>
      </c>
      <c r="J4" s="63"/>
      <c r="K4" s="63" t="s">
        <v>14</v>
      </c>
      <c r="L4" s="63"/>
      <c r="M4" s="61" t="s">
        <v>15</v>
      </c>
      <c r="N4" s="61"/>
      <c r="O4" s="63" t="s">
        <v>16</v>
      </c>
      <c r="P4" s="63"/>
      <c r="Q4" s="65" t="s">
        <v>17</v>
      </c>
      <c r="R4" s="63" t="s">
        <v>13</v>
      </c>
      <c r="S4" s="63"/>
      <c r="T4" s="63" t="s">
        <v>14</v>
      </c>
      <c r="U4" s="63"/>
      <c r="V4" s="61" t="s">
        <v>15</v>
      </c>
      <c r="W4" s="61"/>
      <c r="X4" s="62" t="s">
        <v>18</v>
      </c>
      <c r="Y4" s="62"/>
      <c r="Z4" s="62"/>
      <c r="AA4" s="62"/>
      <c r="AB4" s="62" t="s">
        <v>19</v>
      </c>
      <c r="AC4" s="62"/>
    </row>
    <row r="5" spans="2:29" ht="60" customHeight="1" x14ac:dyDescent="0.25">
      <c r="B5" s="54"/>
      <c r="C5" s="64"/>
      <c r="D5" s="64"/>
      <c r="E5" s="66"/>
      <c r="F5" s="64"/>
      <c r="G5" s="62"/>
      <c r="H5" s="62"/>
      <c r="I5" s="45" t="s">
        <v>20</v>
      </c>
      <c r="J5" s="45" t="s">
        <v>21</v>
      </c>
      <c r="K5" s="45" t="s">
        <v>20</v>
      </c>
      <c r="L5" s="45" t="s">
        <v>22</v>
      </c>
      <c r="M5" s="45" t="s">
        <v>23</v>
      </c>
      <c r="N5" s="45" t="s">
        <v>24</v>
      </c>
      <c r="O5" s="45" t="s">
        <v>25</v>
      </c>
      <c r="P5" s="45" t="s">
        <v>26</v>
      </c>
      <c r="Q5" s="65"/>
      <c r="R5" s="45" t="s">
        <v>20</v>
      </c>
      <c r="S5" s="45" t="s">
        <v>27</v>
      </c>
      <c r="T5" s="45" t="s">
        <v>20</v>
      </c>
      <c r="U5" s="45" t="s">
        <v>28</v>
      </c>
      <c r="V5" s="45" t="s">
        <v>23</v>
      </c>
      <c r="W5" s="45" t="s">
        <v>24</v>
      </c>
      <c r="X5" s="35" t="s">
        <v>29</v>
      </c>
      <c r="Y5" s="35" t="s">
        <v>30</v>
      </c>
      <c r="Z5" s="35" t="s">
        <v>31</v>
      </c>
      <c r="AA5" s="35" t="s">
        <v>32</v>
      </c>
      <c r="AB5" s="35" t="s">
        <v>33</v>
      </c>
      <c r="AC5" s="35" t="s">
        <v>34</v>
      </c>
    </row>
    <row r="6" spans="2:29" s="36" customFormat="1" ht="96.75" customHeight="1" x14ac:dyDescent="0.25">
      <c r="B6" s="46">
        <v>1</v>
      </c>
      <c r="C6" s="48" t="s">
        <v>35</v>
      </c>
      <c r="D6" s="49" t="s">
        <v>36</v>
      </c>
      <c r="E6" s="48" t="s">
        <v>37</v>
      </c>
      <c r="F6" s="48" t="s">
        <v>38</v>
      </c>
      <c r="G6" s="37" t="s">
        <v>39</v>
      </c>
      <c r="H6" s="47" t="s">
        <v>40</v>
      </c>
      <c r="I6" s="41">
        <v>3</v>
      </c>
      <c r="J6" s="30" t="str">
        <f>IF(I6=0,"",IF(I6=5,"CASI CIERTO",IF(I6=4,"PROBABLE",IF(I6=3,"POSIBLE",IF(I6=2,"IMPROBABLE","RARO")))))</f>
        <v>POSIBLE</v>
      </c>
      <c r="K6" s="38">
        <v>3</v>
      </c>
      <c r="L6" s="30" t="str">
        <f>IF(K6=0,"",IF(K6=5,"CATASTRÓFICO",IF(K6=4,"MAYOR",IF(K6=3,"MODERADO",IF(K6=2,"MENOR","INSIGNIFICANTE")))))</f>
        <v>MODERADO</v>
      </c>
      <c r="M6" s="44">
        <f>+I6+K6</f>
        <v>6</v>
      </c>
      <c r="N6" s="39" t="str">
        <f>IF(M6=0,"",IF(M6&gt;7.9,"EXTREMO",IF(M6&gt;5.9,"ALTO",IF(M6&gt;4.9,"MEDIO",IF(M6&gt;2.9,"BAJO","MUY BAJO")))))</f>
        <v>ALTO</v>
      </c>
      <c r="O6" s="31">
        <v>1</v>
      </c>
      <c r="P6" s="31"/>
      <c r="Q6" s="52" t="s">
        <v>41</v>
      </c>
      <c r="R6" s="41">
        <v>3</v>
      </c>
      <c r="S6" s="30" t="str">
        <f>IF(R6=0,"",IF(R6=5,"CASI CIERTO",IF(R6=4,"PROBABLE",IF(R6=3,"POSIBLE",IF(R6=2,"IMPROBABLE","RARO")))))</f>
        <v>POSIBLE</v>
      </c>
      <c r="T6" s="41">
        <v>3</v>
      </c>
      <c r="U6" s="30" t="str">
        <f>IF(T6=0,"",IF(T6=5,"CATASTRÓFICO",IF(T6=4,"MAYOR",IF(T6=3,"MODERADO",IF(T6=2,"MENOR","INSIGNIFICANTE")))))</f>
        <v>MODERADO</v>
      </c>
      <c r="V6" s="44">
        <f>+T6+R6</f>
        <v>6</v>
      </c>
      <c r="W6" s="39" t="str">
        <f>IF(V6=0,"",IF(V6&gt;7.9,"EXTREMO",IF(V6&gt;5.9,"ALTO",IF(V6&gt;4.9,"MEDIO",IF(V6&gt;2.9,"BAJO","MUY BAJO")))))</f>
        <v>ALTO</v>
      </c>
      <c r="X6" s="33" t="s">
        <v>42</v>
      </c>
      <c r="Y6" s="34" t="s">
        <v>43</v>
      </c>
      <c r="Z6" s="34" t="s">
        <v>44</v>
      </c>
      <c r="AA6" s="34" t="s">
        <v>45</v>
      </c>
      <c r="AB6" s="33" t="s">
        <v>46</v>
      </c>
      <c r="AC6" s="33" t="s">
        <v>47</v>
      </c>
    </row>
    <row r="7" spans="2:29" ht="93.75" customHeight="1" x14ac:dyDescent="0.25">
      <c r="B7" s="43">
        <v>2</v>
      </c>
      <c r="C7" s="48" t="s">
        <v>35</v>
      </c>
      <c r="D7" s="50" t="s">
        <v>48</v>
      </c>
      <c r="E7" s="48" t="s">
        <v>49</v>
      </c>
      <c r="F7" s="48" t="s">
        <v>38</v>
      </c>
      <c r="G7" s="37" t="s">
        <v>50</v>
      </c>
      <c r="H7" s="47" t="s">
        <v>51</v>
      </c>
      <c r="I7" s="41">
        <v>3</v>
      </c>
      <c r="J7" s="30" t="str">
        <f t="shared" ref="J7:J12" si="0">IF(I7=0,"",IF(I7=5,"CASI CIERTO",IF(I7=4,"PROBABLE",IF(I7=3,"POSIBLE",IF(I7=2,"IMPROBABLE","RARO")))))</f>
        <v>POSIBLE</v>
      </c>
      <c r="K7" s="38">
        <v>3</v>
      </c>
      <c r="L7" s="30" t="str">
        <f t="shared" ref="L7:L12" si="1">IF(K7=0,"",IF(K7=5,"CATASTRÓFICO",IF(K7=4,"MAYOR",IF(K7=3,"MODERADO",IF(K7=2,"MENOR","INSIGNIFICANTE")))))</f>
        <v>MODERADO</v>
      </c>
      <c r="M7" s="44">
        <f t="shared" ref="M7" si="2">+K7+I7</f>
        <v>6</v>
      </c>
      <c r="N7" s="39" t="str">
        <f t="shared" ref="N7:N12" si="3">IF(M7=0,"",IF(M7&gt;7.9,"EXTREMO",IF(M7&gt;5.9,"ALTO",IF(M7&gt;4.9,"MEDIO",IF(M7&gt;2.9,"BAJO","MUY BAJO")))))</f>
        <v>ALTO</v>
      </c>
      <c r="O7" s="31">
        <v>0.5</v>
      </c>
      <c r="P7" s="31">
        <v>0.5</v>
      </c>
      <c r="Q7" s="52" t="s">
        <v>52</v>
      </c>
      <c r="R7" s="41">
        <v>2</v>
      </c>
      <c r="S7" s="30" t="str">
        <f t="shared" ref="S7:S12" si="4">IF(R7=0,"",IF(R7=5,"CASI CIERTO",IF(R7=4,"PROBABLE",IF(R7=3,"POSIBLE",IF(R7=2,"IMPROBABLE","RARO")))))</f>
        <v>IMPROBABLE</v>
      </c>
      <c r="T7" s="41">
        <v>3</v>
      </c>
      <c r="U7" s="30" t="str">
        <f t="shared" ref="U7:U12" si="5">IF(T7=0,"",IF(T7=5,"CATASTRÓFICO",IF(T7=4,"MAYOR",IF(T7=3,"MODERADO",IF(T7=2,"MENOR","INSIGNIFICANTE")))))</f>
        <v>MODERADO</v>
      </c>
      <c r="V7" s="44">
        <f t="shared" ref="V7" si="6">SUM(R7:S7)+SUM(T7:U7)</f>
        <v>5</v>
      </c>
      <c r="W7" s="39" t="str">
        <f t="shared" ref="W7:W12" si="7">IF(V7=0,"",IF(V7&gt;7.9,"EXTREMO",IF(V7&gt;5.9,"ALTO",IF(V7&gt;4.9,"MEDIO",IF(V7&gt;2.9,"BAJO","MUY BAJO")))))</f>
        <v>MEDIO</v>
      </c>
      <c r="X7" s="33" t="s">
        <v>53</v>
      </c>
      <c r="Y7" s="33" t="s">
        <v>54</v>
      </c>
      <c r="Z7" s="34" t="s">
        <v>55</v>
      </c>
      <c r="AA7" s="34" t="s">
        <v>56</v>
      </c>
      <c r="AB7" s="34" t="s">
        <v>57</v>
      </c>
      <c r="AC7" s="42" t="s">
        <v>47</v>
      </c>
    </row>
    <row r="8" spans="2:29" s="29" customFormat="1" ht="102" customHeight="1" x14ac:dyDescent="0.25">
      <c r="B8" s="40">
        <v>3</v>
      </c>
      <c r="C8" s="48" t="s">
        <v>58</v>
      </c>
      <c r="D8" s="49" t="s">
        <v>48</v>
      </c>
      <c r="E8" s="48" t="s">
        <v>59</v>
      </c>
      <c r="F8" s="48" t="s">
        <v>60</v>
      </c>
      <c r="G8" s="37" t="s">
        <v>61</v>
      </c>
      <c r="H8" s="47" t="s">
        <v>62</v>
      </c>
      <c r="I8" s="41">
        <v>3</v>
      </c>
      <c r="J8" s="30" t="str">
        <f t="shared" si="0"/>
        <v>POSIBLE</v>
      </c>
      <c r="K8" s="38">
        <v>4</v>
      </c>
      <c r="L8" s="30" t="str">
        <f t="shared" si="1"/>
        <v>MAYOR</v>
      </c>
      <c r="M8" s="44">
        <f t="shared" ref="M8" si="8">+K8+I8</f>
        <v>7</v>
      </c>
      <c r="N8" s="39" t="str">
        <f t="shared" si="3"/>
        <v>ALTO</v>
      </c>
      <c r="O8" s="31"/>
      <c r="P8" s="31">
        <v>1</v>
      </c>
      <c r="Q8" s="52" t="s">
        <v>63</v>
      </c>
      <c r="R8" s="41">
        <v>2</v>
      </c>
      <c r="S8" s="30" t="str">
        <f t="shared" si="4"/>
        <v>IMPROBABLE</v>
      </c>
      <c r="T8" s="41">
        <v>4</v>
      </c>
      <c r="U8" s="30" t="str">
        <f t="shared" si="5"/>
        <v>MAYOR</v>
      </c>
      <c r="V8" s="44">
        <f t="shared" ref="V8" si="9">+T8+R8</f>
        <v>6</v>
      </c>
      <c r="W8" s="39" t="str">
        <f t="shared" si="7"/>
        <v>ALTO</v>
      </c>
      <c r="X8" s="33" t="s">
        <v>42</v>
      </c>
      <c r="Y8" s="33" t="s">
        <v>54</v>
      </c>
      <c r="Z8" s="34" t="s">
        <v>64</v>
      </c>
      <c r="AA8" s="34" t="s">
        <v>65</v>
      </c>
      <c r="AB8" s="33" t="s">
        <v>66</v>
      </c>
      <c r="AC8" s="33" t="s">
        <v>47</v>
      </c>
    </row>
    <row r="9" spans="2:29" s="29" customFormat="1" ht="111" customHeight="1" x14ac:dyDescent="0.25">
      <c r="B9" s="40">
        <v>4</v>
      </c>
      <c r="C9" s="48" t="s">
        <v>35</v>
      </c>
      <c r="D9" s="49" t="s">
        <v>36</v>
      </c>
      <c r="E9" s="48" t="s">
        <v>59</v>
      </c>
      <c r="F9" s="48" t="s">
        <v>38</v>
      </c>
      <c r="G9" s="37" t="s">
        <v>67</v>
      </c>
      <c r="H9" s="47" t="s">
        <v>68</v>
      </c>
      <c r="I9" s="41">
        <v>2</v>
      </c>
      <c r="J9" s="30" t="str">
        <f t="shared" si="0"/>
        <v>IMPROBABLE</v>
      </c>
      <c r="K9" s="38">
        <v>4</v>
      </c>
      <c r="L9" s="30" t="str">
        <f t="shared" si="1"/>
        <v>MAYOR</v>
      </c>
      <c r="M9" s="44">
        <f>+I9+K9</f>
        <v>6</v>
      </c>
      <c r="N9" s="39" t="str">
        <f t="shared" si="3"/>
        <v>ALTO</v>
      </c>
      <c r="O9" s="31"/>
      <c r="P9" s="31">
        <v>1</v>
      </c>
      <c r="Q9" s="52" t="s">
        <v>69</v>
      </c>
      <c r="R9" s="41">
        <v>1</v>
      </c>
      <c r="S9" s="30" t="str">
        <f t="shared" si="4"/>
        <v>RARO</v>
      </c>
      <c r="T9" s="41">
        <v>4</v>
      </c>
      <c r="U9" s="30" t="str">
        <f t="shared" si="5"/>
        <v>MAYOR</v>
      </c>
      <c r="V9" s="44">
        <f>+R9+T9</f>
        <v>5</v>
      </c>
      <c r="W9" s="39" t="str">
        <f t="shared" si="7"/>
        <v>MEDIO</v>
      </c>
      <c r="X9" s="33" t="s">
        <v>42</v>
      </c>
      <c r="Y9" s="33" t="s">
        <v>70</v>
      </c>
      <c r="Z9" s="34" t="s">
        <v>71</v>
      </c>
      <c r="AA9" s="34" t="s">
        <v>72</v>
      </c>
      <c r="AB9" s="33" t="s">
        <v>73</v>
      </c>
      <c r="AC9" s="33" t="s">
        <v>74</v>
      </c>
    </row>
    <row r="10" spans="2:29" s="29" customFormat="1" ht="110.25" customHeight="1" x14ac:dyDescent="0.25">
      <c r="B10" s="40">
        <v>5</v>
      </c>
      <c r="C10" s="48" t="s">
        <v>58</v>
      </c>
      <c r="D10" s="49">
        <v>0</v>
      </c>
      <c r="E10" s="48" t="s">
        <v>75</v>
      </c>
      <c r="F10" s="48" t="s">
        <v>76</v>
      </c>
      <c r="G10" s="37" t="s">
        <v>77</v>
      </c>
      <c r="H10" s="47" t="s">
        <v>78</v>
      </c>
      <c r="I10" s="41">
        <v>2</v>
      </c>
      <c r="J10" s="30" t="str">
        <f t="shared" si="0"/>
        <v>IMPROBABLE</v>
      </c>
      <c r="K10" s="38">
        <v>4</v>
      </c>
      <c r="L10" s="30" t="str">
        <f t="shared" si="1"/>
        <v>MAYOR</v>
      </c>
      <c r="M10" s="44">
        <f t="shared" ref="M10:M12" si="10">+K10+I10</f>
        <v>6</v>
      </c>
      <c r="N10" s="39" t="str">
        <f t="shared" si="3"/>
        <v>ALTO</v>
      </c>
      <c r="O10" s="31"/>
      <c r="P10" s="31">
        <v>1</v>
      </c>
      <c r="Q10" s="53" t="s">
        <v>79</v>
      </c>
      <c r="R10" s="41">
        <v>1</v>
      </c>
      <c r="S10" s="30" t="str">
        <f t="shared" si="4"/>
        <v>RARO</v>
      </c>
      <c r="T10" s="41">
        <v>4</v>
      </c>
      <c r="U10" s="30" t="str">
        <f t="shared" si="5"/>
        <v>MAYOR</v>
      </c>
      <c r="V10" s="44">
        <f t="shared" ref="V10" si="11">SUM(R10:S10)+SUM(T10:U10)</f>
        <v>5</v>
      </c>
      <c r="W10" s="39" t="str">
        <f t="shared" si="7"/>
        <v>MEDIO</v>
      </c>
      <c r="X10" s="33" t="s">
        <v>42</v>
      </c>
      <c r="Y10" s="33" t="s">
        <v>54</v>
      </c>
      <c r="Z10" s="34" t="s">
        <v>80</v>
      </c>
      <c r="AA10" s="34" t="s">
        <v>65</v>
      </c>
      <c r="AB10" s="34" t="s">
        <v>81</v>
      </c>
      <c r="AC10" s="34" t="s">
        <v>82</v>
      </c>
    </row>
    <row r="11" spans="2:29" s="32" customFormat="1" ht="112.5" customHeight="1" x14ac:dyDescent="0.25">
      <c r="B11" s="40">
        <v>6</v>
      </c>
      <c r="C11" s="48" t="s">
        <v>35</v>
      </c>
      <c r="D11" s="50" t="s">
        <v>83</v>
      </c>
      <c r="E11" s="48" t="s">
        <v>84</v>
      </c>
      <c r="F11" s="48" t="s">
        <v>85</v>
      </c>
      <c r="G11" s="37" t="s">
        <v>86</v>
      </c>
      <c r="H11" s="47" t="s">
        <v>87</v>
      </c>
      <c r="I11" s="41">
        <v>2</v>
      </c>
      <c r="J11" s="30" t="str">
        <f t="shared" si="0"/>
        <v>IMPROBABLE</v>
      </c>
      <c r="K11" s="38">
        <v>4</v>
      </c>
      <c r="L11" s="30" t="str">
        <f t="shared" si="1"/>
        <v>MAYOR</v>
      </c>
      <c r="M11" s="44">
        <f t="shared" si="10"/>
        <v>6</v>
      </c>
      <c r="N11" s="39" t="str">
        <f t="shared" si="3"/>
        <v>ALTO</v>
      </c>
      <c r="O11" s="31">
        <v>0.5</v>
      </c>
      <c r="P11" s="31">
        <v>0.5</v>
      </c>
      <c r="Q11" s="52" t="s">
        <v>88</v>
      </c>
      <c r="R11" s="41">
        <v>1</v>
      </c>
      <c r="S11" s="30" t="str">
        <f t="shared" si="4"/>
        <v>RARO</v>
      </c>
      <c r="T11" s="41">
        <v>4</v>
      </c>
      <c r="U11" s="30" t="str">
        <f t="shared" si="5"/>
        <v>MAYOR</v>
      </c>
      <c r="V11" s="44">
        <f t="shared" ref="V11:V12" si="12">SUM(R11:S11)+SUM(T11:U11)</f>
        <v>5</v>
      </c>
      <c r="W11" s="39" t="str">
        <f t="shared" si="7"/>
        <v>MEDIO</v>
      </c>
      <c r="X11" s="33" t="s">
        <v>42</v>
      </c>
      <c r="Y11" s="33" t="s">
        <v>54</v>
      </c>
      <c r="Z11" s="34" t="s">
        <v>80</v>
      </c>
      <c r="AA11" s="34" t="s">
        <v>65</v>
      </c>
      <c r="AB11" s="34" t="s">
        <v>81</v>
      </c>
      <c r="AC11" s="34" t="s">
        <v>82</v>
      </c>
    </row>
    <row r="12" spans="2:29" s="36" customFormat="1" ht="105" customHeight="1" x14ac:dyDescent="0.25">
      <c r="B12" s="40">
        <v>7</v>
      </c>
      <c r="C12" s="48" t="s">
        <v>35</v>
      </c>
      <c r="D12" s="50" t="s">
        <v>83</v>
      </c>
      <c r="E12" s="48" t="s">
        <v>84</v>
      </c>
      <c r="F12" s="48" t="s">
        <v>85</v>
      </c>
      <c r="G12" s="37" t="s">
        <v>89</v>
      </c>
      <c r="H12" s="47" t="s">
        <v>87</v>
      </c>
      <c r="I12" s="41">
        <v>2</v>
      </c>
      <c r="J12" s="30" t="str">
        <f t="shared" si="0"/>
        <v>IMPROBABLE</v>
      </c>
      <c r="K12" s="38">
        <v>4</v>
      </c>
      <c r="L12" s="30" t="str">
        <f t="shared" si="1"/>
        <v>MAYOR</v>
      </c>
      <c r="M12" s="44">
        <f t="shared" si="10"/>
        <v>6</v>
      </c>
      <c r="N12" s="39" t="str">
        <f t="shared" si="3"/>
        <v>ALTO</v>
      </c>
      <c r="O12" s="31">
        <v>0.5</v>
      </c>
      <c r="P12" s="31">
        <v>0.5</v>
      </c>
      <c r="Q12" s="52" t="s">
        <v>88</v>
      </c>
      <c r="R12" s="41">
        <v>1</v>
      </c>
      <c r="S12" s="30" t="str">
        <f t="shared" si="4"/>
        <v>RARO</v>
      </c>
      <c r="T12" s="41">
        <v>4</v>
      </c>
      <c r="U12" s="30" t="str">
        <f t="shared" si="5"/>
        <v>MAYOR</v>
      </c>
      <c r="V12" s="44">
        <f t="shared" si="12"/>
        <v>5</v>
      </c>
      <c r="W12" s="39" t="str">
        <f t="shared" si="7"/>
        <v>MEDIO</v>
      </c>
      <c r="X12" s="33" t="s">
        <v>42</v>
      </c>
      <c r="Y12" s="33" t="s">
        <v>54</v>
      </c>
      <c r="Z12" s="34" t="s">
        <v>80</v>
      </c>
      <c r="AA12" s="34" t="s">
        <v>65</v>
      </c>
      <c r="AB12" s="34" t="s">
        <v>81</v>
      </c>
      <c r="AC12" s="34" t="s">
        <v>82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:I12">
    <cfRule type="cellIs" dxfId="41" priority="306" operator="lessThan">
      <formula>5</formula>
    </cfRule>
    <cfRule type="cellIs" dxfId="40" priority="307" operator="equal">
      <formula>5</formula>
    </cfRule>
    <cfRule type="top10" dxfId="39" priority="308" rank="4"/>
    <cfRule type="cellIs" dxfId="38" priority="309" operator="equal">
      <formula>5</formula>
    </cfRule>
  </conditionalFormatting>
  <conditionalFormatting sqref="J6:J12">
    <cfRule type="cellIs" priority="314" operator="between">
      <formula>0.5</formula>
      <formula>1</formula>
    </cfRule>
    <cfRule type="colorScale" priority="3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7" priority="316" operator="equal">
      <formula>5</formula>
    </cfRule>
    <cfRule type="cellIs" dxfId="36" priority="317" operator="greaterThan">
      <formula>0.5</formula>
    </cfRule>
    <cfRule type="iconSet" priority="318">
      <iconSet iconSet="4Rating">
        <cfvo type="percent" val="0"/>
        <cfvo type="percent" val="25"/>
        <cfvo type="percent" val="50"/>
        <cfvo type="percent" val="75"/>
      </iconSet>
    </cfRule>
    <cfRule type="iconSet" priority="319">
      <iconSet iconSet="3Arrows">
        <cfvo type="percent" val="0"/>
        <cfvo type="percent" val="33"/>
        <cfvo type="percent" val="67"/>
      </iconSet>
    </cfRule>
    <cfRule type="colorScale" priority="320">
      <colorScale>
        <cfvo type="min"/>
        <cfvo type="max"/>
        <color rgb="FFFF7128"/>
        <color rgb="FFFFEF9C"/>
      </colorScale>
    </cfRule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5" priority="322" percent="1" rank="50"/>
    <cfRule type="dataBar" priority="3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{83ABB93D-1890-4CB6-BA12-59E772CA9673}</x14:id>
        </ext>
      </extLst>
    </cfRule>
    <cfRule type="colorScale" priority="324">
      <colorScale>
        <cfvo type="min"/>
        <cfvo type="max"/>
        <color rgb="FFFF7128"/>
        <color rgb="FFFFEF9C"/>
      </colorScale>
    </cfRule>
    <cfRule type="top10" dxfId="34" priority="325" rank="50"/>
    <cfRule type="colorScale" priority="3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7">
      <colorScale>
        <cfvo type="percent" val="50"/>
        <cfvo type="max"/>
        <color rgb="FFFF7128"/>
        <color rgb="FFFFEF9C"/>
      </colorScale>
    </cfRule>
  </conditionalFormatting>
  <conditionalFormatting sqref="K6:K12">
    <cfRule type="cellIs" dxfId="33" priority="342" operator="lessThan">
      <formula>5</formula>
    </cfRule>
    <cfRule type="cellIs" dxfId="32" priority="343" operator="equal">
      <formula>5</formula>
    </cfRule>
    <cfRule type="top10" dxfId="31" priority="344" rank="4"/>
    <cfRule type="cellIs" dxfId="30" priority="345" operator="equal">
      <formula>5</formula>
    </cfRule>
  </conditionalFormatting>
  <conditionalFormatting sqref="L6:L12">
    <cfRule type="cellIs" priority="350" operator="between">
      <formula>0.5</formula>
      <formula>1</formula>
    </cfRule>
    <cfRule type="colorScale" priority="35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" priority="352" operator="equal">
      <formula>5</formula>
    </cfRule>
    <cfRule type="cellIs" dxfId="28" priority="353" operator="greaterThan">
      <formula>0.5</formula>
    </cfRule>
    <cfRule type="iconSet" priority="354">
      <iconSet iconSet="4Rating">
        <cfvo type="percent" val="0"/>
        <cfvo type="percent" val="25"/>
        <cfvo type="percent" val="50"/>
        <cfvo type="percent" val="75"/>
      </iconSet>
    </cfRule>
    <cfRule type="iconSet" priority="355">
      <iconSet iconSet="3Arrows">
        <cfvo type="percent" val="0"/>
        <cfvo type="percent" val="33"/>
        <cfvo type="percent" val="67"/>
      </iconSet>
    </cfRule>
    <cfRule type="colorScale" priority="356">
      <colorScale>
        <cfvo type="min"/>
        <cfvo type="max"/>
        <color rgb="FFFF7128"/>
        <color rgb="FFFFEF9C"/>
      </colorScale>
    </cfRule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7" priority="358" percent="1" rank="50"/>
    <cfRule type="dataBar" priority="3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{C89D1803-D85A-4E85-ACF4-19BF2778B76E}</x14:id>
        </ext>
      </extLst>
    </cfRule>
    <cfRule type="colorScale" priority="360">
      <colorScale>
        <cfvo type="min"/>
        <cfvo type="max"/>
        <color rgb="FFFF7128"/>
        <color rgb="FFFFEF9C"/>
      </colorScale>
    </cfRule>
    <cfRule type="top10" dxfId="26" priority="361" rank="50"/>
    <cfRule type="colorScale" priority="3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3">
      <colorScale>
        <cfvo type="percent" val="50"/>
        <cfvo type="max"/>
        <color rgb="FFFF7128"/>
        <color rgb="FFFFEF9C"/>
      </colorScale>
    </cfRule>
  </conditionalFormatting>
  <conditionalFormatting sqref="N6:N12">
    <cfRule type="cellIs" dxfId="25" priority="378" operator="greaterThan">
      <formula>0.5</formula>
    </cfRule>
    <cfRule type="cellIs" priority="379" operator="between">
      <formula>0.5</formula>
      <formula>1</formula>
    </cfRule>
    <cfRule type="iconSet" priority="380">
      <iconSet iconSet="4Rating">
        <cfvo type="percent" val="0"/>
        <cfvo type="percent" val="25"/>
        <cfvo type="percent" val="50"/>
        <cfvo type="percent" val="75"/>
      </iconSet>
    </cfRule>
    <cfRule type="iconSet" priority="381">
      <iconSet iconSet="3Arrows">
        <cfvo type="percent" val="0"/>
        <cfvo type="percent" val="33"/>
        <cfvo type="percent" val="67"/>
      </iconSet>
    </cfRule>
    <cfRule type="colorScale" priority="38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83">
      <colorScale>
        <cfvo type="min"/>
        <cfvo type="max"/>
        <color rgb="FFFF7128"/>
        <color rgb="FFFFEF9C"/>
      </colorScale>
    </cfRule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" priority="385" percent="1" rank="50"/>
    <cfRule type="dataBar" priority="3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{1FED7692-0F67-4B56-BDF1-868ED1A29A81}</x14:id>
        </ext>
      </extLst>
    </cfRule>
    <cfRule type="colorScale" priority="387">
      <colorScale>
        <cfvo type="min"/>
        <cfvo type="max"/>
        <color rgb="FFFF7128"/>
        <color rgb="FFFFEF9C"/>
      </colorScale>
    </cfRule>
    <cfRule type="top10" dxfId="23" priority="388" rank="50"/>
    <cfRule type="colorScale" priority="3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0">
      <colorScale>
        <cfvo type="percent" val="50"/>
        <cfvo type="max"/>
        <color rgb="FFFF7128"/>
        <color rgb="FFFFEF9C"/>
      </colorScale>
    </cfRule>
  </conditionalFormatting>
  <conditionalFormatting sqref="R6:R12">
    <cfRule type="cellIs" dxfId="22" priority="404" operator="lessThan">
      <formula>5</formula>
    </cfRule>
    <cfRule type="cellIs" dxfId="21" priority="405" operator="equal">
      <formula>5</formula>
    </cfRule>
    <cfRule type="top10" dxfId="20" priority="406" rank="4"/>
    <cfRule type="cellIs" dxfId="19" priority="407" operator="equal">
      <formula>5</formula>
    </cfRule>
    <cfRule type="cellIs" dxfId="18" priority="408" operator="lessThan">
      <formula>5</formula>
    </cfRule>
    <cfRule type="cellIs" dxfId="17" priority="409" operator="equal">
      <formula>5</formula>
    </cfRule>
  </conditionalFormatting>
  <conditionalFormatting sqref="S6:S12">
    <cfRule type="cellIs" priority="416" operator="between">
      <formula>0.5</formula>
      <formula>1</formula>
    </cfRule>
    <cfRule type="colorScale" priority="4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" priority="418" operator="equal">
      <formula>5</formula>
    </cfRule>
    <cfRule type="cellIs" dxfId="15" priority="419" operator="greaterThan">
      <formula>0.5</formula>
    </cfRule>
    <cfRule type="iconSet" priority="420">
      <iconSet iconSet="4Rating">
        <cfvo type="percent" val="0"/>
        <cfvo type="percent" val="25"/>
        <cfvo type="percent" val="50"/>
        <cfvo type="percent" val="75"/>
      </iconSet>
    </cfRule>
    <cfRule type="iconSet" priority="421">
      <iconSet iconSet="3Arrows">
        <cfvo type="percent" val="0"/>
        <cfvo type="percent" val="33"/>
        <cfvo type="percent" val="67"/>
      </iconSet>
    </cfRule>
    <cfRule type="colorScale" priority="422">
      <colorScale>
        <cfvo type="min"/>
        <cfvo type="max"/>
        <color rgb="FFFF7128"/>
        <color rgb="FFFFEF9C"/>
      </colorScale>
    </cfRule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" priority="424" percent="1" rank="50"/>
    <cfRule type="dataBar" priority="4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{C6DF6575-C0D2-4C47-B20C-1691FC68317E}</x14:id>
        </ext>
      </extLst>
    </cfRule>
    <cfRule type="colorScale" priority="426">
      <colorScale>
        <cfvo type="min"/>
        <cfvo type="max"/>
        <color rgb="FFFF7128"/>
        <color rgb="FFFFEF9C"/>
      </colorScale>
    </cfRule>
    <cfRule type="top10" dxfId="13" priority="427" rank="50"/>
    <cfRule type="colorScale" priority="4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9">
      <colorScale>
        <cfvo type="percent" val="50"/>
        <cfvo type="max"/>
        <color rgb="FFFF7128"/>
        <color rgb="FFFFEF9C"/>
      </colorScale>
    </cfRule>
  </conditionalFormatting>
  <conditionalFormatting sqref="T6:T12">
    <cfRule type="cellIs" dxfId="12" priority="444" operator="lessThan">
      <formula>5</formula>
    </cfRule>
    <cfRule type="cellIs" dxfId="11" priority="445" operator="equal">
      <formula>5</formula>
    </cfRule>
    <cfRule type="top10" dxfId="10" priority="446" rank="4"/>
    <cfRule type="cellIs" dxfId="9" priority="447" operator="equal">
      <formula>5</formula>
    </cfRule>
    <cfRule type="cellIs" dxfId="8" priority="448" operator="lessThan">
      <formula>5</formula>
    </cfRule>
    <cfRule type="cellIs" dxfId="7" priority="449" operator="equal">
      <formula>5</formula>
    </cfRule>
  </conditionalFormatting>
  <conditionalFormatting sqref="U6:U12">
    <cfRule type="cellIs" priority="456" operator="between">
      <formula>0.5</formula>
      <formula>1</formula>
    </cfRule>
    <cfRule type="colorScale" priority="4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" priority="458" operator="equal">
      <formula>5</formula>
    </cfRule>
    <cfRule type="cellIs" dxfId="5" priority="459" operator="greaterThan">
      <formula>0.5</formula>
    </cfRule>
    <cfRule type="iconSet" priority="460">
      <iconSet iconSet="4Rating">
        <cfvo type="percent" val="0"/>
        <cfvo type="percent" val="25"/>
        <cfvo type="percent" val="50"/>
        <cfvo type="percent" val="75"/>
      </iconSet>
    </cfRule>
    <cfRule type="iconSet" priority="461">
      <iconSet iconSet="3Arrows">
        <cfvo type="percent" val="0"/>
        <cfvo type="percent" val="33"/>
        <cfvo type="percent" val="67"/>
      </iconSet>
    </cfRule>
    <cfRule type="colorScale" priority="462">
      <colorScale>
        <cfvo type="min"/>
        <cfvo type="max"/>
        <color rgb="FFFF7128"/>
        <color rgb="FFFFEF9C"/>
      </colorScale>
    </cfRule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" priority="464" percent="1" rank="50"/>
    <cfRule type="dataBar" priority="4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{61EA0B9E-0CA3-488A-8F92-085C302D4168}</x14:id>
        </ext>
      </extLst>
    </cfRule>
    <cfRule type="colorScale" priority="466">
      <colorScale>
        <cfvo type="min"/>
        <cfvo type="max"/>
        <color rgb="FFFF7128"/>
        <color rgb="FFFFEF9C"/>
      </colorScale>
    </cfRule>
    <cfRule type="top10" dxfId="3" priority="467" rank="50"/>
    <cfRule type="colorScale" priority="4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69">
      <colorScale>
        <cfvo type="percent" val="50"/>
        <cfvo type="max"/>
        <color rgb="FFFF7128"/>
        <color rgb="FFFFEF9C"/>
      </colorScale>
    </cfRule>
  </conditionalFormatting>
  <conditionalFormatting sqref="W6:W12">
    <cfRule type="cellIs" dxfId="2" priority="484" operator="greaterThan">
      <formula>0.5</formula>
    </cfRule>
    <cfRule type="cellIs" priority="485" operator="between">
      <formula>0.5</formula>
      <formula>1</formula>
    </cfRule>
    <cfRule type="iconSet" priority="486">
      <iconSet iconSet="4Rating">
        <cfvo type="percent" val="0"/>
        <cfvo type="percent" val="25"/>
        <cfvo type="percent" val="50"/>
        <cfvo type="percent" val="75"/>
      </iconSet>
    </cfRule>
    <cfRule type="iconSet" priority="487">
      <iconSet iconSet="3Arrows">
        <cfvo type="percent" val="0"/>
        <cfvo type="percent" val="33"/>
        <cfvo type="percent" val="67"/>
      </iconSet>
    </cfRule>
    <cfRule type="colorScale" priority="48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89">
      <colorScale>
        <cfvo type="min"/>
        <cfvo type="max"/>
        <color rgb="FFFF7128"/>
        <color rgb="FFFFEF9C"/>
      </colorScale>
    </cfRule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491" percent="1" rank="50"/>
    <cfRule type="dataBar" priority="49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{6AC8FC9A-1975-405D-BE08-8CC7216B609E}</x14:id>
        </ext>
      </extLst>
    </cfRule>
    <cfRule type="colorScale" priority="493">
      <colorScale>
        <cfvo type="min"/>
        <cfvo type="max"/>
        <color rgb="FFFF7128"/>
        <color rgb="FFFFEF9C"/>
      </colorScale>
    </cfRule>
    <cfRule type="top10" dxfId="0" priority="494" rank="50"/>
    <cfRule type="colorScale" priority="4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96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25" right="0.25" top="0.75" bottom="0.75" header="0.3" footer="0.3"/>
  <pageSetup scale="35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3ABB93D-1890-4CB6-BA12-59E772CA967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J6:J12</xm:sqref>
        </x14:conditionalFormatting>
        <x14:conditionalFormatting xmlns:xm="http://schemas.microsoft.com/office/excel/2006/main">
          <x14:cfRule type="dataBar" id="{C89D1803-D85A-4E85-ACF4-19BF2778B76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L6:L12</xm:sqref>
        </x14:conditionalFormatting>
        <x14:conditionalFormatting xmlns:xm="http://schemas.microsoft.com/office/excel/2006/main">
          <x14:cfRule type="dataBar" id="{1FED7692-0F67-4B56-BDF1-868ED1A29A8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N6:N12</xm:sqref>
        </x14:conditionalFormatting>
        <x14:conditionalFormatting xmlns:xm="http://schemas.microsoft.com/office/excel/2006/main">
          <x14:cfRule type="dataBar" id="{C6DF6575-C0D2-4C47-B20C-1691FC68317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S6:S12</xm:sqref>
        </x14:conditionalFormatting>
        <x14:conditionalFormatting xmlns:xm="http://schemas.microsoft.com/office/excel/2006/main">
          <x14:cfRule type="dataBar" id="{61EA0B9E-0CA3-488A-8F92-085C302D416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U6:U12</xm:sqref>
        </x14:conditionalFormatting>
        <x14:conditionalFormatting xmlns:xm="http://schemas.microsoft.com/office/excel/2006/main">
          <x14:cfRule type="dataBar" id="{6AC8FC9A-1975-405D-BE08-8CC7216B609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W6:W12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8" customWidth="1"/>
    <col min="2" max="2" width="13.28515625" style="8" customWidth="1"/>
    <col min="3" max="3" width="20.7109375" style="8" customWidth="1"/>
    <col min="4" max="4" width="11.42578125" style="8" customWidth="1"/>
    <col min="5" max="5" width="6.7109375" style="8" customWidth="1"/>
    <col min="6" max="6" width="25.28515625" style="8" customWidth="1"/>
    <col min="7" max="9" width="21.140625" style="8" customWidth="1"/>
    <col min="10" max="11" width="21.42578125" style="8" customWidth="1"/>
    <col min="12" max="12" width="11.42578125" style="8" customWidth="1"/>
    <col min="13" max="13" width="10.7109375" style="8" customWidth="1"/>
    <col min="14" max="14" width="13.42578125" style="8" customWidth="1"/>
    <col min="15" max="15" width="23" style="8" customWidth="1"/>
    <col min="16" max="16" width="24" style="8" customWidth="1"/>
    <col min="17" max="17" width="17" style="8" customWidth="1"/>
    <col min="18" max="18" width="24" style="8" customWidth="1"/>
    <col min="19" max="19" width="23.28515625" style="8" customWidth="1"/>
    <col min="20" max="21" width="11.42578125" style="8" customWidth="1"/>
    <col min="22" max="22" width="19" style="8" customWidth="1"/>
    <col min="23" max="23" width="28" style="8" customWidth="1"/>
    <col min="24" max="16384" width="11.42578125" style="8" hidden="1"/>
  </cols>
  <sheetData>
    <row r="1" spans="1:25" ht="15" x14ac:dyDescent="0.25">
      <c r="A1" s="7" t="s">
        <v>90</v>
      </c>
    </row>
    <row r="2" spans="1:25" s="9" customFormat="1" x14ac:dyDescent="0.2"/>
    <row r="3" spans="1:25" s="9" customFormat="1" x14ac:dyDescent="0.2">
      <c r="B3" s="10" t="s">
        <v>91</v>
      </c>
      <c r="C3" s="87" t="s">
        <v>92</v>
      </c>
      <c r="D3" s="87"/>
      <c r="F3" s="10" t="s">
        <v>93</v>
      </c>
      <c r="G3" s="11" t="s">
        <v>94</v>
      </c>
      <c r="H3" s="11" t="s">
        <v>95</v>
      </c>
      <c r="I3" s="87" t="s">
        <v>96</v>
      </c>
      <c r="J3" s="87"/>
      <c r="K3" s="87"/>
      <c r="L3" s="87"/>
      <c r="N3" s="10" t="s">
        <v>97</v>
      </c>
      <c r="O3" s="87" t="s">
        <v>92</v>
      </c>
      <c r="P3" s="87"/>
      <c r="Q3" s="87"/>
    </row>
    <row r="4" spans="1:25" s="9" customFormat="1" ht="53.45" customHeight="1" x14ac:dyDescent="0.2">
      <c r="B4" s="12" t="s">
        <v>35</v>
      </c>
      <c r="C4" s="73" t="s">
        <v>98</v>
      </c>
      <c r="D4" s="74"/>
      <c r="F4" s="80" t="s">
        <v>99</v>
      </c>
      <c r="G4" s="80" t="s">
        <v>100</v>
      </c>
      <c r="H4" s="82" t="s">
        <v>101</v>
      </c>
      <c r="I4" s="90" t="s">
        <v>102</v>
      </c>
      <c r="J4" s="91"/>
      <c r="K4" s="91"/>
      <c r="L4" s="92"/>
      <c r="N4" s="13" t="s">
        <v>103</v>
      </c>
      <c r="O4" s="73" t="s">
        <v>104</v>
      </c>
      <c r="P4" s="74"/>
      <c r="Q4" s="74"/>
    </row>
    <row r="5" spans="1:25" s="9" customFormat="1" ht="53.45" customHeight="1" x14ac:dyDescent="0.2">
      <c r="B5" s="12" t="s">
        <v>58</v>
      </c>
      <c r="C5" s="73" t="s">
        <v>105</v>
      </c>
      <c r="D5" s="73"/>
      <c r="F5" s="88"/>
      <c r="G5" s="88"/>
      <c r="H5" s="89"/>
      <c r="I5" s="93"/>
      <c r="J5" s="94"/>
      <c r="K5" s="94"/>
      <c r="L5" s="95"/>
      <c r="N5" s="13" t="s">
        <v>106</v>
      </c>
      <c r="O5" s="73" t="s">
        <v>107</v>
      </c>
      <c r="P5" s="74"/>
      <c r="Q5" s="74"/>
    </row>
    <row r="6" spans="1:25" s="9" customFormat="1" ht="60" customHeight="1" x14ac:dyDescent="0.2">
      <c r="F6" s="81"/>
      <c r="G6" s="81"/>
      <c r="H6" s="83"/>
      <c r="I6" s="96"/>
      <c r="J6" s="97"/>
      <c r="K6" s="97"/>
      <c r="L6" s="98"/>
      <c r="N6" s="13" t="s">
        <v>108</v>
      </c>
      <c r="O6" s="73" t="s">
        <v>109</v>
      </c>
      <c r="P6" s="74"/>
      <c r="Q6" s="74"/>
    </row>
    <row r="7" spans="1:25" s="9" customFormat="1" ht="79.5" customHeight="1" x14ac:dyDescent="0.2">
      <c r="B7" s="10" t="s">
        <v>110</v>
      </c>
      <c r="C7" s="87" t="s">
        <v>92</v>
      </c>
      <c r="D7" s="87"/>
      <c r="F7" s="14" t="s">
        <v>111</v>
      </c>
      <c r="G7" s="15" t="s">
        <v>101</v>
      </c>
      <c r="H7" s="15" t="s">
        <v>112</v>
      </c>
      <c r="I7" s="72" t="s">
        <v>113</v>
      </c>
      <c r="J7" s="72"/>
      <c r="K7" s="72"/>
      <c r="L7" s="72"/>
      <c r="N7" s="16" t="s">
        <v>114</v>
      </c>
      <c r="O7" s="73" t="s">
        <v>115</v>
      </c>
      <c r="P7" s="74"/>
      <c r="Q7" s="74"/>
    </row>
    <row r="8" spans="1:25" s="9" customFormat="1" ht="33.75" x14ac:dyDescent="0.2">
      <c r="B8" s="17" t="s">
        <v>36</v>
      </c>
      <c r="C8" s="85" t="s">
        <v>116</v>
      </c>
      <c r="D8" s="86"/>
      <c r="F8" s="14" t="s">
        <v>117</v>
      </c>
      <c r="G8" s="15" t="s">
        <v>118</v>
      </c>
      <c r="H8" s="14" t="s">
        <v>119</v>
      </c>
      <c r="I8" s="72" t="s">
        <v>120</v>
      </c>
      <c r="J8" s="72"/>
      <c r="K8" s="72"/>
      <c r="L8" s="72"/>
      <c r="N8" s="16" t="s">
        <v>121</v>
      </c>
      <c r="O8" s="73" t="s">
        <v>122</v>
      </c>
      <c r="P8" s="74"/>
      <c r="Q8" s="74"/>
    </row>
    <row r="9" spans="1:25" s="9" customFormat="1" ht="52.15" customHeight="1" x14ac:dyDescent="0.2">
      <c r="B9" s="17" t="s">
        <v>48</v>
      </c>
      <c r="C9" s="78" t="s">
        <v>123</v>
      </c>
      <c r="D9" s="79"/>
      <c r="F9" s="80" t="s">
        <v>84</v>
      </c>
      <c r="G9" s="80" t="s">
        <v>119</v>
      </c>
      <c r="H9" s="82" t="s">
        <v>124</v>
      </c>
      <c r="I9" s="73" t="s">
        <v>125</v>
      </c>
      <c r="J9" s="73"/>
      <c r="K9" s="73"/>
      <c r="L9" s="73"/>
      <c r="N9" s="16" t="s">
        <v>126</v>
      </c>
      <c r="O9" s="73" t="s">
        <v>127</v>
      </c>
      <c r="P9" s="74"/>
      <c r="Q9" s="74"/>
    </row>
    <row r="10" spans="1:25" s="9" customFormat="1" ht="22.9" customHeight="1" x14ac:dyDescent="0.2">
      <c r="F10" s="81"/>
      <c r="G10" s="81"/>
      <c r="H10" s="83"/>
      <c r="I10" s="73"/>
      <c r="J10" s="73"/>
      <c r="K10" s="73"/>
      <c r="L10" s="73"/>
      <c r="N10" s="72" t="s">
        <v>128</v>
      </c>
      <c r="O10" s="73" t="s">
        <v>129</v>
      </c>
      <c r="P10" s="73"/>
      <c r="Q10" s="73"/>
    </row>
    <row r="11" spans="1:25" s="9" customFormat="1" ht="39" customHeight="1" x14ac:dyDescent="0.2">
      <c r="N11" s="72"/>
      <c r="O11" s="73"/>
      <c r="P11" s="73"/>
      <c r="Q11" s="73"/>
    </row>
    <row r="12" spans="1:25" s="9" customFormat="1" ht="52.9" customHeight="1" x14ac:dyDescent="0.2">
      <c r="H12" s="18"/>
      <c r="I12" s="18"/>
      <c r="N12" s="16" t="s">
        <v>130</v>
      </c>
      <c r="O12" s="73" t="s">
        <v>131</v>
      </c>
      <c r="P12" s="73"/>
      <c r="Q12" s="73"/>
    </row>
    <row r="13" spans="1:25" s="9" customFormat="1" x14ac:dyDescent="0.2">
      <c r="F13" s="18"/>
      <c r="G13" s="18"/>
      <c r="H13" s="18"/>
      <c r="I13" s="18"/>
    </row>
    <row r="14" spans="1:25" s="9" customFormat="1" x14ac:dyDescent="0.2">
      <c r="C14" s="84" t="s">
        <v>132</v>
      </c>
      <c r="D14" s="84"/>
      <c r="F14" s="71" t="s">
        <v>133</v>
      </c>
      <c r="G14" s="71"/>
      <c r="H14" s="71"/>
      <c r="I14" s="71"/>
      <c r="J14" s="71"/>
      <c r="K14" s="71"/>
      <c r="L14" s="71"/>
      <c r="O14" s="75" t="s">
        <v>134</v>
      </c>
      <c r="P14" s="76"/>
      <c r="Q14" s="76"/>
      <c r="R14" s="76"/>
      <c r="S14" s="76"/>
      <c r="T14" s="76"/>
      <c r="U14" s="77"/>
      <c r="X14" s="67" t="s">
        <v>135</v>
      </c>
      <c r="Y14" s="68"/>
    </row>
    <row r="15" spans="1:25" s="9" customFormat="1" ht="63" customHeight="1" x14ac:dyDescent="0.2">
      <c r="C15" s="19" t="s">
        <v>136</v>
      </c>
      <c r="D15" s="19" t="s">
        <v>137</v>
      </c>
      <c r="F15" s="75" t="s">
        <v>134</v>
      </c>
      <c r="G15" s="76"/>
      <c r="H15" s="76"/>
      <c r="I15" s="76"/>
      <c r="J15" s="76"/>
      <c r="K15" s="76"/>
      <c r="L15" s="77"/>
      <c r="N15" s="20"/>
      <c r="O15" s="70" t="s">
        <v>138</v>
      </c>
      <c r="P15" s="70"/>
      <c r="Q15" s="15" t="s">
        <v>139</v>
      </c>
      <c r="R15" s="15" t="s">
        <v>140</v>
      </c>
      <c r="S15" s="15" t="s">
        <v>141</v>
      </c>
      <c r="T15" s="15" t="s">
        <v>142</v>
      </c>
      <c r="U15" s="15" t="s">
        <v>143</v>
      </c>
      <c r="X15" s="21" t="s">
        <v>144</v>
      </c>
      <c r="Y15" s="19" t="s">
        <v>136</v>
      </c>
    </row>
    <row r="16" spans="1:25" s="9" customFormat="1" ht="51.75" customHeight="1" x14ac:dyDescent="0.2">
      <c r="B16" s="69" t="s">
        <v>145</v>
      </c>
      <c r="C16" s="22" t="s">
        <v>146</v>
      </c>
      <c r="D16" s="14">
        <v>1</v>
      </c>
      <c r="E16" s="18"/>
      <c r="F16" s="70" t="s">
        <v>138</v>
      </c>
      <c r="G16" s="70"/>
      <c r="H16" s="15" t="s">
        <v>139</v>
      </c>
      <c r="I16" s="15" t="s">
        <v>140</v>
      </c>
      <c r="J16" s="15" t="s">
        <v>141</v>
      </c>
      <c r="K16" s="15" t="s">
        <v>142</v>
      </c>
      <c r="L16" s="15" t="s">
        <v>143</v>
      </c>
      <c r="O16" s="70" t="s">
        <v>147</v>
      </c>
      <c r="P16" s="70"/>
      <c r="Q16" s="15" t="s">
        <v>148</v>
      </c>
      <c r="R16" s="15" t="s">
        <v>149</v>
      </c>
      <c r="S16" s="15" t="s">
        <v>150</v>
      </c>
      <c r="T16" s="15" t="s">
        <v>151</v>
      </c>
      <c r="U16" s="15" t="s">
        <v>152</v>
      </c>
      <c r="X16" s="23" t="s">
        <v>153</v>
      </c>
      <c r="Y16" s="15" t="s">
        <v>154</v>
      </c>
    </row>
    <row r="17" spans="2:25" s="9" customFormat="1" ht="67.5" x14ac:dyDescent="0.2">
      <c r="B17" s="69"/>
      <c r="C17" s="22" t="s">
        <v>155</v>
      </c>
      <c r="D17" s="14">
        <v>2</v>
      </c>
      <c r="E17" s="18"/>
      <c r="F17" s="70" t="s">
        <v>147</v>
      </c>
      <c r="G17" s="70"/>
      <c r="H17" s="15" t="s">
        <v>148</v>
      </c>
      <c r="I17" s="15" t="s">
        <v>149</v>
      </c>
      <c r="J17" s="15" t="s">
        <v>150</v>
      </c>
      <c r="K17" s="15" t="s">
        <v>151</v>
      </c>
      <c r="L17" s="15" t="s">
        <v>152</v>
      </c>
      <c r="O17" s="71" t="s">
        <v>136</v>
      </c>
      <c r="P17" s="71" t="s">
        <v>156</v>
      </c>
      <c r="Q17" s="19" t="s">
        <v>157</v>
      </c>
      <c r="R17" s="19" t="s">
        <v>158</v>
      </c>
      <c r="S17" s="19" t="s">
        <v>159</v>
      </c>
      <c r="T17" s="19" t="s">
        <v>160</v>
      </c>
      <c r="U17" s="19" t="s">
        <v>161</v>
      </c>
      <c r="X17" s="24" t="s">
        <v>162</v>
      </c>
      <c r="Y17" s="15" t="s">
        <v>163</v>
      </c>
    </row>
    <row r="18" spans="2:25" s="9" customFormat="1" ht="22.5" x14ac:dyDescent="0.2">
      <c r="B18" s="69"/>
      <c r="C18" s="22" t="s">
        <v>164</v>
      </c>
      <c r="D18" s="14">
        <v>3</v>
      </c>
      <c r="E18" s="18"/>
      <c r="F18" s="71" t="s">
        <v>136</v>
      </c>
      <c r="G18" s="71" t="s">
        <v>156</v>
      </c>
      <c r="H18" s="19" t="s">
        <v>157</v>
      </c>
      <c r="I18" s="19" t="s">
        <v>158</v>
      </c>
      <c r="J18" s="19" t="s">
        <v>159</v>
      </c>
      <c r="K18" s="19" t="s">
        <v>160</v>
      </c>
      <c r="L18" s="19" t="s">
        <v>161</v>
      </c>
      <c r="O18" s="71"/>
      <c r="P18" s="71"/>
      <c r="Q18" s="14">
        <v>1</v>
      </c>
      <c r="R18" s="14">
        <v>2</v>
      </c>
      <c r="S18" s="14">
        <v>3</v>
      </c>
      <c r="T18" s="14">
        <v>4</v>
      </c>
      <c r="U18" s="14">
        <v>5</v>
      </c>
      <c r="X18" s="25">
        <v>5</v>
      </c>
      <c r="Y18" s="15" t="s">
        <v>165</v>
      </c>
    </row>
    <row r="19" spans="2:25" s="9" customFormat="1" ht="51.75" customHeight="1" x14ac:dyDescent="0.2">
      <c r="B19" s="69"/>
      <c r="C19" s="22" t="s">
        <v>166</v>
      </c>
      <c r="D19" s="14">
        <v>4</v>
      </c>
      <c r="E19" s="18"/>
      <c r="F19" s="71"/>
      <c r="G19" s="71"/>
      <c r="H19" s="14">
        <v>1</v>
      </c>
      <c r="I19" s="14">
        <v>2</v>
      </c>
      <c r="J19" s="14">
        <v>3</v>
      </c>
      <c r="K19" s="14">
        <v>4</v>
      </c>
      <c r="L19" s="14">
        <v>5</v>
      </c>
      <c r="N19" s="69" t="s">
        <v>145</v>
      </c>
      <c r="O19" s="22" t="s">
        <v>146</v>
      </c>
      <c r="P19" s="14">
        <v>1</v>
      </c>
      <c r="Q19" s="26">
        <v>2</v>
      </c>
      <c r="R19" s="26">
        <v>3</v>
      </c>
      <c r="S19" s="26">
        <v>4</v>
      </c>
      <c r="T19" s="25">
        <v>5</v>
      </c>
      <c r="U19" s="24">
        <v>6</v>
      </c>
      <c r="X19" s="26" t="s">
        <v>167</v>
      </c>
      <c r="Y19" s="15" t="s">
        <v>168</v>
      </c>
    </row>
    <row r="20" spans="2:25" s="9" customFormat="1" ht="33.75" x14ac:dyDescent="0.2">
      <c r="B20" s="69"/>
      <c r="C20" s="22" t="s">
        <v>169</v>
      </c>
      <c r="D20" s="14">
        <v>5</v>
      </c>
      <c r="E20" s="18"/>
      <c r="F20" s="18"/>
      <c r="G20" s="18"/>
      <c r="H20" s="18"/>
      <c r="I20" s="18"/>
      <c r="J20" s="18"/>
      <c r="K20" s="18"/>
      <c r="N20" s="69"/>
      <c r="O20" s="22" t="s">
        <v>155</v>
      </c>
      <c r="P20" s="14">
        <v>2</v>
      </c>
      <c r="Q20" s="26">
        <v>3</v>
      </c>
      <c r="R20" s="26">
        <v>4</v>
      </c>
      <c r="S20" s="25">
        <v>5</v>
      </c>
      <c r="T20" s="24">
        <v>6</v>
      </c>
      <c r="U20" s="24">
        <v>7</v>
      </c>
    </row>
    <row r="21" spans="2:25" s="9" customFormat="1" ht="45" x14ac:dyDescent="0.2">
      <c r="F21" s="18"/>
      <c r="G21" s="18"/>
      <c r="H21" s="18"/>
      <c r="I21" s="18"/>
      <c r="J21" s="18"/>
      <c r="K21" s="18"/>
      <c r="N21" s="69"/>
      <c r="O21" s="22" t="s">
        <v>164</v>
      </c>
      <c r="P21" s="14">
        <v>3</v>
      </c>
      <c r="Q21" s="26">
        <v>4</v>
      </c>
      <c r="R21" s="25">
        <v>5</v>
      </c>
      <c r="S21" s="24">
        <v>6</v>
      </c>
      <c r="T21" s="24">
        <v>7</v>
      </c>
      <c r="U21" s="23">
        <v>8</v>
      </c>
      <c r="X21" s="27" t="s">
        <v>170</v>
      </c>
      <c r="Y21" s="27" t="s">
        <v>171</v>
      </c>
    </row>
    <row r="22" spans="2:25" s="9" customFormat="1" ht="22.5" x14ac:dyDescent="0.2">
      <c r="B22" s="9" t="s">
        <v>172</v>
      </c>
      <c r="N22" s="69"/>
      <c r="O22" s="22" t="s">
        <v>166</v>
      </c>
      <c r="P22" s="14">
        <v>4</v>
      </c>
      <c r="Q22" s="25">
        <v>5</v>
      </c>
      <c r="R22" s="24">
        <v>6</v>
      </c>
      <c r="S22" s="24">
        <v>7</v>
      </c>
      <c r="T22" s="23">
        <v>8</v>
      </c>
      <c r="U22" s="23">
        <v>9</v>
      </c>
      <c r="X22" s="9" t="s">
        <v>173</v>
      </c>
      <c r="Y22" s="9" t="s">
        <v>174</v>
      </c>
    </row>
    <row r="23" spans="2:25" s="9" customFormat="1" ht="33.75" x14ac:dyDescent="0.2">
      <c r="N23" s="69"/>
      <c r="O23" s="22" t="s">
        <v>169</v>
      </c>
      <c r="P23" s="14">
        <v>5</v>
      </c>
      <c r="Q23" s="24">
        <v>6</v>
      </c>
      <c r="R23" s="24">
        <v>7</v>
      </c>
      <c r="S23" s="23">
        <v>8</v>
      </c>
      <c r="T23" s="23">
        <v>9</v>
      </c>
      <c r="U23" s="23">
        <v>10</v>
      </c>
      <c r="X23" s="9" t="s">
        <v>175</v>
      </c>
      <c r="Y23" s="9" t="s">
        <v>176</v>
      </c>
    </row>
    <row r="24" spans="2:25" s="9" customFormat="1" x14ac:dyDescent="0.2">
      <c r="X24" s="9" t="s">
        <v>177</v>
      </c>
    </row>
    <row r="26" spans="2:25" hidden="1" x14ac:dyDescent="0.2">
      <c r="C26" s="8" t="s">
        <v>178</v>
      </c>
      <c r="D26" s="8" t="s">
        <v>8</v>
      </c>
      <c r="F26" s="8" t="s">
        <v>13</v>
      </c>
      <c r="G26" s="8" t="s">
        <v>14</v>
      </c>
      <c r="H26" s="8" t="s">
        <v>179</v>
      </c>
    </row>
    <row r="27" spans="2:25" hidden="1" x14ac:dyDescent="0.2">
      <c r="C27" s="8" t="s">
        <v>35</v>
      </c>
      <c r="D27" s="8" t="s">
        <v>36</v>
      </c>
      <c r="F27" s="8" t="s">
        <v>180</v>
      </c>
      <c r="G27" s="8" t="s">
        <v>181</v>
      </c>
      <c r="H27" s="8" t="s">
        <v>174</v>
      </c>
      <c r="P27" s="28"/>
      <c r="Q27" s="28"/>
      <c r="R27" s="28"/>
      <c r="S27" s="28"/>
      <c r="T27" s="28"/>
    </row>
    <row r="28" spans="2:25" hidden="1" x14ac:dyDescent="0.2">
      <c r="C28" s="8" t="s">
        <v>58</v>
      </c>
      <c r="D28" s="8" t="s">
        <v>48</v>
      </c>
      <c r="F28" s="8" t="s">
        <v>182</v>
      </c>
      <c r="G28" s="8" t="s">
        <v>183</v>
      </c>
      <c r="H28" s="8" t="s">
        <v>176</v>
      </c>
      <c r="P28" s="28"/>
      <c r="Q28" s="28"/>
      <c r="R28" s="28"/>
      <c r="S28" s="28"/>
      <c r="T28" s="28"/>
    </row>
    <row r="29" spans="2:25" hidden="1" x14ac:dyDescent="0.2">
      <c r="F29" s="8" t="s">
        <v>184</v>
      </c>
      <c r="G29" s="8" t="s">
        <v>185</v>
      </c>
      <c r="P29" s="28"/>
      <c r="Q29" s="28"/>
      <c r="R29" s="28"/>
      <c r="S29" s="28"/>
      <c r="T29" s="28"/>
    </row>
    <row r="30" spans="2:25" hidden="1" x14ac:dyDescent="0.2">
      <c r="F30" s="8" t="s">
        <v>186</v>
      </c>
      <c r="G30" s="8" t="s">
        <v>187</v>
      </c>
      <c r="P30" s="28"/>
      <c r="Q30" s="28"/>
      <c r="R30" s="28"/>
      <c r="S30" s="28"/>
      <c r="T30" s="28"/>
    </row>
    <row r="31" spans="2:25" hidden="1" x14ac:dyDescent="0.2">
      <c r="F31" s="8" t="s">
        <v>188</v>
      </c>
      <c r="G31" s="8" t="s">
        <v>189</v>
      </c>
      <c r="P31" s="28"/>
      <c r="Q31" s="28"/>
      <c r="R31" s="28"/>
      <c r="S31" s="28"/>
      <c r="T31" s="28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Matriz riesgos</vt:lpstr>
      <vt:lpstr>TABLAS VALORACIÓN</vt:lpstr>
      <vt:lpstr>'Matriz riesgos'!Área_de_impresión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ASUS</cp:lastModifiedBy>
  <cp:revision/>
  <dcterms:created xsi:type="dcterms:W3CDTF">2011-10-26T13:45:21Z</dcterms:created>
  <dcterms:modified xsi:type="dcterms:W3CDTF">2026-10-19T18:04:28Z</dcterms:modified>
  <cp:category/>
  <cp:contentStatus/>
</cp:coreProperties>
</file>