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garcia\Documents\Documentos -ANA RUTVELY GARCIA\PROCESOS 2026\2. SUBASTAS\SA 023 MTO EQUIPOS BIOMEDICOS\"/>
    </mc:Choice>
  </mc:AlternateContent>
  <bookViews>
    <workbookView xWindow="0" yWindow="0" windowWidth="28800" windowHeight="12315" firstSheet="2" activeTab="7"/>
  </bookViews>
  <sheets>
    <sheet name=" ESPECIFICACIONES TECNICAS" sheetId="1" r:id="rId1"/>
    <sheet name="HISTORICOS " sheetId="2" r:id="rId2"/>
    <sheet name="COTIZACION " sheetId="3" r:id="rId3"/>
    <sheet name="ANALISIS DE PRECIOS " sheetId="4" r:id="rId4"/>
    <sheet name="FICHA TECNICA" sheetId="5" r:id="rId5"/>
    <sheet name="VALOR ESTIMADO" sheetId="6" r:id="rId6"/>
    <sheet name="FORMULARIOS ESPECIFIC TECNICAS" sheetId="7" r:id="rId7"/>
    <sheet name="FORMULARIO % IVA" sheetId="8" r:id="rId8"/>
  </sheets>
  <definedNames>
    <definedName name="_xlnm._FilterDatabase" localSheetId="3" hidden="1">'ANALISIS DE PRECIOS '!$A$3:$J$139</definedName>
    <definedName name="_xlnm._FilterDatabase" localSheetId="2" hidden="1">'COTIZACION '!$A$2:$E$138</definedName>
    <definedName name="_xlnm._FilterDatabase" localSheetId="7" hidden="1">'FORMULARIO % IVA'!$A$2:$G$138</definedName>
    <definedName name="_xlnm._FilterDatabase" localSheetId="5" hidden="1">'VALOR ESTIMADO'!$A$2:$H$138</definedName>
    <definedName name="_xlnm.Print_Area" localSheetId="0">' ESPECIFICACIONES TECNICAS'!$A$1:$F$139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0" i="5" l="1"/>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13" i="5"/>
  <c r="C11" i="5"/>
  <c r="C12" i="5"/>
  <c r="C10" i="5"/>
  <c r="I8" i="2" l="1"/>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7" i="2"/>
  <c r="G5" i="4" l="1"/>
  <c r="G6" i="4"/>
  <c r="G20" i="4"/>
  <c r="G24" i="4"/>
  <c r="G25" i="4"/>
  <c r="G26" i="4"/>
  <c r="G98" i="4"/>
  <c r="G99" i="4"/>
  <c r="G128" i="4"/>
  <c r="G137" i="4"/>
  <c r="G4" i="4"/>
  <c r="E7" i="2" l="1"/>
  <c r="I7" i="2" s="1"/>
  <c r="J7" i="2" s="1"/>
  <c r="G7" i="4" s="1"/>
  <c r="E8" i="2"/>
  <c r="J8" i="2" s="1"/>
  <c r="G8" i="4" s="1"/>
  <c r="E9" i="2"/>
  <c r="J9" i="2" s="1"/>
  <c r="G9" i="4" s="1"/>
  <c r="E10" i="2"/>
  <c r="J10" i="2" s="1"/>
  <c r="G10" i="4" s="1"/>
  <c r="E11" i="2"/>
  <c r="J11" i="2" s="1"/>
  <c r="G11" i="4" s="1"/>
  <c r="E12" i="2"/>
  <c r="J12" i="2" s="1"/>
  <c r="G12" i="4" s="1"/>
  <c r="E13" i="2"/>
  <c r="J13" i="2" s="1"/>
  <c r="G13" i="4" s="1"/>
  <c r="E14" i="2"/>
  <c r="J14" i="2" s="1"/>
  <c r="G14" i="4" s="1"/>
  <c r="E15" i="2"/>
  <c r="J15" i="2" s="1"/>
  <c r="G15" i="4" s="1"/>
  <c r="E16" i="2"/>
  <c r="J16" i="2" s="1"/>
  <c r="G16" i="4" s="1"/>
  <c r="E17" i="2"/>
  <c r="J17" i="2" s="1"/>
  <c r="G17" i="4" s="1"/>
  <c r="E18" i="2"/>
  <c r="J18" i="2" s="1"/>
  <c r="G18" i="4" s="1"/>
  <c r="E19" i="2"/>
  <c r="J19" i="2" s="1"/>
  <c r="G19" i="4" s="1"/>
  <c r="E21" i="2"/>
  <c r="J21" i="2" s="1"/>
  <c r="G21" i="4" s="1"/>
  <c r="E22" i="2"/>
  <c r="J22" i="2" s="1"/>
  <c r="G22" i="4" s="1"/>
  <c r="E23" i="2"/>
  <c r="J23" i="2" s="1"/>
  <c r="G23" i="4" s="1"/>
  <c r="E27" i="2"/>
  <c r="J27" i="2" s="1"/>
  <c r="G27" i="4" s="1"/>
  <c r="E28" i="2"/>
  <c r="J28" i="2" s="1"/>
  <c r="G28" i="4" s="1"/>
  <c r="E29" i="2"/>
  <c r="J29" i="2" s="1"/>
  <c r="G29" i="4" s="1"/>
  <c r="E30" i="2"/>
  <c r="J30" i="2" s="1"/>
  <c r="G30" i="4" s="1"/>
  <c r="E31" i="2"/>
  <c r="J31" i="2" s="1"/>
  <c r="G31" i="4" s="1"/>
  <c r="E32" i="2"/>
  <c r="J32" i="2" s="1"/>
  <c r="G32" i="4" s="1"/>
  <c r="E33" i="2"/>
  <c r="J33" i="2" s="1"/>
  <c r="G33" i="4" s="1"/>
  <c r="E34" i="2"/>
  <c r="J34" i="2" s="1"/>
  <c r="G34" i="4" s="1"/>
  <c r="E35" i="2"/>
  <c r="J35" i="2" s="1"/>
  <c r="G35" i="4" s="1"/>
  <c r="E36" i="2"/>
  <c r="J36" i="2" s="1"/>
  <c r="G36" i="4" s="1"/>
  <c r="E37" i="2"/>
  <c r="J37" i="2" s="1"/>
  <c r="G37" i="4" s="1"/>
  <c r="E38" i="2"/>
  <c r="J38" i="2" s="1"/>
  <c r="G38" i="4" s="1"/>
  <c r="E39" i="2"/>
  <c r="J39" i="2" s="1"/>
  <c r="G39" i="4" s="1"/>
  <c r="E40" i="2"/>
  <c r="J40" i="2" s="1"/>
  <c r="G40" i="4" s="1"/>
  <c r="E41" i="2"/>
  <c r="J41" i="2" s="1"/>
  <c r="G41" i="4" s="1"/>
  <c r="E42" i="2"/>
  <c r="J42" i="2" s="1"/>
  <c r="G42" i="4" s="1"/>
  <c r="E43" i="2"/>
  <c r="J43" i="2" s="1"/>
  <c r="G43" i="4" s="1"/>
  <c r="E44" i="2"/>
  <c r="J44" i="2" s="1"/>
  <c r="G44" i="4" s="1"/>
  <c r="E45" i="2"/>
  <c r="J45" i="2" s="1"/>
  <c r="G45" i="4" s="1"/>
  <c r="E46" i="2"/>
  <c r="J46" i="2" s="1"/>
  <c r="G46" i="4" s="1"/>
  <c r="E47" i="2"/>
  <c r="J47" i="2" s="1"/>
  <c r="G47" i="4" s="1"/>
  <c r="E48" i="2"/>
  <c r="J48" i="2" s="1"/>
  <c r="G48" i="4" s="1"/>
  <c r="E49" i="2"/>
  <c r="J49" i="2" s="1"/>
  <c r="G49" i="4" s="1"/>
  <c r="E50" i="2"/>
  <c r="J50" i="2" s="1"/>
  <c r="G50" i="4" s="1"/>
  <c r="E51" i="2"/>
  <c r="J51" i="2" s="1"/>
  <c r="G51" i="4" s="1"/>
  <c r="E52" i="2"/>
  <c r="J52" i="2" s="1"/>
  <c r="G52" i="4" s="1"/>
  <c r="E53" i="2"/>
  <c r="J53" i="2" s="1"/>
  <c r="G53" i="4" s="1"/>
  <c r="E54" i="2"/>
  <c r="J54" i="2" s="1"/>
  <c r="G54" i="4" s="1"/>
  <c r="E55" i="2"/>
  <c r="J55" i="2" s="1"/>
  <c r="G55" i="4" s="1"/>
  <c r="E56" i="2"/>
  <c r="J56" i="2" s="1"/>
  <c r="G56" i="4" s="1"/>
  <c r="E57" i="2"/>
  <c r="J57" i="2" s="1"/>
  <c r="G57" i="4" s="1"/>
  <c r="E58" i="2"/>
  <c r="J58" i="2" s="1"/>
  <c r="G58" i="4" s="1"/>
  <c r="E59" i="2"/>
  <c r="J59" i="2" s="1"/>
  <c r="G59" i="4" s="1"/>
  <c r="E60" i="2"/>
  <c r="J60" i="2" s="1"/>
  <c r="G60" i="4" s="1"/>
  <c r="E61" i="2"/>
  <c r="J61" i="2" s="1"/>
  <c r="G61" i="4" s="1"/>
  <c r="E62" i="2"/>
  <c r="J62" i="2" s="1"/>
  <c r="G62" i="4" s="1"/>
  <c r="E63" i="2"/>
  <c r="J63" i="2" s="1"/>
  <c r="G63" i="4" s="1"/>
  <c r="E64" i="2"/>
  <c r="J64" i="2" s="1"/>
  <c r="G64" i="4" s="1"/>
  <c r="E65" i="2"/>
  <c r="J65" i="2" s="1"/>
  <c r="G65" i="4" s="1"/>
  <c r="E66" i="2"/>
  <c r="J66" i="2" s="1"/>
  <c r="G66" i="4" s="1"/>
  <c r="E67" i="2"/>
  <c r="J67" i="2" s="1"/>
  <c r="G67" i="4" s="1"/>
  <c r="E68" i="2"/>
  <c r="J68" i="2" s="1"/>
  <c r="G68" i="4" s="1"/>
  <c r="E69" i="2"/>
  <c r="J69" i="2" s="1"/>
  <c r="G69" i="4" s="1"/>
  <c r="E70" i="2"/>
  <c r="J70" i="2" s="1"/>
  <c r="G70" i="4" s="1"/>
  <c r="E71" i="2"/>
  <c r="J71" i="2" s="1"/>
  <c r="G71" i="4" s="1"/>
  <c r="E72" i="2"/>
  <c r="J72" i="2" s="1"/>
  <c r="G72" i="4" s="1"/>
  <c r="E73" i="2"/>
  <c r="J73" i="2" s="1"/>
  <c r="G73" i="4" s="1"/>
  <c r="E74" i="2"/>
  <c r="J74" i="2" s="1"/>
  <c r="G74" i="4" s="1"/>
  <c r="E75" i="2"/>
  <c r="J75" i="2" s="1"/>
  <c r="G75" i="4" s="1"/>
  <c r="E76" i="2"/>
  <c r="J76" i="2" s="1"/>
  <c r="G76" i="4" s="1"/>
  <c r="E77" i="2"/>
  <c r="J77" i="2" s="1"/>
  <c r="G77" i="4" s="1"/>
  <c r="E78" i="2"/>
  <c r="J78" i="2" s="1"/>
  <c r="G78" i="4" s="1"/>
  <c r="E79" i="2"/>
  <c r="J79" i="2" s="1"/>
  <c r="G79" i="4" s="1"/>
  <c r="E80" i="2"/>
  <c r="J80" i="2" s="1"/>
  <c r="G80" i="4" s="1"/>
  <c r="E81" i="2"/>
  <c r="J81" i="2" s="1"/>
  <c r="G81" i="4" s="1"/>
  <c r="E82" i="2"/>
  <c r="J82" i="2" s="1"/>
  <c r="G82" i="4" s="1"/>
  <c r="E83" i="2"/>
  <c r="J83" i="2" s="1"/>
  <c r="G83" i="4" s="1"/>
  <c r="E84" i="2"/>
  <c r="J84" i="2" s="1"/>
  <c r="G84" i="4" s="1"/>
  <c r="E85" i="2"/>
  <c r="J85" i="2" s="1"/>
  <c r="G85" i="4" s="1"/>
  <c r="E86" i="2"/>
  <c r="J86" i="2" s="1"/>
  <c r="G86" i="4" s="1"/>
  <c r="E87" i="2"/>
  <c r="J87" i="2" s="1"/>
  <c r="G87" i="4" s="1"/>
  <c r="E88" i="2"/>
  <c r="J88" i="2" s="1"/>
  <c r="G88" i="4" s="1"/>
  <c r="E89" i="2"/>
  <c r="J89" i="2" s="1"/>
  <c r="G89" i="4" s="1"/>
  <c r="E90" i="2"/>
  <c r="J90" i="2" s="1"/>
  <c r="G90" i="4" s="1"/>
  <c r="E91" i="2"/>
  <c r="J91" i="2" s="1"/>
  <c r="G91" i="4" s="1"/>
  <c r="E92" i="2"/>
  <c r="J92" i="2" s="1"/>
  <c r="G92" i="4" s="1"/>
  <c r="E93" i="2"/>
  <c r="J93" i="2" s="1"/>
  <c r="G93" i="4" s="1"/>
  <c r="E94" i="2"/>
  <c r="J94" i="2" s="1"/>
  <c r="G94" i="4" s="1"/>
  <c r="E95" i="2"/>
  <c r="J95" i="2" s="1"/>
  <c r="G95" i="4" s="1"/>
  <c r="E96" i="2"/>
  <c r="J96" i="2" s="1"/>
  <c r="G96" i="4" s="1"/>
  <c r="E97" i="2"/>
  <c r="J97" i="2" s="1"/>
  <c r="G97" i="4" s="1"/>
  <c r="E100" i="2"/>
  <c r="J100" i="2" s="1"/>
  <c r="G100" i="4" s="1"/>
  <c r="E101" i="2"/>
  <c r="J101" i="2" s="1"/>
  <c r="G101" i="4" s="1"/>
  <c r="E102" i="2"/>
  <c r="J102" i="2" s="1"/>
  <c r="G102" i="4" s="1"/>
  <c r="E103" i="2"/>
  <c r="J103" i="2" s="1"/>
  <c r="G103" i="4" s="1"/>
  <c r="E104" i="2"/>
  <c r="J104" i="2" s="1"/>
  <c r="G104" i="4" s="1"/>
  <c r="E105" i="2"/>
  <c r="J105" i="2" s="1"/>
  <c r="G105" i="4" s="1"/>
  <c r="E106" i="2"/>
  <c r="J106" i="2" s="1"/>
  <c r="G106" i="4" s="1"/>
  <c r="E107" i="2"/>
  <c r="J107" i="2" s="1"/>
  <c r="G107" i="4" s="1"/>
  <c r="E108" i="2"/>
  <c r="J108" i="2" s="1"/>
  <c r="G108" i="4" s="1"/>
  <c r="E109" i="2"/>
  <c r="J109" i="2" s="1"/>
  <c r="G109" i="4" s="1"/>
  <c r="E110" i="2"/>
  <c r="J110" i="2" s="1"/>
  <c r="G110" i="4" s="1"/>
  <c r="E111" i="2"/>
  <c r="J111" i="2" s="1"/>
  <c r="G111" i="4" s="1"/>
  <c r="E112" i="2"/>
  <c r="J112" i="2" s="1"/>
  <c r="G112" i="4" s="1"/>
  <c r="E113" i="2"/>
  <c r="J113" i="2" s="1"/>
  <c r="G113" i="4" s="1"/>
  <c r="E114" i="2"/>
  <c r="J114" i="2" s="1"/>
  <c r="G114" i="4" s="1"/>
  <c r="E115" i="2"/>
  <c r="J115" i="2" s="1"/>
  <c r="G115" i="4" s="1"/>
  <c r="E116" i="2"/>
  <c r="J116" i="2" s="1"/>
  <c r="G116" i="4" s="1"/>
  <c r="E117" i="2"/>
  <c r="J117" i="2" s="1"/>
  <c r="G117" i="4" s="1"/>
  <c r="E118" i="2"/>
  <c r="J118" i="2" s="1"/>
  <c r="G118" i="4" s="1"/>
  <c r="E119" i="2"/>
  <c r="J119" i="2" s="1"/>
  <c r="G119" i="4" s="1"/>
  <c r="E120" i="2"/>
  <c r="J120" i="2" s="1"/>
  <c r="G120" i="4" s="1"/>
  <c r="E121" i="2"/>
  <c r="J121" i="2" s="1"/>
  <c r="G121" i="4" s="1"/>
  <c r="E122" i="2"/>
  <c r="J122" i="2" s="1"/>
  <c r="G122" i="4" s="1"/>
  <c r="E123" i="2"/>
  <c r="J123" i="2" s="1"/>
  <c r="G123" i="4" s="1"/>
  <c r="E124" i="2"/>
  <c r="J124" i="2" s="1"/>
  <c r="G124" i="4" s="1"/>
  <c r="E125" i="2"/>
  <c r="J125" i="2" s="1"/>
  <c r="G125" i="4" s="1"/>
  <c r="E126" i="2"/>
  <c r="J126" i="2" s="1"/>
  <c r="G126" i="4" s="1"/>
  <c r="E127" i="2"/>
  <c r="J127" i="2" s="1"/>
  <c r="G127" i="4" s="1"/>
  <c r="E129" i="2"/>
  <c r="J129" i="2" s="1"/>
  <c r="G129" i="4" s="1"/>
  <c r="E130" i="2"/>
  <c r="J130" i="2" s="1"/>
  <c r="G130" i="4" s="1"/>
  <c r="E131" i="2"/>
  <c r="J131" i="2" s="1"/>
  <c r="G131" i="4" s="1"/>
  <c r="E132" i="2"/>
  <c r="J132" i="2" s="1"/>
  <c r="G132" i="4" s="1"/>
  <c r="E133" i="2"/>
  <c r="J133" i="2" s="1"/>
  <c r="G133" i="4" s="1"/>
  <c r="E134" i="2"/>
  <c r="J134" i="2" s="1"/>
  <c r="G134" i="4" s="1"/>
  <c r="E135" i="2"/>
  <c r="J135" i="2" s="1"/>
  <c r="G135" i="4" s="1"/>
  <c r="E136" i="2"/>
  <c r="J136" i="2" s="1"/>
  <c r="G136" i="4" s="1"/>
  <c r="E138" i="2"/>
  <c r="J138" i="2" s="1"/>
  <c r="G138" i="4" s="1"/>
  <c r="E139" i="2"/>
  <c r="J139" i="2" s="1"/>
  <c r="G139" i="4" s="1"/>
  <c r="I55" i="4" l="1"/>
  <c r="J55" i="4" s="1"/>
  <c r="G54" i="6" s="1"/>
  <c r="H54" i="6" s="1"/>
  <c r="I88" i="4"/>
  <c r="J88" i="4" s="1"/>
  <c r="G87" i="6" s="1"/>
  <c r="H87" i="6" s="1"/>
  <c r="B80" i="8"/>
  <c r="B79" i="8"/>
  <c r="B78" i="8"/>
  <c r="B77" i="8"/>
  <c r="B76" i="8"/>
  <c r="B75" i="8"/>
  <c r="B74" i="8"/>
  <c r="B73" i="8"/>
  <c r="B72" i="8"/>
  <c r="B71" i="8"/>
  <c r="B70" i="8"/>
  <c r="B69" i="8"/>
  <c r="B68" i="8"/>
  <c r="B67" i="8"/>
  <c r="B66" i="8"/>
  <c r="B65" i="8"/>
  <c r="B64" i="8"/>
  <c r="B63" i="8"/>
  <c r="B62" i="8"/>
  <c r="B61" i="8"/>
  <c r="B60" i="8"/>
  <c r="B59" i="8"/>
  <c r="B58" i="8"/>
  <c r="B57" i="8"/>
  <c r="B56" i="8"/>
  <c r="B55" i="8"/>
  <c r="B54" i="8"/>
  <c r="B53" i="8"/>
  <c r="B52" i="8"/>
  <c r="B51" i="8"/>
  <c r="B50" i="8"/>
  <c r="B49" i="8"/>
  <c r="B48" i="8"/>
  <c r="B47" i="8"/>
  <c r="B46" i="8"/>
  <c r="B45" i="8"/>
  <c r="B44" i="8"/>
  <c r="B43" i="8"/>
  <c r="B42" i="8"/>
  <c r="B41" i="8"/>
  <c r="B40" i="8"/>
  <c r="B39" i="8"/>
  <c r="B38" i="8"/>
  <c r="B37" i="8"/>
  <c r="B36" i="8"/>
  <c r="B35" i="8"/>
  <c r="B34" i="8"/>
  <c r="B33" i="8"/>
  <c r="B32" i="8"/>
  <c r="B31" i="8"/>
  <c r="B30" i="8"/>
  <c r="B29" i="8"/>
  <c r="B28" i="8"/>
  <c r="B27" i="8"/>
  <c r="B26" i="8"/>
  <c r="B25" i="8"/>
  <c r="B24" i="8"/>
  <c r="B23" i="8"/>
  <c r="B22" i="8"/>
  <c r="B21" i="8"/>
  <c r="B20" i="8"/>
  <c r="B19" i="8"/>
  <c r="B18" i="8"/>
  <c r="B17" i="8"/>
  <c r="B16" i="8"/>
  <c r="B15" i="8"/>
  <c r="B14" i="8"/>
  <c r="B13" i="8"/>
  <c r="B12" i="8"/>
  <c r="B11" i="8"/>
  <c r="B10" i="8"/>
  <c r="B9" i="8"/>
  <c r="B8" i="8"/>
  <c r="B7" i="8"/>
  <c r="B6" i="8"/>
  <c r="E80" i="6"/>
  <c r="E79" i="6"/>
  <c r="E78" i="6"/>
  <c r="E77" i="6"/>
  <c r="E76" i="6"/>
  <c r="E75" i="6"/>
  <c r="E74" i="6"/>
  <c r="E73" i="6"/>
  <c r="E72" i="6"/>
  <c r="E71" i="6"/>
  <c r="E70" i="6"/>
  <c r="E69" i="6"/>
  <c r="E68" i="6"/>
  <c r="E67" i="6"/>
  <c r="E66" i="6"/>
  <c r="E65" i="6"/>
  <c r="E64" i="6"/>
  <c r="E63" i="6"/>
  <c r="E62" i="6"/>
  <c r="E61" i="6"/>
  <c r="E60" i="6"/>
  <c r="E59" i="6"/>
  <c r="E58" i="6"/>
  <c r="E57" i="6"/>
  <c r="E56" i="6"/>
  <c r="E55" i="6"/>
  <c r="E54" i="6"/>
  <c r="E53" i="6"/>
  <c r="E52" i="6"/>
  <c r="E51"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E12" i="6"/>
  <c r="E11" i="6"/>
  <c r="E10" i="6"/>
  <c r="E9" i="6"/>
  <c r="E8" i="6"/>
  <c r="E7" i="6"/>
  <c r="E6" i="6"/>
  <c r="E5" i="6"/>
  <c r="B5" i="7" s="1"/>
  <c r="B5" i="8" s="1"/>
  <c r="E4" i="6"/>
  <c r="B4" i="7" s="1"/>
  <c r="B4" i="8" s="1"/>
  <c r="E3" i="6"/>
  <c r="B3" i="7" s="1"/>
  <c r="B3" i="8" s="1"/>
  <c r="C139" i="4"/>
  <c r="H138" i="4"/>
  <c r="I138" i="4" s="1"/>
  <c r="J138" i="4" s="1"/>
  <c r="G137" i="6" s="1"/>
  <c r="H137" i="6" s="1"/>
  <c r="C138" i="4"/>
  <c r="C137" i="4"/>
  <c r="C136" i="4"/>
  <c r="H135" i="4"/>
  <c r="I135" i="4" s="1"/>
  <c r="J135" i="4" s="1"/>
  <c r="G134" i="6" s="1"/>
  <c r="H134" i="6" s="1"/>
  <c r="C135" i="4"/>
  <c r="C134" i="4"/>
  <c r="C133" i="4"/>
  <c r="H132" i="4"/>
  <c r="I132" i="4" s="1"/>
  <c r="J132" i="4" s="1"/>
  <c r="G131" i="6" s="1"/>
  <c r="H131" i="6" s="1"/>
  <c r="C132" i="4"/>
  <c r="C131" i="4"/>
  <c r="C130" i="4"/>
  <c r="H129" i="4"/>
  <c r="I129" i="4" s="1"/>
  <c r="J129" i="4" s="1"/>
  <c r="G128" i="6" s="1"/>
  <c r="H128" i="6" s="1"/>
  <c r="C129" i="4"/>
  <c r="C128" i="4"/>
  <c r="C127" i="4"/>
  <c r="H126" i="4"/>
  <c r="I126" i="4" s="1"/>
  <c r="J126" i="4" s="1"/>
  <c r="G125" i="6" s="1"/>
  <c r="H125" i="6" s="1"/>
  <c r="C126" i="4"/>
  <c r="C125" i="4"/>
  <c r="C124" i="4"/>
  <c r="H123" i="4"/>
  <c r="I123" i="4" s="1"/>
  <c r="J123" i="4" s="1"/>
  <c r="G122" i="6" s="1"/>
  <c r="H122" i="6" s="1"/>
  <c r="C123" i="4"/>
  <c r="C122" i="4"/>
  <c r="C121" i="4"/>
  <c r="H120" i="4"/>
  <c r="I120" i="4" s="1"/>
  <c r="J120" i="4" s="1"/>
  <c r="G119" i="6" s="1"/>
  <c r="H119" i="6" s="1"/>
  <c r="C120" i="4"/>
  <c r="C119" i="4"/>
  <c r="C118" i="4"/>
  <c r="H117" i="4"/>
  <c r="I117" i="4" s="1"/>
  <c r="J117" i="4" s="1"/>
  <c r="G116" i="6" s="1"/>
  <c r="H116" i="6" s="1"/>
  <c r="C117" i="4"/>
  <c r="C116" i="4"/>
  <c r="C115" i="4"/>
  <c r="H114" i="4"/>
  <c r="I114" i="4" s="1"/>
  <c r="J114" i="4" s="1"/>
  <c r="G113" i="6" s="1"/>
  <c r="H113" i="6" s="1"/>
  <c r="C114" i="4"/>
  <c r="C113" i="4"/>
  <c r="C112" i="4"/>
  <c r="H111" i="4"/>
  <c r="I111" i="4" s="1"/>
  <c r="J111" i="4" s="1"/>
  <c r="G110" i="6" s="1"/>
  <c r="H110" i="6" s="1"/>
  <c r="C111" i="4"/>
  <c r="C110" i="4"/>
  <c r="C109" i="4"/>
  <c r="H108" i="4"/>
  <c r="I108" i="4" s="1"/>
  <c r="J108" i="4" s="1"/>
  <c r="G107" i="6" s="1"/>
  <c r="H107" i="6" s="1"/>
  <c r="C108" i="4"/>
  <c r="C107" i="4"/>
  <c r="C106" i="4"/>
  <c r="H105" i="4"/>
  <c r="I105" i="4" s="1"/>
  <c r="J105" i="4" s="1"/>
  <c r="G104" i="6" s="1"/>
  <c r="H104" i="6" s="1"/>
  <c r="C105" i="4"/>
  <c r="C104" i="4"/>
  <c r="C103" i="4"/>
  <c r="H102" i="4"/>
  <c r="I102" i="4" s="1"/>
  <c r="J102" i="4" s="1"/>
  <c r="G101" i="6" s="1"/>
  <c r="H101" i="6" s="1"/>
  <c r="C102" i="4"/>
  <c r="C101" i="4"/>
  <c r="C100" i="4"/>
  <c r="H99" i="4"/>
  <c r="I99" i="4" s="1"/>
  <c r="J99" i="4" s="1"/>
  <c r="G98" i="6" s="1"/>
  <c r="H98" i="6" s="1"/>
  <c r="C99" i="4"/>
  <c r="C98" i="4"/>
  <c r="C97" i="4"/>
  <c r="H96" i="4"/>
  <c r="I96" i="4" s="1"/>
  <c r="J96" i="4" s="1"/>
  <c r="G95" i="6" s="1"/>
  <c r="H95" i="6" s="1"/>
  <c r="C96" i="4"/>
  <c r="C95" i="4"/>
  <c r="C94" i="4"/>
  <c r="H93" i="4"/>
  <c r="I93" i="4" s="1"/>
  <c r="J93" i="4" s="1"/>
  <c r="G92" i="6" s="1"/>
  <c r="H92" i="6" s="1"/>
  <c r="C93" i="4"/>
  <c r="C92" i="4"/>
  <c r="H91" i="4"/>
  <c r="I91" i="4" s="1"/>
  <c r="J91" i="4" s="1"/>
  <c r="G90" i="6" s="1"/>
  <c r="H90" i="6" s="1"/>
  <c r="C91" i="4"/>
  <c r="H90" i="4"/>
  <c r="I90" i="4" s="1"/>
  <c r="J90" i="4" s="1"/>
  <c r="G89" i="6" s="1"/>
  <c r="H89" i="6" s="1"/>
  <c r="C90" i="4"/>
  <c r="C89" i="4"/>
  <c r="H88" i="4"/>
  <c r="C88" i="4"/>
  <c r="H87" i="4"/>
  <c r="I87" i="4" s="1"/>
  <c r="J87" i="4" s="1"/>
  <c r="G86" i="6" s="1"/>
  <c r="H86" i="6" s="1"/>
  <c r="C87" i="4"/>
  <c r="C86" i="4"/>
  <c r="H85" i="4"/>
  <c r="I85" i="4" s="1"/>
  <c r="J85" i="4" s="1"/>
  <c r="G84" i="6" s="1"/>
  <c r="H84" i="6" s="1"/>
  <c r="C85" i="4"/>
  <c r="H84" i="4"/>
  <c r="I84" i="4" s="1"/>
  <c r="J84" i="4" s="1"/>
  <c r="G83" i="6" s="1"/>
  <c r="H83" i="6" s="1"/>
  <c r="C84" i="4"/>
  <c r="C83" i="4"/>
  <c r="H82" i="4"/>
  <c r="I82" i="4" s="1"/>
  <c r="J82" i="4" s="1"/>
  <c r="G81" i="6" s="1"/>
  <c r="H81" i="6" s="1"/>
  <c r="C82" i="4"/>
  <c r="H81" i="4"/>
  <c r="I81" i="4" s="1"/>
  <c r="J81" i="4" s="1"/>
  <c r="G80" i="6" s="1"/>
  <c r="H80" i="6" s="1"/>
  <c r="C81" i="4"/>
  <c r="C80" i="4"/>
  <c r="H79" i="4"/>
  <c r="I79" i="4" s="1"/>
  <c r="J79" i="4" s="1"/>
  <c r="G78" i="6" s="1"/>
  <c r="H78" i="6" s="1"/>
  <c r="C79" i="4"/>
  <c r="H78" i="4"/>
  <c r="I78" i="4" s="1"/>
  <c r="J78" i="4" s="1"/>
  <c r="G77" i="6" s="1"/>
  <c r="H77" i="6" s="1"/>
  <c r="C78" i="4"/>
  <c r="C77" i="4"/>
  <c r="H76" i="4"/>
  <c r="I76" i="4" s="1"/>
  <c r="J76" i="4" s="1"/>
  <c r="G75" i="6" s="1"/>
  <c r="H75" i="6" s="1"/>
  <c r="C76" i="4"/>
  <c r="H75" i="4"/>
  <c r="I75" i="4" s="1"/>
  <c r="J75" i="4" s="1"/>
  <c r="G74" i="6" s="1"/>
  <c r="H74" i="6" s="1"/>
  <c r="C75" i="4"/>
  <c r="C74" i="4"/>
  <c r="H73" i="4"/>
  <c r="I73" i="4" s="1"/>
  <c r="J73" i="4" s="1"/>
  <c r="G72" i="6" s="1"/>
  <c r="H72" i="6" s="1"/>
  <c r="C73" i="4"/>
  <c r="H72" i="4"/>
  <c r="I72" i="4" s="1"/>
  <c r="J72" i="4" s="1"/>
  <c r="G71" i="6" s="1"/>
  <c r="H71" i="6" s="1"/>
  <c r="C72" i="4"/>
  <c r="C71" i="4"/>
  <c r="H70" i="4"/>
  <c r="I70" i="4" s="1"/>
  <c r="J70" i="4" s="1"/>
  <c r="G69" i="6" s="1"/>
  <c r="H69" i="6" s="1"/>
  <c r="C70" i="4"/>
  <c r="H69" i="4"/>
  <c r="I69" i="4" s="1"/>
  <c r="J69" i="4" s="1"/>
  <c r="G68" i="6" s="1"/>
  <c r="H68" i="6" s="1"/>
  <c r="C69" i="4"/>
  <c r="C68" i="4"/>
  <c r="H67" i="4"/>
  <c r="I67" i="4" s="1"/>
  <c r="J67" i="4" s="1"/>
  <c r="G66" i="6" s="1"/>
  <c r="H66" i="6" s="1"/>
  <c r="C67" i="4"/>
  <c r="H66" i="4"/>
  <c r="I66" i="4" s="1"/>
  <c r="J66" i="4" s="1"/>
  <c r="G65" i="6" s="1"/>
  <c r="H65" i="6" s="1"/>
  <c r="C66" i="4"/>
  <c r="C65" i="4"/>
  <c r="H64" i="4"/>
  <c r="I64" i="4" s="1"/>
  <c r="J64" i="4" s="1"/>
  <c r="G63" i="6" s="1"/>
  <c r="H63" i="6" s="1"/>
  <c r="C64" i="4"/>
  <c r="H63" i="4"/>
  <c r="I63" i="4" s="1"/>
  <c r="J63" i="4" s="1"/>
  <c r="G62" i="6" s="1"/>
  <c r="H62" i="6" s="1"/>
  <c r="C63" i="4"/>
  <c r="C62" i="4"/>
  <c r="H61" i="4"/>
  <c r="I61" i="4" s="1"/>
  <c r="J61" i="4" s="1"/>
  <c r="G60" i="6" s="1"/>
  <c r="H60" i="6" s="1"/>
  <c r="C61" i="4"/>
  <c r="H60" i="4"/>
  <c r="I60" i="4" s="1"/>
  <c r="J60" i="4" s="1"/>
  <c r="G59" i="6" s="1"/>
  <c r="H59" i="6" s="1"/>
  <c r="C60" i="4"/>
  <c r="C59" i="4"/>
  <c r="H58" i="4"/>
  <c r="I58" i="4" s="1"/>
  <c r="J58" i="4" s="1"/>
  <c r="G57" i="6" s="1"/>
  <c r="H57" i="6" s="1"/>
  <c r="C58" i="4"/>
  <c r="H57" i="4"/>
  <c r="I57" i="4" s="1"/>
  <c r="J57" i="4" s="1"/>
  <c r="G56" i="6" s="1"/>
  <c r="H56" i="6" s="1"/>
  <c r="C57" i="4"/>
  <c r="C56" i="4"/>
  <c r="H55" i="4"/>
  <c r="C55" i="4"/>
  <c r="H54" i="4"/>
  <c r="I54" i="4" s="1"/>
  <c r="J54" i="4" s="1"/>
  <c r="G53" i="6" s="1"/>
  <c r="H53" i="6" s="1"/>
  <c r="C54" i="4"/>
  <c r="C53" i="4"/>
  <c r="H52" i="4"/>
  <c r="I52" i="4" s="1"/>
  <c r="J52" i="4" s="1"/>
  <c r="G51" i="6" s="1"/>
  <c r="H51" i="6" s="1"/>
  <c r="C52" i="4"/>
  <c r="H51" i="4"/>
  <c r="I51" i="4" s="1"/>
  <c r="J51" i="4" s="1"/>
  <c r="G50" i="6" s="1"/>
  <c r="H50" i="6" s="1"/>
  <c r="C51" i="4"/>
  <c r="C50" i="4"/>
  <c r="H49" i="4"/>
  <c r="I49" i="4" s="1"/>
  <c r="J49" i="4" s="1"/>
  <c r="G48" i="6" s="1"/>
  <c r="H48" i="6" s="1"/>
  <c r="C49" i="4"/>
  <c r="H48" i="4"/>
  <c r="I48" i="4" s="1"/>
  <c r="J48" i="4" s="1"/>
  <c r="G47" i="6" s="1"/>
  <c r="H47" i="6" s="1"/>
  <c r="C48" i="4"/>
  <c r="C47" i="4"/>
  <c r="H46" i="4"/>
  <c r="I46" i="4" s="1"/>
  <c r="J46" i="4" s="1"/>
  <c r="G45" i="6" s="1"/>
  <c r="H45" i="6" s="1"/>
  <c r="C46" i="4"/>
  <c r="H45" i="4"/>
  <c r="I45" i="4" s="1"/>
  <c r="J45" i="4" s="1"/>
  <c r="G44" i="6" s="1"/>
  <c r="H44" i="6" s="1"/>
  <c r="C45" i="4"/>
  <c r="C44" i="4"/>
  <c r="H43" i="4"/>
  <c r="I43" i="4" s="1"/>
  <c r="J43" i="4" s="1"/>
  <c r="G42" i="6" s="1"/>
  <c r="H42" i="6" s="1"/>
  <c r="C43" i="4"/>
  <c r="H42" i="4"/>
  <c r="I42" i="4" s="1"/>
  <c r="J42" i="4" s="1"/>
  <c r="G41" i="6" s="1"/>
  <c r="H41" i="6" s="1"/>
  <c r="C42" i="4"/>
  <c r="C41" i="4"/>
  <c r="H40" i="4"/>
  <c r="I40" i="4" s="1"/>
  <c r="J40" i="4" s="1"/>
  <c r="G39" i="6" s="1"/>
  <c r="H39" i="6" s="1"/>
  <c r="C40" i="4"/>
  <c r="H39" i="4"/>
  <c r="I39" i="4" s="1"/>
  <c r="J39" i="4" s="1"/>
  <c r="G38" i="6" s="1"/>
  <c r="H38" i="6" s="1"/>
  <c r="C39" i="4"/>
  <c r="C38" i="4"/>
  <c r="H37" i="4"/>
  <c r="I37" i="4" s="1"/>
  <c r="J37" i="4" s="1"/>
  <c r="G36" i="6" s="1"/>
  <c r="H36" i="6" s="1"/>
  <c r="C37" i="4"/>
  <c r="H36" i="4"/>
  <c r="I36" i="4" s="1"/>
  <c r="J36" i="4" s="1"/>
  <c r="G35" i="6" s="1"/>
  <c r="H35" i="6" s="1"/>
  <c r="C36" i="4"/>
  <c r="C35" i="4"/>
  <c r="H34" i="4"/>
  <c r="I34" i="4" s="1"/>
  <c r="J34" i="4" s="1"/>
  <c r="G33" i="6" s="1"/>
  <c r="H33" i="6" s="1"/>
  <c r="C34" i="4"/>
  <c r="H33" i="4"/>
  <c r="I33" i="4" s="1"/>
  <c r="J33" i="4" s="1"/>
  <c r="G32" i="6" s="1"/>
  <c r="H32" i="6" s="1"/>
  <c r="C33" i="4"/>
  <c r="C32" i="4"/>
  <c r="H31" i="4"/>
  <c r="I31" i="4" s="1"/>
  <c r="J31" i="4" s="1"/>
  <c r="G30" i="6" s="1"/>
  <c r="H30" i="6" s="1"/>
  <c r="C31" i="4"/>
  <c r="H30" i="4"/>
  <c r="I30" i="4" s="1"/>
  <c r="J30" i="4" s="1"/>
  <c r="G29" i="6" s="1"/>
  <c r="H29" i="6" s="1"/>
  <c r="C30" i="4"/>
  <c r="C29" i="4"/>
  <c r="H28" i="4"/>
  <c r="I28" i="4" s="1"/>
  <c r="J28" i="4" s="1"/>
  <c r="G27" i="6" s="1"/>
  <c r="H27" i="6" s="1"/>
  <c r="C28" i="4"/>
  <c r="H27" i="4"/>
  <c r="I27" i="4" s="1"/>
  <c r="J27" i="4" s="1"/>
  <c r="G26" i="6" s="1"/>
  <c r="H26" i="6" s="1"/>
  <c r="C27" i="4"/>
  <c r="C26" i="4"/>
  <c r="H25" i="4"/>
  <c r="I25" i="4" s="1"/>
  <c r="J25" i="4" s="1"/>
  <c r="G24" i="6" s="1"/>
  <c r="H24" i="6" s="1"/>
  <c r="C25" i="4"/>
  <c r="H24" i="4"/>
  <c r="I24" i="4" s="1"/>
  <c r="J24" i="4" s="1"/>
  <c r="G23" i="6" s="1"/>
  <c r="H23" i="6" s="1"/>
  <c r="C24" i="4"/>
  <c r="C23" i="4"/>
  <c r="H22" i="4"/>
  <c r="I22" i="4" s="1"/>
  <c r="J22" i="4" s="1"/>
  <c r="G21" i="6" s="1"/>
  <c r="H21" i="6" s="1"/>
  <c r="C22" i="4"/>
  <c r="H21" i="4"/>
  <c r="I21" i="4" s="1"/>
  <c r="J21" i="4" s="1"/>
  <c r="G20" i="6" s="1"/>
  <c r="H20" i="6" s="1"/>
  <c r="C21" i="4"/>
  <c r="C20" i="4"/>
  <c r="H19" i="4"/>
  <c r="I19" i="4" s="1"/>
  <c r="J19" i="4" s="1"/>
  <c r="G18" i="6" s="1"/>
  <c r="H18" i="6" s="1"/>
  <c r="C19" i="4"/>
  <c r="H18" i="4"/>
  <c r="I18" i="4" s="1"/>
  <c r="J18" i="4" s="1"/>
  <c r="G17" i="6" s="1"/>
  <c r="H17" i="6" s="1"/>
  <c r="C18" i="4"/>
  <c r="C17" i="4"/>
  <c r="H16" i="4"/>
  <c r="I16" i="4" s="1"/>
  <c r="J16" i="4" s="1"/>
  <c r="G15" i="6" s="1"/>
  <c r="H15" i="6" s="1"/>
  <c r="C16" i="4"/>
  <c r="H15" i="4"/>
  <c r="I15" i="4" s="1"/>
  <c r="J15" i="4" s="1"/>
  <c r="G14" i="6" s="1"/>
  <c r="H14" i="6" s="1"/>
  <c r="C15" i="4"/>
  <c r="C14" i="4"/>
  <c r="H13" i="4"/>
  <c r="I13" i="4" s="1"/>
  <c r="J13" i="4" s="1"/>
  <c r="G12" i="6" s="1"/>
  <c r="H12" i="6" s="1"/>
  <c r="C13" i="4"/>
  <c r="H12" i="4"/>
  <c r="I12" i="4" s="1"/>
  <c r="J12" i="4" s="1"/>
  <c r="G11" i="6" s="1"/>
  <c r="H11" i="6" s="1"/>
  <c r="C12" i="4"/>
  <c r="C11" i="4"/>
  <c r="H10" i="4"/>
  <c r="I10" i="4" s="1"/>
  <c r="J10" i="4" s="1"/>
  <c r="G9" i="6" s="1"/>
  <c r="H9" i="6" s="1"/>
  <c r="C10" i="4"/>
  <c r="H9" i="4"/>
  <c r="I9" i="4" s="1"/>
  <c r="J9" i="4" s="1"/>
  <c r="G8" i="6" s="1"/>
  <c r="H8" i="6" s="1"/>
  <c r="C9" i="4"/>
  <c r="C8" i="4"/>
  <c r="H7" i="4"/>
  <c r="I7" i="4" s="1"/>
  <c r="J7" i="4" s="1"/>
  <c r="G6" i="6" s="1"/>
  <c r="H6" i="6" s="1"/>
  <c r="C7" i="4"/>
  <c r="H6" i="4"/>
  <c r="I6" i="4" s="1"/>
  <c r="J6" i="4" s="1"/>
  <c r="G5" i="6" s="1"/>
  <c r="H5" i="6" s="1"/>
  <c r="C6" i="4"/>
  <c r="C5" i="4"/>
  <c r="H4" i="4"/>
  <c r="I4" i="4" s="1"/>
  <c r="J4" i="4" s="1"/>
  <c r="G3" i="6" s="1"/>
  <c r="H3" i="6" s="1"/>
  <c r="C4" i="4"/>
  <c r="D138" i="3"/>
  <c r="H139" i="4" s="1"/>
  <c r="I139" i="4" s="1"/>
  <c r="J139" i="4" s="1"/>
  <c r="G138" i="6" s="1"/>
  <c r="H138" i="6" s="1"/>
  <c r="B138" i="3"/>
  <c r="D137" i="3"/>
  <c r="B137" i="3"/>
  <c r="D136" i="3"/>
  <c r="H137" i="4" s="1"/>
  <c r="I137" i="4" s="1"/>
  <c r="J137" i="4" s="1"/>
  <c r="G136" i="6" s="1"/>
  <c r="H136" i="6" s="1"/>
  <c r="B136" i="3"/>
  <c r="D135" i="3"/>
  <c r="H136" i="4" s="1"/>
  <c r="I136" i="4" s="1"/>
  <c r="J136" i="4" s="1"/>
  <c r="G135" i="6" s="1"/>
  <c r="H135" i="6" s="1"/>
  <c r="B135" i="3"/>
  <c r="D134" i="3"/>
  <c r="B134" i="3"/>
  <c r="D133" i="3"/>
  <c r="H134" i="4" s="1"/>
  <c r="I134" i="4" s="1"/>
  <c r="J134" i="4" s="1"/>
  <c r="G133" i="6" s="1"/>
  <c r="H133" i="6" s="1"/>
  <c r="B133" i="3"/>
  <c r="D132" i="3"/>
  <c r="H133" i="4" s="1"/>
  <c r="I133" i="4" s="1"/>
  <c r="J133" i="4" s="1"/>
  <c r="G132" i="6" s="1"/>
  <c r="H132" i="6" s="1"/>
  <c r="B132" i="3"/>
  <c r="D131" i="3"/>
  <c r="B131" i="3"/>
  <c r="D130" i="3"/>
  <c r="H131" i="4" s="1"/>
  <c r="I131" i="4" s="1"/>
  <c r="J131" i="4" s="1"/>
  <c r="G130" i="6" s="1"/>
  <c r="H130" i="6" s="1"/>
  <c r="B130" i="3"/>
  <c r="D129" i="3"/>
  <c r="H130" i="4" s="1"/>
  <c r="I130" i="4" s="1"/>
  <c r="J130" i="4" s="1"/>
  <c r="G129" i="6" s="1"/>
  <c r="H129" i="6" s="1"/>
  <c r="B129" i="3"/>
  <c r="D128" i="3"/>
  <c r="B128" i="3"/>
  <c r="D127" i="3"/>
  <c r="H128" i="4" s="1"/>
  <c r="I128" i="4" s="1"/>
  <c r="J128" i="4" s="1"/>
  <c r="G127" i="6" s="1"/>
  <c r="H127" i="6" s="1"/>
  <c r="B127" i="3"/>
  <c r="D126" i="3"/>
  <c r="H127" i="4" s="1"/>
  <c r="I127" i="4" s="1"/>
  <c r="J127" i="4" s="1"/>
  <c r="G126" i="6" s="1"/>
  <c r="H126" i="6" s="1"/>
  <c r="B126" i="3"/>
  <c r="D125" i="3"/>
  <c r="B125" i="3"/>
  <c r="D124" i="3"/>
  <c r="H125" i="4" s="1"/>
  <c r="I125" i="4" s="1"/>
  <c r="J125" i="4" s="1"/>
  <c r="G124" i="6" s="1"/>
  <c r="H124" i="6" s="1"/>
  <c r="B124" i="3"/>
  <c r="D123" i="3"/>
  <c r="H124" i="4" s="1"/>
  <c r="I124" i="4" s="1"/>
  <c r="J124" i="4" s="1"/>
  <c r="G123" i="6" s="1"/>
  <c r="H123" i="6" s="1"/>
  <c r="B123" i="3"/>
  <c r="D122" i="3"/>
  <c r="B122" i="3"/>
  <c r="D121" i="3"/>
  <c r="H122" i="4" s="1"/>
  <c r="I122" i="4" s="1"/>
  <c r="J122" i="4" s="1"/>
  <c r="G121" i="6" s="1"/>
  <c r="H121" i="6" s="1"/>
  <c r="B121" i="3"/>
  <c r="D120" i="3"/>
  <c r="H121" i="4" s="1"/>
  <c r="I121" i="4" s="1"/>
  <c r="J121" i="4" s="1"/>
  <c r="G120" i="6" s="1"/>
  <c r="H120" i="6" s="1"/>
  <c r="B120" i="3"/>
  <c r="D119" i="3"/>
  <c r="B119" i="3"/>
  <c r="D118" i="3"/>
  <c r="H119" i="4" s="1"/>
  <c r="I119" i="4" s="1"/>
  <c r="J119" i="4" s="1"/>
  <c r="G118" i="6" s="1"/>
  <c r="H118" i="6" s="1"/>
  <c r="B118" i="3"/>
  <c r="D117" i="3"/>
  <c r="H118" i="4" s="1"/>
  <c r="I118" i="4" s="1"/>
  <c r="J118" i="4" s="1"/>
  <c r="G117" i="6" s="1"/>
  <c r="H117" i="6" s="1"/>
  <c r="B117" i="3"/>
  <c r="D116" i="3"/>
  <c r="B116" i="3"/>
  <c r="D115" i="3"/>
  <c r="H116" i="4" s="1"/>
  <c r="I116" i="4" s="1"/>
  <c r="J116" i="4" s="1"/>
  <c r="G115" i="6" s="1"/>
  <c r="H115" i="6" s="1"/>
  <c r="B115" i="3"/>
  <c r="D114" i="3"/>
  <c r="H115" i="4" s="1"/>
  <c r="I115" i="4" s="1"/>
  <c r="J115" i="4" s="1"/>
  <c r="G114" i="6" s="1"/>
  <c r="H114" i="6" s="1"/>
  <c r="B114" i="3"/>
  <c r="D113" i="3"/>
  <c r="B113" i="3"/>
  <c r="D112" i="3"/>
  <c r="H113" i="4" s="1"/>
  <c r="I113" i="4" s="1"/>
  <c r="J113" i="4" s="1"/>
  <c r="G112" i="6" s="1"/>
  <c r="H112" i="6" s="1"/>
  <c r="B112" i="3"/>
  <c r="D111" i="3"/>
  <c r="H112" i="4" s="1"/>
  <c r="I112" i="4" s="1"/>
  <c r="J112" i="4" s="1"/>
  <c r="G111" i="6" s="1"/>
  <c r="H111" i="6" s="1"/>
  <c r="B111" i="3"/>
  <c r="D110" i="3"/>
  <c r="B110" i="3"/>
  <c r="D109" i="3"/>
  <c r="H110" i="4" s="1"/>
  <c r="I110" i="4" s="1"/>
  <c r="J110" i="4" s="1"/>
  <c r="G109" i="6" s="1"/>
  <c r="H109" i="6" s="1"/>
  <c r="B109" i="3"/>
  <c r="D108" i="3"/>
  <c r="H109" i="4" s="1"/>
  <c r="I109" i="4" s="1"/>
  <c r="J109" i="4" s="1"/>
  <c r="G108" i="6" s="1"/>
  <c r="H108" i="6" s="1"/>
  <c r="B108" i="3"/>
  <c r="D107" i="3"/>
  <c r="B107" i="3"/>
  <c r="D106" i="3"/>
  <c r="H107" i="4" s="1"/>
  <c r="I107" i="4" s="1"/>
  <c r="J107" i="4" s="1"/>
  <c r="G106" i="6" s="1"/>
  <c r="H106" i="6" s="1"/>
  <c r="B106" i="3"/>
  <c r="D105" i="3"/>
  <c r="H106" i="4" s="1"/>
  <c r="I106" i="4" s="1"/>
  <c r="J106" i="4" s="1"/>
  <c r="G105" i="6" s="1"/>
  <c r="H105" i="6" s="1"/>
  <c r="B105" i="3"/>
  <c r="D104" i="3"/>
  <c r="B104" i="3"/>
  <c r="D103" i="3"/>
  <c r="H104" i="4" s="1"/>
  <c r="I104" i="4" s="1"/>
  <c r="J104" i="4" s="1"/>
  <c r="G103" i="6" s="1"/>
  <c r="H103" i="6" s="1"/>
  <c r="B103" i="3"/>
  <c r="D102" i="3"/>
  <c r="H103" i="4" s="1"/>
  <c r="I103" i="4" s="1"/>
  <c r="J103" i="4" s="1"/>
  <c r="G102" i="6" s="1"/>
  <c r="H102" i="6" s="1"/>
  <c r="B102" i="3"/>
  <c r="D101" i="3"/>
  <c r="B101" i="3"/>
  <c r="D100" i="3"/>
  <c r="H101" i="4" s="1"/>
  <c r="I101" i="4" s="1"/>
  <c r="J101" i="4" s="1"/>
  <c r="G100" i="6" s="1"/>
  <c r="H100" i="6" s="1"/>
  <c r="B100" i="3"/>
  <c r="D99" i="3"/>
  <c r="H100" i="4" s="1"/>
  <c r="I100" i="4" s="1"/>
  <c r="J100" i="4" s="1"/>
  <c r="G99" i="6" s="1"/>
  <c r="H99" i="6" s="1"/>
  <c r="B99" i="3"/>
  <c r="D98" i="3"/>
  <c r="B98" i="3"/>
  <c r="D97" i="3"/>
  <c r="H98" i="4" s="1"/>
  <c r="I98" i="4" s="1"/>
  <c r="J98" i="4" s="1"/>
  <c r="G97" i="6" s="1"/>
  <c r="H97" i="6" s="1"/>
  <c r="B97" i="3"/>
  <c r="D96" i="3"/>
  <c r="H97" i="4" s="1"/>
  <c r="I97" i="4" s="1"/>
  <c r="J97" i="4" s="1"/>
  <c r="G96" i="6" s="1"/>
  <c r="H96" i="6" s="1"/>
  <c r="B96" i="3"/>
  <c r="D95" i="3"/>
  <c r="B95" i="3"/>
  <c r="D94" i="3"/>
  <c r="H95" i="4" s="1"/>
  <c r="I95" i="4" s="1"/>
  <c r="J95" i="4" s="1"/>
  <c r="G94" i="6" s="1"/>
  <c r="H94" i="6" s="1"/>
  <c r="B94" i="3"/>
  <c r="D93" i="3"/>
  <c r="H94" i="4" s="1"/>
  <c r="I94" i="4" s="1"/>
  <c r="J94" i="4" s="1"/>
  <c r="G93" i="6" s="1"/>
  <c r="H93" i="6" s="1"/>
  <c r="B93" i="3"/>
  <c r="D92" i="3"/>
  <c r="B92" i="3"/>
  <c r="D91" i="3"/>
  <c r="H92" i="4" s="1"/>
  <c r="I92" i="4" s="1"/>
  <c r="J92" i="4" s="1"/>
  <c r="G91" i="6" s="1"/>
  <c r="H91" i="6" s="1"/>
  <c r="B91" i="3"/>
  <c r="D90" i="3"/>
  <c r="B90" i="3"/>
  <c r="D89" i="3"/>
  <c r="B89" i="3"/>
  <c r="D88" i="3"/>
  <c r="H89" i="4" s="1"/>
  <c r="I89" i="4" s="1"/>
  <c r="J89" i="4" s="1"/>
  <c r="G88" i="6" s="1"/>
  <c r="H88" i="6" s="1"/>
  <c r="B88" i="3"/>
  <c r="D87" i="3"/>
  <c r="B87" i="3"/>
  <c r="D86" i="3"/>
  <c r="B86" i="3"/>
  <c r="D85" i="3"/>
  <c r="H86" i="4" s="1"/>
  <c r="I86" i="4" s="1"/>
  <c r="J86" i="4" s="1"/>
  <c r="G85" i="6" s="1"/>
  <c r="H85" i="6" s="1"/>
  <c r="B85" i="3"/>
  <c r="D84" i="3"/>
  <c r="B84" i="3"/>
  <c r="D83" i="3"/>
  <c r="B83" i="3"/>
  <c r="D82" i="3"/>
  <c r="H83" i="4" s="1"/>
  <c r="I83" i="4" s="1"/>
  <c r="J83" i="4" s="1"/>
  <c r="G82" i="6" s="1"/>
  <c r="H82" i="6" s="1"/>
  <c r="B82" i="3"/>
  <c r="D81" i="3"/>
  <c r="B81" i="3"/>
  <c r="D80" i="3"/>
  <c r="B80" i="3"/>
  <c r="D79" i="3"/>
  <c r="H80" i="4" s="1"/>
  <c r="I80" i="4" s="1"/>
  <c r="J80" i="4" s="1"/>
  <c r="G79" i="6" s="1"/>
  <c r="H79" i="6" s="1"/>
  <c r="B79" i="3"/>
  <c r="D78" i="3"/>
  <c r="B78" i="3"/>
  <c r="D77" i="3"/>
  <c r="B77" i="3"/>
  <c r="D76" i="3"/>
  <c r="H77" i="4" s="1"/>
  <c r="I77" i="4" s="1"/>
  <c r="J77" i="4" s="1"/>
  <c r="G76" i="6" s="1"/>
  <c r="H76" i="6" s="1"/>
  <c r="B76" i="3"/>
  <c r="D75" i="3"/>
  <c r="B75" i="3"/>
  <c r="D74" i="3"/>
  <c r="B74" i="3"/>
  <c r="D73" i="3"/>
  <c r="H74" i="4" s="1"/>
  <c r="I74" i="4" s="1"/>
  <c r="J74" i="4" s="1"/>
  <c r="G73" i="6" s="1"/>
  <c r="H73" i="6" s="1"/>
  <c r="B73" i="3"/>
  <c r="D72" i="3"/>
  <c r="B72" i="3"/>
  <c r="D71" i="3"/>
  <c r="B71" i="3"/>
  <c r="D70" i="3"/>
  <c r="H71" i="4" s="1"/>
  <c r="I71" i="4" s="1"/>
  <c r="J71" i="4" s="1"/>
  <c r="G70" i="6" s="1"/>
  <c r="H70" i="6" s="1"/>
  <c r="B70" i="3"/>
  <c r="D69" i="3"/>
  <c r="B69" i="3"/>
  <c r="D68" i="3"/>
  <c r="B68" i="3"/>
  <c r="D67" i="3"/>
  <c r="H68" i="4" s="1"/>
  <c r="I68" i="4" s="1"/>
  <c r="J68" i="4" s="1"/>
  <c r="G67" i="6" s="1"/>
  <c r="H67" i="6" s="1"/>
  <c r="B67" i="3"/>
  <c r="D66" i="3"/>
  <c r="B66" i="3"/>
  <c r="D65" i="3"/>
  <c r="B65" i="3"/>
  <c r="D64" i="3"/>
  <c r="H65" i="4" s="1"/>
  <c r="I65" i="4" s="1"/>
  <c r="J65" i="4" s="1"/>
  <c r="G64" i="6" s="1"/>
  <c r="H64" i="6" s="1"/>
  <c r="B64" i="3"/>
  <c r="D63" i="3"/>
  <c r="B63" i="3"/>
  <c r="D62" i="3"/>
  <c r="B62" i="3"/>
  <c r="D61" i="3"/>
  <c r="H62" i="4" s="1"/>
  <c r="I62" i="4" s="1"/>
  <c r="J62" i="4" s="1"/>
  <c r="G61" i="6" s="1"/>
  <c r="H61" i="6" s="1"/>
  <c r="B61" i="3"/>
  <c r="D60" i="3"/>
  <c r="B60" i="3"/>
  <c r="D59" i="3"/>
  <c r="B59" i="3"/>
  <c r="D58" i="3"/>
  <c r="H59" i="4" s="1"/>
  <c r="I59" i="4" s="1"/>
  <c r="J59" i="4" s="1"/>
  <c r="G58" i="6" s="1"/>
  <c r="H58" i="6" s="1"/>
  <c r="B58" i="3"/>
  <c r="D57" i="3"/>
  <c r="B57" i="3"/>
  <c r="D56" i="3"/>
  <c r="B56" i="3"/>
  <c r="D55" i="3"/>
  <c r="H56" i="4" s="1"/>
  <c r="I56" i="4" s="1"/>
  <c r="J56" i="4" s="1"/>
  <c r="G55" i="6" s="1"/>
  <c r="H55" i="6" s="1"/>
  <c r="B55" i="3"/>
  <c r="D54" i="3"/>
  <c r="B54" i="3"/>
  <c r="D53" i="3"/>
  <c r="B53" i="3"/>
  <c r="D52" i="3"/>
  <c r="H53" i="4" s="1"/>
  <c r="I53" i="4" s="1"/>
  <c r="J53" i="4" s="1"/>
  <c r="G52" i="6" s="1"/>
  <c r="H52" i="6" s="1"/>
  <c r="B52" i="3"/>
  <c r="D51" i="3"/>
  <c r="B51" i="3"/>
  <c r="D50" i="3"/>
  <c r="B50" i="3"/>
  <c r="D49" i="3"/>
  <c r="H50" i="4" s="1"/>
  <c r="I50" i="4" s="1"/>
  <c r="J50" i="4" s="1"/>
  <c r="G49" i="6" s="1"/>
  <c r="H49" i="6" s="1"/>
  <c r="B49" i="3"/>
  <c r="D48" i="3"/>
  <c r="B48" i="3"/>
  <c r="D47" i="3"/>
  <c r="B47" i="3"/>
  <c r="D46" i="3"/>
  <c r="H47" i="4" s="1"/>
  <c r="I47" i="4" s="1"/>
  <c r="J47" i="4" s="1"/>
  <c r="G46" i="6" s="1"/>
  <c r="H46" i="6" s="1"/>
  <c r="B46" i="3"/>
  <c r="D45" i="3"/>
  <c r="B45" i="3"/>
  <c r="D44" i="3"/>
  <c r="B44" i="3"/>
  <c r="D43" i="3"/>
  <c r="H44" i="4" s="1"/>
  <c r="I44" i="4" s="1"/>
  <c r="J44" i="4" s="1"/>
  <c r="G43" i="6" s="1"/>
  <c r="H43" i="6" s="1"/>
  <c r="B43" i="3"/>
  <c r="D42" i="3"/>
  <c r="B42" i="3"/>
  <c r="D41" i="3"/>
  <c r="B41" i="3"/>
  <c r="D40" i="3"/>
  <c r="H41" i="4" s="1"/>
  <c r="I41" i="4" s="1"/>
  <c r="J41" i="4" s="1"/>
  <c r="G40" i="6" s="1"/>
  <c r="H40" i="6" s="1"/>
  <c r="B40" i="3"/>
  <c r="D39" i="3"/>
  <c r="B39" i="3"/>
  <c r="D38" i="3"/>
  <c r="B38" i="3"/>
  <c r="D37" i="3"/>
  <c r="H38" i="4" s="1"/>
  <c r="I38" i="4" s="1"/>
  <c r="J38" i="4" s="1"/>
  <c r="G37" i="6" s="1"/>
  <c r="H37" i="6" s="1"/>
  <c r="B37" i="3"/>
  <c r="D36" i="3"/>
  <c r="B36" i="3"/>
  <c r="D35" i="3"/>
  <c r="B35" i="3"/>
  <c r="D34" i="3"/>
  <c r="H35" i="4" s="1"/>
  <c r="I35" i="4" s="1"/>
  <c r="J35" i="4" s="1"/>
  <c r="G34" i="6" s="1"/>
  <c r="H34" i="6" s="1"/>
  <c r="B34" i="3"/>
  <c r="D33" i="3"/>
  <c r="B33" i="3"/>
  <c r="D32" i="3"/>
  <c r="B32" i="3"/>
  <c r="D31" i="3"/>
  <c r="H32" i="4" s="1"/>
  <c r="I32" i="4" s="1"/>
  <c r="J32" i="4" s="1"/>
  <c r="G31" i="6" s="1"/>
  <c r="H31" i="6" s="1"/>
  <c r="B31" i="3"/>
  <c r="D30" i="3"/>
  <c r="B30" i="3"/>
  <c r="D29" i="3"/>
  <c r="B29" i="3"/>
  <c r="D28" i="3"/>
  <c r="H29" i="4" s="1"/>
  <c r="I29" i="4" s="1"/>
  <c r="J29" i="4" s="1"/>
  <c r="G28" i="6" s="1"/>
  <c r="H28" i="6" s="1"/>
  <c r="B28" i="3"/>
  <c r="D27" i="3"/>
  <c r="B27" i="3"/>
  <c r="D26" i="3"/>
  <c r="B26" i="3"/>
  <c r="D25" i="3"/>
  <c r="H26" i="4" s="1"/>
  <c r="I26" i="4" s="1"/>
  <c r="J26" i="4" s="1"/>
  <c r="G25" i="6" s="1"/>
  <c r="H25" i="6" s="1"/>
  <c r="B25" i="3"/>
  <c r="D24" i="3"/>
  <c r="B24" i="3"/>
  <c r="D23" i="3"/>
  <c r="B23" i="3"/>
  <c r="D22" i="3"/>
  <c r="H23" i="4" s="1"/>
  <c r="I23" i="4" s="1"/>
  <c r="J23" i="4" s="1"/>
  <c r="G22" i="6" s="1"/>
  <c r="H22" i="6" s="1"/>
  <c r="B22" i="3"/>
  <c r="D21" i="3"/>
  <c r="B21" i="3"/>
  <c r="D20" i="3"/>
  <c r="B20" i="3"/>
  <c r="D19" i="3"/>
  <c r="H20" i="4" s="1"/>
  <c r="I20" i="4" s="1"/>
  <c r="J20" i="4" s="1"/>
  <c r="G19" i="6" s="1"/>
  <c r="H19" i="6" s="1"/>
  <c r="B19" i="3"/>
  <c r="D18" i="3"/>
  <c r="B18" i="3"/>
  <c r="D17" i="3"/>
  <c r="B17" i="3"/>
  <c r="D16" i="3"/>
  <c r="H17" i="4" s="1"/>
  <c r="I17" i="4" s="1"/>
  <c r="J17" i="4" s="1"/>
  <c r="G16" i="6" s="1"/>
  <c r="H16" i="6" s="1"/>
  <c r="B16" i="3"/>
  <c r="D15" i="3"/>
  <c r="B15" i="3"/>
  <c r="D14" i="3"/>
  <c r="B14" i="3"/>
  <c r="D13" i="3"/>
  <c r="H14" i="4" s="1"/>
  <c r="I14" i="4" s="1"/>
  <c r="J14" i="4" s="1"/>
  <c r="G13" i="6" s="1"/>
  <c r="H13" i="6" s="1"/>
  <c r="B13" i="3"/>
  <c r="D12" i="3"/>
  <c r="B12" i="3"/>
  <c r="D11" i="3"/>
  <c r="B11" i="3"/>
  <c r="D10" i="3"/>
  <c r="H11" i="4" s="1"/>
  <c r="I11" i="4" s="1"/>
  <c r="J11" i="4" s="1"/>
  <c r="G10" i="6" s="1"/>
  <c r="H10" i="6" s="1"/>
  <c r="B10" i="3"/>
  <c r="D9" i="3"/>
  <c r="B9" i="3"/>
  <c r="D8" i="3"/>
  <c r="B8" i="3"/>
  <c r="D7" i="3"/>
  <c r="H8" i="4" s="1"/>
  <c r="I8" i="4" s="1"/>
  <c r="J8" i="4" s="1"/>
  <c r="G7" i="6" s="1"/>
  <c r="H7" i="6" s="1"/>
  <c r="B7" i="3"/>
  <c r="D6" i="3"/>
  <c r="B6" i="3"/>
  <c r="D5" i="3"/>
  <c r="B5" i="3"/>
  <c r="D4" i="3"/>
  <c r="H5" i="4" s="1"/>
  <c r="I5" i="4" s="1"/>
  <c r="J5" i="4" s="1"/>
  <c r="G4" i="6" s="1"/>
  <c r="H4" i="6" s="1"/>
  <c r="B4" i="3"/>
  <c r="D3" i="3"/>
  <c r="B3" i="3"/>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9"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alcChain>
</file>

<file path=xl/sharedStrings.xml><?xml version="1.0" encoding="utf-8"?>
<sst xmlns="http://schemas.openxmlformats.org/spreadsheetml/2006/main" count="2164" uniqueCount="286">
  <si>
    <t>ITEM</t>
  </si>
  <si>
    <t>EQUIPO</t>
  </si>
  <si>
    <t>ACTIVIDADES DE MANTENIMIENTO PREVENTIVO</t>
  </si>
  <si>
    <t>1</t>
  </si>
  <si>
    <t>ACTIVIDADES DE MANTENIMIENTO CORRECTIVO (INCLUYE REPUESTOS E INSTALACION)</t>
  </si>
  <si>
    <t>ENTIDAD CONTRATANTE Y CONTRATISTA</t>
  </si>
  <si>
    <t>DESCRIPCION ACTIVIDAD DE MANTENIMIENTO PREVENTIVO</t>
  </si>
  <si>
    <t>UNIDAD DE MEDIDA</t>
  </si>
  <si>
    <t>VALOR CONTRATO 2023</t>
  </si>
  <si>
    <t xml:space="preserve">PRECIO HISTORICO VALOR UNITARIO PROYECTADO CON IPC 2023 (9.28%) (IVA INCLUIDO) </t>
  </si>
  <si>
    <t>2</t>
  </si>
  <si>
    <t>3</t>
  </si>
  <si>
    <t>4</t>
  </si>
  <si>
    <t>5</t>
  </si>
  <si>
    <t>6</t>
  </si>
  <si>
    <t>7</t>
  </si>
  <si>
    <t>8</t>
  </si>
  <si>
    <t>9</t>
  </si>
  <si>
    <t>10</t>
  </si>
  <si>
    <t>11</t>
  </si>
  <si>
    <t>UNICO VALOR COTIZADO</t>
  </si>
  <si>
    <t>RUBRO Y DESAGREGACIÓN PRESUPUESTAL</t>
  </si>
  <si>
    <t>RECURSO</t>
  </si>
  <si>
    <t>UNIDAD DE DESTINO</t>
  </si>
  <si>
    <t>PRECIO SECOP</t>
  </si>
  <si>
    <t>PRECIOS DE CATÁLOGO</t>
  </si>
  <si>
    <t>PRECIOS HISTÓRICOS PROYECTADOS IVA INCLUIDO</t>
  </si>
  <si>
    <t>PRECIOS DE MERCADO IVA INCLUIDO</t>
  </si>
  <si>
    <t xml:space="preserve"> VALOR UNITARIO ESTIMADO, INCLUIDO IVA  </t>
  </si>
  <si>
    <t xml:space="preserve">VALOR TOTAL ESTIMADO 
</t>
  </si>
  <si>
    <t>CANTIDAD DE EQUIPOS</t>
  </si>
  <si>
    <t>MES / VISITA</t>
  </si>
  <si>
    <t>DESCRIPCIÓN</t>
  </si>
  <si>
    <t>CANTIDAD</t>
  </si>
  <si>
    <t>VALOR UNITARIO ESTIMADO</t>
  </si>
  <si>
    <t>VALOR VIGENCIA 2026</t>
  </si>
  <si>
    <t>SI OFRECE</t>
  </si>
  <si>
    <t>NO OFRECE</t>
  </si>
  <si>
    <t>% IVA</t>
  </si>
  <si>
    <t>EXENTO IVA</t>
  </si>
  <si>
    <t>EXCLUIDO IVA</t>
  </si>
  <si>
    <t xml:space="preserve">UNICA COTIZACIÓN  </t>
  </si>
  <si>
    <t>Desarme, Limpieza interna y externa
Diagnóstico y verificación del estado físico y funcionamiento de cada una de las partes y el hardware
Verificación del funcionamiento de cada uno de los componentes
organización de la información en la basa de datos y el disco duro del pc
Comprobación de funcionamiento de estimulador eléctrico
Comprobación de impedancias de electrodos
Comprobación de registro en los diferentes protocolos
Revisión de la conexión de los pines a la tarjeta del amplificador
Documentación y elaboración de reportes de servicio técnico detallados de todos los mantenimientos.</t>
  </si>
  <si>
    <t>Desarme, limpieza interna y externa
Diagnóstico y verificación del estado físico y funcionamiento de cada una de las partes y el hardware
Verificación del funcionamiento de cada uno de los componentes
Organización de la información en la basa de datos y el disco duro del pc
Comprobación de funcionamiento de estimulador eléctrico 
Comprobación de impedancias de electrodos
Comprobación de registro en los diferentes protocolos
Revisión de la conexión de los pines a la tarjeta del amplificador</t>
  </si>
  <si>
    <t>Desarme, Limpieza interna y externa
Diagnóstico y verificación del estado físico y funcionamiento de cada una de las partes y el hardware
Verificación del funcionamiento de cada uno de los componentes
Organización de la información en la basa de datos y el disco duro del pc
Comprobación de impedancias de electrodos
Comprobación de registro en los diferentes protocolos
Revisión de la conexión de los pines a la tarjeta del amplificador
Documentación y elaboración de reportes de servicio técnico detallados de todos los mantenimientos.</t>
  </si>
  <si>
    <t>ÍTEM</t>
  </si>
  <si>
    <t>NO SE CONTRATO</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</si>
  <si>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</si>
  <si>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</si>
  <si>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</si>
  <si>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</si>
  <si>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</si>
  <si>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</si>
  <si>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</si>
  <si>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</si>
  <si>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</si>
  <si>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</si>
  <si>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</si>
  <si>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</si>
  <si>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</si>
  <si>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</si>
  <si>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</si>
  <si>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</si>
  <si>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</si>
  <si>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</si>
  <si>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</si>
  <si>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</si>
  <si>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</si>
  <si>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</si>
  <si>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</si>
  <si>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</si>
  <si>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</si>
  <si>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</si>
  <si>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</si>
  <si>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</si>
  <si>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</si>
  <si>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</si>
  <si>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</si>
  <si>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</si>
  <si>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</si>
  <si>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</si>
  <si>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</si>
  <si>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</si>
  <si>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</si>
  <si>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</si>
  <si>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</si>
  <si>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</si>
  <si>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</si>
  <si>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</si>
  <si>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</si>
  <si>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</si>
  <si>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</si>
  <si>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</si>
  <si>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</si>
  <si>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</si>
  <si>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</si>
  <si>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</si>
  <si>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</si>
  <si>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</si>
  <si>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</si>
  <si>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</si>
  <si>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</si>
  <si>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</si>
  <si>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</si>
  <si>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</si>
  <si>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</si>
  <si>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</si>
  <si>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</si>
  <si>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</si>
  <si>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</si>
  <si>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</si>
  <si>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</si>
  <si>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</si>
  <si>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</si>
  <si>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</si>
  <si>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</si>
  <si>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</si>
  <si>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 xml:space="preserve">ACTIVIDAD </t>
  </si>
  <si>
    <t>N/A</t>
  </si>
  <si>
    <t>EQUIPO AEROSPRAY GRAM 7322</t>
  </si>
  <si>
    <t>EQUIPO AEROSPRAY HEMATOLOGÍA 7152</t>
  </si>
  <si>
    <t xml:space="preserve">EQUIPO AEROSPRAY TB 7722 </t>
  </si>
  <si>
    <t>Verificar estado general del equipo
Verificar integridad de carcasa y tapas
Verificar conexiones eléctricas 
Confirmar ausencia de alarmas o mensajes de error
Realizar limpieza externa del equipo
Limpiar panel de control y superficies externas
Revisar estado de boquillas de aspersión
Realizar limpieza de boquillas
Verificar ausencia de obstrucciones en boquillas
Revisar líneas y conexiones de reactivos
Verificar funcionamiento del rotor
Realizar limpieza interna del dispositivo.
Realizar limpieza de los rotores disponibles.
Verificar que no se intercambien las posiciones
Verificar el estado de las mangueras internas.
Verificar el estado de las mangueras externas.
Revisar rotor y mecanismos de giro
Verificar ausencia de vibraciones anormales
Revisar bandejas y soportes de láminas
Verificar estado de conexiones internas
Inspeccionar tarjetas electrónicas
Verificar ausencia de sulfatación o sobrecalentamiento
Verificar patrón de rociado de boquillas
Realizar test de volumen dispensado
Ejecutar prueba funcional
Verificar entrega operativa del equipo al servicio</t>
  </si>
  <si>
    <t xml:space="preserve">CAMBIO E INSTALACION REF: RP-147 DRIVE MOTOR ASSEMBLY FOR AEROSPRAY AND CYTOPRO </t>
  </si>
  <si>
    <t xml:space="preserve">CAMBIO E INSTALACION REF: RP-171 PICKUP TUBE ASSY FOR 5-LITER BOTTLE, AEROSPRAY, NO LEVEL DETECT </t>
  </si>
  <si>
    <t xml:space="preserve">CAMBIO E INSTALACION REF: RP-181 DRIVE HUB, UNIVERSAL, 12/30 PLACE, AERO/CYTO </t>
  </si>
  <si>
    <t xml:space="preserve">CAMBIO E INSTALACION REF: RP-186 DRAIN/VENT SPIGOT REPAIR KIT FOR AEROSPRAY </t>
  </si>
  <si>
    <t xml:space="preserve">CAMBIO E INSTALACION REF: RP-208 150 INCH/PK TUBING, AEROSPRAY </t>
  </si>
  <si>
    <t xml:space="preserve">CAMBIO E INSTALACION REF: RP-215 PUMP ASSEMBLY FOR AEROSPRAY </t>
  </si>
  <si>
    <t xml:space="preserve">CAMBIO E INSTALACION REF: RP-259 5.25" PRECISION NORPRENE (A 60 G) TUBING AEROSPRAY </t>
  </si>
  <si>
    <t xml:space="preserve">CAMBIO E INSTALACION REF: RP-260 5.5" PRECISION NORPRENE (A 60 G)TUBING AEROSPRAY </t>
  </si>
  <si>
    <t>CAMBIO E INSTALACION REF: RP-275 AEROSPRAY BARB FITTING REPAIR KIT $ 5 13.478</t>
  </si>
  <si>
    <t xml:space="preserve">CAMBIO E INSTALACION REF: RP-293 MAGNETIC SENSOR PCBA FOR AEROSPRAY BOWL </t>
  </si>
  <si>
    <t xml:space="preserve">CAMBIO E INSTALACION REF: RP-294 2/PK HINGE ASSEMBLY FOR AEROSPRAY LID </t>
  </si>
  <si>
    <t xml:space="preserve">CAMBIO E INSTALACION REF: RP-299 4/PK CHECK VALVE, AEROSPRAY SOLENOID </t>
  </si>
  <si>
    <t xml:space="preserve">CAMBIO E INSTALACION REF: RP-307 VENT HOSE, AEROSPRAY </t>
  </si>
  <si>
    <t xml:space="preserve">CAMBIO E INSTALACION REF: RP-308 NOZZLE/O-RING ASSY, SS, FOR AEROSPRAY </t>
  </si>
  <si>
    <t xml:space="preserve">CAMBIO E INSTALACION REF: RP-311 5/PK HOSE ASSY FOR REAGENT BOTTLE,AEROSPRAY </t>
  </si>
  <si>
    <t xml:space="preserve">CAMBIO E INSTALACION REF: RP-318 ENCODER FOR DRIVE MOTOR, AEROSPRAY/CYTOPRO </t>
  </si>
  <si>
    <t xml:space="preserve">CAMBIO E INSTALACION REF: RP-332 LID LATCH FOR AEROSPRAY/CYTOPRO </t>
  </si>
  <si>
    <t>CAMBIO E INSTALACION REF: RP-345 MIXER INSERT FOR NOZZLE, AEROSPRAY</t>
  </si>
  <si>
    <t xml:space="preserve">CAMBIO E INSTALACION REF: RP-408 BRUSH FOR NOZZLE CLEANING, AEROSPRAY 7150 </t>
  </si>
  <si>
    <t xml:space="preserve">CAMBIO E INSTALACION REF: RP-451 MANUAL, CYTOPRO METHODS, AEROPSRAY/CYTOPRO (7XX1) </t>
  </si>
  <si>
    <t xml:space="preserve">CAMBIO E INSTALACION REF: RP-462 MANUAL, APPLICATION, FOR AEROSPRAY GRAM 7322 </t>
  </si>
  <si>
    <t>CAMBIO E INSTALACION REF: RP-470 5-POSITION BOTTLE TRAY, AEROSPRAY 7XX1 AND 7XX2</t>
  </si>
  <si>
    <t xml:space="preserve">CAMBIO E INSTALACION REF: RP-473 LOAD CELL ASSEMBLY 7XX1 AEROSPRAY </t>
  </si>
  <si>
    <t xml:space="preserve">CAMBIO E INSTALACION REF: RP-474 WASTE CONTAINER ADAPTER FOR AEROSPRAY, NO LEVEL DETECT </t>
  </si>
  <si>
    <t xml:space="preserve">CAMBIO E INSTALACION REF: RP-475 AEROSPRAY NOZZLE INDICATOR LABEL, 6 NOZZLES </t>
  </si>
  <si>
    <t xml:space="preserve">CAMBIO E INSTALACION REF: RP-493 SOLENOID VALVE WHITE 3-WAY </t>
  </si>
  <si>
    <t xml:space="preserve">CAMBIO E INSTALACION REF: RP-499 NOZZLE WITH MIXING INSERT, AEROSPRAY </t>
  </si>
  <si>
    <t>CAMBIO E INSTALACION REF: RP-500 PAPER TEST SLIDES, 1 INCH X 3 INCH PAPER, 100 PIECES</t>
  </si>
  <si>
    <t xml:space="preserve">CAMBIO E INSTALACION REF: RP-501 PCBA SOLENOID 7322 </t>
  </si>
  <si>
    <t xml:space="preserve">CAMBIO E INSTALACION REF: RP-503 WASTE LEVEL DETECT ASSEMBLY WITH CABLE, AEROSPRAY </t>
  </si>
  <si>
    <t xml:space="preserve">CAMBIO E INSTALACION REF: RP-504 5L REAGENT BOTTLE LEVEL DETECT ASSMEBLY WITH CABLE, AEROSPRAY </t>
  </si>
  <si>
    <t xml:space="preserve">CAMBIO E INSTALACION REF: RP-505 POWER SUPPLY, AEROSPRAY 7XX2 </t>
  </si>
  <si>
    <t xml:space="preserve">CAMBIO E INSTALACION REF: RP-506 PCBA MAIN, AEROSPRAY 7XX2 </t>
  </si>
  <si>
    <t xml:space="preserve">CAMBIO E INSTALACION REF: RP-507 PCBA COMPUTER, AEROSPRAY 7XX2 </t>
  </si>
  <si>
    <t xml:space="preserve">CAMBIO E INSTALACION REF: RP-511 FRONT PANEL ASSEMBLY, 7322 </t>
  </si>
  <si>
    <t xml:space="preserve">CAMBIO E INSTALACION REF: RP-512 RIGHT PANEL ASSEMBLY, 7322 </t>
  </si>
  <si>
    <t xml:space="preserve">CAMBIO E INSTALACION REF: RP-513 LEFT PANEL ASSEMBLY, AEROSPRAY 7XX2 </t>
  </si>
  <si>
    <t xml:space="preserve">CAMBIO E INSTALACION REF: RP-514 LCD SCREEN ASSEMBLY, AEROSPRAY 7XX2 </t>
  </si>
  <si>
    <t xml:space="preserve">CAMBIO E INSTALACION REF: RP-515 IMBALANCE SENSOR, AEROSPRAY 7XX2 </t>
  </si>
  <si>
    <t xml:space="preserve">CAMBIO E INSTALACION REF: RP-516 MANUAL, SERVICE, CD-ROM AERO/CYTO 7XX2 </t>
  </si>
  <si>
    <t xml:space="preserve">CAMBIO E INSTALACION REF: RP-517 MANUAL, USER, FOR CYTOPRO ROTOR AC-160 WITH 7XX2 </t>
  </si>
  <si>
    <t xml:space="preserve">CAMBIO E INSTALACION REF: RP-518 NOZZLE CLEANING STRAINER, AEROSPRAY </t>
  </si>
  <si>
    <t xml:space="preserve">CAMBIO E INSTALACION REF: RP-520 REPLACEMENT DRAIN CONNECTOR, AEROSPRAY 7XX1+ </t>
  </si>
  <si>
    <t>CAMBIO E INSTALACION REF: RP-521 WASTE BOTTLE WITH CAP, AEROSPRAY</t>
  </si>
  <si>
    <t>CAMBIO E INSTALACION REF: AC 188 12-SLIDE VENTED CAROUSEL FOR AEROSPRAY</t>
  </si>
  <si>
    <t xml:space="preserve">CAMBIO E INSTALACION REF: RP-147 DRIVE MOTOR ASSEMBLY FOR AEROSPRAY AND CYTOPRO  </t>
  </si>
  <si>
    <t xml:space="preserve">CAMBIO E INSTALACION REF: RP-171 PICKUP TUBE ASSY FOR 5-LITER BOTTLE, AEROSPRAY </t>
  </si>
  <si>
    <t>CAMBIO E INSTALACION REF: RP-181 DRIVE HUB, UNIVERSAL, 12/30 PLACE, AERO/CYTO</t>
  </si>
  <si>
    <t xml:space="preserve">CAMBIO E INSTALACION REF: RP-259 5.25" PRECISION NORPRENE (A 60 G)TUBING AEROSPRAY </t>
  </si>
  <si>
    <t xml:space="preserve">CAMBIO E INSTALACION REF: RP-275 AEROSPRAY BARB FITTING REPAIR KIT </t>
  </si>
  <si>
    <t xml:space="preserve">CAMBIO E INSTALACION REF: RP-299 4/PK CHECK VALVE, AEROSPRAY 7150 SOLENOID </t>
  </si>
  <si>
    <t>CAMBIO E INSTALACION REF: RP-307 VENT HOSE, AEROSPRAY</t>
  </si>
  <si>
    <t xml:space="preserve">CAMBIO E INSTALACION REF: RP-309 20/PK O-RING FOR NOZZLE, AEROSPRAY </t>
  </si>
  <si>
    <t xml:space="preserve">CAMBIO E INSTALACION REF: RP-311 5/PK HOSE ASSY FOR REAGENT BOTTLE, AEROSPRAY </t>
  </si>
  <si>
    <t xml:space="preserve">CAMBIO E INSTALACION REF: RP-451 MANUAL, CYTOPRO METHODS, AEROPSRAY/CYTOPRO (7XX2) </t>
  </si>
  <si>
    <t xml:space="preserve">CAMBIO E INSTALACION REF: RP-461 MANUAL, APPLICATION, FOR AEROSPRAY 7152 (PRO) </t>
  </si>
  <si>
    <t xml:space="preserve">CAMBIO E INSTALACION REF: RP-471 4-POSITION BOTTLE TRAY, AEROSPRAY 7121/2 AND 7151/2 </t>
  </si>
  <si>
    <t xml:space="preserve">CAMBIO E INSTALACION REF: RP-472 NOZZLE INSERTS AND HEX WRENCH, PACK OF 6 INSERTS </t>
  </si>
  <si>
    <t xml:space="preserve">CAMBIO E INSTALACION REF: RP-474 WASTE CONTAINER ADAPTER FOR AEROSPRAY </t>
  </si>
  <si>
    <t xml:space="preserve">CAMBIO E INSTALACION REF: RP-500 PAPER TEST SLIDES, 1 INCH X 3 INCH PAPER, 100 PIECES </t>
  </si>
  <si>
    <t xml:space="preserve">CAMBIO E INSTALACION REF: RP-521 WASTE BOTTLE WITH CAP, AEROSPRAY </t>
  </si>
  <si>
    <t xml:space="preserve">CAMBIO E INSTALACION REF: RP-524 FRONT PANEL ASSEMBLY, 7152 </t>
  </si>
  <si>
    <t xml:space="preserve">CAMBIO E INSTALACION REF: RP-525 RIGHT PANEL ASSEMBLY, 7152 </t>
  </si>
  <si>
    <t xml:space="preserve">CAMBIO E INSTALACION REF: RP-221 LID ASSEMBLY FOR CYTOPRO ROTOR </t>
  </si>
  <si>
    <t>CAMBIO E INSTALACION REF: RP-267 LID KNOB/LATCH ASSEMBLY FOR CYTOPRO ROTOR</t>
  </si>
  <si>
    <t>CAMBIO E INSTALACION REF: RP-269 SEAL FOR CYTOPRO ROTOR LID (AC-060 &amp; AC-160)</t>
  </si>
  <si>
    <t>CAMBIO E INSTALACION REF: RP-499 NOZZLE WITH MIXING INSERT, AEROSPRAY</t>
  </si>
  <si>
    <t>CAMBIO E INSTALACION REF: RP-493 SOLENOID VALVE WHITE 3-WAY</t>
  </si>
  <si>
    <t>CAMBIO E INSTALACION REF: RP-515 IMBALANCE SENSOR, AEROSPRAY 7XX2</t>
  </si>
  <si>
    <t>CAMBIO E INSTALACION REF: RP-586 LOCK DETECT PCBA &amp; CABLE AEROSPRAY 7XX2</t>
  </si>
  <si>
    <t>CAMBIO E INSTALACION REF: RP-585 LID LOCK ASSEMBLY, AEROSPARY 7XX2</t>
  </si>
  <si>
    <t xml:space="preserve">CAMBIO E INSTALACION REF: RP-457 PROACTIVE MAINTENANCE KIT AEROSPRAY TB 772X </t>
  </si>
  <si>
    <t xml:space="preserve">CAMBIO E INSTALACION REF: RP-470 5-POSITION BOTTLE TRAY, AEROSPRAY 7321 AND 7721 </t>
  </si>
  <si>
    <t xml:space="preserve">CAMBIO E INSTALACION REF: RP-475 AEROSPRAY NOZZLE INDICAT LABEL, 6 NOZZLES </t>
  </si>
  <si>
    <t xml:space="preserve">CAMBIO E INSTALACION REF: RP-496 SOLENOID VALVE, A-LINE 7720/1 WHITE 2-WAY </t>
  </si>
  <si>
    <t xml:space="preserve">CAMBIO E INSTALACION REF: RP-528 RIGHT PANEL ASSEMBLY, 7722 </t>
  </si>
  <si>
    <t xml:space="preserve">CAMBIO E INSTALACION REF: RP-521 10 L WASTE CONTAINER AND CAP </t>
  </si>
  <si>
    <t>CAMBIO E INSTALACION REF-584 DISPLAY Cbl ASSY 7XX2+ STAINERS CYTOPRO</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</si>
  <si>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</si>
  <si>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</si>
  <si>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</si>
  <si>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</si>
  <si>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</si>
  <si>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</si>
  <si>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</si>
  <si>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</si>
  <si>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</si>
  <si>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</si>
  <si>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</si>
  <si>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</si>
  <si>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</si>
  <si>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</si>
  <si>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</si>
  <si>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</si>
  <si>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</si>
  <si>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</si>
  <si>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</si>
  <si>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</si>
  <si>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</si>
  <si>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</si>
  <si>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</si>
  <si>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</si>
  <si>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</si>
  <si>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</si>
  <si>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</si>
  <si>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</si>
  <si>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</si>
  <si>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</si>
  <si>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</si>
  <si>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</si>
  <si>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</si>
  <si>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</si>
  <si>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</si>
  <si>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</si>
  <si>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</si>
  <si>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</si>
  <si>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</si>
  <si>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</si>
  <si>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</si>
  <si>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</si>
  <si>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</si>
  <si>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</si>
  <si>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</si>
  <si>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</si>
  <si>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</si>
  <si>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</si>
  <si>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</si>
  <si>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</si>
  <si>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</si>
  <si>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</si>
  <si>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</si>
  <si>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</si>
  <si>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</si>
  <si>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VISITA</t>
  </si>
  <si>
    <t>PERIODICIDAD</t>
  </si>
  <si>
    <t>ACTIVIDAD</t>
  </si>
  <si>
    <t>A solicitud del Supervisor</t>
  </si>
  <si>
    <t>_______ %</t>
  </si>
  <si>
    <t>MANTENIMIENTO PREVENTIVO Y CORRECTIVO INCLUIDOS REPUESTOS GENUINOS DE EQUIPOS DE LA MARCA WESCOR ELITECH</t>
  </si>
  <si>
    <t>VALOR CONTRATO 2024</t>
  </si>
  <si>
    <t>VALOR CONTRATO 2025</t>
  </si>
  <si>
    <t>PRESTACIÓN DEL SERVICIO DE MANTENIMIENTO PREVENTIVO Y CORRECTIVO INCLUIDOS REPUESTOS GENUINOS  DE LA MARCA WESCOR ELITECH</t>
  </si>
  <si>
    <t>PRESTACIÓN DEL SERVICIO DE MANTENIMIENTO PREVENTIVO Y CORRECTIVO INCLUIDOS REPUESTOS GENUINOS  DE LA MARCAWESCOR ELITECH</t>
  </si>
  <si>
    <t xml:space="preserve">PRECIO HISTORICO VALOR UNITARIO PROYECTADO CON IPC 2023 (9.28%), 2024 (5.2%), 2025 (5.1%) (IVA INCLUIDO) </t>
  </si>
  <si>
    <t>UN</t>
  </si>
  <si>
    <t>HOCEN- VELEZLAB</t>
  </si>
  <si>
    <t>FICHA TÉCNICA DE PRODUCTO</t>
  </si>
  <si>
    <t>DENOMINACIÓN DE BIEN O SERVICIO</t>
  </si>
  <si>
    <t>equipo médico, accesorios y suministros</t>
  </si>
  <si>
    <t>DENOMINACIÓN TÉCNICA DEL BIEN O SERVICIO</t>
  </si>
  <si>
    <t xml:space="preserve">MANTENIMIENTO PREVENTIVO Y CORRECTIVO </t>
  </si>
  <si>
    <t xml:space="preserve">Equipo médico, accesorios y mantenimiento  </t>
  </si>
  <si>
    <t>DESCRIPCIÓN GENERAL</t>
  </si>
  <si>
    <t xml:space="preserve">EQUIPO </t>
  </si>
  <si>
    <t>DESCRIPCION</t>
  </si>
  <si>
    <t>CLASIFICACIÓN UNSPSC</t>
  </si>
  <si>
    <t xml:space="preserve">41103900
42201600
42201700
81101700
85161500
</t>
  </si>
  <si>
    <t>SEGUNDO SEMESTREL DEL 2026</t>
  </si>
  <si>
    <t>A SOLICITUD DEL SUPERVISOR</t>
  </si>
  <si>
    <t xml:space="preserve">GRPO 3      - 5.2 PRECIOS HISTORICOS </t>
  </si>
  <si>
    <t>5,4 PRECIOS DE MERCADO PRESTACIÓN DEL SERVICIO DE MANTENIMIENTO PREVENTIVO Y CORRECTIVO INCLUIDOS REPUESTOS GENUINOS  DE LA MARCA WESCOR ELITECH - GRUPO 3</t>
  </si>
  <si>
    <t>5.5 ANALISIS DEL VALOR ESTIMADO-  GRUPO 3</t>
  </si>
  <si>
    <t>5.6    VALOR ESTIMADO -   GRUPO  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</si>
</sst>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quot;$&quot;\ #,##0.00"/>
    <numFmt numFmtId="165" formatCode="&quot;  &quot;#,##0.00&quot; &quot;;&quot;  (&quot;#,##0.00&quot;)&quot;;&quot; - &quot;;&quot; &quot;@&quot; &quot;"/>
  </numFmts>
  <fonts count="17" x14ac:knownFonts="1">
    <font>
      <sz val="11"/>
      <color theme="1"/>
      <name val="Calibri"/>
      <family val="2"/>
      <scheme val="minor"/>
    </font>
    <font>
      <b/>
      <sz val="14"/>
      <color theme="1"/>
      <name val="Verdana"/>
      <family val="2"/>
    </font>
    <font>
      <b/>
      <sz val="7"/>
      <color theme="1"/>
      <name val="Arial"/>
      <family val="2"/>
    </font>
    <font>
      <b/>
      <sz val="7"/>
      <color rgb="FF000000"/>
      <name val="Arial"/>
      <family val="2"/>
    </font>
    <font>
      <sz val="10"/>
      <color theme="1"/>
      <name val="Verdana"/>
      <family val="2"/>
    </font>
    <font>
      <b/>
      <sz val="8"/>
      <color theme="1"/>
      <name val="Arial"/>
      <family val="2"/>
    </font>
    <font>
      <b/>
      <sz val="8"/>
      <color rgb="FF000000"/>
      <name val="Arial"/>
      <family val="2"/>
    </font>
    <font>
      <sz val="10"/>
      <color rgb="FF000000"/>
      <name val="Arial"/>
      <family val="2"/>
    </font>
    <font>
      <sz val="11"/>
      <color theme="1"/>
      <name val="Calibri"/>
      <family val="2"/>
      <scheme val="minor"/>
    </font>
    <font>
      <sz val="9"/>
      <color rgb="FF000000"/>
      <name val="Arial"/>
      <family val="2"/>
    </font>
    <font>
      <b/>
      <sz val="11"/>
      <name val="Calibri"/>
      <family val="2"/>
      <scheme val="minor"/>
    </font>
    <font>
      <sz val="8"/>
      <color theme="1"/>
      <name val="Arial"/>
      <family val="2"/>
    </font>
    <font>
      <sz val="8"/>
      <name val="Arial"/>
      <family val="2"/>
    </font>
    <font>
      <sz val="8"/>
      <color theme="1"/>
      <name val="Calibri"/>
      <family val="2"/>
      <scheme val="minor"/>
    </font>
    <font>
      <sz val="8"/>
      <color theme="1"/>
      <name val="Verdana"/>
      <family val="2"/>
    </font>
    <font>
      <sz val="8"/>
      <color rgb="FF000000"/>
      <name val="Calibri"/>
      <family val="2"/>
      <scheme val="minor"/>
    </font>
    <font>
      <sz val="8"/>
      <color rgb="FF000000"/>
      <name val="Arial"/>
      <family val="2"/>
    </font>
  </fonts>
  <fills count="8">
    <fill>
      <patternFill patternType="none"/>
    </fill>
    <fill>
      <patternFill patternType="gray125"/>
    </fill>
    <fill>
      <patternFill patternType="solid">
        <fgColor rgb="FF808080"/>
        <bgColor indexed="64"/>
      </patternFill>
    </fill>
    <fill>
      <patternFill patternType="solid">
        <fgColor theme="0" tint="-0.249977111117893"/>
        <bgColor indexed="64"/>
      </patternFill>
    </fill>
    <fill>
      <patternFill patternType="solid">
        <fgColor rgb="FFBFBFBF"/>
        <bgColor indexed="64"/>
      </patternFill>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s>
  <cellStyleXfs count="6">
    <xf numFmtId="0" fontId="0" fillId="0" borderId="0"/>
    <xf numFmtId="0" fontId="1" fillId="2" borderId="1" applyNumberFormat="0" applyProtection="0">
      <alignment horizontal="left" vertical="center"/>
    </xf>
    <xf numFmtId="49" fontId="4" fillId="0" borderId="0" applyFill="0" applyBorder="0" applyProtection="0">
      <alignment horizontal="left" vertical="center"/>
    </xf>
    <xf numFmtId="165" fontId="7" fillId="0" borderId="0" applyFont="0" applyFill="0" applyBorder="0" applyAlignment="0" applyProtection="0">
      <alignment vertical="center"/>
    </xf>
    <xf numFmtId="44" fontId="8" fillId="0" borderId="0" applyFont="0" applyFill="0" applyBorder="0" applyAlignment="0" applyProtection="0"/>
    <xf numFmtId="9" fontId="8" fillId="0" borderId="0" applyFont="0" applyFill="0" applyBorder="0" applyAlignment="0" applyProtection="0"/>
  </cellStyleXfs>
  <cellXfs count="83">
    <xf numFmtId="0" fontId="0" fillId="0" borderId="0" xfId="0"/>
    <xf numFmtId="0" fontId="3"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3" fillId="4" borderId="1" xfId="0" applyFont="1" applyFill="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xf>
    <xf numFmtId="0" fontId="0" fillId="0" borderId="1" xfId="0" applyBorder="1" applyAlignment="1">
      <alignment vertical="center" wrapText="1"/>
    </xf>
    <xf numFmtId="0" fontId="9" fillId="0" borderId="1" xfId="0" applyFont="1" applyFill="1" applyBorder="1" applyAlignment="1">
      <alignment vertical="center" wrapText="1"/>
    </xf>
    <xf numFmtId="44" fontId="11" fillId="0" borderId="0" xfId="4" applyFont="1"/>
    <xf numFmtId="0" fontId="11" fillId="0" borderId="0" xfId="0" applyFont="1"/>
    <xf numFmtId="164" fontId="6" fillId="4" borderId="1" xfId="4" applyNumberFormat="1" applyFont="1" applyFill="1" applyBorder="1" applyAlignment="1">
      <alignment horizontal="center" vertical="center" wrapText="1"/>
    </xf>
    <xf numFmtId="10" fontId="11" fillId="0" borderId="1" xfId="5" applyNumberFormat="1" applyFont="1" applyBorder="1"/>
    <xf numFmtId="10" fontId="11" fillId="0" borderId="1" xfId="0" applyNumberFormat="1" applyFont="1" applyBorder="1"/>
    <xf numFmtId="49" fontId="11" fillId="0" borderId="1" xfId="2" applyFont="1" applyBorder="1" applyAlignment="1">
      <alignment horizontal="center" vertical="center"/>
    </xf>
    <xf numFmtId="49" fontId="11" fillId="0" borderId="1" xfId="2" applyFont="1" applyBorder="1" applyAlignment="1">
      <alignment horizontal="center" vertical="center" wrapText="1"/>
    </xf>
    <xf numFmtId="0" fontId="12" fillId="5" borderId="1" xfId="0" applyFont="1" applyFill="1" applyBorder="1" applyAlignment="1">
      <alignment horizontal="left" wrapText="1"/>
    </xf>
    <xf numFmtId="164" fontId="11" fillId="0" borderId="1" xfId="4" applyNumberFormat="1" applyFont="1" applyBorder="1" applyAlignment="1">
      <alignment horizontal="center"/>
    </xf>
    <xf numFmtId="0" fontId="11" fillId="0" borderId="1" xfId="0" applyFont="1" applyBorder="1" applyAlignment="1">
      <alignment horizontal="center"/>
    </xf>
    <xf numFmtId="0" fontId="11" fillId="5" borderId="1" xfId="0" applyFont="1" applyFill="1" applyBorder="1" applyAlignment="1">
      <alignment vertical="center" wrapText="1"/>
    </xf>
    <xf numFmtId="164" fontId="11" fillId="0" borderId="0" xfId="0" applyNumberFormat="1" applyFont="1"/>
    <xf numFmtId="44" fontId="11" fillId="0" borderId="1" xfId="4" applyFont="1" applyBorder="1"/>
    <xf numFmtId="44" fontId="11" fillId="0" borderId="1" xfId="0" applyNumberFormat="1" applyFont="1" applyBorder="1"/>
    <xf numFmtId="0" fontId="11" fillId="0" borderId="1" xfId="0" applyFont="1" applyBorder="1"/>
    <xf numFmtId="164" fontId="11" fillId="0" borderId="0" xfId="4" applyNumberFormat="1" applyFont="1" applyAlignment="1">
      <alignment horizontal="center"/>
    </xf>
    <xf numFmtId="0" fontId="11" fillId="0" borderId="0" xfId="0" applyFont="1" applyAlignment="1">
      <alignment horizontal="center"/>
    </xf>
    <xf numFmtId="0" fontId="13" fillId="0" borderId="0" xfId="0" applyFont="1"/>
    <xf numFmtId="44" fontId="6" fillId="4" borderId="1" xfId="4" applyFont="1" applyFill="1" applyBorder="1" applyAlignment="1">
      <alignment horizontal="center" vertical="center" wrapText="1"/>
    </xf>
    <xf numFmtId="0" fontId="13" fillId="0" borderId="1" xfId="0" applyFont="1" applyBorder="1" applyAlignment="1">
      <alignment horizontal="center" vertical="center"/>
    </xf>
    <xf numFmtId="0" fontId="11" fillId="6" borderId="1" xfId="0" applyFont="1" applyFill="1" applyBorder="1" applyAlignment="1">
      <alignment vertical="center" wrapText="1"/>
    </xf>
    <xf numFmtId="44" fontId="13" fillId="0" borderId="1" xfId="4" applyFont="1" applyBorder="1" applyAlignment="1">
      <alignment vertical="center"/>
    </xf>
    <xf numFmtId="43" fontId="13" fillId="0" borderId="1" xfId="0" applyNumberFormat="1" applyFont="1" applyBorder="1" applyAlignment="1">
      <alignment horizontal="center"/>
    </xf>
    <xf numFmtId="49" fontId="14" fillId="0" borderId="0" xfId="2" applyFont="1">
      <alignment horizontal="left" vertical="center"/>
    </xf>
    <xf numFmtId="44" fontId="15" fillId="0" borderId="1" xfId="4" applyFont="1" applyBorder="1" applyAlignment="1">
      <alignment vertical="center"/>
    </xf>
    <xf numFmtId="0" fontId="13" fillId="0" borderId="0" xfId="0" applyFont="1" applyAlignment="1">
      <alignment horizontal="center" vertical="center"/>
    </xf>
    <xf numFmtId="44" fontId="13" fillId="0" borderId="0" xfId="4" applyFont="1" applyAlignment="1">
      <alignment horizontal="center"/>
    </xf>
    <xf numFmtId="0" fontId="13" fillId="0" borderId="0" xfId="0" applyFont="1" applyAlignment="1">
      <alignment horizontal="center"/>
    </xf>
    <xf numFmtId="0" fontId="13" fillId="0" borderId="1" xfId="0" applyFont="1" applyBorder="1"/>
    <xf numFmtId="44" fontId="13" fillId="0" borderId="1" xfId="4" applyFont="1" applyBorder="1" applyAlignment="1">
      <alignment horizontal="center"/>
    </xf>
    <xf numFmtId="44" fontId="13" fillId="0" borderId="1" xfId="0" applyNumberFormat="1" applyFont="1" applyBorder="1"/>
    <xf numFmtId="0" fontId="13" fillId="0" borderId="1" xfId="0" applyFont="1" applyBorder="1" applyAlignment="1">
      <alignment vertical="center"/>
    </xf>
    <xf numFmtId="0" fontId="1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wrapText="1"/>
    </xf>
    <xf numFmtId="0" fontId="11" fillId="0" borderId="0" xfId="0" applyFont="1" applyAlignment="1">
      <alignment horizontal="center" vertical="center"/>
    </xf>
    <xf numFmtId="0" fontId="11" fillId="0" borderId="1" xfId="0" applyFont="1" applyBorder="1" applyAlignment="1">
      <alignment horizontal="center" vertical="center"/>
    </xf>
    <xf numFmtId="0" fontId="11" fillId="0" borderId="0" xfId="0" applyFont="1" applyAlignment="1">
      <alignment wrapText="1"/>
    </xf>
    <xf numFmtId="0" fontId="11" fillId="6"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0" fontId="6" fillId="4" borderId="1" xfId="0" applyFont="1" applyFill="1" applyBorder="1" applyAlignment="1">
      <alignment horizontal="center" vertical="center"/>
    </xf>
    <xf numFmtId="0" fontId="6" fillId="4" borderId="4" xfId="0" applyFont="1" applyFill="1" applyBorder="1" applyAlignment="1">
      <alignment horizontal="center" vertical="center" wrapText="1"/>
    </xf>
    <xf numFmtId="0" fontId="16" fillId="0" borderId="1" xfId="0" applyFont="1" applyFill="1" applyBorder="1" applyAlignment="1">
      <alignment vertical="center" wrapText="1"/>
    </xf>
    <xf numFmtId="0" fontId="16" fillId="0" borderId="1" xfId="0" applyFont="1" applyBorder="1" applyAlignment="1">
      <alignment horizontal="center" vertical="center"/>
    </xf>
    <xf numFmtId="0" fontId="5" fillId="7"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1" xfId="0" applyFont="1" applyBorder="1" applyAlignment="1">
      <alignment horizontal="center" vertical="center" wrapText="1"/>
    </xf>
    <xf numFmtId="0" fontId="5" fillId="3" borderId="7" xfId="1" applyFont="1" applyFill="1" applyBorder="1" applyAlignment="1" applyProtection="1">
      <alignment horizontal="center" vertical="center" wrapText="1"/>
    </xf>
    <xf numFmtId="0" fontId="5" fillId="3" borderId="0" xfId="1" applyFont="1" applyFill="1" applyBorder="1" applyAlignment="1" applyProtection="1">
      <alignment horizontal="center" vertical="center" wrapText="1"/>
    </xf>
    <xf numFmtId="0" fontId="5" fillId="7" borderId="7" xfId="0" applyFont="1" applyFill="1" applyBorder="1" applyAlignment="1">
      <alignment horizontal="center" vertical="center"/>
    </xf>
    <xf numFmtId="0" fontId="5" fillId="7" borderId="0" xfId="0" applyFont="1" applyFill="1" applyBorder="1" applyAlignment="1">
      <alignment horizontal="center" vertical="center"/>
    </xf>
    <xf numFmtId="0" fontId="5" fillId="3" borderId="1" xfId="1" applyFont="1" applyFill="1" applyBorder="1" applyAlignment="1" applyProtection="1">
      <alignment horizontal="center" vertical="center" wrapText="1"/>
    </xf>
    <xf numFmtId="0" fontId="11"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2" fillId="3" borderId="1" xfId="1" applyFont="1" applyFill="1" applyBorder="1" applyAlignment="1" applyProtection="1">
      <alignment horizontal="center" vertical="center" wrapText="1"/>
    </xf>
    <xf numFmtId="0" fontId="10" fillId="7" borderId="5" xfId="0" applyFont="1" applyFill="1" applyBorder="1" applyAlignment="1">
      <alignment horizontal="center"/>
    </xf>
    <xf numFmtId="0" fontId="10" fillId="7" borderId="6" xfId="0" applyFont="1" applyFill="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6">
    <cellStyle name="BodyStyle" xfId="2"/>
    <cellStyle name="Currency" xfId="3"/>
    <cellStyle name="MainTitle" xfId="1"/>
    <cellStyle name="Moneda" xfId="4" builtinId="4"/>
    <cellStyle name="Normal" xfId="0" builtinId="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9"/>
  <sheetViews>
    <sheetView view="pageBreakPreview" zoomScale="96" zoomScaleNormal="58" zoomScaleSheetLayoutView="96" workbookViewId="0">
      <selection activeCell="C4" sqref="C4"/>
    </sheetView>
  </sheetViews>
  <sheetFormatPr baseColWidth="10" defaultColWidth="10.85546875" defaultRowHeight="11.25" x14ac:dyDescent="0.2"/>
  <cols>
    <col min="1" max="1" width="5.140625" style="13" bestFit="1" customWidth="1"/>
    <col min="2" max="2" width="37.85546875" style="13" bestFit="1" customWidth="1"/>
    <col min="3" max="3" width="88.7109375" style="13" customWidth="1"/>
    <col min="4" max="4" width="15.5703125" style="13" bestFit="1" customWidth="1"/>
    <col min="5" max="16384" width="10.85546875" style="13"/>
  </cols>
  <sheetData>
    <row r="1" spans="1:6" x14ac:dyDescent="0.2">
      <c r="A1" s="59" t="s">
        <v>261</v>
      </c>
      <c r="B1" s="59"/>
      <c r="C1" s="59"/>
    </row>
    <row r="2" spans="1:6" ht="22.5" x14ac:dyDescent="0.2">
      <c r="A2" s="45" t="s">
        <v>0</v>
      </c>
      <c r="B2" s="45" t="s">
        <v>1</v>
      </c>
      <c r="C2" s="45" t="s">
        <v>2</v>
      </c>
      <c r="D2" s="3" t="s">
        <v>33</v>
      </c>
      <c r="E2" s="3" t="s">
        <v>7</v>
      </c>
      <c r="F2" s="3" t="s">
        <v>31</v>
      </c>
    </row>
    <row r="3" spans="1:6" ht="300.75" customHeight="1" x14ac:dyDescent="0.2">
      <c r="A3" s="52">
        <v>1</v>
      </c>
      <c r="B3" s="46" t="s">
        <v>119</v>
      </c>
      <c r="C3" s="53" t="s">
        <v>122</v>
      </c>
      <c r="D3" s="50">
        <v>1</v>
      </c>
      <c r="E3" s="54" t="s">
        <v>256</v>
      </c>
      <c r="F3" s="66" t="s">
        <v>280</v>
      </c>
    </row>
    <row r="4" spans="1:6" ht="292.5" x14ac:dyDescent="0.2">
      <c r="A4" s="52">
        <v>2</v>
      </c>
      <c r="B4" s="46" t="s">
        <v>120</v>
      </c>
      <c r="C4" s="53" t="s">
        <v>122</v>
      </c>
      <c r="D4" s="50">
        <v>1</v>
      </c>
      <c r="E4" s="54" t="s">
        <v>256</v>
      </c>
      <c r="F4" s="66"/>
    </row>
    <row r="5" spans="1:6" ht="292.5" x14ac:dyDescent="0.2">
      <c r="A5" s="52">
        <v>3</v>
      </c>
      <c r="B5" s="46" t="s">
        <v>121</v>
      </c>
      <c r="C5" s="53" t="s">
        <v>122</v>
      </c>
      <c r="D5" s="50">
        <v>1</v>
      </c>
      <c r="E5" s="54" t="s">
        <v>256</v>
      </c>
      <c r="F5" s="66"/>
    </row>
    <row r="6" spans="1:6" ht="22.5" x14ac:dyDescent="0.2">
      <c r="A6" s="55" t="s">
        <v>0</v>
      </c>
      <c r="B6" s="55" t="s">
        <v>1</v>
      </c>
      <c r="C6" s="56" t="s">
        <v>4</v>
      </c>
      <c r="D6" s="3" t="s">
        <v>33</v>
      </c>
      <c r="E6" s="3" t="s">
        <v>7</v>
      </c>
      <c r="F6" s="4" t="s">
        <v>257</v>
      </c>
    </row>
    <row r="7" spans="1:6" x14ac:dyDescent="0.2">
      <c r="A7" s="44">
        <v>4</v>
      </c>
      <c r="B7" s="60" t="s">
        <v>119</v>
      </c>
      <c r="C7" s="57" t="s">
        <v>123</v>
      </c>
      <c r="D7" s="50">
        <v>1</v>
      </c>
      <c r="E7" s="54" t="s">
        <v>258</v>
      </c>
      <c r="F7" s="60" t="s">
        <v>281</v>
      </c>
    </row>
    <row r="8" spans="1:6" x14ac:dyDescent="0.2">
      <c r="A8" s="44">
        <v>5</v>
      </c>
      <c r="B8" s="61"/>
      <c r="C8" s="57" t="s">
        <v>124</v>
      </c>
      <c r="D8" s="50">
        <v>1</v>
      </c>
      <c r="E8" s="54" t="s">
        <v>258</v>
      </c>
      <c r="F8" s="61"/>
    </row>
    <row r="9" spans="1:6" x14ac:dyDescent="0.2">
      <c r="A9" s="44">
        <v>6</v>
      </c>
      <c r="B9" s="61"/>
      <c r="C9" s="57" t="s">
        <v>125</v>
      </c>
      <c r="D9" s="50">
        <v>1</v>
      </c>
      <c r="E9" s="54" t="s">
        <v>258</v>
      </c>
      <c r="F9" s="61"/>
    </row>
    <row r="10" spans="1:6" x14ac:dyDescent="0.2">
      <c r="A10" s="44">
        <v>7</v>
      </c>
      <c r="B10" s="61"/>
      <c r="C10" s="57" t="s">
        <v>126</v>
      </c>
      <c r="D10" s="50">
        <v>1</v>
      </c>
      <c r="E10" s="54" t="s">
        <v>258</v>
      </c>
      <c r="F10" s="61"/>
    </row>
    <row r="11" spans="1:6" x14ac:dyDescent="0.2">
      <c r="A11" s="44">
        <v>8</v>
      </c>
      <c r="B11" s="61"/>
      <c r="C11" s="57" t="s">
        <v>127</v>
      </c>
      <c r="D11" s="50">
        <v>1</v>
      </c>
      <c r="E11" s="54" t="s">
        <v>258</v>
      </c>
      <c r="F11" s="61"/>
    </row>
    <row r="12" spans="1:6" x14ac:dyDescent="0.2">
      <c r="A12" s="44">
        <v>9</v>
      </c>
      <c r="B12" s="61"/>
      <c r="C12" s="57" t="s">
        <v>128</v>
      </c>
      <c r="D12" s="50">
        <v>1</v>
      </c>
      <c r="E12" s="54" t="s">
        <v>258</v>
      </c>
      <c r="F12" s="61"/>
    </row>
    <row r="13" spans="1:6" x14ac:dyDescent="0.2">
      <c r="A13" s="44">
        <v>10</v>
      </c>
      <c r="B13" s="61"/>
      <c r="C13" s="57" t="s">
        <v>129</v>
      </c>
      <c r="D13" s="50">
        <v>1</v>
      </c>
      <c r="E13" s="54" t="s">
        <v>258</v>
      </c>
      <c r="F13" s="61"/>
    </row>
    <row r="14" spans="1:6" x14ac:dyDescent="0.2">
      <c r="A14" s="44">
        <v>11</v>
      </c>
      <c r="B14" s="61"/>
      <c r="C14" s="57" t="s">
        <v>130</v>
      </c>
      <c r="D14" s="50">
        <v>1</v>
      </c>
      <c r="E14" s="54" t="s">
        <v>258</v>
      </c>
      <c r="F14" s="61"/>
    </row>
    <row r="15" spans="1:6" x14ac:dyDescent="0.2">
      <c r="A15" s="44">
        <v>12</v>
      </c>
      <c r="B15" s="61"/>
      <c r="C15" s="57" t="s">
        <v>131</v>
      </c>
      <c r="D15" s="50">
        <v>1</v>
      </c>
      <c r="E15" s="54" t="s">
        <v>258</v>
      </c>
      <c r="F15" s="61"/>
    </row>
    <row r="16" spans="1:6" x14ac:dyDescent="0.2">
      <c r="A16" s="44">
        <v>13</v>
      </c>
      <c r="B16" s="61"/>
      <c r="C16" s="57" t="s">
        <v>132</v>
      </c>
      <c r="D16" s="50">
        <v>1</v>
      </c>
      <c r="E16" s="54" t="s">
        <v>258</v>
      </c>
      <c r="F16" s="61"/>
    </row>
    <row r="17" spans="1:6" x14ac:dyDescent="0.2">
      <c r="A17" s="44">
        <v>14</v>
      </c>
      <c r="B17" s="61"/>
      <c r="C17" s="57" t="s">
        <v>133</v>
      </c>
      <c r="D17" s="50">
        <v>1</v>
      </c>
      <c r="E17" s="54" t="s">
        <v>258</v>
      </c>
      <c r="F17" s="61"/>
    </row>
    <row r="18" spans="1:6" x14ac:dyDescent="0.2">
      <c r="A18" s="44">
        <v>15</v>
      </c>
      <c r="B18" s="61"/>
      <c r="C18" s="57" t="s">
        <v>134</v>
      </c>
      <c r="D18" s="50">
        <v>1</v>
      </c>
      <c r="E18" s="54" t="s">
        <v>258</v>
      </c>
      <c r="F18" s="61"/>
    </row>
    <row r="19" spans="1:6" x14ac:dyDescent="0.2">
      <c r="A19" s="44">
        <v>16</v>
      </c>
      <c r="B19" s="61"/>
      <c r="C19" s="57" t="s">
        <v>135</v>
      </c>
      <c r="D19" s="50">
        <v>1</v>
      </c>
      <c r="E19" s="54" t="s">
        <v>258</v>
      </c>
      <c r="F19" s="61"/>
    </row>
    <row r="20" spans="1:6" x14ac:dyDescent="0.2">
      <c r="A20" s="44">
        <v>17</v>
      </c>
      <c r="B20" s="61"/>
      <c r="C20" s="57" t="s">
        <v>136</v>
      </c>
      <c r="D20" s="50">
        <v>1</v>
      </c>
      <c r="E20" s="54" t="s">
        <v>258</v>
      </c>
      <c r="F20" s="61"/>
    </row>
    <row r="21" spans="1:6" x14ac:dyDescent="0.2">
      <c r="A21" s="44">
        <v>18</v>
      </c>
      <c r="B21" s="61"/>
      <c r="C21" s="57" t="s">
        <v>137</v>
      </c>
      <c r="D21" s="50">
        <v>1</v>
      </c>
      <c r="E21" s="54" t="s">
        <v>258</v>
      </c>
      <c r="F21" s="61"/>
    </row>
    <row r="22" spans="1:6" x14ac:dyDescent="0.2">
      <c r="A22" s="44">
        <v>19</v>
      </c>
      <c r="B22" s="61"/>
      <c r="C22" s="57" t="s">
        <v>138</v>
      </c>
      <c r="D22" s="50">
        <v>1</v>
      </c>
      <c r="E22" s="54" t="s">
        <v>258</v>
      </c>
      <c r="F22" s="61"/>
    </row>
    <row r="23" spans="1:6" x14ac:dyDescent="0.2">
      <c r="A23" s="44">
        <v>20</v>
      </c>
      <c r="B23" s="61"/>
      <c r="C23" s="57" t="s">
        <v>139</v>
      </c>
      <c r="D23" s="50">
        <v>1</v>
      </c>
      <c r="E23" s="54" t="s">
        <v>258</v>
      </c>
      <c r="F23" s="61"/>
    </row>
    <row r="24" spans="1:6" x14ac:dyDescent="0.2">
      <c r="A24" s="44">
        <v>21</v>
      </c>
      <c r="B24" s="61"/>
      <c r="C24" s="57" t="s">
        <v>140</v>
      </c>
      <c r="D24" s="50">
        <v>1</v>
      </c>
      <c r="E24" s="54" t="s">
        <v>258</v>
      </c>
      <c r="F24" s="61"/>
    </row>
    <row r="25" spans="1:6" x14ac:dyDescent="0.2">
      <c r="A25" s="44">
        <v>22</v>
      </c>
      <c r="B25" s="61"/>
      <c r="C25" s="57" t="s">
        <v>141</v>
      </c>
      <c r="D25" s="50">
        <v>1</v>
      </c>
      <c r="E25" s="54" t="s">
        <v>258</v>
      </c>
      <c r="F25" s="61"/>
    </row>
    <row r="26" spans="1:6" x14ac:dyDescent="0.2">
      <c r="A26" s="44">
        <v>23</v>
      </c>
      <c r="B26" s="61"/>
      <c r="C26" s="57" t="s">
        <v>142</v>
      </c>
      <c r="D26" s="50">
        <v>1</v>
      </c>
      <c r="E26" s="54" t="s">
        <v>258</v>
      </c>
      <c r="F26" s="61"/>
    </row>
    <row r="27" spans="1:6" x14ac:dyDescent="0.2">
      <c r="A27" s="44">
        <v>24</v>
      </c>
      <c r="B27" s="61"/>
      <c r="C27" s="57" t="s">
        <v>143</v>
      </c>
      <c r="D27" s="50">
        <v>1</v>
      </c>
      <c r="E27" s="54" t="s">
        <v>258</v>
      </c>
      <c r="F27" s="61"/>
    </row>
    <row r="28" spans="1:6" x14ac:dyDescent="0.2">
      <c r="A28" s="44">
        <v>25</v>
      </c>
      <c r="B28" s="61"/>
      <c r="C28" s="57" t="s">
        <v>144</v>
      </c>
      <c r="D28" s="50">
        <v>1</v>
      </c>
      <c r="E28" s="54" t="s">
        <v>258</v>
      </c>
      <c r="F28" s="61"/>
    </row>
    <row r="29" spans="1:6" x14ac:dyDescent="0.2">
      <c r="A29" s="44">
        <v>26</v>
      </c>
      <c r="B29" s="61"/>
      <c r="C29" s="57" t="s">
        <v>145</v>
      </c>
      <c r="D29" s="50">
        <v>1</v>
      </c>
      <c r="E29" s="54" t="s">
        <v>258</v>
      </c>
      <c r="F29" s="61"/>
    </row>
    <row r="30" spans="1:6" x14ac:dyDescent="0.2">
      <c r="A30" s="44">
        <v>27</v>
      </c>
      <c r="B30" s="61"/>
      <c r="C30" s="57" t="s">
        <v>146</v>
      </c>
      <c r="D30" s="50">
        <v>1</v>
      </c>
      <c r="E30" s="54" t="s">
        <v>258</v>
      </c>
      <c r="F30" s="61"/>
    </row>
    <row r="31" spans="1:6" x14ac:dyDescent="0.2">
      <c r="A31" s="44">
        <v>28</v>
      </c>
      <c r="B31" s="61"/>
      <c r="C31" s="57" t="s">
        <v>147</v>
      </c>
      <c r="D31" s="50">
        <v>1</v>
      </c>
      <c r="E31" s="54" t="s">
        <v>258</v>
      </c>
      <c r="F31" s="61"/>
    </row>
    <row r="32" spans="1:6" x14ac:dyDescent="0.2">
      <c r="A32" s="44">
        <v>29</v>
      </c>
      <c r="B32" s="61"/>
      <c r="C32" s="57" t="s">
        <v>148</v>
      </c>
      <c r="D32" s="50">
        <v>1</v>
      </c>
      <c r="E32" s="54" t="s">
        <v>258</v>
      </c>
      <c r="F32" s="61"/>
    </row>
    <row r="33" spans="1:6" x14ac:dyDescent="0.2">
      <c r="A33" s="44">
        <v>30</v>
      </c>
      <c r="B33" s="61"/>
      <c r="C33" s="57" t="s">
        <v>149</v>
      </c>
      <c r="D33" s="50">
        <v>1</v>
      </c>
      <c r="E33" s="54" t="s">
        <v>258</v>
      </c>
      <c r="F33" s="61"/>
    </row>
    <row r="34" spans="1:6" x14ac:dyDescent="0.2">
      <c r="A34" s="44">
        <v>31</v>
      </c>
      <c r="B34" s="61"/>
      <c r="C34" s="57" t="s">
        <v>150</v>
      </c>
      <c r="D34" s="50">
        <v>1</v>
      </c>
      <c r="E34" s="54" t="s">
        <v>258</v>
      </c>
      <c r="F34" s="61"/>
    </row>
    <row r="35" spans="1:6" x14ac:dyDescent="0.2">
      <c r="A35" s="44">
        <v>32</v>
      </c>
      <c r="B35" s="61"/>
      <c r="C35" s="57" t="s">
        <v>151</v>
      </c>
      <c r="D35" s="50">
        <v>1</v>
      </c>
      <c r="E35" s="54" t="s">
        <v>258</v>
      </c>
      <c r="F35" s="61"/>
    </row>
    <row r="36" spans="1:6" x14ac:dyDescent="0.2">
      <c r="A36" s="44">
        <v>33</v>
      </c>
      <c r="B36" s="61"/>
      <c r="C36" s="57" t="s">
        <v>152</v>
      </c>
      <c r="D36" s="50">
        <v>1</v>
      </c>
      <c r="E36" s="54" t="s">
        <v>258</v>
      </c>
      <c r="F36" s="61"/>
    </row>
    <row r="37" spans="1:6" x14ac:dyDescent="0.2">
      <c r="A37" s="44">
        <v>34</v>
      </c>
      <c r="B37" s="61"/>
      <c r="C37" s="57" t="s">
        <v>153</v>
      </c>
      <c r="D37" s="50">
        <v>1</v>
      </c>
      <c r="E37" s="54" t="s">
        <v>258</v>
      </c>
      <c r="F37" s="61"/>
    </row>
    <row r="38" spans="1:6" x14ac:dyDescent="0.2">
      <c r="A38" s="44">
        <v>35</v>
      </c>
      <c r="B38" s="61"/>
      <c r="C38" s="57" t="s">
        <v>154</v>
      </c>
      <c r="D38" s="50">
        <v>1</v>
      </c>
      <c r="E38" s="54" t="s">
        <v>258</v>
      </c>
      <c r="F38" s="61"/>
    </row>
    <row r="39" spans="1:6" x14ac:dyDescent="0.2">
      <c r="A39" s="44">
        <v>36</v>
      </c>
      <c r="B39" s="61"/>
      <c r="C39" s="57" t="s">
        <v>155</v>
      </c>
      <c r="D39" s="50">
        <v>1</v>
      </c>
      <c r="E39" s="54" t="s">
        <v>258</v>
      </c>
      <c r="F39" s="61"/>
    </row>
    <row r="40" spans="1:6" x14ac:dyDescent="0.2">
      <c r="A40" s="44">
        <v>37</v>
      </c>
      <c r="B40" s="61"/>
      <c r="C40" s="57" t="s">
        <v>156</v>
      </c>
      <c r="D40" s="50">
        <v>1</v>
      </c>
      <c r="E40" s="54" t="s">
        <v>258</v>
      </c>
      <c r="F40" s="61"/>
    </row>
    <row r="41" spans="1:6" x14ac:dyDescent="0.2">
      <c r="A41" s="44">
        <v>38</v>
      </c>
      <c r="B41" s="61"/>
      <c r="C41" s="57" t="s">
        <v>157</v>
      </c>
      <c r="D41" s="50">
        <v>1</v>
      </c>
      <c r="E41" s="54" t="s">
        <v>258</v>
      </c>
      <c r="F41" s="61"/>
    </row>
    <row r="42" spans="1:6" x14ac:dyDescent="0.2">
      <c r="A42" s="44">
        <v>39</v>
      </c>
      <c r="B42" s="61"/>
      <c r="C42" s="57" t="s">
        <v>158</v>
      </c>
      <c r="D42" s="50">
        <v>1</v>
      </c>
      <c r="E42" s="54" t="s">
        <v>258</v>
      </c>
      <c r="F42" s="61"/>
    </row>
    <row r="43" spans="1:6" x14ac:dyDescent="0.2">
      <c r="A43" s="44">
        <v>40</v>
      </c>
      <c r="B43" s="61"/>
      <c r="C43" s="57" t="s">
        <v>159</v>
      </c>
      <c r="D43" s="50">
        <v>1</v>
      </c>
      <c r="E43" s="54" t="s">
        <v>258</v>
      </c>
      <c r="F43" s="61"/>
    </row>
    <row r="44" spans="1:6" x14ac:dyDescent="0.2">
      <c r="A44" s="44">
        <v>41</v>
      </c>
      <c r="B44" s="61"/>
      <c r="C44" s="57" t="s">
        <v>160</v>
      </c>
      <c r="D44" s="50">
        <v>1</v>
      </c>
      <c r="E44" s="54" t="s">
        <v>258</v>
      </c>
      <c r="F44" s="61"/>
    </row>
    <row r="45" spans="1:6" x14ac:dyDescent="0.2">
      <c r="A45" s="44">
        <v>42</v>
      </c>
      <c r="B45" s="61"/>
      <c r="C45" s="57" t="s">
        <v>161</v>
      </c>
      <c r="D45" s="50">
        <v>1</v>
      </c>
      <c r="E45" s="54" t="s">
        <v>258</v>
      </c>
      <c r="F45" s="61"/>
    </row>
    <row r="46" spans="1:6" x14ac:dyDescent="0.2">
      <c r="A46" s="44">
        <v>43</v>
      </c>
      <c r="B46" s="61"/>
      <c r="C46" s="57" t="s">
        <v>162</v>
      </c>
      <c r="D46" s="50">
        <v>1</v>
      </c>
      <c r="E46" s="54" t="s">
        <v>258</v>
      </c>
      <c r="F46" s="61"/>
    </row>
    <row r="47" spans="1:6" x14ac:dyDescent="0.2">
      <c r="A47" s="44">
        <v>44</v>
      </c>
      <c r="B47" s="61"/>
      <c r="C47" s="57" t="s">
        <v>163</v>
      </c>
      <c r="D47" s="50">
        <v>1</v>
      </c>
      <c r="E47" s="54" t="s">
        <v>258</v>
      </c>
      <c r="F47" s="61"/>
    </row>
    <row r="48" spans="1:6" x14ac:dyDescent="0.2">
      <c r="A48" s="44">
        <v>45</v>
      </c>
      <c r="B48" s="61"/>
      <c r="C48" s="57" t="s">
        <v>164</v>
      </c>
      <c r="D48" s="50">
        <v>1</v>
      </c>
      <c r="E48" s="54" t="s">
        <v>258</v>
      </c>
      <c r="F48" s="61"/>
    </row>
    <row r="49" spans="1:6" x14ac:dyDescent="0.2">
      <c r="A49" s="44">
        <v>46</v>
      </c>
      <c r="B49" s="61"/>
      <c r="C49" s="57" t="s">
        <v>165</v>
      </c>
      <c r="D49" s="50">
        <v>1</v>
      </c>
      <c r="E49" s="54" t="s">
        <v>258</v>
      </c>
      <c r="F49" s="61"/>
    </row>
    <row r="50" spans="1:6" x14ac:dyDescent="0.2">
      <c r="A50" s="44">
        <v>47</v>
      </c>
      <c r="B50" s="61"/>
      <c r="C50" s="57" t="s">
        <v>166</v>
      </c>
      <c r="D50" s="50">
        <v>1</v>
      </c>
      <c r="E50" s="54" t="s">
        <v>258</v>
      </c>
      <c r="F50" s="61"/>
    </row>
    <row r="51" spans="1:6" x14ac:dyDescent="0.2">
      <c r="A51" s="44">
        <v>48</v>
      </c>
      <c r="B51" s="62"/>
      <c r="C51" s="57" t="s">
        <v>167</v>
      </c>
      <c r="D51" s="50">
        <v>1</v>
      </c>
      <c r="E51" s="54" t="s">
        <v>258</v>
      </c>
      <c r="F51" s="61"/>
    </row>
    <row r="52" spans="1:6" x14ac:dyDescent="0.2">
      <c r="A52" s="44">
        <v>49</v>
      </c>
      <c r="B52" s="60" t="s">
        <v>120</v>
      </c>
      <c r="C52" s="57" t="s">
        <v>168</v>
      </c>
      <c r="D52" s="50">
        <v>1</v>
      </c>
      <c r="E52" s="54" t="s">
        <v>258</v>
      </c>
      <c r="F52" s="61"/>
    </row>
    <row r="53" spans="1:6" x14ac:dyDescent="0.2">
      <c r="A53" s="44">
        <v>50</v>
      </c>
      <c r="B53" s="61"/>
      <c r="C53" s="57" t="s">
        <v>169</v>
      </c>
      <c r="D53" s="50">
        <v>1</v>
      </c>
      <c r="E53" s="54" t="s">
        <v>258</v>
      </c>
      <c r="F53" s="61"/>
    </row>
    <row r="54" spans="1:6" x14ac:dyDescent="0.2">
      <c r="A54" s="44">
        <v>51</v>
      </c>
      <c r="B54" s="61"/>
      <c r="C54" s="57" t="s">
        <v>170</v>
      </c>
      <c r="D54" s="50">
        <v>1</v>
      </c>
      <c r="E54" s="54" t="s">
        <v>258</v>
      </c>
      <c r="F54" s="61"/>
    </row>
    <row r="55" spans="1:6" x14ac:dyDescent="0.2">
      <c r="A55" s="44">
        <v>52</v>
      </c>
      <c r="B55" s="61"/>
      <c r="C55" s="57" t="s">
        <v>126</v>
      </c>
      <c r="D55" s="50">
        <v>1</v>
      </c>
      <c r="E55" s="54" t="s">
        <v>258</v>
      </c>
      <c r="F55" s="61"/>
    </row>
    <row r="56" spans="1:6" x14ac:dyDescent="0.2">
      <c r="A56" s="44">
        <v>53</v>
      </c>
      <c r="B56" s="61"/>
      <c r="C56" s="57" t="s">
        <v>127</v>
      </c>
      <c r="D56" s="50">
        <v>1</v>
      </c>
      <c r="E56" s="54" t="s">
        <v>258</v>
      </c>
      <c r="F56" s="61"/>
    </row>
    <row r="57" spans="1:6" x14ac:dyDescent="0.2">
      <c r="A57" s="44">
        <v>54</v>
      </c>
      <c r="B57" s="61"/>
      <c r="C57" s="57" t="s">
        <v>128</v>
      </c>
      <c r="D57" s="50">
        <v>1</v>
      </c>
      <c r="E57" s="54" t="s">
        <v>258</v>
      </c>
      <c r="F57" s="61"/>
    </row>
    <row r="58" spans="1:6" x14ac:dyDescent="0.2">
      <c r="A58" s="44">
        <v>55</v>
      </c>
      <c r="B58" s="61"/>
      <c r="C58" s="57" t="s">
        <v>171</v>
      </c>
      <c r="D58" s="50">
        <v>1</v>
      </c>
      <c r="E58" s="54" t="s">
        <v>258</v>
      </c>
      <c r="F58" s="61"/>
    </row>
    <row r="59" spans="1:6" x14ac:dyDescent="0.2">
      <c r="A59" s="44">
        <v>56</v>
      </c>
      <c r="B59" s="61"/>
      <c r="C59" s="57" t="s">
        <v>130</v>
      </c>
      <c r="D59" s="50">
        <v>1</v>
      </c>
      <c r="E59" s="54" t="s">
        <v>258</v>
      </c>
      <c r="F59" s="61"/>
    </row>
    <row r="60" spans="1:6" x14ac:dyDescent="0.2">
      <c r="A60" s="44">
        <v>57</v>
      </c>
      <c r="B60" s="61"/>
      <c r="C60" s="57" t="s">
        <v>172</v>
      </c>
      <c r="D60" s="50">
        <v>1</v>
      </c>
      <c r="E60" s="54" t="s">
        <v>258</v>
      </c>
      <c r="F60" s="61"/>
    </row>
    <row r="61" spans="1:6" x14ac:dyDescent="0.2">
      <c r="A61" s="44">
        <v>58</v>
      </c>
      <c r="B61" s="61"/>
      <c r="C61" s="57" t="s">
        <v>132</v>
      </c>
      <c r="D61" s="50">
        <v>1</v>
      </c>
      <c r="E61" s="54" t="s">
        <v>258</v>
      </c>
      <c r="F61" s="61"/>
    </row>
    <row r="62" spans="1:6" x14ac:dyDescent="0.2">
      <c r="A62" s="44">
        <v>59</v>
      </c>
      <c r="B62" s="61"/>
      <c r="C62" s="57" t="s">
        <v>133</v>
      </c>
      <c r="D62" s="50">
        <v>1</v>
      </c>
      <c r="E62" s="54" t="s">
        <v>258</v>
      </c>
      <c r="F62" s="61"/>
    </row>
    <row r="63" spans="1:6" x14ac:dyDescent="0.2">
      <c r="A63" s="44">
        <v>60</v>
      </c>
      <c r="B63" s="61"/>
      <c r="C63" s="57" t="s">
        <v>173</v>
      </c>
      <c r="D63" s="50">
        <v>1</v>
      </c>
      <c r="E63" s="54" t="s">
        <v>258</v>
      </c>
      <c r="F63" s="61"/>
    </row>
    <row r="64" spans="1:6" x14ac:dyDescent="0.2">
      <c r="A64" s="44">
        <v>61</v>
      </c>
      <c r="B64" s="61"/>
      <c r="C64" s="57" t="s">
        <v>174</v>
      </c>
      <c r="D64" s="50">
        <v>1</v>
      </c>
      <c r="E64" s="54" t="s">
        <v>258</v>
      </c>
      <c r="F64" s="61"/>
    </row>
    <row r="65" spans="1:6" x14ac:dyDescent="0.2">
      <c r="A65" s="44">
        <v>62</v>
      </c>
      <c r="B65" s="61"/>
      <c r="C65" s="57" t="s">
        <v>136</v>
      </c>
      <c r="D65" s="50">
        <v>1</v>
      </c>
      <c r="E65" s="54" t="s">
        <v>258</v>
      </c>
      <c r="F65" s="61"/>
    </row>
    <row r="66" spans="1:6" x14ac:dyDescent="0.2">
      <c r="A66" s="44">
        <v>63</v>
      </c>
      <c r="B66" s="61"/>
      <c r="C66" s="57" t="s">
        <v>175</v>
      </c>
      <c r="D66" s="50">
        <v>1</v>
      </c>
      <c r="E66" s="54" t="s">
        <v>258</v>
      </c>
      <c r="F66" s="61"/>
    </row>
    <row r="67" spans="1:6" x14ac:dyDescent="0.2">
      <c r="A67" s="44">
        <v>64</v>
      </c>
      <c r="B67" s="61"/>
      <c r="C67" s="57" t="s">
        <v>176</v>
      </c>
      <c r="D67" s="50">
        <v>1</v>
      </c>
      <c r="E67" s="54" t="s">
        <v>258</v>
      </c>
      <c r="F67" s="61"/>
    </row>
    <row r="68" spans="1:6" x14ac:dyDescent="0.2">
      <c r="A68" s="44">
        <v>65</v>
      </c>
      <c r="B68" s="61"/>
      <c r="C68" s="57" t="s">
        <v>138</v>
      </c>
      <c r="D68" s="50">
        <v>1</v>
      </c>
      <c r="E68" s="54" t="s">
        <v>258</v>
      </c>
      <c r="F68" s="61"/>
    </row>
    <row r="69" spans="1:6" x14ac:dyDescent="0.2">
      <c r="A69" s="44">
        <v>66</v>
      </c>
      <c r="B69" s="61"/>
      <c r="C69" s="57" t="s">
        <v>141</v>
      </c>
      <c r="D69" s="50">
        <v>1</v>
      </c>
      <c r="E69" s="54" t="s">
        <v>258</v>
      </c>
      <c r="F69" s="61"/>
    </row>
    <row r="70" spans="1:6" x14ac:dyDescent="0.2">
      <c r="A70" s="44">
        <v>67</v>
      </c>
      <c r="B70" s="61"/>
      <c r="C70" s="57" t="s">
        <v>177</v>
      </c>
      <c r="D70" s="50">
        <v>1</v>
      </c>
      <c r="E70" s="54" t="s">
        <v>258</v>
      </c>
      <c r="F70" s="61"/>
    </row>
    <row r="71" spans="1:6" x14ac:dyDescent="0.2">
      <c r="A71" s="44">
        <v>68</v>
      </c>
      <c r="B71" s="61"/>
      <c r="C71" s="57" t="s">
        <v>178</v>
      </c>
      <c r="D71" s="50">
        <v>1</v>
      </c>
      <c r="E71" s="54" t="s">
        <v>258</v>
      </c>
      <c r="F71" s="61"/>
    </row>
    <row r="72" spans="1:6" x14ac:dyDescent="0.2">
      <c r="A72" s="44">
        <v>69</v>
      </c>
      <c r="B72" s="61"/>
      <c r="C72" s="57" t="s">
        <v>179</v>
      </c>
      <c r="D72" s="50">
        <v>1</v>
      </c>
      <c r="E72" s="54" t="s">
        <v>258</v>
      </c>
      <c r="F72" s="61"/>
    </row>
    <row r="73" spans="1:6" x14ac:dyDescent="0.2">
      <c r="A73" s="44">
        <v>70</v>
      </c>
      <c r="B73" s="61"/>
      <c r="C73" s="57" t="s">
        <v>180</v>
      </c>
      <c r="D73" s="50">
        <v>1</v>
      </c>
      <c r="E73" s="54" t="s">
        <v>258</v>
      </c>
      <c r="F73" s="61"/>
    </row>
    <row r="74" spans="1:6" x14ac:dyDescent="0.2">
      <c r="A74" s="44">
        <v>71</v>
      </c>
      <c r="B74" s="61"/>
      <c r="C74" s="57" t="s">
        <v>181</v>
      </c>
      <c r="D74" s="50">
        <v>1</v>
      </c>
      <c r="E74" s="54" t="s">
        <v>258</v>
      </c>
      <c r="F74" s="61"/>
    </row>
    <row r="75" spans="1:6" x14ac:dyDescent="0.2">
      <c r="A75" s="44">
        <v>72</v>
      </c>
      <c r="B75" s="61"/>
      <c r="C75" s="57" t="s">
        <v>182</v>
      </c>
      <c r="D75" s="50">
        <v>1</v>
      </c>
      <c r="E75" s="54" t="s">
        <v>258</v>
      </c>
      <c r="F75" s="61"/>
    </row>
    <row r="76" spans="1:6" x14ac:dyDescent="0.2">
      <c r="A76" s="44">
        <v>73</v>
      </c>
      <c r="B76" s="61"/>
      <c r="C76" s="57" t="s">
        <v>152</v>
      </c>
      <c r="D76" s="50">
        <v>1</v>
      </c>
      <c r="E76" s="54" t="s">
        <v>258</v>
      </c>
      <c r="F76" s="61"/>
    </row>
    <row r="77" spans="1:6" x14ac:dyDescent="0.2">
      <c r="A77" s="44">
        <v>74</v>
      </c>
      <c r="B77" s="61"/>
      <c r="C77" s="57" t="s">
        <v>153</v>
      </c>
      <c r="D77" s="50">
        <v>1</v>
      </c>
      <c r="E77" s="54" t="s">
        <v>258</v>
      </c>
      <c r="F77" s="61"/>
    </row>
    <row r="78" spans="1:6" x14ac:dyDescent="0.2">
      <c r="A78" s="44">
        <v>75</v>
      </c>
      <c r="B78" s="61"/>
      <c r="C78" s="57" t="s">
        <v>154</v>
      </c>
      <c r="D78" s="50">
        <v>1</v>
      </c>
      <c r="E78" s="54" t="s">
        <v>258</v>
      </c>
      <c r="F78" s="61"/>
    </row>
    <row r="79" spans="1:6" x14ac:dyDescent="0.2">
      <c r="A79" s="44">
        <v>76</v>
      </c>
      <c r="B79" s="61"/>
      <c r="C79" s="57" t="s">
        <v>155</v>
      </c>
      <c r="D79" s="50">
        <v>1</v>
      </c>
      <c r="E79" s="54" t="s">
        <v>258</v>
      </c>
      <c r="F79" s="61"/>
    </row>
    <row r="80" spans="1:6" x14ac:dyDescent="0.2">
      <c r="A80" s="44">
        <v>77</v>
      </c>
      <c r="B80" s="61"/>
      <c r="C80" s="57" t="s">
        <v>156</v>
      </c>
      <c r="D80" s="50">
        <v>1</v>
      </c>
      <c r="E80" s="54" t="s">
        <v>258</v>
      </c>
      <c r="F80" s="61"/>
    </row>
    <row r="81" spans="1:6" x14ac:dyDescent="0.2">
      <c r="A81" s="44">
        <v>78</v>
      </c>
      <c r="B81" s="61"/>
      <c r="C81" s="57" t="s">
        <v>159</v>
      </c>
      <c r="D81" s="50">
        <v>1</v>
      </c>
      <c r="E81" s="54" t="s">
        <v>258</v>
      </c>
      <c r="F81" s="61"/>
    </row>
    <row r="82" spans="1:6" x14ac:dyDescent="0.2">
      <c r="A82" s="44">
        <v>79</v>
      </c>
      <c r="B82" s="61"/>
      <c r="C82" s="57" t="s">
        <v>160</v>
      </c>
      <c r="D82" s="50">
        <v>1</v>
      </c>
      <c r="E82" s="54" t="s">
        <v>258</v>
      </c>
      <c r="F82" s="61"/>
    </row>
    <row r="83" spans="1:6" x14ac:dyDescent="0.2">
      <c r="A83" s="44">
        <v>80</v>
      </c>
      <c r="B83" s="61"/>
      <c r="C83" s="57" t="s">
        <v>161</v>
      </c>
      <c r="D83" s="50">
        <v>1</v>
      </c>
      <c r="E83" s="54" t="s">
        <v>258</v>
      </c>
      <c r="F83" s="61"/>
    </row>
    <row r="84" spans="1:6" x14ac:dyDescent="0.2">
      <c r="A84" s="44">
        <v>81</v>
      </c>
      <c r="B84" s="61"/>
      <c r="C84" s="57" t="s">
        <v>162</v>
      </c>
      <c r="D84" s="50">
        <v>1</v>
      </c>
      <c r="E84" s="54" t="s">
        <v>258</v>
      </c>
      <c r="F84" s="61"/>
    </row>
    <row r="85" spans="1:6" x14ac:dyDescent="0.2">
      <c r="A85" s="44">
        <v>82</v>
      </c>
      <c r="B85" s="61"/>
      <c r="C85" s="57" t="s">
        <v>163</v>
      </c>
      <c r="D85" s="50">
        <v>1</v>
      </c>
      <c r="E85" s="54" t="s">
        <v>258</v>
      </c>
      <c r="F85" s="61"/>
    </row>
    <row r="86" spans="1:6" x14ac:dyDescent="0.2">
      <c r="A86" s="44">
        <v>83</v>
      </c>
      <c r="B86" s="61"/>
      <c r="C86" s="57" t="s">
        <v>164</v>
      </c>
      <c r="D86" s="50">
        <v>1</v>
      </c>
      <c r="E86" s="54" t="s">
        <v>258</v>
      </c>
      <c r="F86" s="61"/>
    </row>
    <row r="87" spans="1:6" x14ac:dyDescent="0.2">
      <c r="A87" s="44">
        <v>84</v>
      </c>
      <c r="B87" s="61"/>
      <c r="C87" s="57" t="s">
        <v>165</v>
      </c>
      <c r="D87" s="50">
        <v>1</v>
      </c>
      <c r="E87" s="54" t="s">
        <v>258</v>
      </c>
      <c r="F87" s="61"/>
    </row>
    <row r="88" spans="1:6" x14ac:dyDescent="0.2">
      <c r="A88" s="44">
        <v>85</v>
      </c>
      <c r="B88" s="61"/>
      <c r="C88" s="57" t="s">
        <v>183</v>
      </c>
      <c r="D88" s="50">
        <v>1</v>
      </c>
      <c r="E88" s="54" t="s">
        <v>258</v>
      </c>
      <c r="F88" s="61"/>
    </row>
    <row r="89" spans="1:6" x14ac:dyDescent="0.2">
      <c r="A89" s="44">
        <v>86</v>
      </c>
      <c r="B89" s="61"/>
      <c r="C89" s="57" t="s">
        <v>184</v>
      </c>
      <c r="D89" s="50">
        <v>1</v>
      </c>
      <c r="E89" s="54" t="s">
        <v>258</v>
      </c>
      <c r="F89" s="61"/>
    </row>
    <row r="90" spans="1:6" x14ac:dyDescent="0.2">
      <c r="A90" s="44">
        <v>87</v>
      </c>
      <c r="B90" s="61"/>
      <c r="C90" s="57" t="s">
        <v>185</v>
      </c>
      <c r="D90" s="50">
        <v>1</v>
      </c>
      <c r="E90" s="54" t="s">
        <v>258</v>
      </c>
      <c r="F90" s="61"/>
    </row>
    <row r="91" spans="1:6" x14ac:dyDescent="0.2">
      <c r="A91" s="44">
        <v>88</v>
      </c>
      <c r="B91" s="61"/>
      <c r="C91" s="57" t="s">
        <v>186</v>
      </c>
      <c r="D91" s="50">
        <v>1</v>
      </c>
      <c r="E91" s="54" t="s">
        <v>258</v>
      </c>
      <c r="F91" s="61"/>
    </row>
    <row r="92" spans="1:6" x14ac:dyDescent="0.2">
      <c r="A92" s="44">
        <v>89</v>
      </c>
      <c r="B92" s="61"/>
      <c r="C92" s="57" t="s">
        <v>187</v>
      </c>
      <c r="D92" s="50">
        <v>1</v>
      </c>
      <c r="E92" s="54" t="s">
        <v>258</v>
      </c>
      <c r="F92" s="61"/>
    </row>
    <row r="93" spans="1:6" x14ac:dyDescent="0.2">
      <c r="A93" s="44">
        <v>90</v>
      </c>
      <c r="B93" s="61"/>
      <c r="C93" s="57" t="s">
        <v>188</v>
      </c>
      <c r="D93" s="50">
        <v>1</v>
      </c>
      <c r="E93" s="54" t="s">
        <v>258</v>
      </c>
      <c r="F93" s="61"/>
    </row>
    <row r="94" spans="1:6" x14ac:dyDescent="0.2">
      <c r="A94" s="44">
        <v>91</v>
      </c>
      <c r="B94" s="61"/>
      <c r="C94" s="57" t="s">
        <v>189</v>
      </c>
      <c r="D94" s="50">
        <v>1</v>
      </c>
      <c r="E94" s="54" t="s">
        <v>258</v>
      </c>
      <c r="F94" s="61"/>
    </row>
    <row r="95" spans="1:6" x14ac:dyDescent="0.2">
      <c r="A95" s="44">
        <v>92</v>
      </c>
      <c r="B95" s="61"/>
      <c r="C95" s="57" t="s">
        <v>190</v>
      </c>
      <c r="D95" s="50">
        <v>1</v>
      </c>
      <c r="E95" s="54" t="s">
        <v>258</v>
      </c>
      <c r="F95" s="61"/>
    </row>
    <row r="96" spans="1:6" x14ac:dyDescent="0.2">
      <c r="A96" s="44">
        <v>93</v>
      </c>
      <c r="B96" s="61"/>
      <c r="C96" s="57" t="s">
        <v>167</v>
      </c>
      <c r="D96" s="50">
        <v>1</v>
      </c>
      <c r="E96" s="54" t="s">
        <v>258</v>
      </c>
      <c r="F96" s="61"/>
    </row>
    <row r="97" spans="1:6" x14ac:dyDescent="0.2">
      <c r="A97" s="44">
        <v>94</v>
      </c>
      <c r="B97" s="61"/>
      <c r="C97" s="57" t="s">
        <v>191</v>
      </c>
      <c r="D97" s="50">
        <v>1</v>
      </c>
      <c r="E97" s="54" t="s">
        <v>258</v>
      </c>
      <c r="F97" s="61"/>
    </row>
    <row r="98" spans="1:6" x14ac:dyDescent="0.2">
      <c r="A98" s="44">
        <v>95</v>
      </c>
      <c r="B98" s="61"/>
      <c r="C98" s="57" t="s">
        <v>192</v>
      </c>
      <c r="D98" s="50">
        <v>1</v>
      </c>
      <c r="E98" s="54" t="s">
        <v>258</v>
      </c>
      <c r="F98" s="61"/>
    </row>
    <row r="99" spans="1:6" x14ac:dyDescent="0.2">
      <c r="A99" s="44">
        <v>96</v>
      </c>
      <c r="B99" s="62"/>
      <c r="C99" s="57" t="s">
        <v>193</v>
      </c>
      <c r="D99" s="50">
        <v>1</v>
      </c>
      <c r="E99" s="54" t="s">
        <v>258</v>
      </c>
      <c r="F99" s="61"/>
    </row>
    <row r="100" spans="1:6" x14ac:dyDescent="0.2">
      <c r="A100" s="44">
        <v>97</v>
      </c>
      <c r="B100" s="63" t="s">
        <v>121</v>
      </c>
      <c r="C100" s="57" t="s">
        <v>123</v>
      </c>
      <c r="D100" s="50">
        <v>1</v>
      </c>
      <c r="E100" s="54" t="s">
        <v>258</v>
      </c>
      <c r="F100" s="61"/>
    </row>
    <row r="101" spans="1:6" x14ac:dyDescent="0.2">
      <c r="A101" s="44">
        <v>98</v>
      </c>
      <c r="B101" s="64"/>
      <c r="C101" s="57" t="s">
        <v>169</v>
      </c>
      <c r="D101" s="50">
        <v>1</v>
      </c>
      <c r="E101" s="54" t="s">
        <v>258</v>
      </c>
      <c r="F101" s="61"/>
    </row>
    <row r="102" spans="1:6" x14ac:dyDescent="0.2">
      <c r="A102" s="44">
        <v>99</v>
      </c>
      <c r="B102" s="64"/>
      <c r="C102" s="57" t="s">
        <v>125</v>
      </c>
      <c r="D102" s="50">
        <v>1</v>
      </c>
      <c r="E102" s="54" t="s">
        <v>258</v>
      </c>
      <c r="F102" s="61"/>
    </row>
    <row r="103" spans="1:6" x14ac:dyDescent="0.2">
      <c r="A103" s="44">
        <v>100</v>
      </c>
      <c r="B103" s="64"/>
      <c r="C103" s="57" t="s">
        <v>126</v>
      </c>
      <c r="D103" s="50">
        <v>1</v>
      </c>
      <c r="E103" s="54" t="s">
        <v>258</v>
      </c>
      <c r="F103" s="61"/>
    </row>
    <row r="104" spans="1:6" x14ac:dyDescent="0.2">
      <c r="A104" s="44">
        <v>101</v>
      </c>
      <c r="B104" s="64"/>
      <c r="C104" s="57" t="s">
        <v>127</v>
      </c>
      <c r="D104" s="50">
        <v>1</v>
      </c>
      <c r="E104" s="54" t="s">
        <v>258</v>
      </c>
      <c r="F104" s="61"/>
    </row>
    <row r="105" spans="1:6" x14ac:dyDescent="0.2">
      <c r="A105" s="44">
        <v>102</v>
      </c>
      <c r="B105" s="64"/>
      <c r="C105" s="57" t="s">
        <v>128</v>
      </c>
      <c r="D105" s="50">
        <v>1</v>
      </c>
      <c r="E105" s="54" t="s">
        <v>258</v>
      </c>
      <c r="F105" s="61"/>
    </row>
    <row r="106" spans="1:6" x14ac:dyDescent="0.2">
      <c r="A106" s="44">
        <v>103</v>
      </c>
      <c r="B106" s="64"/>
      <c r="C106" s="57" t="s">
        <v>171</v>
      </c>
      <c r="D106" s="50">
        <v>1</v>
      </c>
      <c r="E106" s="54" t="s">
        <v>258</v>
      </c>
      <c r="F106" s="61"/>
    </row>
    <row r="107" spans="1:6" x14ac:dyDescent="0.2">
      <c r="A107" s="44">
        <v>104</v>
      </c>
      <c r="B107" s="64"/>
      <c r="C107" s="57" t="s">
        <v>130</v>
      </c>
      <c r="D107" s="50">
        <v>1</v>
      </c>
      <c r="E107" s="54" t="s">
        <v>258</v>
      </c>
      <c r="F107" s="61"/>
    </row>
    <row r="108" spans="1:6" x14ac:dyDescent="0.2">
      <c r="A108" s="44">
        <v>105</v>
      </c>
      <c r="B108" s="64"/>
      <c r="C108" s="57" t="s">
        <v>172</v>
      </c>
      <c r="D108" s="50">
        <v>1</v>
      </c>
      <c r="E108" s="54" t="s">
        <v>258</v>
      </c>
      <c r="F108" s="61"/>
    </row>
    <row r="109" spans="1:6" x14ac:dyDescent="0.2">
      <c r="A109" s="44">
        <v>106</v>
      </c>
      <c r="B109" s="64"/>
      <c r="C109" s="57" t="s">
        <v>132</v>
      </c>
      <c r="D109" s="50">
        <v>1</v>
      </c>
      <c r="E109" s="54" t="s">
        <v>258</v>
      </c>
      <c r="F109" s="61"/>
    </row>
    <row r="110" spans="1:6" x14ac:dyDescent="0.2">
      <c r="A110" s="44">
        <v>107</v>
      </c>
      <c r="B110" s="64"/>
      <c r="C110" s="57" t="s">
        <v>133</v>
      </c>
      <c r="D110" s="50">
        <v>1</v>
      </c>
      <c r="E110" s="54" t="s">
        <v>258</v>
      </c>
      <c r="F110" s="61"/>
    </row>
    <row r="111" spans="1:6" x14ac:dyDescent="0.2">
      <c r="A111" s="44">
        <v>108</v>
      </c>
      <c r="B111" s="64"/>
      <c r="C111" s="57" t="s">
        <v>134</v>
      </c>
      <c r="D111" s="50">
        <v>1</v>
      </c>
      <c r="E111" s="54" t="s">
        <v>258</v>
      </c>
      <c r="F111" s="61"/>
    </row>
    <row r="112" spans="1:6" x14ac:dyDescent="0.2">
      <c r="A112" s="44">
        <v>109</v>
      </c>
      <c r="B112" s="64"/>
      <c r="C112" s="57" t="s">
        <v>139</v>
      </c>
      <c r="D112" s="50">
        <v>1</v>
      </c>
      <c r="E112" s="54" t="s">
        <v>258</v>
      </c>
      <c r="F112" s="61"/>
    </row>
    <row r="113" spans="1:6" x14ac:dyDescent="0.2">
      <c r="A113" s="44">
        <v>110</v>
      </c>
      <c r="B113" s="64"/>
      <c r="C113" s="57" t="s">
        <v>142</v>
      </c>
      <c r="D113" s="50">
        <v>1</v>
      </c>
      <c r="E113" s="54" t="s">
        <v>258</v>
      </c>
      <c r="F113" s="61"/>
    </row>
    <row r="114" spans="1:6" x14ac:dyDescent="0.2">
      <c r="A114" s="44">
        <v>111</v>
      </c>
      <c r="B114" s="64"/>
      <c r="C114" s="57" t="s">
        <v>194</v>
      </c>
      <c r="D114" s="50">
        <v>1</v>
      </c>
      <c r="E114" s="54" t="s">
        <v>258</v>
      </c>
      <c r="F114" s="61"/>
    </row>
    <row r="115" spans="1:6" x14ac:dyDescent="0.2">
      <c r="A115" s="44">
        <v>112</v>
      </c>
      <c r="B115" s="64"/>
      <c r="C115" s="57" t="s">
        <v>195</v>
      </c>
      <c r="D115" s="50">
        <v>1</v>
      </c>
      <c r="E115" s="54" t="s">
        <v>258</v>
      </c>
      <c r="F115" s="61"/>
    </row>
    <row r="116" spans="1:6" x14ac:dyDescent="0.2">
      <c r="A116" s="44">
        <v>113</v>
      </c>
      <c r="B116" s="64"/>
      <c r="C116" s="57" t="s">
        <v>145</v>
      </c>
      <c r="D116" s="50">
        <v>1</v>
      </c>
      <c r="E116" s="54" t="s">
        <v>258</v>
      </c>
      <c r="F116" s="61"/>
    </row>
    <row r="117" spans="1:6" x14ac:dyDescent="0.2">
      <c r="A117" s="44">
        <v>114</v>
      </c>
      <c r="B117" s="64"/>
      <c r="C117" s="57" t="s">
        <v>181</v>
      </c>
      <c r="D117" s="50">
        <v>1</v>
      </c>
      <c r="E117" s="54" t="s">
        <v>258</v>
      </c>
      <c r="F117" s="61"/>
    </row>
    <row r="118" spans="1:6" x14ac:dyDescent="0.2">
      <c r="A118" s="44">
        <v>115</v>
      </c>
      <c r="B118" s="64"/>
      <c r="C118" s="57" t="s">
        <v>196</v>
      </c>
      <c r="D118" s="50">
        <v>1</v>
      </c>
      <c r="E118" s="54" t="s">
        <v>258</v>
      </c>
      <c r="F118" s="61"/>
    </row>
    <row r="119" spans="1:6" x14ac:dyDescent="0.2">
      <c r="A119" s="44">
        <v>116</v>
      </c>
      <c r="B119" s="64"/>
      <c r="C119" s="57" t="s">
        <v>148</v>
      </c>
      <c r="D119" s="50">
        <v>1</v>
      </c>
      <c r="E119" s="54" t="s">
        <v>258</v>
      </c>
      <c r="F119" s="61"/>
    </row>
    <row r="120" spans="1:6" x14ac:dyDescent="0.2">
      <c r="A120" s="44">
        <v>117</v>
      </c>
      <c r="B120" s="64"/>
      <c r="C120" s="57" t="s">
        <v>197</v>
      </c>
      <c r="D120" s="50">
        <v>1</v>
      </c>
      <c r="E120" s="54" t="s">
        <v>258</v>
      </c>
      <c r="F120" s="61"/>
    </row>
    <row r="121" spans="1:6" x14ac:dyDescent="0.2">
      <c r="A121" s="44">
        <v>118</v>
      </c>
      <c r="B121" s="64"/>
      <c r="C121" s="57" t="s">
        <v>149</v>
      </c>
      <c r="D121" s="50">
        <v>1</v>
      </c>
      <c r="E121" s="54" t="s">
        <v>258</v>
      </c>
      <c r="F121" s="61"/>
    </row>
    <row r="122" spans="1:6" x14ac:dyDescent="0.2">
      <c r="A122" s="44">
        <v>119</v>
      </c>
      <c r="B122" s="64"/>
      <c r="C122" s="57" t="s">
        <v>182</v>
      </c>
      <c r="D122" s="50">
        <v>1</v>
      </c>
      <c r="E122" s="54" t="s">
        <v>258</v>
      </c>
      <c r="F122" s="61"/>
    </row>
    <row r="123" spans="1:6" x14ac:dyDescent="0.2">
      <c r="A123" s="44">
        <v>120</v>
      </c>
      <c r="B123" s="64"/>
      <c r="C123" s="57" t="s">
        <v>152</v>
      </c>
      <c r="D123" s="50">
        <v>1</v>
      </c>
      <c r="E123" s="54" t="s">
        <v>258</v>
      </c>
      <c r="F123" s="61"/>
    </row>
    <row r="124" spans="1:6" x14ac:dyDescent="0.2">
      <c r="A124" s="44">
        <v>121</v>
      </c>
      <c r="B124" s="64"/>
      <c r="C124" s="57" t="s">
        <v>153</v>
      </c>
      <c r="D124" s="50">
        <v>1</v>
      </c>
      <c r="E124" s="54" t="s">
        <v>258</v>
      </c>
      <c r="F124" s="61"/>
    </row>
    <row r="125" spans="1:6" x14ac:dyDescent="0.2">
      <c r="A125" s="44">
        <v>122</v>
      </c>
      <c r="B125" s="64"/>
      <c r="C125" s="57" t="s">
        <v>154</v>
      </c>
      <c r="D125" s="50">
        <v>1</v>
      </c>
      <c r="E125" s="54" t="s">
        <v>258</v>
      </c>
      <c r="F125" s="61"/>
    </row>
    <row r="126" spans="1:6" x14ac:dyDescent="0.2">
      <c r="A126" s="44">
        <v>123</v>
      </c>
      <c r="B126" s="64"/>
      <c r="C126" s="57" t="s">
        <v>155</v>
      </c>
      <c r="D126" s="50">
        <v>1</v>
      </c>
      <c r="E126" s="54" t="s">
        <v>258</v>
      </c>
      <c r="F126" s="61"/>
    </row>
    <row r="127" spans="1:6" x14ac:dyDescent="0.2">
      <c r="A127" s="44">
        <v>124</v>
      </c>
      <c r="B127" s="64"/>
      <c r="C127" s="57" t="s">
        <v>156</v>
      </c>
      <c r="D127" s="50">
        <v>1</v>
      </c>
      <c r="E127" s="54" t="s">
        <v>258</v>
      </c>
      <c r="F127" s="61"/>
    </row>
    <row r="128" spans="1:6" x14ac:dyDescent="0.2">
      <c r="A128" s="44">
        <v>125</v>
      </c>
      <c r="B128" s="64"/>
      <c r="C128" s="57" t="s">
        <v>198</v>
      </c>
      <c r="D128" s="50">
        <v>1</v>
      </c>
      <c r="E128" s="54" t="s">
        <v>258</v>
      </c>
      <c r="F128" s="61"/>
    </row>
    <row r="129" spans="1:6" x14ac:dyDescent="0.2">
      <c r="A129" s="44">
        <v>126</v>
      </c>
      <c r="B129" s="64"/>
      <c r="C129" s="57" t="s">
        <v>159</v>
      </c>
      <c r="D129" s="50">
        <v>1</v>
      </c>
      <c r="E129" s="54" t="s">
        <v>258</v>
      </c>
      <c r="F129" s="61"/>
    </row>
    <row r="130" spans="1:6" x14ac:dyDescent="0.2">
      <c r="A130" s="44">
        <v>127</v>
      </c>
      <c r="B130" s="64"/>
      <c r="C130" s="57" t="s">
        <v>160</v>
      </c>
      <c r="D130" s="50">
        <v>1</v>
      </c>
      <c r="E130" s="54" t="s">
        <v>258</v>
      </c>
      <c r="F130" s="61"/>
    </row>
    <row r="131" spans="1:6" x14ac:dyDescent="0.2">
      <c r="A131" s="44">
        <v>128</v>
      </c>
      <c r="B131" s="64"/>
      <c r="C131" s="57" t="s">
        <v>161</v>
      </c>
      <c r="D131" s="50">
        <v>1</v>
      </c>
      <c r="E131" s="54" t="s">
        <v>258</v>
      </c>
      <c r="F131" s="61"/>
    </row>
    <row r="132" spans="1:6" x14ac:dyDescent="0.2">
      <c r="A132" s="44">
        <v>129</v>
      </c>
      <c r="B132" s="64"/>
      <c r="C132" s="57" t="s">
        <v>162</v>
      </c>
      <c r="D132" s="50">
        <v>1</v>
      </c>
      <c r="E132" s="54" t="s">
        <v>258</v>
      </c>
      <c r="F132" s="61"/>
    </row>
    <row r="133" spans="1:6" x14ac:dyDescent="0.2">
      <c r="A133" s="44">
        <v>130</v>
      </c>
      <c r="B133" s="64"/>
      <c r="C133" s="57" t="s">
        <v>163</v>
      </c>
      <c r="D133" s="50">
        <v>1</v>
      </c>
      <c r="E133" s="54" t="s">
        <v>258</v>
      </c>
      <c r="F133" s="61"/>
    </row>
    <row r="134" spans="1:6" x14ac:dyDescent="0.2">
      <c r="A134" s="44">
        <v>131</v>
      </c>
      <c r="B134" s="64"/>
      <c r="C134" s="57" t="s">
        <v>164</v>
      </c>
      <c r="D134" s="50">
        <v>1</v>
      </c>
      <c r="E134" s="54" t="s">
        <v>258</v>
      </c>
      <c r="F134" s="61"/>
    </row>
    <row r="135" spans="1:6" x14ac:dyDescent="0.2">
      <c r="A135" s="44">
        <v>132</v>
      </c>
      <c r="B135" s="64"/>
      <c r="C135" s="57" t="s">
        <v>165</v>
      </c>
      <c r="D135" s="50">
        <v>1</v>
      </c>
      <c r="E135" s="54" t="s">
        <v>258</v>
      </c>
      <c r="F135" s="61"/>
    </row>
    <row r="136" spans="1:6" x14ac:dyDescent="0.2">
      <c r="A136" s="44">
        <v>133</v>
      </c>
      <c r="B136" s="64"/>
      <c r="C136" s="57" t="s">
        <v>199</v>
      </c>
      <c r="D136" s="50">
        <v>1</v>
      </c>
      <c r="E136" s="54" t="s">
        <v>258</v>
      </c>
      <c r="F136" s="61"/>
    </row>
    <row r="137" spans="1:6" x14ac:dyDescent="0.2">
      <c r="A137" s="44">
        <v>134</v>
      </c>
      <c r="B137" s="64"/>
      <c r="C137" s="57" t="s">
        <v>200</v>
      </c>
      <c r="D137" s="50">
        <v>1</v>
      </c>
      <c r="E137" s="54" t="s">
        <v>258</v>
      </c>
      <c r="F137" s="61"/>
    </row>
    <row r="138" spans="1:6" x14ac:dyDescent="0.2">
      <c r="A138" s="44">
        <v>135</v>
      </c>
      <c r="B138" s="64"/>
      <c r="C138" s="57" t="s">
        <v>167</v>
      </c>
      <c r="D138" s="50">
        <v>1</v>
      </c>
      <c r="E138" s="54" t="s">
        <v>258</v>
      </c>
      <c r="F138" s="61"/>
    </row>
    <row r="139" spans="1:6" x14ac:dyDescent="0.2">
      <c r="A139" s="44">
        <v>136</v>
      </c>
      <c r="B139" s="65"/>
      <c r="C139" s="57" t="s">
        <v>191</v>
      </c>
      <c r="D139" s="50">
        <v>1</v>
      </c>
      <c r="E139" s="54" t="s">
        <v>258</v>
      </c>
      <c r="F139" s="62"/>
    </row>
  </sheetData>
  <mergeCells count="6">
    <mergeCell ref="A1:C1"/>
    <mergeCell ref="B7:B51"/>
    <mergeCell ref="B52:B99"/>
    <mergeCell ref="B100:B139"/>
    <mergeCell ref="F3:F5"/>
    <mergeCell ref="F7:F139"/>
  </mergeCells>
  <pageMargins left="0.7" right="0.7" top="0.75" bottom="0.75" header="0.3" footer="0.3"/>
  <pageSetup paperSize="9"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9"/>
  <sheetViews>
    <sheetView view="pageBreakPreview" zoomScale="60" zoomScaleNormal="115" workbookViewId="0">
      <selection activeCell="J3" sqref="J3"/>
    </sheetView>
  </sheetViews>
  <sheetFormatPr baseColWidth="10" defaultColWidth="18" defaultRowHeight="11.25" x14ac:dyDescent="0.2"/>
  <cols>
    <col min="1" max="1" width="5.140625" style="13" bestFit="1" customWidth="1"/>
    <col min="2" max="2" width="13.28515625" style="13" hidden="1" customWidth="1"/>
    <col min="3" max="3" width="69" style="13" bestFit="1" customWidth="1"/>
    <col min="4" max="4" width="19.85546875" style="27" bestFit="1" customWidth="1"/>
    <col min="5" max="5" width="22.28515625" style="27" bestFit="1" customWidth="1"/>
    <col min="6" max="6" width="15.85546875" style="28" bestFit="1" customWidth="1"/>
    <col min="7" max="7" width="13" style="28" bestFit="1" customWidth="1"/>
    <col min="8" max="8" width="13" style="12" hidden="1" customWidth="1"/>
    <col min="9" max="9" width="13" style="13" hidden="1" customWidth="1"/>
    <col min="10" max="10" width="15.5703125" style="13" customWidth="1"/>
    <col min="11" max="16384" width="18" style="13"/>
  </cols>
  <sheetData>
    <row r="1" spans="1:10" x14ac:dyDescent="0.2">
      <c r="A1" s="69" t="s">
        <v>282</v>
      </c>
      <c r="B1" s="70"/>
      <c r="C1" s="70"/>
      <c r="D1" s="70"/>
      <c r="E1" s="70"/>
      <c r="F1" s="70"/>
      <c r="G1" s="70"/>
    </row>
    <row r="2" spans="1:10" ht="9" customHeight="1" x14ac:dyDescent="0.2">
      <c r="A2" s="67" t="s">
        <v>264</v>
      </c>
      <c r="B2" s="68"/>
      <c r="C2" s="68"/>
      <c r="D2" s="68"/>
      <c r="E2" s="68"/>
      <c r="F2" s="68"/>
      <c r="G2" s="68"/>
    </row>
    <row r="3" spans="1:10" ht="78.75" x14ac:dyDescent="0.2">
      <c r="A3" s="3" t="s">
        <v>45</v>
      </c>
      <c r="B3" s="3" t="s">
        <v>5</v>
      </c>
      <c r="C3" s="3" t="s">
        <v>32</v>
      </c>
      <c r="D3" s="14" t="s">
        <v>8</v>
      </c>
      <c r="E3" s="14" t="s">
        <v>9</v>
      </c>
      <c r="F3" s="3" t="s">
        <v>262</v>
      </c>
      <c r="G3" s="3" t="s">
        <v>263</v>
      </c>
      <c r="H3" s="15">
        <v>5.1999999999999998E-2</v>
      </c>
      <c r="I3" s="16">
        <v>5.0999999999999997E-2</v>
      </c>
      <c r="J3" s="14" t="s">
        <v>266</v>
      </c>
    </row>
    <row r="4" spans="1:10" x14ac:dyDescent="0.2">
      <c r="A4" s="17" t="s">
        <v>3</v>
      </c>
      <c r="B4" s="18"/>
      <c r="C4" s="19" t="str">
        <f>+' ESPECIFICACIONES TECNICAS'!B3</f>
        <v>EQUIPO AEROSPRAY GRAM 7322</v>
      </c>
      <c r="D4" s="20" t="s">
        <v>46</v>
      </c>
      <c r="E4" s="21" t="s">
        <v>46</v>
      </c>
      <c r="F4" s="21" t="s">
        <v>46</v>
      </c>
      <c r="G4" s="21" t="s">
        <v>46</v>
      </c>
      <c r="H4" s="21" t="s">
        <v>46</v>
      </c>
      <c r="I4" s="21" t="s">
        <v>46</v>
      </c>
      <c r="J4" s="21" t="s">
        <v>46</v>
      </c>
    </row>
    <row r="5" spans="1:10" x14ac:dyDescent="0.2">
      <c r="A5" s="17" t="s">
        <v>10</v>
      </c>
      <c r="B5" s="18"/>
      <c r="C5" s="19" t="str">
        <f>+' ESPECIFICACIONES TECNICAS'!B4</f>
        <v>EQUIPO AEROSPRAY HEMATOLOGÍA 7152</v>
      </c>
      <c r="D5" s="20" t="s">
        <v>46</v>
      </c>
      <c r="E5" s="21" t="s">
        <v>46</v>
      </c>
      <c r="F5" s="21" t="s">
        <v>46</v>
      </c>
      <c r="G5" s="21" t="s">
        <v>46</v>
      </c>
      <c r="H5" s="21" t="s">
        <v>46</v>
      </c>
      <c r="I5" s="21" t="s">
        <v>46</v>
      </c>
      <c r="J5" s="21" t="s">
        <v>46</v>
      </c>
    </row>
    <row r="6" spans="1:10" x14ac:dyDescent="0.2">
      <c r="A6" s="17" t="s">
        <v>11</v>
      </c>
      <c r="B6" s="18"/>
      <c r="C6" s="19" t="str">
        <f>+' ESPECIFICACIONES TECNICAS'!B5</f>
        <v xml:space="preserve">EQUIPO AEROSPRAY TB 7722 </v>
      </c>
      <c r="D6" s="20" t="s">
        <v>46</v>
      </c>
      <c r="E6" s="21" t="s">
        <v>46</v>
      </c>
      <c r="F6" s="21" t="s">
        <v>46</v>
      </c>
      <c r="G6" s="21" t="s">
        <v>46</v>
      </c>
      <c r="H6" s="21" t="s">
        <v>46</v>
      </c>
      <c r="I6" s="21" t="s">
        <v>46</v>
      </c>
      <c r="J6" s="21" t="s">
        <v>46</v>
      </c>
    </row>
    <row r="7" spans="1:10" ht="22.5" x14ac:dyDescent="0.2">
      <c r="A7" s="17" t="s">
        <v>12</v>
      </c>
      <c r="B7" s="18"/>
      <c r="C7" s="22" t="str">
        <f>+' ESPECIFICACIONES TECNICAS'!C7</f>
        <v xml:space="preserve">CAMBIO E INSTALACION REF: RP-147 DRIVE MOTOR ASSEMBLY FOR AEROSPRAY AND CYTOPRO </v>
      </c>
      <c r="D7" s="20">
        <v>7850519</v>
      </c>
      <c r="E7" s="20">
        <f t="shared" ref="E7:E68" si="0">D7*9.4%+D7</f>
        <v>8588467.7860000003</v>
      </c>
      <c r="F7" s="21" t="s">
        <v>46</v>
      </c>
      <c r="G7" s="21" t="s">
        <v>46</v>
      </c>
      <c r="H7" s="23">
        <f>+E7*5.1%+E7</f>
        <v>9026479.6430859994</v>
      </c>
      <c r="I7" s="24">
        <f t="shared" ref="I7:I70" si="1">+H7*5.1%+H7</f>
        <v>9486830.1048833858</v>
      </c>
      <c r="J7" s="25">
        <f t="shared" ref="J7:J68" si="2">+I7</f>
        <v>9486830.1048833858</v>
      </c>
    </row>
    <row r="8" spans="1:10" ht="22.5" x14ac:dyDescent="0.2">
      <c r="A8" s="17" t="s">
        <v>13</v>
      </c>
      <c r="B8" s="18"/>
      <c r="C8" s="22" t="str">
        <f>+' ESPECIFICACIONES TECNICAS'!C8</f>
        <v xml:space="preserve">CAMBIO E INSTALACION REF: RP-171 PICKUP TUBE ASSY FOR 5-LITER BOTTLE, AEROSPRAY, NO LEVEL DETECT </v>
      </c>
      <c r="D8" s="20">
        <v>636799</v>
      </c>
      <c r="E8" s="20">
        <f t="shared" si="0"/>
        <v>696658.10600000003</v>
      </c>
      <c r="F8" s="21" t="s">
        <v>46</v>
      </c>
      <c r="G8" s="21" t="s">
        <v>46</v>
      </c>
      <c r="H8" s="23">
        <f t="shared" ref="H8:H71" si="3">+E8*5.1%+E8</f>
        <v>732187.66940600006</v>
      </c>
      <c r="I8" s="24">
        <f t="shared" si="1"/>
        <v>769529.24054570601</v>
      </c>
      <c r="J8" s="25">
        <f t="shared" si="2"/>
        <v>769529.24054570601</v>
      </c>
    </row>
    <row r="9" spans="1:10" x14ac:dyDescent="0.2">
      <c r="A9" s="17" t="s">
        <v>14</v>
      </c>
      <c r="B9" s="18"/>
      <c r="C9" s="22" t="str">
        <f>+' ESPECIFICACIONES TECNICAS'!C9</f>
        <v xml:space="preserve">CAMBIO E INSTALACION REF: RP-181 DRIVE HUB, UNIVERSAL, 12/30 PLACE, AERO/CYTO </v>
      </c>
      <c r="D9" s="20">
        <v>1807223</v>
      </c>
      <c r="E9" s="20">
        <f t="shared" si="0"/>
        <v>1977101.9620000001</v>
      </c>
      <c r="F9" s="21" t="s">
        <v>46</v>
      </c>
      <c r="G9" s="21" t="s">
        <v>46</v>
      </c>
      <c r="H9" s="23">
        <f t="shared" si="3"/>
        <v>2077934.162062</v>
      </c>
      <c r="I9" s="24">
        <f t="shared" si="1"/>
        <v>2183908.804327162</v>
      </c>
      <c r="J9" s="25">
        <f t="shared" si="2"/>
        <v>2183908.804327162</v>
      </c>
    </row>
    <row r="10" spans="1:10" x14ac:dyDescent="0.2">
      <c r="A10" s="17" t="s">
        <v>15</v>
      </c>
      <c r="B10" s="18"/>
      <c r="C10" s="22" t="str">
        <f>+' ESPECIFICACIONES TECNICAS'!C10</f>
        <v xml:space="preserve">CAMBIO E INSTALACION REF: RP-186 DRAIN/VENT SPIGOT REPAIR KIT FOR AEROSPRAY </v>
      </c>
      <c r="D10" s="20">
        <v>543890</v>
      </c>
      <c r="E10" s="20">
        <f t="shared" si="0"/>
        <v>595015.66</v>
      </c>
      <c r="F10" s="21" t="s">
        <v>46</v>
      </c>
      <c r="G10" s="21" t="s">
        <v>46</v>
      </c>
      <c r="H10" s="23">
        <f t="shared" si="3"/>
        <v>625361.45866</v>
      </c>
      <c r="I10" s="24">
        <f t="shared" si="1"/>
        <v>657254.89305166004</v>
      </c>
      <c r="J10" s="25">
        <f t="shared" si="2"/>
        <v>657254.89305166004</v>
      </c>
    </row>
    <row r="11" spans="1:10" x14ac:dyDescent="0.2">
      <c r="A11" s="17" t="s">
        <v>16</v>
      </c>
      <c r="B11" s="18"/>
      <c r="C11" s="22" t="str">
        <f>+' ESPECIFICACIONES TECNICAS'!C11</f>
        <v xml:space="preserve">CAMBIO E INSTALACION REF: RP-208 150 INCH/PK TUBING, AEROSPRAY </v>
      </c>
      <c r="D11" s="20">
        <v>649472</v>
      </c>
      <c r="E11" s="20">
        <f t="shared" si="0"/>
        <v>710522.36800000002</v>
      </c>
      <c r="F11" s="21" t="s">
        <v>46</v>
      </c>
      <c r="G11" s="21" t="s">
        <v>46</v>
      </c>
      <c r="H11" s="23">
        <f t="shared" si="3"/>
        <v>746759.00876800006</v>
      </c>
      <c r="I11" s="24">
        <f t="shared" si="1"/>
        <v>784843.7182151681</v>
      </c>
      <c r="J11" s="25">
        <f t="shared" si="2"/>
        <v>784843.7182151681</v>
      </c>
    </row>
    <row r="12" spans="1:10" x14ac:dyDescent="0.2">
      <c r="A12" s="17" t="s">
        <v>17</v>
      </c>
      <c r="B12" s="18"/>
      <c r="C12" s="22" t="str">
        <f>+' ESPECIFICACIONES TECNICAS'!C12</f>
        <v xml:space="preserve">CAMBIO E INSTALACION REF: RP-215 PUMP ASSEMBLY FOR AEROSPRAY </v>
      </c>
      <c r="D12" s="20">
        <v>12461264</v>
      </c>
      <c r="E12" s="20">
        <f t="shared" si="0"/>
        <v>13632622.816</v>
      </c>
      <c r="F12" s="21" t="s">
        <v>46</v>
      </c>
      <c r="G12" s="21" t="s">
        <v>46</v>
      </c>
      <c r="H12" s="23">
        <f t="shared" si="3"/>
        <v>14327886.579615999</v>
      </c>
      <c r="I12" s="24">
        <f t="shared" si="1"/>
        <v>15058608.795176415</v>
      </c>
      <c r="J12" s="25">
        <f t="shared" si="2"/>
        <v>15058608.795176415</v>
      </c>
    </row>
    <row r="13" spans="1:10" ht="22.5" x14ac:dyDescent="0.2">
      <c r="A13" s="17" t="s">
        <v>18</v>
      </c>
      <c r="B13" s="18"/>
      <c r="C13" s="22" t="str">
        <f>+' ESPECIFICACIONES TECNICAS'!C13</f>
        <v xml:space="preserve">CAMBIO E INSTALACION REF: RP-259 5.25" PRECISION NORPRENE (A 60 G) TUBING AEROSPRAY </v>
      </c>
      <c r="D13" s="20">
        <v>277300</v>
      </c>
      <c r="E13" s="20">
        <f t="shared" si="0"/>
        <v>303366.2</v>
      </c>
      <c r="F13" s="21" t="s">
        <v>46</v>
      </c>
      <c r="G13" s="21" t="s">
        <v>46</v>
      </c>
      <c r="H13" s="23">
        <f t="shared" si="3"/>
        <v>318837.8762</v>
      </c>
      <c r="I13" s="24">
        <f t="shared" si="1"/>
        <v>335098.60788620001</v>
      </c>
      <c r="J13" s="25">
        <f t="shared" si="2"/>
        <v>335098.60788620001</v>
      </c>
    </row>
    <row r="14" spans="1:10" ht="22.5" x14ac:dyDescent="0.2">
      <c r="A14" s="17" t="s">
        <v>19</v>
      </c>
      <c r="B14" s="18"/>
      <c r="C14" s="22" t="str">
        <f>+' ESPECIFICACIONES TECNICAS'!C14</f>
        <v xml:space="preserve">CAMBIO E INSTALACION REF: RP-260 5.5" PRECISION NORPRENE (A 60 G)TUBING AEROSPRAY </v>
      </c>
      <c r="D14" s="20">
        <v>277300</v>
      </c>
      <c r="E14" s="20">
        <f t="shared" si="0"/>
        <v>303366.2</v>
      </c>
      <c r="F14" s="21" t="s">
        <v>46</v>
      </c>
      <c r="G14" s="21" t="s">
        <v>46</v>
      </c>
      <c r="H14" s="23">
        <f t="shared" si="3"/>
        <v>318837.8762</v>
      </c>
      <c r="I14" s="24">
        <f t="shared" si="1"/>
        <v>335098.60788620001</v>
      </c>
      <c r="J14" s="25">
        <f t="shared" si="2"/>
        <v>335098.60788620001</v>
      </c>
    </row>
    <row r="15" spans="1:10" x14ac:dyDescent="0.2">
      <c r="A15" s="17" t="s">
        <v>47</v>
      </c>
      <c r="B15" s="18"/>
      <c r="C15" s="22" t="str">
        <f>+' ESPECIFICACIONES TECNICAS'!C15</f>
        <v>CAMBIO E INSTALACION REF: RP-275 AEROSPRAY BARB FITTING REPAIR KIT $ 5 13.478</v>
      </c>
      <c r="D15" s="20">
        <v>703736</v>
      </c>
      <c r="E15" s="20">
        <f t="shared" si="0"/>
        <v>769887.18400000001</v>
      </c>
      <c r="F15" s="21" t="s">
        <v>46</v>
      </c>
      <c r="G15" s="21" t="s">
        <v>46</v>
      </c>
      <c r="H15" s="23">
        <f t="shared" si="3"/>
        <v>809151.43038400006</v>
      </c>
      <c r="I15" s="24">
        <f t="shared" si="1"/>
        <v>850418.15333358408</v>
      </c>
      <c r="J15" s="25">
        <f t="shared" si="2"/>
        <v>850418.15333358408</v>
      </c>
    </row>
    <row r="16" spans="1:10" x14ac:dyDescent="0.2">
      <c r="A16" s="17" t="s">
        <v>48</v>
      </c>
      <c r="B16" s="18"/>
      <c r="C16" s="22" t="str">
        <f>+' ESPECIFICACIONES TECNICAS'!C16</f>
        <v xml:space="preserve">CAMBIO E INSTALACION REF: RP-293 MAGNETIC SENSOR PCBA FOR AEROSPRAY BOWL </v>
      </c>
      <c r="D16" s="20">
        <v>571022</v>
      </c>
      <c r="E16" s="20">
        <f t="shared" si="0"/>
        <v>624698.06799999997</v>
      </c>
      <c r="F16" s="21" t="s">
        <v>46</v>
      </c>
      <c r="G16" s="21" t="s">
        <v>46</v>
      </c>
      <c r="H16" s="23">
        <f t="shared" si="3"/>
        <v>656557.66946799995</v>
      </c>
      <c r="I16" s="24">
        <f t="shared" si="1"/>
        <v>690042.11061086797</v>
      </c>
      <c r="J16" s="25">
        <f t="shared" si="2"/>
        <v>690042.11061086797</v>
      </c>
    </row>
    <row r="17" spans="1:10" x14ac:dyDescent="0.2">
      <c r="A17" s="17" t="s">
        <v>49</v>
      </c>
      <c r="B17" s="18"/>
      <c r="C17" s="22" t="str">
        <f>+' ESPECIFICACIONES TECNICAS'!C17</f>
        <v xml:space="preserve">CAMBIO E INSTALACION REF: RP-294 2/PK HINGE ASSEMBLY FOR AEROSPRAY LID </v>
      </c>
      <c r="D17" s="20">
        <v>462137</v>
      </c>
      <c r="E17" s="20">
        <f t="shared" si="0"/>
        <v>505577.87800000003</v>
      </c>
      <c r="F17" s="21" t="s">
        <v>46</v>
      </c>
      <c r="G17" s="21" t="s">
        <v>46</v>
      </c>
      <c r="H17" s="23">
        <f t="shared" si="3"/>
        <v>531362.34977800003</v>
      </c>
      <c r="I17" s="24">
        <f t="shared" si="1"/>
        <v>558461.82961667806</v>
      </c>
      <c r="J17" s="25">
        <f t="shared" si="2"/>
        <v>558461.82961667806</v>
      </c>
    </row>
    <row r="18" spans="1:10" x14ac:dyDescent="0.2">
      <c r="A18" s="17" t="s">
        <v>50</v>
      </c>
      <c r="B18" s="18"/>
      <c r="C18" s="22" t="str">
        <f>+' ESPECIFICACIONES TECNICAS'!C18</f>
        <v xml:space="preserve">CAMBIO E INSTALACION REF: RP-299 4/PK CHECK VALVE, AEROSPRAY SOLENOID </v>
      </c>
      <c r="D18" s="20">
        <v>908922</v>
      </c>
      <c r="E18" s="20">
        <f t="shared" si="0"/>
        <v>994360.66800000006</v>
      </c>
      <c r="F18" s="21" t="s">
        <v>46</v>
      </c>
      <c r="G18" s="21" t="s">
        <v>46</v>
      </c>
      <c r="H18" s="23">
        <f t="shared" si="3"/>
        <v>1045073.0620680001</v>
      </c>
      <c r="I18" s="24">
        <f t="shared" si="1"/>
        <v>1098371.7882334681</v>
      </c>
      <c r="J18" s="25">
        <f t="shared" si="2"/>
        <v>1098371.7882334681</v>
      </c>
    </row>
    <row r="19" spans="1:10" x14ac:dyDescent="0.2">
      <c r="A19" s="17" t="s">
        <v>51</v>
      </c>
      <c r="B19" s="18"/>
      <c r="C19" s="22" t="str">
        <f>+' ESPECIFICACIONES TECNICAS'!C19</f>
        <v xml:space="preserve">CAMBIO E INSTALACION REF: RP-307 VENT HOSE, AEROSPRAY </v>
      </c>
      <c r="D19" s="20">
        <v>83538</v>
      </c>
      <c r="E19" s="20">
        <f t="shared" si="0"/>
        <v>91390.572</v>
      </c>
      <c r="F19" s="21" t="s">
        <v>46</v>
      </c>
      <c r="G19" s="21" t="s">
        <v>46</v>
      </c>
      <c r="H19" s="23">
        <f t="shared" si="3"/>
        <v>96051.491171999995</v>
      </c>
      <c r="I19" s="24">
        <f t="shared" si="1"/>
        <v>100950.117221772</v>
      </c>
      <c r="J19" s="25">
        <f t="shared" si="2"/>
        <v>100950.117221772</v>
      </c>
    </row>
    <row r="20" spans="1:10" x14ac:dyDescent="0.2">
      <c r="A20" s="17" t="s">
        <v>52</v>
      </c>
      <c r="B20" s="18"/>
      <c r="C20" s="22" t="str">
        <f>+' ESPECIFICACIONES TECNICAS'!C20</f>
        <v xml:space="preserve">CAMBIO E INSTALACION REF: RP-308 NOZZLE/O-RING ASSY, SS, FOR AEROSPRAY </v>
      </c>
      <c r="D20" s="21" t="s">
        <v>46</v>
      </c>
      <c r="E20" s="21" t="s">
        <v>46</v>
      </c>
      <c r="F20" s="21" t="s">
        <v>46</v>
      </c>
      <c r="G20" s="21" t="s">
        <v>46</v>
      </c>
      <c r="H20" s="23" t="e">
        <f t="shared" si="3"/>
        <v>#VALUE!</v>
      </c>
      <c r="I20" s="24" t="e">
        <f t="shared" si="1"/>
        <v>#VALUE!</v>
      </c>
      <c r="J20" s="21" t="s">
        <v>46</v>
      </c>
    </row>
    <row r="21" spans="1:10" x14ac:dyDescent="0.2">
      <c r="A21" s="17" t="s">
        <v>53</v>
      </c>
      <c r="B21" s="18"/>
      <c r="C21" s="22" t="str">
        <f>+' ESPECIFICACIONES TECNICAS'!C21</f>
        <v xml:space="preserve">CAMBIO E INSTALACION REF: RP-311 5/PK HOSE ASSY FOR REAGENT BOTTLE,AEROSPRAY </v>
      </c>
      <c r="D21" s="20">
        <v>1798745</v>
      </c>
      <c r="E21" s="20">
        <f t="shared" si="0"/>
        <v>1967827.03</v>
      </c>
      <c r="F21" s="21" t="s">
        <v>46</v>
      </c>
      <c r="G21" s="21" t="s">
        <v>46</v>
      </c>
      <c r="H21" s="23">
        <f t="shared" si="3"/>
        <v>2068186.2085299999</v>
      </c>
      <c r="I21" s="24">
        <f t="shared" si="1"/>
        <v>2173663.70516503</v>
      </c>
      <c r="J21" s="25">
        <f t="shared" si="2"/>
        <v>2173663.70516503</v>
      </c>
    </row>
    <row r="22" spans="1:10" x14ac:dyDescent="0.2">
      <c r="A22" s="17" t="s">
        <v>54</v>
      </c>
      <c r="B22" s="18"/>
      <c r="C22" s="22" t="str">
        <f>+' ESPECIFICACIONES TECNICAS'!C22</f>
        <v xml:space="preserve">CAMBIO E INSTALACION REF: RP-318 ENCODER FOR DRIVE MOTOR, AEROSPRAY/CYTOPRO </v>
      </c>
      <c r="D22" s="20">
        <v>1739036</v>
      </c>
      <c r="E22" s="20">
        <f t="shared" si="0"/>
        <v>1902505.3840000001</v>
      </c>
      <c r="F22" s="21" t="s">
        <v>46</v>
      </c>
      <c r="G22" s="21" t="s">
        <v>46</v>
      </c>
      <c r="H22" s="23">
        <f t="shared" si="3"/>
        <v>1999533.1585840001</v>
      </c>
      <c r="I22" s="24">
        <f t="shared" si="1"/>
        <v>2101509.3496717839</v>
      </c>
      <c r="J22" s="25">
        <f t="shared" si="2"/>
        <v>2101509.3496717839</v>
      </c>
    </row>
    <row r="23" spans="1:10" x14ac:dyDescent="0.2">
      <c r="A23" s="17" t="s">
        <v>55</v>
      </c>
      <c r="B23" s="18"/>
      <c r="C23" s="22" t="str">
        <f>+' ESPECIFICACIONES TECNICAS'!C23</f>
        <v xml:space="preserve">CAMBIO E INSTALACION REF: RP-332 LID LATCH FOR AEROSPRAY/CYTOPRO </v>
      </c>
      <c r="D23" s="20">
        <v>613058</v>
      </c>
      <c r="E23" s="20">
        <f t="shared" si="0"/>
        <v>670685.45200000005</v>
      </c>
      <c r="F23" s="21" t="s">
        <v>46</v>
      </c>
      <c r="G23" s="21" t="s">
        <v>46</v>
      </c>
      <c r="H23" s="23">
        <f t="shared" si="3"/>
        <v>704890.41005200008</v>
      </c>
      <c r="I23" s="24">
        <f t="shared" si="1"/>
        <v>740839.82096465211</v>
      </c>
      <c r="J23" s="25">
        <f t="shared" si="2"/>
        <v>740839.82096465211</v>
      </c>
    </row>
    <row r="24" spans="1:10" x14ac:dyDescent="0.2">
      <c r="A24" s="17" t="s">
        <v>56</v>
      </c>
      <c r="B24" s="18"/>
      <c r="C24" s="22" t="str">
        <f>+' ESPECIFICACIONES TECNICAS'!C24</f>
        <v>CAMBIO E INSTALACION REF: RP-345 MIXER INSERT FOR NOZZLE, AEROSPRAY</v>
      </c>
      <c r="D24" s="20" t="s">
        <v>46</v>
      </c>
      <c r="E24" s="21" t="s">
        <v>46</v>
      </c>
      <c r="F24" s="21" t="s">
        <v>46</v>
      </c>
      <c r="G24" s="21" t="s">
        <v>46</v>
      </c>
      <c r="H24" s="23" t="e">
        <f t="shared" si="3"/>
        <v>#VALUE!</v>
      </c>
      <c r="I24" s="24" t="e">
        <f t="shared" si="1"/>
        <v>#VALUE!</v>
      </c>
      <c r="J24" s="21" t="s">
        <v>46</v>
      </c>
    </row>
    <row r="25" spans="1:10" x14ac:dyDescent="0.2">
      <c r="A25" s="17" t="s">
        <v>57</v>
      </c>
      <c r="B25" s="18"/>
      <c r="C25" s="22" t="str">
        <f>+' ESPECIFICACIONES TECNICAS'!C25</f>
        <v xml:space="preserve">CAMBIO E INSTALACION REF: RP-408 BRUSH FOR NOZZLE CLEANING, AEROSPRAY 7150 </v>
      </c>
      <c r="D25" s="20" t="s">
        <v>46</v>
      </c>
      <c r="E25" s="21" t="s">
        <v>46</v>
      </c>
      <c r="F25" s="21" t="s">
        <v>46</v>
      </c>
      <c r="G25" s="21" t="s">
        <v>46</v>
      </c>
      <c r="H25" s="23" t="e">
        <f t="shared" si="3"/>
        <v>#VALUE!</v>
      </c>
      <c r="I25" s="24" t="e">
        <f t="shared" si="1"/>
        <v>#VALUE!</v>
      </c>
      <c r="J25" s="21" t="s">
        <v>46</v>
      </c>
    </row>
    <row r="26" spans="1:10" ht="22.5" x14ac:dyDescent="0.2">
      <c r="A26" s="17" t="s">
        <v>58</v>
      </c>
      <c r="B26" s="18"/>
      <c r="C26" s="22" t="str">
        <f>+' ESPECIFICACIONES TECNICAS'!C26</f>
        <v xml:space="preserve">CAMBIO E INSTALACION REF: RP-451 MANUAL, CYTOPRO METHODS, AEROPSRAY/CYTOPRO (7XX1) </v>
      </c>
      <c r="D26" s="20" t="s">
        <v>46</v>
      </c>
      <c r="E26" s="21" t="s">
        <v>46</v>
      </c>
      <c r="F26" s="21" t="s">
        <v>46</v>
      </c>
      <c r="G26" s="21" t="s">
        <v>46</v>
      </c>
      <c r="H26" s="23" t="e">
        <f t="shared" si="3"/>
        <v>#VALUE!</v>
      </c>
      <c r="I26" s="24" t="e">
        <f t="shared" si="1"/>
        <v>#VALUE!</v>
      </c>
      <c r="J26" s="21" t="s">
        <v>46</v>
      </c>
    </row>
    <row r="27" spans="1:10" x14ac:dyDescent="0.2">
      <c r="A27" s="17" t="s">
        <v>59</v>
      </c>
      <c r="B27" s="18"/>
      <c r="C27" s="22" t="str">
        <f>+' ESPECIFICACIONES TECNICAS'!C27</f>
        <v xml:space="preserve">CAMBIO E INSTALACION REF: RP-462 MANUAL, APPLICATION, FOR AEROSPRAY GRAM 7322 </v>
      </c>
      <c r="D27" s="20">
        <v>333617</v>
      </c>
      <c r="E27" s="20">
        <f t="shared" si="0"/>
        <v>364976.99800000002</v>
      </c>
      <c r="F27" s="21" t="s">
        <v>46</v>
      </c>
      <c r="G27" s="21" t="s">
        <v>46</v>
      </c>
      <c r="H27" s="23">
        <f t="shared" si="3"/>
        <v>383590.82489799999</v>
      </c>
      <c r="I27" s="24">
        <f t="shared" si="1"/>
        <v>403153.956967798</v>
      </c>
      <c r="J27" s="25">
        <f t="shared" si="2"/>
        <v>403153.956967798</v>
      </c>
    </row>
    <row r="28" spans="1:10" ht="22.5" x14ac:dyDescent="0.2">
      <c r="A28" s="17" t="s">
        <v>60</v>
      </c>
      <c r="B28" s="18"/>
      <c r="C28" s="22" t="str">
        <f>+' ESPECIFICACIONES TECNICAS'!C28</f>
        <v>CAMBIO E INSTALACION REF: RP-470 5-POSITION BOTTLE TRAY, AEROSPRAY 7XX1 AND 7XX2</v>
      </c>
      <c r="D28" s="20">
        <v>869920</v>
      </c>
      <c r="E28" s="20">
        <f t="shared" si="0"/>
        <v>951692.48</v>
      </c>
      <c r="F28" s="21" t="s">
        <v>46</v>
      </c>
      <c r="G28" s="21" t="s">
        <v>46</v>
      </c>
      <c r="H28" s="23">
        <f t="shared" si="3"/>
        <v>1000228.79648</v>
      </c>
      <c r="I28" s="24">
        <f t="shared" si="1"/>
        <v>1051240.46510048</v>
      </c>
      <c r="J28" s="25">
        <f t="shared" si="2"/>
        <v>1051240.46510048</v>
      </c>
    </row>
    <row r="29" spans="1:10" x14ac:dyDescent="0.2">
      <c r="A29" s="17" t="s">
        <v>61</v>
      </c>
      <c r="B29" s="18"/>
      <c r="C29" s="22" t="str">
        <f>+' ESPECIFICACIONES TECNICAS'!C29</f>
        <v xml:space="preserve">CAMBIO E INSTALACION REF: RP-473 LOAD CELL ASSEMBLY 7XX1 AEROSPRAY </v>
      </c>
      <c r="D29" s="20">
        <v>604580</v>
      </c>
      <c r="E29" s="20">
        <f t="shared" si="0"/>
        <v>661410.52</v>
      </c>
      <c r="F29" s="21" t="s">
        <v>46</v>
      </c>
      <c r="G29" s="21" t="s">
        <v>46</v>
      </c>
      <c r="H29" s="23">
        <f t="shared" si="3"/>
        <v>695142.45652000001</v>
      </c>
      <c r="I29" s="24">
        <f t="shared" si="1"/>
        <v>730594.72180251998</v>
      </c>
      <c r="J29" s="25">
        <f t="shared" si="2"/>
        <v>730594.72180251998</v>
      </c>
    </row>
    <row r="30" spans="1:10" ht="22.5" x14ac:dyDescent="0.2">
      <c r="A30" s="17" t="s">
        <v>62</v>
      </c>
      <c r="B30" s="18"/>
      <c r="C30" s="22" t="str">
        <f>+' ESPECIFICACIONES TECNICAS'!C30</f>
        <v xml:space="preserve">CAMBIO E INSTALACION REF: RP-474 WASTE CONTAINER ADAPTER FOR AEROSPRAY, NO LEVEL DETECT </v>
      </c>
      <c r="D30" s="20">
        <v>198849</v>
      </c>
      <c r="E30" s="20">
        <f t="shared" si="0"/>
        <v>217540.80600000001</v>
      </c>
      <c r="F30" s="21" t="s">
        <v>46</v>
      </c>
      <c r="G30" s="21" t="s">
        <v>46</v>
      </c>
      <c r="H30" s="23">
        <f t="shared" si="3"/>
        <v>228635.38710600001</v>
      </c>
      <c r="I30" s="24">
        <f t="shared" si="1"/>
        <v>240295.79184840602</v>
      </c>
      <c r="J30" s="25">
        <f t="shared" si="2"/>
        <v>240295.79184840602</v>
      </c>
    </row>
    <row r="31" spans="1:10" x14ac:dyDescent="0.2">
      <c r="A31" s="17" t="s">
        <v>63</v>
      </c>
      <c r="B31" s="18"/>
      <c r="C31" s="22" t="str">
        <f>+' ESPECIFICACIONES TECNICAS'!C31</f>
        <v xml:space="preserve">CAMBIO E INSTALACION REF: RP-475 AEROSPRAY NOZZLE INDICATOR LABEL, 6 NOZZLES </v>
      </c>
      <c r="D31" s="20">
        <v>114865</v>
      </c>
      <c r="E31" s="20">
        <f t="shared" si="0"/>
        <v>125662.31</v>
      </c>
      <c r="F31" s="21" t="s">
        <v>46</v>
      </c>
      <c r="G31" s="21" t="s">
        <v>46</v>
      </c>
      <c r="H31" s="23">
        <f t="shared" si="3"/>
        <v>132071.08781</v>
      </c>
      <c r="I31" s="24">
        <f t="shared" si="1"/>
        <v>138806.71328830998</v>
      </c>
      <c r="J31" s="25">
        <f t="shared" si="2"/>
        <v>138806.71328830998</v>
      </c>
    </row>
    <row r="32" spans="1:10" x14ac:dyDescent="0.2">
      <c r="A32" s="17" t="s">
        <v>64</v>
      </c>
      <c r="B32" s="18"/>
      <c r="C32" s="22" t="str">
        <f>+' ESPECIFICACIONES TECNICAS'!C32</f>
        <v xml:space="preserve">CAMBIO E INSTALACION REF: RP-493 SOLENOID VALVE WHITE 3-WAY </v>
      </c>
      <c r="D32" s="20">
        <v>1830161</v>
      </c>
      <c r="E32" s="20">
        <f t="shared" si="0"/>
        <v>2002196.1340000001</v>
      </c>
      <c r="F32" s="21" t="s">
        <v>46</v>
      </c>
      <c r="G32" s="21" t="s">
        <v>46</v>
      </c>
      <c r="H32" s="23">
        <f t="shared" si="3"/>
        <v>2104308.1368340002</v>
      </c>
      <c r="I32" s="24">
        <f t="shared" si="1"/>
        <v>2211627.851812534</v>
      </c>
      <c r="J32" s="25">
        <f t="shared" si="2"/>
        <v>2211627.851812534</v>
      </c>
    </row>
    <row r="33" spans="1:10" x14ac:dyDescent="0.2">
      <c r="A33" s="17" t="s">
        <v>65</v>
      </c>
      <c r="B33" s="18"/>
      <c r="C33" s="22" t="str">
        <f>+' ESPECIFICACIONES TECNICAS'!C33</f>
        <v xml:space="preserve">CAMBIO E INSTALACION REF: RP-499 NOZZLE WITH MIXING INSERT, AEROSPRAY </v>
      </c>
      <c r="D33" s="20">
        <v>889019</v>
      </c>
      <c r="E33" s="20">
        <f t="shared" si="0"/>
        <v>972586.78599999996</v>
      </c>
      <c r="F33" s="21" t="s">
        <v>46</v>
      </c>
      <c r="G33" s="21" t="s">
        <v>46</v>
      </c>
      <c r="H33" s="23">
        <f t="shared" si="3"/>
        <v>1022188.712086</v>
      </c>
      <c r="I33" s="24">
        <f t="shared" si="1"/>
        <v>1074320.336402386</v>
      </c>
      <c r="J33" s="25">
        <f t="shared" si="2"/>
        <v>1074320.336402386</v>
      </c>
    </row>
    <row r="34" spans="1:10" x14ac:dyDescent="0.2">
      <c r="A34" s="17" t="s">
        <v>66</v>
      </c>
      <c r="B34" s="18"/>
      <c r="C34" s="22" t="str">
        <f>+' ESPECIFICACIONES TECNICAS'!C34</f>
        <v>CAMBIO E INSTALACION REF: RP-500 PAPER TEST SLIDES, 1 INCH X 3 INCH PAPER, 100 PIECES</v>
      </c>
      <c r="D34" s="20">
        <v>156902</v>
      </c>
      <c r="E34" s="20">
        <f t="shared" si="0"/>
        <v>171650.788</v>
      </c>
      <c r="F34" s="21" t="s">
        <v>46</v>
      </c>
      <c r="G34" s="21" t="s">
        <v>46</v>
      </c>
      <c r="H34" s="23">
        <f t="shared" si="3"/>
        <v>180404.97818800001</v>
      </c>
      <c r="I34" s="24">
        <f t="shared" si="1"/>
        <v>189605.63207558802</v>
      </c>
      <c r="J34" s="25">
        <f t="shared" si="2"/>
        <v>189605.63207558802</v>
      </c>
    </row>
    <row r="35" spans="1:10" x14ac:dyDescent="0.2">
      <c r="A35" s="17" t="s">
        <v>67</v>
      </c>
      <c r="B35" s="18"/>
      <c r="C35" s="22" t="str">
        <f>+' ESPECIFICACIONES TECNICAS'!C35</f>
        <v xml:space="preserve">CAMBIO E INSTALACION REF: RP-501 PCBA SOLENOID 7322 </v>
      </c>
      <c r="D35" s="20">
        <v>6745247</v>
      </c>
      <c r="E35" s="20">
        <f t="shared" si="0"/>
        <v>7379300.2180000003</v>
      </c>
      <c r="F35" s="21" t="s">
        <v>46</v>
      </c>
      <c r="G35" s="21" t="s">
        <v>46</v>
      </c>
      <c r="H35" s="23">
        <f t="shared" si="3"/>
        <v>7755644.5291180005</v>
      </c>
      <c r="I35" s="24">
        <f t="shared" si="1"/>
        <v>8151182.4001030186</v>
      </c>
      <c r="J35" s="25">
        <f t="shared" si="2"/>
        <v>8151182.4001030186</v>
      </c>
    </row>
    <row r="36" spans="1:10" ht="22.5" x14ac:dyDescent="0.2">
      <c r="A36" s="17" t="s">
        <v>68</v>
      </c>
      <c r="B36" s="18"/>
      <c r="C36" s="22" t="str">
        <f>+' ESPECIFICACIONES TECNICAS'!C36</f>
        <v xml:space="preserve">CAMBIO E INSTALACION REF: RP-503 WASTE LEVEL DETECT ASSEMBLY WITH CABLE, AEROSPRAY </v>
      </c>
      <c r="D36" s="20">
        <v>2875992</v>
      </c>
      <c r="E36" s="20">
        <f t="shared" si="0"/>
        <v>3146335.2480000001</v>
      </c>
      <c r="F36" s="21" t="s">
        <v>46</v>
      </c>
      <c r="G36" s="21" t="s">
        <v>46</v>
      </c>
      <c r="H36" s="23">
        <f t="shared" si="3"/>
        <v>3306798.345648</v>
      </c>
      <c r="I36" s="24">
        <f t="shared" si="1"/>
        <v>3475445.061276048</v>
      </c>
      <c r="J36" s="25">
        <f t="shared" si="2"/>
        <v>3475445.061276048</v>
      </c>
    </row>
    <row r="37" spans="1:10" ht="22.5" x14ac:dyDescent="0.2">
      <c r="A37" s="17" t="s">
        <v>69</v>
      </c>
      <c r="B37" s="18"/>
      <c r="C37" s="22" t="str">
        <f>+' ESPECIFICACIONES TECNICAS'!C37</f>
        <v xml:space="preserve">CAMBIO E INSTALACION REF: RP-504 5L REAGENT BOTTLE LEVEL DETECT ASSMEBLY WITH CABLE, AEROSPRAY </v>
      </c>
      <c r="D37" s="20">
        <v>2875992</v>
      </c>
      <c r="E37" s="20">
        <f t="shared" si="0"/>
        <v>3146335.2480000001</v>
      </c>
      <c r="F37" s="21" t="s">
        <v>46</v>
      </c>
      <c r="G37" s="21" t="s">
        <v>46</v>
      </c>
      <c r="H37" s="23">
        <f t="shared" si="3"/>
        <v>3306798.345648</v>
      </c>
      <c r="I37" s="24">
        <f t="shared" si="1"/>
        <v>3475445.061276048</v>
      </c>
      <c r="J37" s="25">
        <f t="shared" si="2"/>
        <v>3475445.061276048</v>
      </c>
    </row>
    <row r="38" spans="1:10" x14ac:dyDescent="0.2">
      <c r="A38" s="17" t="s">
        <v>70</v>
      </c>
      <c r="B38" s="18"/>
      <c r="C38" s="22" t="str">
        <f>+' ESPECIFICACIONES TECNICAS'!C38</f>
        <v xml:space="preserve">CAMBIO E INSTALACION REF: RP-505 POWER SUPPLY, AEROSPRAY 7XX2 </v>
      </c>
      <c r="D38" s="20">
        <v>3137138</v>
      </c>
      <c r="E38" s="20">
        <f t="shared" si="0"/>
        <v>3432028.9720000001</v>
      </c>
      <c r="F38" s="21" t="s">
        <v>46</v>
      </c>
      <c r="G38" s="21" t="s">
        <v>46</v>
      </c>
      <c r="H38" s="23">
        <f t="shared" si="3"/>
        <v>3607062.4495720002</v>
      </c>
      <c r="I38" s="24">
        <f t="shared" si="1"/>
        <v>3791022.634500172</v>
      </c>
      <c r="J38" s="25">
        <f t="shared" si="2"/>
        <v>3791022.634500172</v>
      </c>
    </row>
    <row r="39" spans="1:10" x14ac:dyDescent="0.2">
      <c r="A39" s="17" t="s">
        <v>71</v>
      </c>
      <c r="B39" s="18"/>
      <c r="C39" s="22" t="str">
        <f>+' ESPECIFICACIONES TECNICAS'!C39</f>
        <v xml:space="preserve">CAMBIO E INSTALACION REF: RP-506 PCBA MAIN, AEROSPRAY 7XX2 </v>
      </c>
      <c r="D39" s="20">
        <v>6745247</v>
      </c>
      <c r="E39" s="20">
        <f t="shared" si="0"/>
        <v>7379300.2180000003</v>
      </c>
      <c r="F39" s="21" t="s">
        <v>46</v>
      </c>
      <c r="G39" s="21" t="s">
        <v>46</v>
      </c>
      <c r="H39" s="23">
        <f t="shared" si="3"/>
        <v>7755644.5291180005</v>
      </c>
      <c r="I39" s="24">
        <f t="shared" si="1"/>
        <v>8151182.4001030186</v>
      </c>
      <c r="J39" s="25">
        <f t="shared" si="2"/>
        <v>8151182.4001030186</v>
      </c>
    </row>
    <row r="40" spans="1:10" x14ac:dyDescent="0.2">
      <c r="A40" s="17" t="s">
        <v>72</v>
      </c>
      <c r="B40" s="18"/>
      <c r="C40" s="22" t="str">
        <f>+' ESPECIFICACIONES TECNICAS'!C40</f>
        <v xml:space="preserve">CAMBIO E INSTALACION REF: RP-507 PCBA COMPUTER, AEROSPRAY 7XX2 </v>
      </c>
      <c r="D40" s="20">
        <v>6745247</v>
      </c>
      <c r="E40" s="20">
        <f t="shared" si="0"/>
        <v>7379300.2180000003</v>
      </c>
      <c r="F40" s="21" t="s">
        <v>46</v>
      </c>
      <c r="G40" s="21" t="s">
        <v>46</v>
      </c>
      <c r="H40" s="23">
        <f t="shared" si="3"/>
        <v>7755644.5291180005</v>
      </c>
      <c r="I40" s="24">
        <f t="shared" si="1"/>
        <v>8151182.4001030186</v>
      </c>
      <c r="J40" s="25">
        <f t="shared" si="2"/>
        <v>8151182.4001030186</v>
      </c>
    </row>
    <row r="41" spans="1:10" x14ac:dyDescent="0.2">
      <c r="A41" s="17" t="s">
        <v>73</v>
      </c>
      <c r="B41" s="18"/>
      <c r="C41" s="22" t="str">
        <f>+' ESPECIFICACIONES TECNICAS'!C41</f>
        <v xml:space="preserve">CAMBIO E INSTALACION REF: RP-511 FRONT PANEL ASSEMBLY, 7322 </v>
      </c>
      <c r="D41" s="20">
        <v>5176322</v>
      </c>
      <c r="E41" s="20">
        <f t="shared" si="0"/>
        <v>5662896.2680000002</v>
      </c>
      <c r="F41" s="21" t="s">
        <v>46</v>
      </c>
      <c r="G41" s="21" t="s">
        <v>46</v>
      </c>
      <c r="H41" s="23">
        <f t="shared" si="3"/>
        <v>5951703.9776680004</v>
      </c>
      <c r="I41" s="24">
        <f t="shared" si="1"/>
        <v>6255240.8805290684</v>
      </c>
      <c r="J41" s="25">
        <f t="shared" si="2"/>
        <v>6255240.8805290684</v>
      </c>
    </row>
    <row r="42" spans="1:10" x14ac:dyDescent="0.2">
      <c r="A42" s="17" t="s">
        <v>74</v>
      </c>
      <c r="B42" s="18"/>
      <c r="C42" s="22" t="str">
        <f>+' ESPECIFICACIONES TECNICAS'!C42</f>
        <v xml:space="preserve">CAMBIO E INSTALACION REF: RP-512 RIGHT PANEL ASSEMBLY, 7322 </v>
      </c>
      <c r="D42" s="20">
        <v>3398729</v>
      </c>
      <c r="E42" s="20">
        <f t="shared" si="0"/>
        <v>3718209.5260000001</v>
      </c>
      <c r="F42" s="21" t="s">
        <v>46</v>
      </c>
      <c r="G42" s="21" t="s">
        <v>46</v>
      </c>
      <c r="H42" s="23">
        <f t="shared" si="3"/>
        <v>3907838.2118259999</v>
      </c>
      <c r="I42" s="24">
        <f t="shared" si="1"/>
        <v>4107137.9606291261</v>
      </c>
      <c r="J42" s="25">
        <f t="shared" si="2"/>
        <v>4107137.9606291261</v>
      </c>
    </row>
    <row r="43" spans="1:10" x14ac:dyDescent="0.2">
      <c r="A43" s="17" t="s">
        <v>75</v>
      </c>
      <c r="B43" s="18"/>
      <c r="C43" s="22" t="str">
        <f>+' ESPECIFICACIONES TECNICAS'!C43</f>
        <v xml:space="preserve">CAMBIO E INSTALACION REF: RP-513 LEFT PANEL ASSEMBLY, AEROSPRAY 7XX2 </v>
      </c>
      <c r="D43" s="20">
        <v>1306977</v>
      </c>
      <c r="E43" s="20">
        <f t="shared" si="0"/>
        <v>1429832.838</v>
      </c>
      <c r="F43" s="21" t="s">
        <v>46</v>
      </c>
      <c r="G43" s="21" t="s">
        <v>46</v>
      </c>
      <c r="H43" s="23">
        <f t="shared" si="3"/>
        <v>1502754.3127379999</v>
      </c>
      <c r="I43" s="24">
        <f t="shared" si="1"/>
        <v>1579394.782687638</v>
      </c>
      <c r="J43" s="25">
        <f t="shared" si="2"/>
        <v>1579394.782687638</v>
      </c>
    </row>
    <row r="44" spans="1:10" x14ac:dyDescent="0.2">
      <c r="A44" s="17" t="s">
        <v>76</v>
      </c>
      <c r="B44" s="18"/>
      <c r="C44" s="22" t="str">
        <f>+' ESPECIFICACIONES TECNICAS'!C44</f>
        <v xml:space="preserve">CAMBIO E INSTALACION REF: RP-514 LCD SCREEN ASSEMBLY, AEROSPRAY 7XX2 </v>
      </c>
      <c r="D44" s="20">
        <v>2875992</v>
      </c>
      <c r="E44" s="20">
        <f t="shared" si="0"/>
        <v>3146335.2480000001</v>
      </c>
      <c r="F44" s="21" t="s">
        <v>46</v>
      </c>
      <c r="G44" s="21" t="s">
        <v>46</v>
      </c>
      <c r="H44" s="23">
        <f t="shared" si="3"/>
        <v>3306798.345648</v>
      </c>
      <c r="I44" s="24">
        <f t="shared" si="1"/>
        <v>3475445.061276048</v>
      </c>
      <c r="J44" s="25">
        <f t="shared" si="2"/>
        <v>3475445.061276048</v>
      </c>
    </row>
    <row r="45" spans="1:10" x14ac:dyDescent="0.2">
      <c r="A45" s="17" t="s">
        <v>77</v>
      </c>
      <c r="B45" s="18"/>
      <c r="C45" s="22" t="str">
        <f>+' ESPECIFICACIONES TECNICAS'!C45</f>
        <v xml:space="preserve">CAMBIO E INSTALACION REF: RP-515 IMBALANCE SENSOR, AEROSPRAY 7XX2 </v>
      </c>
      <c r="D45" s="20">
        <v>889019</v>
      </c>
      <c r="E45" s="20">
        <f t="shared" si="0"/>
        <v>972586.78599999996</v>
      </c>
      <c r="F45" s="21" t="s">
        <v>46</v>
      </c>
      <c r="G45" s="21" t="s">
        <v>46</v>
      </c>
      <c r="H45" s="23">
        <f t="shared" si="3"/>
        <v>1022188.712086</v>
      </c>
      <c r="I45" s="24">
        <f t="shared" si="1"/>
        <v>1074320.336402386</v>
      </c>
      <c r="J45" s="25">
        <f t="shared" si="2"/>
        <v>1074320.336402386</v>
      </c>
    </row>
    <row r="46" spans="1:10" x14ac:dyDescent="0.2">
      <c r="A46" s="17" t="s">
        <v>78</v>
      </c>
      <c r="B46" s="18"/>
      <c r="C46" s="22" t="str">
        <f>+' ESPECIFICACIONES TECNICAS'!C46</f>
        <v xml:space="preserve">CAMBIO E INSTALACION REF: RP-516 MANUAL, SERVICE, CD-ROM AERO/CYTO 7XX2 </v>
      </c>
      <c r="D46" s="20">
        <v>581196</v>
      </c>
      <c r="E46" s="20">
        <f t="shared" si="0"/>
        <v>635828.424</v>
      </c>
      <c r="F46" s="21" t="s">
        <v>46</v>
      </c>
      <c r="G46" s="21" t="s">
        <v>46</v>
      </c>
      <c r="H46" s="23">
        <f t="shared" si="3"/>
        <v>668255.67362400005</v>
      </c>
      <c r="I46" s="24">
        <f t="shared" si="1"/>
        <v>702336.71297882404</v>
      </c>
      <c r="J46" s="25">
        <f t="shared" si="2"/>
        <v>702336.71297882404</v>
      </c>
    </row>
    <row r="47" spans="1:10" ht="22.5" x14ac:dyDescent="0.2">
      <c r="A47" s="17" t="s">
        <v>79</v>
      </c>
      <c r="B47" s="18"/>
      <c r="C47" s="22" t="str">
        <f>+' ESPECIFICACIONES TECNICAS'!C47</f>
        <v xml:space="preserve">CAMBIO E INSTALACION REF: RP-517 MANUAL, USER, FOR CYTOPRO ROTOR AC-160 WITH 7XX2 </v>
      </c>
      <c r="D47" s="20">
        <v>581196</v>
      </c>
      <c r="E47" s="20">
        <f t="shared" si="0"/>
        <v>635828.424</v>
      </c>
      <c r="F47" s="21" t="s">
        <v>46</v>
      </c>
      <c r="G47" s="21" t="s">
        <v>46</v>
      </c>
      <c r="H47" s="23">
        <f t="shared" si="3"/>
        <v>668255.67362400005</v>
      </c>
      <c r="I47" s="24">
        <f t="shared" si="1"/>
        <v>702336.71297882404</v>
      </c>
      <c r="J47" s="25">
        <f t="shared" si="2"/>
        <v>702336.71297882404</v>
      </c>
    </row>
    <row r="48" spans="1:10" x14ac:dyDescent="0.2">
      <c r="A48" s="17" t="s">
        <v>80</v>
      </c>
      <c r="B48" s="18"/>
      <c r="C48" s="22" t="str">
        <f>+' ESPECIFICACIONES TECNICAS'!C48</f>
        <v xml:space="preserve">CAMBIO E INSTALACION REF: RP-518 NOZZLE CLEANING STRAINER, AEROSPRAY </v>
      </c>
      <c r="D48" s="20">
        <v>156902</v>
      </c>
      <c r="E48" s="20">
        <f t="shared" si="0"/>
        <v>171650.788</v>
      </c>
      <c r="F48" s="21" t="s">
        <v>46</v>
      </c>
      <c r="G48" s="21" t="s">
        <v>46</v>
      </c>
      <c r="H48" s="23">
        <f t="shared" si="3"/>
        <v>180404.97818800001</v>
      </c>
      <c r="I48" s="24">
        <f t="shared" si="1"/>
        <v>189605.63207558802</v>
      </c>
      <c r="J48" s="25">
        <f t="shared" si="2"/>
        <v>189605.63207558802</v>
      </c>
    </row>
    <row r="49" spans="1:10" x14ac:dyDescent="0.2">
      <c r="A49" s="17" t="s">
        <v>81</v>
      </c>
      <c r="B49" s="18"/>
      <c r="C49" s="22" t="str">
        <f>+' ESPECIFICACIONES TECNICAS'!C49</f>
        <v xml:space="preserve">CAMBIO E INSTALACION REF: RP-520 REPLACEMENT DRAIN CONNECTOR, AEROSPRAY 7XX1+ </v>
      </c>
      <c r="D49" s="20">
        <v>365836</v>
      </c>
      <c r="E49" s="20">
        <f t="shared" si="0"/>
        <v>400224.58400000003</v>
      </c>
      <c r="F49" s="21" t="s">
        <v>46</v>
      </c>
      <c r="G49" s="21" t="s">
        <v>46</v>
      </c>
      <c r="H49" s="23">
        <f t="shared" si="3"/>
        <v>420636.03778400004</v>
      </c>
      <c r="I49" s="24">
        <f t="shared" si="1"/>
        <v>442088.47571098403</v>
      </c>
      <c r="J49" s="25">
        <f t="shared" si="2"/>
        <v>442088.47571098403</v>
      </c>
    </row>
    <row r="50" spans="1:10" x14ac:dyDescent="0.2">
      <c r="A50" s="17" t="s">
        <v>82</v>
      </c>
      <c r="B50" s="18"/>
      <c r="C50" s="22" t="str">
        <f>+' ESPECIFICACIONES TECNICAS'!C50</f>
        <v>CAMBIO E INSTALACION REF: RP-521 WASTE BOTTLE WITH CAP, AEROSPRAY</v>
      </c>
      <c r="D50" s="20">
        <v>627428</v>
      </c>
      <c r="E50" s="20">
        <f t="shared" si="0"/>
        <v>686406.23199999996</v>
      </c>
      <c r="F50" s="21" t="s">
        <v>46</v>
      </c>
      <c r="G50" s="21" t="s">
        <v>46</v>
      </c>
      <c r="H50" s="23">
        <f t="shared" si="3"/>
        <v>721412.94983199995</v>
      </c>
      <c r="I50" s="24">
        <f t="shared" si="1"/>
        <v>758205.01027343189</v>
      </c>
      <c r="J50" s="25">
        <f t="shared" si="2"/>
        <v>758205.01027343189</v>
      </c>
    </row>
    <row r="51" spans="1:10" x14ac:dyDescent="0.2">
      <c r="A51" s="17" t="s">
        <v>83</v>
      </c>
      <c r="B51" s="18"/>
      <c r="C51" s="22" t="str">
        <f>+' ESPECIFICACIONES TECNICAS'!C51</f>
        <v>CAMBIO E INSTALACION REF: AC 188 12-SLIDE VENTED CAROUSEL FOR AEROSPRAY</v>
      </c>
      <c r="D51" s="20">
        <v>2418140</v>
      </c>
      <c r="E51" s="20">
        <f t="shared" si="0"/>
        <v>2645445.16</v>
      </c>
      <c r="F51" s="21" t="s">
        <v>46</v>
      </c>
      <c r="G51" s="21" t="s">
        <v>46</v>
      </c>
      <c r="H51" s="23">
        <f t="shared" si="3"/>
        <v>2780362.8631600002</v>
      </c>
      <c r="I51" s="24">
        <f t="shared" si="1"/>
        <v>2922161.3691811603</v>
      </c>
      <c r="J51" s="25">
        <f t="shared" si="2"/>
        <v>2922161.3691811603</v>
      </c>
    </row>
    <row r="52" spans="1:10" ht="22.5" x14ac:dyDescent="0.2">
      <c r="A52" s="17" t="s">
        <v>84</v>
      </c>
      <c r="B52" s="18"/>
      <c r="C52" s="22" t="str">
        <f>+' ESPECIFICACIONES TECNICAS'!C52</f>
        <v xml:space="preserve">CAMBIO E INSTALACION REF: RP-147 DRIVE MOTOR ASSEMBLY FOR AEROSPRAY AND CYTOPRO  </v>
      </c>
      <c r="D52" s="20">
        <v>7850519</v>
      </c>
      <c r="E52" s="20">
        <f t="shared" si="0"/>
        <v>8588467.7860000003</v>
      </c>
      <c r="F52" s="21" t="s">
        <v>46</v>
      </c>
      <c r="G52" s="21" t="s">
        <v>46</v>
      </c>
      <c r="H52" s="23">
        <f t="shared" si="3"/>
        <v>9026479.6430859994</v>
      </c>
      <c r="I52" s="24">
        <f t="shared" si="1"/>
        <v>9486830.1048833858</v>
      </c>
      <c r="J52" s="25">
        <f t="shared" si="2"/>
        <v>9486830.1048833858</v>
      </c>
    </row>
    <row r="53" spans="1:10" x14ac:dyDescent="0.2">
      <c r="A53" s="17" t="s">
        <v>85</v>
      </c>
      <c r="B53" s="18"/>
      <c r="C53" s="22" t="str">
        <f>+' ESPECIFICACIONES TECNICAS'!C53</f>
        <v xml:space="preserve">CAMBIO E INSTALACION REF: RP-171 PICKUP TUBE ASSY FOR 5-LITER BOTTLE, AEROSPRAY </v>
      </c>
      <c r="D53" s="20">
        <v>636799</v>
      </c>
      <c r="E53" s="20">
        <f t="shared" si="0"/>
        <v>696658.10600000003</v>
      </c>
      <c r="F53" s="21" t="s">
        <v>46</v>
      </c>
      <c r="G53" s="21" t="s">
        <v>46</v>
      </c>
      <c r="H53" s="23">
        <f t="shared" si="3"/>
        <v>732187.66940600006</v>
      </c>
      <c r="I53" s="24">
        <f t="shared" si="1"/>
        <v>769529.24054570601</v>
      </c>
      <c r="J53" s="25">
        <f t="shared" si="2"/>
        <v>769529.24054570601</v>
      </c>
    </row>
    <row r="54" spans="1:10" x14ac:dyDescent="0.2">
      <c r="A54" s="17" t="s">
        <v>86</v>
      </c>
      <c r="B54" s="18"/>
      <c r="C54" s="22" t="str">
        <f>+' ESPECIFICACIONES TECNICAS'!C54</f>
        <v>CAMBIO E INSTALACION REF: RP-181 DRIVE HUB, UNIVERSAL, 12/30 PLACE, AERO/CYTO</v>
      </c>
      <c r="D54" s="20">
        <v>1807223</v>
      </c>
      <c r="E54" s="20">
        <f t="shared" si="0"/>
        <v>1977101.9620000001</v>
      </c>
      <c r="F54" s="21" t="s">
        <v>46</v>
      </c>
      <c r="G54" s="21" t="s">
        <v>46</v>
      </c>
      <c r="H54" s="23">
        <f t="shared" si="3"/>
        <v>2077934.162062</v>
      </c>
      <c r="I54" s="24">
        <f t="shared" si="1"/>
        <v>2183908.804327162</v>
      </c>
      <c r="J54" s="25">
        <f t="shared" si="2"/>
        <v>2183908.804327162</v>
      </c>
    </row>
    <row r="55" spans="1:10" x14ac:dyDescent="0.2">
      <c r="A55" s="17" t="s">
        <v>87</v>
      </c>
      <c r="B55" s="18"/>
      <c r="C55" s="22" t="str">
        <f>+' ESPECIFICACIONES TECNICAS'!C55</f>
        <v xml:space="preserve">CAMBIO E INSTALACION REF: RP-186 DRAIN/VENT SPIGOT REPAIR KIT FOR AEROSPRAY </v>
      </c>
      <c r="D55" s="20">
        <v>543890</v>
      </c>
      <c r="E55" s="20">
        <f t="shared" si="0"/>
        <v>595015.66</v>
      </c>
      <c r="F55" s="21" t="s">
        <v>46</v>
      </c>
      <c r="G55" s="21" t="s">
        <v>46</v>
      </c>
      <c r="H55" s="23">
        <f t="shared" si="3"/>
        <v>625361.45866</v>
      </c>
      <c r="I55" s="24">
        <f t="shared" si="1"/>
        <v>657254.89305166004</v>
      </c>
      <c r="J55" s="25">
        <f t="shared" si="2"/>
        <v>657254.89305166004</v>
      </c>
    </row>
    <row r="56" spans="1:10" x14ac:dyDescent="0.2">
      <c r="A56" s="17" t="s">
        <v>88</v>
      </c>
      <c r="B56" s="18"/>
      <c r="C56" s="22" t="str">
        <f>+' ESPECIFICACIONES TECNICAS'!C56</f>
        <v xml:space="preserve">CAMBIO E INSTALACION REF: RP-208 150 INCH/PK TUBING, AEROSPRAY </v>
      </c>
      <c r="D56" s="20">
        <v>649472</v>
      </c>
      <c r="E56" s="20">
        <f t="shared" si="0"/>
        <v>710522.36800000002</v>
      </c>
      <c r="F56" s="21" t="s">
        <v>46</v>
      </c>
      <c r="G56" s="21" t="s">
        <v>46</v>
      </c>
      <c r="H56" s="23">
        <f t="shared" si="3"/>
        <v>746759.00876800006</v>
      </c>
      <c r="I56" s="24">
        <f t="shared" si="1"/>
        <v>784843.7182151681</v>
      </c>
      <c r="J56" s="25">
        <f t="shared" si="2"/>
        <v>784843.7182151681</v>
      </c>
    </row>
    <row r="57" spans="1:10" x14ac:dyDescent="0.2">
      <c r="A57" s="17" t="s">
        <v>89</v>
      </c>
      <c r="B57" s="18"/>
      <c r="C57" s="22" t="str">
        <f>+' ESPECIFICACIONES TECNICAS'!C57</f>
        <v xml:space="preserve">CAMBIO E INSTALACION REF: RP-215 PUMP ASSEMBLY FOR AEROSPRAY </v>
      </c>
      <c r="D57" s="20">
        <v>12461264</v>
      </c>
      <c r="E57" s="20">
        <f t="shared" si="0"/>
        <v>13632622.816</v>
      </c>
      <c r="F57" s="21" t="s">
        <v>46</v>
      </c>
      <c r="G57" s="21" t="s">
        <v>46</v>
      </c>
      <c r="H57" s="23">
        <f t="shared" si="3"/>
        <v>14327886.579615999</v>
      </c>
      <c r="I57" s="24">
        <f t="shared" si="1"/>
        <v>15058608.795176415</v>
      </c>
      <c r="J57" s="25">
        <f t="shared" si="2"/>
        <v>15058608.795176415</v>
      </c>
    </row>
    <row r="58" spans="1:10" ht="22.5" x14ac:dyDescent="0.2">
      <c r="A58" s="17" t="s">
        <v>90</v>
      </c>
      <c r="B58" s="18"/>
      <c r="C58" s="22" t="str">
        <f>+' ESPECIFICACIONES TECNICAS'!C58</f>
        <v xml:space="preserve">CAMBIO E INSTALACION REF: RP-259 5.25" PRECISION NORPRENE (A 60 G)TUBING AEROSPRAY </v>
      </c>
      <c r="D58" s="20">
        <v>277300</v>
      </c>
      <c r="E58" s="20">
        <f t="shared" si="0"/>
        <v>303366.2</v>
      </c>
      <c r="F58" s="21" t="s">
        <v>46</v>
      </c>
      <c r="G58" s="21" t="s">
        <v>46</v>
      </c>
      <c r="H58" s="23">
        <f t="shared" si="3"/>
        <v>318837.8762</v>
      </c>
      <c r="I58" s="24">
        <f t="shared" si="1"/>
        <v>335098.60788620001</v>
      </c>
      <c r="J58" s="25">
        <f t="shared" si="2"/>
        <v>335098.60788620001</v>
      </c>
    </row>
    <row r="59" spans="1:10" ht="22.5" x14ac:dyDescent="0.2">
      <c r="A59" s="17" t="s">
        <v>91</v>
      </c>
      <c r="B59" s="18"/>
      <c r="C59" s="22" t="str">
        <f>+' ESPECIFICACIONES TECNICAS'!C59</f>
        <v xml:space="preserve">CAMBIO E INSTALACION REF: RP-260 5.5" PRECISION NORPRENE (A 60 G)TUBING AEROSPRAY </v>
      </c>
      <c r="D59" s="20">
        <v>277300</v>
      </c>
      <c r="E59" s="20">
        <f t="shared" si="0"/>
        <v>303366.2</v>
      </c>
      <c r="F59" s="21" t="s">
        <v>46</v>
      </c>
      <c r="G59" s="21" t="s">
        <v>46</v>
      </c>
      <c r="H59" s="23">
        <f t="shared" si="3"/>
        <v>318837.8762</v>
      </c>
      <c r="I59" s="24">
        <f t="shared" si="1"/>
        <v>335098.60788620001</v>
      </c>
      <c r="J59" s="25">
        <f t="shared" si="2"/>
        <v>335098.60788620001</v>
      </c>
    </row>
    <row r="60" spans="1:10" x14ac:dyDescent="0.2">
      <c r="A60" s="17" t="s">
        <v>92</v>
      </c>
      <c r="B60" s="18"/>
      <c r="C60" s="22" t="str">
        <f>+' ESPECIFICACIONES TECNICAS'!C60</f>
        <v xml:space="preserve">CAMBIO E INSTALACION REF: RP-275 AEROSPRAY BARB FITTING REPAIR KIT </v>
      </c>
      <c r="D60" s="20">
        <v>703736</v>
      </c>
      <c r="E60" s="20">
        <f t="shared" si="0"/>
        <v>769887.18400000001</v>
      </c>
      <c r="F60" s="21" t="s">
        <v>46</v>
      </c>
      <c r="G60" s="21" t="s">
        <v>46</v>
      </c>
      <c r="H60" s="23">
        <f t="shared" si="3"/>
        <v>809151.43038400006</v>
      </c>
      <c r="I60" s="24">
        <f t="shared" si="1"/>
        <v>850418.15333358408</v>
      </c>
      <c r="J60" s="25">
        <f t="shared" si="2"/>
        <v>850418.15333358408</v>
      </c>
    </row>
    <row r="61" spans="1:10" x14ac:dyDescent="0.2">
      <c r="A61" s="17" t="s">
        <v>93</v>
      </c>
      <c r="B61" s="18"/>
      <c r="C61" s="22" t="str">
        <f>+' ESPECIFICACIONES TECNICAS'!C61</f>
        <v xml:space="preserve">CAMBIO E INSTALACION REF: RP-293 MAGNETIC SENSOR PCBA FOR AEROSPRAY BOWL </v>
      </c>
      <c r="D61" s="20">
        <v>571022</v>
      </c>
      <c r="E61" s="20">
        <f t="shared" si="0"/>
        <v>624698.06799999997</v>
      </c>
      <c r="F61" s="21" t="s">
        <v>46</v>
      </c>
      <c r="G61" s="21" t="s">
        <v>46</v>
      </c>
      <c r="H61" s="23">
        <f t="shared" si="3"/>
        <v>656557.66946799995</v>
      </c>
      <c r="I61" s="24">
        <f t="shared" si="1"/>
        <v>690042.11061086797</v>
      </c>
      <c r="J61" s="25">
        <f t="shared" si="2"/>
        <v>690042.11061086797</v>
      </c>
    </row>
    <row r="62" spans="1:10" x14ac:dyDescent="0.2">
      <c r="A62" s="17" t="s">
        <v>94</v>
      </c>
      <c r="B62" s="18"/>
      <c r="C62" s="22" t="str">
        <f>+' ESPECIFICACIONES TECNICAS'!C62</f>
        <v xml:space="preserve">CAMBIO E INSTALACION REF: RP-294 2/PK HINGE ASSEMBLY FOR AEROSPRAY LID </v>
      </c>
      <c r="D62" s="20">
        <v>462137</v>
      </c>
      <c r="E62" s="20">
        <f t="shared" si="0"/>
        <v>505577.87800000003</v>
      </c>
      <c r="F62" s="21" t="s">
        <v>46</v>
      </c>
      <c r="G62" s="21" t="s">
        <v>46</v>
      </c>
      <c r="H62" s="23">
        <f t="shared" si="3"/>
        <v>531362.34977800003</v>
      </c>
      <c r="I62" s="24">
        <f t="shared" si="1"/>
        <v>558461.82961667806</v>
      </c>
      <c r="J62" s="25">
        <f t="shared" si="2"/>
        <v>558461.82961667806</v>
      </c>
    </row>
    <row r="63" spans="1:10" x14ac:dyDescent="0.2">
      <c r="A63" s="17" t="s">
        <v>95</v>
      </c>
      <c r="B63" s="18"/>
      <c r="C63" s="22" t="str">
        <f>+' ESPECIFICACIONES TECNICAS'!C63</f>
        <v xml:space="preserve">CAMBIO E INSTALACION REF: RP-299 4/PK CHECK VALVE, AEROSPRAY 7150 SOLENOID </v>
      </c>
      <c r="D63" s="20">
        <v>908922</v>
      </c>
      <c r="E63" s="20">
        <f t="shared" si="0"/>
        <v>994360.66800000006</v>
      </c>
      <c r="F63" s="21" t="s">
        <v>46</v>
      </c>
      <c r="G63" s="21" t="s">
        <v>46</v>
      </c>
      <c r="H63" s="23">
        <f t="shared" si="3"/>
        <v>1045073.0620680001</v>
      </c>
      <c r="I63" s="24">
        <f t="shared" si="1"/>
        <v>1098371.7882334681</v>
      </c>
      <c r="J63" s="25">
        <f t="shared" si="2"/>
        <v>1098371.7882334681</v>
      </c>
    </row>
    <row r="64" spans="1:10" x14ac:dyDescent="0.2">
      <c r="A64" s="17" t="s">
        <v>96</v>
      </c>
      <c r="B64" s="18"/>
      <c r="C64" s="22" t="str">
        <f>+' ESPECIFICACIONES TECNICAS'!C64</f>
        <v>CAMBIO E INSTALACION REF: RP-307 VENT HOSE, AEROSPRAY</v>
      </c>
      <c r="D64" s="20">
        <v>83538</v>
      </c>
      <c r="E64" s="20">
        <f t="shared" si="0"/>
        <v>91390.572</v>
      </c>
      <c r="F64" s="21" t="s">
        <v>46</v>
      </c>
      <c r="G64" s="21" t="s">
        <v>46</v>
      </c>
      <c r="H64" s="23">
        <f t="shared" si="3"/>
        <v>96051.491171999995</v>
      </c>
      <c r="I64" s="24">
        <f t="shared" si="1"/>
        <v>100950.117221772</v>
      </c>
      <c r="J64" s="25">
        <f t="shared" si="2"/>
        <v>100950.117221772</v>
      </c>
    </row>
    <row r="65" spans="1:10" x14ac:dyDescent="0.2">
      <c r="A65" s="17" t="s">
        <v>97</v>
      </c>
      <c r="B65" s="18"/>
      <c r="C65" s="22" t="str">
        <f>+' ESPECIFICACIONES TECNICAS'!C65</f>
        <v xml:space="preserve">CAMBIO E INSTALACION REF: RP-308 NOZZLE/O-RING ASSY, SS, FOR AEROSPRAY </v>
      </c>
      <c r="D65" s="20">
        <v>1685576</v>
      </c>
      <c r="E65" s="20">
        <f t="shared" si="0"/>
        <v>1844020.1440000001</v>
      </c>
      <c r="F65" s="21" t="s">
        <v>46</v>
      </c>
      <c r="G65" s="21" t="s">
        <v>46</v>
      </c>
      <c r="H65" s="23">
        <f t="shared" si="3"/>
        <v>1938065.1713440001</v>
      </c>
      <c r="I65" s="24">
        <f t="shared" si="1"/>
        <v>2036906.4950825442</v>
      </c>
      <c r="J65" s="25">
        <f t="shared" si="2"/>
        <v>2036906.4950825442</v>
      </c>
    </row>
    <row r="66" spans="1:10" x14ac:dyDescent="0.2">
      <c r="A66" s="17" t="s">
        <v>98</v>
      </c>
      <c r="B66" s="18"/>
      <c r="C66" s="22" t="str">
        <f>+' ESPECIFICACIONES TECNICAS'!C66</f>
        <v xml:space="preserve">CAMBIO E INSTALACION REF: RP-309 20/PK O-RING FOR NOZZLE, AEROSPRAY </v>
      </c>
      <c r="D66" s="20">
        <v>185283</v>
      </c>
      <c r="E66" s="20">
        <f t="shared" si="0"/>
        <v>202699.60200000001</v>
      </c>
      <c r="F66" s="21" t="s">
        <v>46</v>
      </c>
      <c r="G66" s="21" t="s">
        <v>46</v>
      </c>
      <c r="H66" s="23">
        <f t="shared" si="3"/>
        <v>213037.28170200001</v>
      </c>
      <c r="I66" s="24">
        <f t="shared" si="1"/>
        <v>223902.183068802</v>
      </c>
      <c r="J66" s="25">
        <f t="shared" si="2"/>
        <v>223902.183068802</v>
      </c>
    </row>
    <row r="67" spans="1:10" x14ac:dyDescent="0.2">
      <c r="A67" s="17" t="s">
        <v>99</v>
      </c>
      <c r="B67" s="18"/>
      <c r="C67" s="22" t="str">
        <f>+' ESPECIFICACIONES TECNICAS'!C67</f>
        <v xml:space="preserve">CAMBIO E INSTALACION REF: RP-311 5/PK HOSE ASSY FOR REAGENT BOTTLE, AEROSPRAY </v>
      </c>
      <c r="D67" s="20">
        <v>1798745</v>
      </c>
      <c r="E67" s="20">
        <f t="shared" si="0"/>
        <v>1967827.03</v>
      </c>
      <c r="F67" s="21" t="s">
        <v>46</v>
      </c>
      <c r="G67" s="21" t="s">
        <v>46</v>
      </c>
      <c r="H67" s="23">
        <f t="shared" si="3"/>
        <v>2068186.2085299999</v>
      </c>
      <c r="I67" s="24">
        <f t="shared" si="1"/>
        <v>2173663.70516503</v>
      </c>
      <c r="J67" s="25">
        <f t="shared" si="2"/>
        <v>2173663.70516503</v>
      </c>
    </row>
    <row r="68" spans="1:10" x14ac:dyDescent="0.2">
      <c r="A68" s="17" t="s">
        <v>100</v>
      </c>
      <c r="B68" s="18"/>
      <c r="C68" s="22" t="str">
        <f>+' ESPECIFICACIONES TECNICAS'!C68</f>
        <v xml:space="preserve">CAMBIO E INSTALACION REF: RP-318 ENCODER FOR DRIVE MOTOR, AEROSPRAY/CYTOPRO </v>
      </c>
      <c r="D68" s="20">
        <v>1739036</v>
      </c>
      <c r="E68" s="20">
        <f t="shared" si="0"/>
        <v>1902505.3840000001</v>
      </c>
      <c r="F68" s="21" t="s">
        <v>46</v>
      </c>
      <c r="G68" s="21" t="s">
        <v>46</v>
      </c>
      <c r="H68" s="23">
        <f t="shared" si="3"/>
        <v>1999533.1585840001</v>
      </c>
      <c r="I68" s="24">
        <f t="shared" si="1"/>
        <v>2101509.3496717839</v>
      </c>
      <c r="J68" s="25">
        <f t="shared" si="2"/>
        <v>2101509.3496717839</v>
      </c>
    </row>
    <row r="69" spans="1:10" x14ac:dyDescent="0.2">
      <c r="A69" s="17" t="s">
        <v>101</v>
      </c>
      <c r="B69" s="18"/>
      <c r="C69" s="22" t="str">
        <f>+' ESPECIFICACIONES TECNICAS'!C69</f>
        <v xml:space="preserve">CAMBIO E INSTALACION REF: RP-408 BRUSH FOR NOZZLE CLEANING, AEROSPRAY 7150 </v>
      </c>
      <c r="D69" s="20">
        <v>59351</v>
      </c>
      <c r="E69" s="20">
        <f t="shared" ref="E69:E132" si="4">D69*9.4%+D69</f>
        <v>64929.993999999999</v>
      </c>
      <c r="F69" s="21" t="s">
        <v>46</v>
      </c>
      <c r="G69" s="21" t="s">
        <v>46</v>
      </c>
      <c r="H69" s="23">
        <f t="shared" si="3"/>
        <v>68241.423693999997</v>
      </c>
      <c r="I69" s="24">
        <f t="shared" si="1"/>
        <v>71721.736302393998</v>
      </c>
      <c r="J69" s="25">
        <f t="shared" ref="J69:J132" si="5">+I69</f>
        <v>71721.736302393998</v>
      </c>
    </row>
    <row r="70" spans="1:10" ht="22.5" x14ac:dyDescent="0.2">
      <c r="A70" s="17" t="s">
        <v>102</v>
      </c>
      <c r="B70" s="18"/>
      <c r="C70" s="22" t="str">
        <f>+' ESPECIFICACIONES TECNICAS'!C70</f>
        <v xml:space="preserve">CAMBIO E INSTALACION REF: RP-451 MANUAL, CYTOPRO METHODS, AEROPSRAY/CYTOPRO (7XX2) </v>
      </c>
      <c r="D70" s="20">
        <v>333617</v>
      </c>
      <c r="E70" s="20">
        <f t="shared" si="4"/>
        <v>364976.99800000002</v>
      </c>
      <c r="F70" s="21" t="s">
        <v>46</v>
      </c>
      <c r="G70" s="21" t="s">
        <v>46</v>
      </c>
      <c r="H70" s="23">
        <f t="shared" si="3"/>
        <v>383590.82489799999</v>
      </c>
      <c r="I70" s="24">
        <f t="shared" si="1"/>
        <v>403153.956967798</v>
      </c>
      <c r="J70" s="25">
        <f t="shared" si="5"/>
        <v>403153.956967798</v>
      </c>
    </row>
    <row r="71" spans="1:10" x14ac:dyDescent="0.2">
      <c r="A71" s="17" t="s">
        <v>103</v>
      </c>
      <c r="B71" s="18"/>
      <c r="C71" s="22" t="str">
        <f>+' ESPECIFICACIONES TECNICAS'!C71</f>
        <v xml:space="preserve">CAMBIO E INSTALACION REF: RP-461 MANUAL, APPLICATION, FOR AEROSPRAY 7152 (PRO) </v>
      </c>
      <c r="D71" s="20">
        <v>333617</v>
      </c>
      <c r="E71" s="20">
        <f t="shared" si="4"/>
        <v>364976.99800000002</v>
      </c>
      <c r="F71" s="21" t="s">
        <v>46</v>
      </c>
      <c r="G71" s="21" t="s">
        <v>46</v>
      </c>
      <c r="H71" s="23">
        <f t="shared" si="3"/>
        <v>383590.82489799999</v>
      </c>
      <c r="I71" s="24">
        <f t="shared" ref="I71:I134" si="6">+H71*5.1%+H71</f>
        <v>403153.956967798</v>
      </c>
      <c r="J71" s="25">
        <f t="shared" si="5"/>
        <v>403153.956967798</v>
      </c>
    </row>
    <row r="72" spans="1:10" ht="22.5" x14ac:dyDescent="0.2">
      <c r="A72" s="17" t="s">
        <v>104</v>
      </c>
      <c r="B72" s="18"/>
      <c r="C72" s="22" t="str">
        <f>+' ESPECIFICACIONES TECNICAS'!C72</f>
        <v xml:space="preserve">CAMBIO E INSTALACION REF: RP-471 4-POSITION BOTTLE TRAY, AEROSPRAY 7121/2 AND 7151/2 </v>
      </c>
      <c r="D72" s="20">
        <v>1002118</v>
      </c>
      <c r="E72" s="20">
        <f t="shared" si="4"/>
        <v>1096317.0919999999</v>
      </c>
      <c r="F72" s="21" t="s">
        <v>46</v>
      </c>
      <c r="G72" s="21" t="s">
        <v>46</v>
      </c>
      <c r="H72" s="23">
        <f t="shared" ref="H72:H135" si="7">+E72*5.1%+E72</f>
        <v>1152229.2636919999</v>
      </c>
      <c r="I72" s="24">
        <f t="shared" si="6"/>
        <v>1210992.9561402919</v>
      </c>
      <c r="J72" s="25">
        <f t="shared" si="5"/>
        <v>1210992.9561402919</v>
      </c>
    </row>
    <row r="73" spans="1:10" ht="22.5" x14ac:dyDescent="0.2">
      <c r="A73" s="17" t="s">
        <v>105</v>
      </c>
      <c r="B73" s="18"/>
      <c r="C73" s="22" t="str">
        <f>+' ESPECIFICACIONES TECNICAS'!C73</f>
        <v xml:space="preserve">CAMBIO E INSTALACION REF: RP-472 NOZZLE INSERTS AND HEX WRENCH, PACK OF 6 INSERTS </v>
      </c>
      <c r="D73" s="20">
        <v>196261</v>
      </c>
      <c r="E73" s="20">
        <f t="shared" si="4"/>
        <v>214709.53399999999</v>
      </c>
      <c r="F73" s="21" t="s">
        <v>46</v>
      </c>
      <c r="G73" s="21" t="s">
        <v>46</v>
      </c>
      <c r="H73" s="23">
        <f t="shared" si="7"/>
        <v>225659.72023399998</v>
      </c>
      <c r="I73" s="24">
        <f t="shared" si="6"/>
        <v>237168.36596593398</v>
      </c>
      <c r="J73" s="25">
        <f t="shared" si="5"/>
        <v>237168.36596593398</v>
      </c>
    </row>
    <row r="74" spans="1:10" x14ac:dyDescent="0.2">
      <c r="A74" s="17" t="s">
        <v>106</v>
      </c>
      <c r="B74" s="18"/>
      <c r="C74" s="22" t="str">
        <f>+' ESPECIFICACIONES TECNICAS'!C74</f>
        <v xml:space="preserve">CAMBIO E INSTALACION REF: RP-474 WASTE CONTAINER ADAPTER FOR AEROSPRAY </v>
      </c>
      <c r="D74" s="20">
        <v>198849</v>
      </c>
      <c r="E74" s="20">
        <f t="shared" si="4"/>
        <v>217540.80600000001</v>
      </c>
      <c r="F74" s="21" t="s">
        <v>46</v>
      </c>
      <c r="G74" s="21" t="s">
        <v>46</v>
      </c>
      <c r="H74" s="23">
        <f t="shared" si="7"/>
        <v>228635.38710600001</v>
      </c>
      <c r="I74" s="24">
        <f t="shared" si="6"/>
        <v>240295.79184840602</v>
      </c>
      <c r="J74" s="25">
        <f t="shared" si="5"/>
        <v>240295.79184840602</v>
      </c>
    </row>
    <row r="75" spans="1:10" x14ac:dyDescent="0.2">
      <c r="A75" s="17" t="s">
        <v>107</v>
      </c>
      <c r="B75" s="18"/>
      <c r="C75" s="22" t="str">
        <f>+' ESPECIFICACIONES TECNICAS'!C75</f>
        <v xml:space="preserve">CAMBIO E INSTALACION REF: RP-500 PAPER TEST SLIDES, 1 INCH X 3 INCH PAPER, 100 PIECES </v>
      </c>
      <c r="D75" s="20">
        <v>156902</v>
      </c>
      <c r="E75" s="20">
        <f t="shared" si="4"/>
        <v>171650.788</v>
      </c>
      <c r="F75" s="21" t="s">
        <v>46</v>
      </c>
      <c r="G75" s="21" t="s">
        <v>46</v>
      </c>
      <c r="H75" s="23">
        <f t="shared" si="7"/>
        <v>180404.97818800001</v>
      </c>
      <c r="I75" s="24">
        <f t="shared" si="6"/>
        <v>189605.63207558802</v>
      </c>
      <c r="J75" s="25">
        <f t="shared" si="5"/>
        <v>189605.63207558802</v>
      </c>
    </row>
    <row r="76" spans="1:10" ht="22.5" x14ac:dyDescent="0.2">
      <c r="A76" s="17" t="s">
        <v>108</v>
      </c>
      <c r="B76" s="18"/>
      <c r="C76" s="22" t="str">
        <f>+' ESPECIFICACIONES TECNICAS'!C76</f>
        <v xml:space="preserve">CAMBIO E INSTALACION REF: RP-503 WASTE LEVEL DETECT ASSEMBLY WITH CABLE, AEROSPRAY </v>
      </c>
      <c r="D76" s="20">
        <v>2875992</v>
      </c>
      <c r="E76" s="20">
        <f t="shared" si="4"/>
        <v>3146335.2480000001</v>
      </c>
      <c r="F76" s="21" t="s">
        <v>46</v>
      </c>
      <c r="G76" s="21" t="s">
        <v>46</v>
      </c>
      <c r="H76" s="23">
        <f t="shared" si="7"/>
        <v>3306798.345648</v>
      </c>
      <c r="I76" s="24">
        <f t="shared" si="6"/>
        <v>3475445.061276048</v>
      </c>
      <c r="J76" s="25">
        <f t="shared" si="5"/>
        <v>3475445.061276048</v>
      </c>
    </row>
    <row r="77" spans="1:10" ht="22.5" x14ac:dyDescent="0.2">
      <c r="A77" s="17" t="s">
        <v>109</v>
      </c>
      <c r="B77" s="18"/>
      <c r="C77" s="22" t="str">
        <f>+' ESPECIFICACIONES TECNICAS'!C77</f>
        <v xml:space="preserve">CAMBIO E INSTALACION REF: RP-504 5L REAGENT BOTTLE LEVEL DETECT ASSMEBLY WITH CABLE, AEROSPRAY </v>
      </c>
      <c r="D77" s="20">
        <v>2875992</v>
      </c>
      <c r="E77" s="20">
        <f t="shared" si="4"/>
        <v>3146335.2480000001</v>
      </c>
      <c r="F77" s="21" t="s">
        <v>46</v>
      </c>
      <c r="G77" s="21" t="s">
        <v>46</v>
      </c>
      <c r="H77" s="23">
        <f t="shared" si="7"/>
        <v>3306798.345648</v>
      </c>
      <c r="I77" s="24">
        <f t="shared" si="6"/>
        <v>3475445.061276048</v>
      </c>
      <c r="J77" s="25">
        <f t="shared" si="5"/>
        <v>3475445.061276048</v>
      </c>
    </row>
    <row r="78" spans="1:10" x14ac:dyDescent="0.2">
      <c r="A78" s="17" t="s">
        <v>110</v>
      </c>
      <c r="B78" s="18"/>
      <c r="C78" s="22" t="str">
        <f>+' ESPECIFICACIONES TECNICAS'!C78</f>
        <v xml:space="preserve">CAMBIO E INSTALACION REF: RP-505 POWER SUPPLY, AEROSPRAY 7XX2 </v>
      </c>
      <c r="D78" s="20">
        <v>3137138</v>
      </c>
      <c r="E78" s="20">
        <f t="shared" si="4"/>
        <v>3432028.9720000001</v>
      </c>
      <c r="F78" s="21" t="s">
        <v>46</v>
      </c>
      <c r="G78" s="21" t="s">
        <v>46</v>
      </c>
      <c r="H78" s="23">
        <f t="shared" si="7"/>
        <v>3607062.4495720002</v>
      </c>
      <c r="I78" s="24">
        <f t="shared" si="6"/>
        <v>3791022.634500172</v>
      </c>
      <c r="J78" s="25">
        <f t="shared" si="5"/>
        <v>3791022.634500172</v>
      </c>
    </row>
    <row r="79" spans="1:10" x14ac:dyDescent="0.2">
      <c r="A79" s="17" t="s">
        <v>111</v>
      </c>
      <c r="B79" s="18"/>
      <c r="C79" s="22" t="str">
        <f>+' ESPECIFICACIONES TECNICAS'!C79</f>
        <v xml:space="preserve">CAMBIO E INSTALACION REF: RP-506 PCBA MAIN, AEROSPRAY 7XX2 </v>
      </c>
      <c r="D79" s="20">
        <v>6745247</v>
      </c>
      <c r="E79" s="20">
        <f t="shared" si="4"/>
        <v>7379300.2180000003</v>
      </c>
      <c r="F79" s="21" t="s">
        <v>46</v>
      </c>
      <c r="G79" s="21" t="s">
        <v>46</v>
      </c>
      <c r="H79" s="23">
        <f t="shared" si="7"/>
        <v>7755644.5291180005</v>
      </c>
      <c r="I79" s="24">
        <f t="shared" si="6"/>
        <v>8151182.4001030186</v>
      </c>
      <c r="J79" s="25">
        <f t="shared" si="5"/>
        <v>8151182.4001030186</v>
      </c>
    </row>
    <row r="80" spans="1:10" x14ac:dyDescent="0.2">
      <c r="A80" s="17" t="s">
        <v>112</v>
      </c>
      <c r="B80" s="18"/>
      <c r="C80" s="22" t="str">
        <f>+' ESPECIFICACIONES TECNICAS'!C80</f>
        <v xml:space="preserve">CAMBIO E INSTALACION REF: RP-507 PCBA COMPUTER, AEROSPRAY 7XX2 </v>
      </c>
      <c r="D80" s="20">
        <v>6745247</v>
      </c>
      <c r="E80" s="20">
        <f t="shared" si="4"/>
        <v>7379300.2180000003</v>
      </c>
      <c r="F80" s="21" t="s">
        <v>46</v>
      </c>
      <c r="G80" s="21" t="s">
        <v>46</v>
      </c>
      <c r="H80" s="23">
        <f t="shared" si="7"/>
        <v>7755644.5291180005</v>
      </c>
      <c r="I80" s="24">
        <f t="shared" si="6"/>
        <v>8151182.4001030186</v>
      </c>
      <c r="J80" s="25">
        <f t="shared" si="5"/>
        <v>8151182.4001030186</v>
      </c>
    </row>
    <row r="81" spans="1:10" x14ac:dyDescent="0.2">
      <c r="A81" s="17" t="s">
        <v>113</v>
      </c>
      <c r="B81" s="18"/>
      <c r="C81" s="22" t="str">
        <f>+' ESPECIFICACIONES TECNICAS'!C81</f>
        <v xml:space="preserve">CAMBIO E INSTALACION REF: RP-513 LEFT PANEL ASSEMBLY, AEROSPRAY 7XX2 </v>
      </c>
      <c r="D81" s="20">
        <v>1306977</v>
      </c>
      <c r="E81" s="20">
        <f t="shared" si="4"/>
        <v>1429832.838</v>
      </c>
      <c r="F81" s="21" t="s">
        <v>46</v>
      </c>
      <c r="G81" s="21" t="s">
        <v>46</v>
      </c>
      <c r="H81" s="23">
        <f t="shared" si="7"/>
        <v>1502754.3127379999</v>
      </c>
      <c r="I81" s="24">
        <f t="shared" si="6"/>
        <v>1579394.782687638</v>
      </c>
      <c r="J81" s="25">
        <f t="shared" si="5"/>
        <v>1579394.782687638</v>
      </c>
    </row>
    <row r="82" spans="1:10" x14ac:dyDescent="0.2">
      <c r="A82" s="17" t="s">
        <v>114</v>
      </c>
      <c r="B82" s="26"/>
      <c r="C82" s="22" t="str">
        <f>+' ESPECIFICACIONES TECNICAS'!C82</f>
        <v xml:space="preserve">CAMBIO E INSTALACION REF: RP-514 LCD SCREEN ASSEMBLY, AEROSPRAY 7XX2 </v>
      </c>
      <c r="D82" s="20">
        <v>2875992</v>
      </c>
      <c r="E82" s="20">
        <f t="shared" si="4"/>
        <v>3146335.2480000001</v>
      </c>
      <c r="F82" s="21" t="s">
        <v>46</v>
      </c>
      <c r="G82" s="21" t="s">
        <v>46</v>
      </c>
      <c r="H82" s="23">
        <f t="shared" si="7"/>
        <v>3306798.345648</v>
      </c>
      <c r="I82" s="24">
        <f t="shared" si="6"/>
        <v>3475445.061276048</v>
      </c>
      <c r="J82" s="25">
        <f t="shared" si="5"/>
        <v>3475445.061276048</v>
      </c>
    </row>
    <row r="83" spans="1:10" x14ac:dyDescent="0.2">
      <c r="A83" s="17" t="s">
        <v>115</v>
      </c>
      <c r="B83" s="26"/>
      <c r="C83" s="22" t="str">
        <f>+' ESPECIFICACIONES TECNICAS'!C83</f>
        <v xml:space="preserve">CAMBIO E INSTALACION REF: RP-515 IMBALANCE SENSOR, AEROSPRAY 7XX2 </v>
      </c>
      <c r="D83" s="20">
        <v>889019</v>
      </c>
      <c r="E83" s="20">
        <f t="shared" si="4"/>
        <v>972586.78599999996</v>
      </c>
      <c r="F83" s="21" t="s">
        <v>46</v>
      </c>
      <c r="G83" s="21" t="s">
        <v>46</v>
      </c>
      <c r="H83" s="23">
        <f t="shared" si="7"/>
        <v>1022188.712086</v>
      </c>
      <c r="I83" s="24">
        <f t="shared" si="6"/>
        <v>1074320.336402386</v>
      </c>
      <c r="J83" s="25">
        <f t="shared" si="5"/>
        <v>1074320.336402386</v>
      </c>
    </row>
    <row r="84" spans="1:10" x14ac:dyDescent="0.2">
      <c r="A84" s="17" t="s">
        <v>116</v>
      </c>
      <c r="B84" s="26"/>
      <c r="C84" s="22" t="str">
        <f>+' ESPECIFICACIONES TECNICAS'!C84</f>
        <v xml:space="preserve">CAMBIO E INSTALACION REF: RP-516 MANUAL, SERVICE, CD-ROM AERO/CYTO 7XX2 </v>
      </c>
      <c r="D84" s="20">
        <v>581196</v>
      </c>
      <c r="E84" s="20">
        <f t="shared" si="4"/>
        <v>635828.424</v>
      </c>
      <c r="F84" s="21" t="s">
        <v>46</v>
      </c>
      <c r="G84" s="21" t="s">
        <v>46</v>
      </c>
      <c r="H84" s="23">
        <f t="shared" si="7"/>
        <v>668255.67362400005</v>
      </c>
      <c r="I84" s="24">
        <f t="shared" si="6"/>
        <v>702336.71297882404</v>
      </c>
      <c r="J84" s="25">
        <f t="shared" si="5"/>
        <v>702336.71297882404</v>
      </c>
    </row>
    <row r="85" spans="1:10" ht="22.5" x14ac:dyDescent="0.2">
      <c r="A85" s="17" t="s">
        <v>201</v>
      </c>
      <c r="B85" s="26"/>
      <c r="C85" s="22" t="str">
        <f>+' ESPECIFICACIONES TECNICAS'!C85</f>
        <v xml:space="preserve">CAMBIO E INSTALACION REF: RP-517 MANUAL, USER, FOR CYTOPRO ROTOR AC-160 WITH 7XX2 </v>
      </c>
      <c r="D85" s="20">
        <v>581196</v>
      </c>
      <c r="E85" s="20">
        <f t="shared" si="4"/>
        <v>635828.424</v>
      </c>
      <c r="F85" s="21" t="s">
        <v>46</v>
      </c>
      <c r="G85" s="21" t="s">
        <v>46</v>
      </c>
      <c r="H85" s="23">
        <f t="shared" si="7"/>
        <v>668255.67362400005</v>
      </c>
      <c r="I85" s="24">
        <f t="shared" si="6"/>
        <v>702336.71297882404</v>
      </c>
      <c r="J85" s="25">
        <f t="shared" si="5"/>
        <v>702336.71297882404</v>
      </c>
    </row>
    <row r="86" spans="1:10" x14ac:dyDescent="0.2">
      <c r="A86" s="17" t="s">
        <v>202</v>
      </c>
      <c r="B86" s="26"/>
      <c r="C86" s="22" t="str">
        <f>+' ESPECIFICACIONES TECNICAS'!C86</f>
        <v xml:space="preserve">CAMBIO E INSTALACION REF: RP-518 NOZZLE CLEANING STRAINER, AEROSPRAY </v>
      </c>
      <c r="D86" s="20">
        <v>156902</v>
      </c>
      <c r="E86" s="20">
        <f t="shared" si="4"/>
        <v>171650.788</v>
      </c>
      <c r="F86" s="21" t="s">
        <v>46</v>
      </c>
      <c r="G86" s="21" t="s">
        <v>46</v>
      </c>
      <c r="H86" s="23">
        <f t="shared" si="7"/>
        <v>180404.97818800001</v>
      </c>
      <c r="I86" s="24">
        <f t="shared" si="6"/>
        <v>189605.63207558802</v>
      </c>
      <c r="J86" s="25">
        <f t="shared" si="5"/>
        <v>189605.63207558802</v>
      </c>
    </row>
    <row r="87" spans="1:10" x14ac:dyDescent="0.2">
      <c r="A87" s="17" t="s">
        <v>203</v>
      </c>
      <c r="B87" s="26"/>
      <c r="C87" s="22" t="str">
        <f>+' ESPECIFICACIONES TECNICAS'!C87</f>
        <v xml:space="preserve">CAMBIO E INSTALACION REF: RP-520 REPLACEMENT DRAIN CONNECTOR, AEROSPRAY 7XX1+ </v>
      </c>
      <c r="D87" s="20">
        <v>365836</v>
      </c>
      <c r="E87" s="20">
        <f t="shared" si="4"/>
        <v>400224.58400000003</v>
      </c>
      <c r="F87" s="21" t="s">
        <v>46</v>
      </c>
      <c r="G87" s="21" t="s">
        <v>46</v>
      </c>
      <c r="H87" s="23">
        <f t="shared" si="7"/>
        <v>420636.03778400004</v>
      </c>
      <c r="I87" s="24">
        <f t="shared" si="6"/>
        <v>442088.47571098403</v>
      </c>
      <c r="J87" s="25">
        <f t="shared" si="5"/>
        <v>442088.47571098403</v>
      </c>
    </row>
    <row r="88" spans="1:10" x14ac:dyDescent="0.2">
      <c r="A88" s="17" t="s">
        <v>204</v>
      </c>
      <c r="B88" s="26"/>
      <c r="C88" s="22" t="str">
        <f>+' ESPECIFICACIONES TECNICAS'!C88</f>
        <v xml:space="preserve">CAMBIO E INSTALACION REF: RP-521 WASTE BOTTLE WITH CAP, AEROSPRAY </v>
      </c>
      <c r="D88" s="20">
        <v>627428</v>
      </c>
      <c r="E88" s="20">
        <f t="shared" si="4"/>
        <v>686406.23199999996</v>
      </c>
      <c r="F88" s="21" t="s">
        <v>46</v>
      </c>
      <c r="G88" s="21" t="s">
        <v>46</v>
      </c>
      <c r="H88" s="23">
        <f t="shared" si="7"/>
        <v>721412.94983199995</v>
      </c>
      <c r="I88" s="24">
        <f t="shared" si="6"/>
        <v>758205.01027343189</v>
      </c>
      <c r="J88" s="25">
        <f t="shared" si="5"/>
        <v>758205.01027343189</v>
      </c>
    </row>
    <row r="89" spans="1:10" x14ac:dyDescent="0.2">
      <c r="A89" s="17" t="s">
        <v>205</v>
      </c>
      <c r="B89" s="26"/>
      <c r="C89" s="22" t="str">
        <f>+' ESPECIFICACIONES TECNICAS'!C89</f>
        <v xml:space="preserve">CAMBIO E INSTALACION REF: RP-524 FRONT PANEL ASSEMBLY, 7152 </v>
      </c>
      <c r="D89" s="20">
        <v>5176322</v>
      </c>
      <c r="E89" s="20">
        <f t="shared" si="4"/>
        <v>5662896.2680000002</v>
      </c>
      <c r="F89" s="21" t="s">
        <v>46</v>
      </c>
      <c r="G89" s="21" t="s">
        <v>46</v>
      </c>
      <c r="H89" s="23">
        <f t="shared" si="7"/>
        <v>5951703.9776680004</v>
      </c>
      <c r="I89" s="24">
        <f t="shared" si="6"/>
        <v>6255240.8805290684</v>
      </c>
      <c r="J89" s="25">
        <f t="shared" si="5"/>
        <v>6255240.8805290684</v>
      </c>
    </row>
    <row r="90" spans="1:10" x14ac:dyDescent="0.2">
      <c r="A90" s="17" t="s">
        <v>206</v>
      </c>
      <c r="B90" s="26"/>
      <c r="C90" s="22" t="str">
        <f>+' ESPECIFICACIONES TECNICAS'!C90</f>
        <v xml:space="preserve">CAMBIO E INSTALACION REF: RP-525 RIGHT PANEL ASSEMBLY, 7152 </v>
      </c>
      <c r="D90" s="20">
        <v>3398729</v>
      </c>
      <c r="E90" s="20">
        <f t="shared" si="4"/>
        <v>3718209.5260000001</v>
      </c>
      <c r="F90" s="21" t="s">
        <v>46</v>
      </c>
      <c r="G90" s="21" t="s">
        <v>46</v>
      </c>
      <c r="H90" s="23">
        <f t="shared" si="7"/>
        <v>3907838.2118259999</v>
      </c>
      <c r="I90" s="24">
        <f t="shared" si="6"/>
        <v>4107137.9606291261</v>
      </c>
      <c r="J90" s="25">
        <f t="shared" si="5"/>
        <v>4107137.9606291261</v>
      </c>
    </row>
    <row r="91" spans="1:10" x14ac:dyDescent="0.2">
      <c r="A91" s="17" t="s">
        <v>207</v>
      </c>
      <c r="B91" s="26"/>
      <c r="C91" s="22" t="str">
        <f>+' ESPECIFICACIONES TECNICAS'!C91</f>
        <v xml:space="preserve">CAMBIO E INSTALACION REF: RP-221 LID ASSEMBLY FOR CYTOPRO ROTOR </v>
      </c>
      <c r="D91" s="20">
        <v>10302931</v>
      </c>
      <c r="E91" s="20">
        <f t="shared" si="4"/>
        <v>11271406.514</v>
      </c>
      <c r="F91" s="21" t="s">
        <v>46</v>
      </c>
      <c r="G91" s="21" t="s">
        <v>46</v>
      </c>
      <c r="H91" s="23">
        <f t="shared" si="7"/>
        <v>11846248.246214001</v>
      </c>
      <c r="I91" s="24">
        <f t="shared" si="6"/>
        <v>12450406.906770915</v>
      </c>
      <c r="J91" s="25">
        <f t="shared" si="5"/>
        <v>12450406.906770915</v>
      </c>
    </row>
    <row r="92" spans="1:10" x14ac:dyDescent="0.2">
      <c r="A92" s="17" t="s">
        <v>208</v>
      </c>
      <c r="B92" s="26"/>
      <c r="C92" s="22" t="str">
        <f>+' ESPECIFICACIONES TECNICAS'!C92</f>
        <v>CAMBIO E INSTALACION REF: RP-267 LID KNOB/LATCH ASSEMBLY FOR CYTOPRO ROTOR</v>
      </c>
      <c r="D92" s="20">
        <v>2576737</v>
      </c>
      <c r="E92" s="20">
        <f t="shared" si="4"/>
        <v>2818950.2779999999</v>
      </c>
      <c r="F92" s="21" t="s">
        <v>46</v>
      </c>
      <c r="G92" s="21" t="s">
        <v>46</v>
      </c>
      <c r="H92" s="23">
        <f t="shared" si="7"/>
        <v>2962716.742178</v>
      </c>
      <c r="I92" s="24">
        <f t="shared" si="6"/>
        <v>3113815.2960290778</v>
      </c>
      <c r="J92" s="25">
        <f t="shared" si="5"/>
        <v>3113815.2960290778</v>
      </c>
    </row>
    <row r="93" spans="1:10" x14ac:dyDescent="0.2">
      <c r="A93" s="17" t="s">
        <v>209</v>
      </c>
      <c r="B93" s="26"/>
      <c r="C93" s="22" t="str">
        <f>+' ESPECIFICACIONES TECNICAS'!C93</f>
        <v>CAMBIO E INSTALACION REF: RP-269 SEAL FOR CYTOPRO ROTOR LID (AC-060 &amp; AC-160)</v>
      </c>
      <c r="D93" s="20">
        <v>423938</v>
      </c>
      <c r="E93" s="20">
        <f t="shared" si="4"/>
        <v>463788.17200000002</v>
      </c>
      <c r="F93" s="21" t="s">
        <v>46</v>
      </c>
      <c r="G93" s="21" t="s">
        <v>46</v>
      </c>
      <c r="H93" s="23">
        <f t="shared" si="7"/>
        <v>487441.36877200002</v>
      </c>
      <c r="I93" s="24">
        <f t="shared" si="6"/>
        <v>512300.87857937202</v>
      </c>
      <c r="J93" s="25">
        <f t="shared" si="5"/>
        <v>512300.87857937202</v>
      </c>
    </row>
    <row r="94" spans="1:10" x14ac:dyDescent="0.2">
      <c r="A94" s="17" t="s">
        <v>210</v>
      </c>
      <c r="B94" s="26"/>
      <c r="C94" s="22" t="str">
        <f>+' ESPECIFICACIONES TECNICAS'!C94</f>
        <v>CAMBIO E INSTALACION REF: RP-499 NOZZLE WITH MIXING INSERT, AEROSPRAY</v>
      </c>
      <c r="D94" s="20">
        <v>889019</v>
      </c>
      <c r="E94" s="20">
        <f t="shared" si="4"/>
        <v>972586.78599999996</v>
      </c>
      <c r="F94" s="21" t="s">
        <v>46</v>
      </c>
      <c r="G94" s="21" t="s">
        <v>46</v>
      </c>
      <c r="H94" s="23">
        <f t="shared" si="7"/>
        <v>1022188.712086</v>
      </c>
      <c r="I94" s="24">
        <f t="shared" si="6"/>
        <v>1074320.336402386</v>
      </c>
      <c r="J94" s="25">
        <f t="shared" si="5"/>
        <v>1074320.336402386</v>
      </c>
    </row>
    <row r="95" spans="1:10" x14ac:dyDescent="0.2">
      <c r="A95" s="17" t="s">
        <v>211</v>
      </c>
      <c r="B95" s="26"/>
      <c r="C95" s="22" t="str">
        <f>+' ESPECIFICACIONES TECNICAS'!C95</f>
        <v>CAMBIO E INSTALACION REF: RP-493 SOLENOID VALVE WHITE 3-WAY</v>
      </c>
      <c r="D95" s="20">
        <v>1830161</v>
      </c>
      <c r="E95" s="20">
        <f t="shared" si="4"/>
        <v>2002196.1340000001</v>
      </c>
      <c r="F95" s="21" t="s">
        <v>46</v>
      </c>
      <c r="G95" s="21" t="s">
        <v>46</v>
      </c>
      <c r="H95" s="23">
        <f t="shared" si="7"/>
        <v>2104308.1368340002</v>
      </c>
      <c r="I95" s="24">
        <f t="shared" si="6"/>
        <v>2211627.851812534</v>
      </c>
      <c r="J95" s="25">
        <f t="shared" si="5"/>
        <v>2211627.851812534</v>
      </c>
    </row>
    <row r="96" spans="1:10" x14ac:dyDescent="0.2">
      <c r="A96" s="17" t="s">
        <v>212</v>
      </c>
      <c r="B96" s="26"/>
      <c r="C96" s="22" t="str">
        <f>+' ESPECIFICACIONES TECNICAS'!C96</f>
        <v>CAMBIO E INSTALACION REF: AC 188 12-SLIDE VENTED CAROUSEL FOR AEROSPRAY</v>
      </c>
      <c r="D96" s="20">
        <v>2418140</v>
      </c>
      <c r="E96" s="20">
        <f t="shared" si="4"/>
        <v>2645445.16</v>
      </c>
      <c r="F96" s="21" t="s">
        <v>46</v>
      </c>
      <c r="G96" s="21" t="s">
        <v>46</v>
      </c>
      <c r="H96" s="23">
        <f t="shared" si="7"/>
        <v>2780362.8631600002</v>
      </c>
      <c r="I96" s="24">
        <f t="shared" si="6"/>
        <v>2922161.3691811603</v>
      </c>
      <c r="J96" s="25">
        <f t="shared" si="5"/>
        <v>2922161.3691811603</v>
      </c>
    </row>
    <row r="97" spans="1:10" x14ac:dyDescent="0.2">
      <c r="A97" s="17" t="s">
        <v>213</v>
      </c>
      <c r="B97" s="26"/>
      <c r="C97" s="22" t="str">
        <f>+' ESPECIFICACIONES TECNICAS'!C97</f>
        <v>CAMBIO E INSTALACION REF: RP-515 IMBALANCE SENSOR, AEROSPRAY 7XX2</v>
      </c>
      <c r="D97" s="20">
        <v>889019</v>
      </c>
      <c r="E97" s="20">
        <f t="shared" si="4"/>
        <v>972586.78599999996</v>
      </c>
      <c r="F97" s="21" t="s">
        <v>46</v>
      </c>
      <c r="G97" s="21" t="s">
        <v>46</v>
      </c>
      <c r="H97" s="23">
        <f t="shared" si="7"/>
        <v>1022188.712086</v>
      </c>
      <c r="I97" s="24">
        <f t="shared" si="6"/>
        <v>1074320.336402386</v>
      </c>
      <c r="J97" s="25">
        <f t="shared" si="5"/>
        <v>1074320.336402386</v>
      </c>
    </row>
    <row r="98" spans="1:10" x14ac:dyDescent="0.2">
      <c r="A98" s="17" t="s">
        <v>214</v>
      </c>
      <c r="B98" s="26"/>
      <c r="C98" s="22" t="str">
        <f>+' ESPECIFICACIONES TECNICAS'!C98</f>
        <v>CAMBIO E INSTALACION REF: RP-586 LOCK DETECT PCBA &amp; CABLE AEROSPRAY 7XX2</v>
      </c>
      <c r="D98" s="21" t="s">
        <v>46</v>
      </c>
      <c r="E98" s="21" t="s">
        <v>46</v>
      </c>
      <c r="F98" s="21" t="s">
        <v>46</v>
      </c>
      <c r="G98" s="21" t="s">
        <v>46</v>
      </c>
      <c r="H98" s="23" t="e">
        <f t="shared" si="7"/>
        <v>#VALUE!</v>
      </c>
      <c r="I98" s="24" t="e">
        <f t="shared" si="6"/>
        <v>#VALUE!</v>
      </c>
      <c r="J98" s="21" t="s">
        <v>46</v>
      </c>
    </row>
    <row r="99" spans="1:10" x14ac:dyDescent="0.2">
      <c r="A99" s="17" t="s">
        <v>215</v>
      </c>
      <c r="B99" s="26"/>
      <c r="C99" s="22" t="str">
        <f>+' ESPECIFICACIONES TECNICAS'!C99</f>
        <v>CAMBIO E INSTALACION REF: RP-585 LID LOCK ASSEMBLY, AEROSPARY 7XX2</v>
      </c>
      <c r="D99" s="21" t="s">
        <v>46</v>
      </c>
      <c r="E99" s="21" t="s">
        <v>46</v>
      </c>
      <c r="F99" s="21" t="s">
        <v>46</v>
      </c>
      <c r="G99" s="21" t="s">
        <v>46</v>
      </c>
      <c r="H99" s="23" t="e">
        <f t="shared" si="7"/>
        <v>#VALUE!</v>
      </c>
      <c r="I99" s="24" t="e">
        <f t="shared" si="6"/>
        <v>#VALUE!</v>
      </c>
      <c r="J99" s="21" t="s">
        <v>46</v>
      </c>
    </row>
    <row r="100" spans="1:10" ht="22.5" x14ac:dyDescent="0.2">
      <c r="A100" s="17" t="s">
        <v>216</v>
      </c>
      <c r="B100" s="26"/>
      <c r="C100" s="22" t="str">
        <f>+' ESPECIFICACIONES TECNICAS'!C100</f>
        <v xml:space="preserve">CAMBIO E INSTALACION REF: RP-147 DRIVE MOTOR ASSEMBLY FOR AEROSPRAY AND CYTOPRO </v>
      </c>
      <c r="D100" s="20">
        <v>7850519</v>
      </c>
      <c r="E100" s="20">
        <f t="shared" si="4"/>
        <v>8588467.7860000003</v>
      </c>
      <c r="F100" s="21" t="s">
        <v>46</v>
      </c>
      <c r="G100" s="21" t="s">
        <v>46</v>
      </c>
      <c r="H100" s="23">
        <f t="shared" si="7"/>
        <v>9026479.6430859994</v>
      </c>
      <c r="I100" s="24">
        <f t="shared" si="6"/>
        <v>9486830.1048833858</v>
      </c>
      <c r="J100" s="25">
        <f t="shared" si="5"/>
        <v>9486830.1048833858</v>
      </c>
    </row>
    <row r="101" spans="1:10" x14ac:dyDescent="0.2">
      <c r="A101" s="17" t="s">
        <v>217</v>
      </c>
      <c r="B101" s="26"/>
      <c r="C101" s="22" t="str">
        <f>+' ESPECIFICACIONES TECNICAS'!C101</f>
        <v xml:space="preserve">CAMBIO E INSTALACION REF: RP-171 PICKUP TUBE ASSY FOR 5-LITER BOTTLE, AEROSPRAY </v>
      </c>
      <c r="D101" s="20">
        <v>636799</v>
      </c>
      <c r="E101" s="20">
        <f t="shared" si="4"/>
        <v>696658.10600000003</v>
      </c>
      <c r="F101" s="21" t="s">
        <v>46</v>
      </c>
      <c r="G101" s="21" t="s">
        <v>46</v>
      </c>
      <c r="H101" s="23">
        <f t="shared" si="7"/>
        <v>732187.66940600006</v>
      </c>
      <c r="I101" s="24">
        <f t="shared" si="6"/>
        <v>769529.24054570601</v>
      </c>
      <c r="J101" s="25">
        <f t="shared" si="5"/>
        <v>769529.24054570601</v>
      </c>
    </row>
    <row r="102" spans="1:10" x14ac:dyDescent="0.2">
      <c r="A102" s="17" t="s">
        <v>218</v>
      </c>
      <c r="B102" s="26"/>
      <c r="C102" s="22" t="str">
        <f>+' ESPECIFICACIONES TECNICAS'!C102</f>
        <v xml:space="preserve">CAMBIO E INSTALACION REF: RP-181 DRIVE HUB, UNIVERSAL, 12/30 PLACE, AERO/CYTO </v>
      </c>
      <c r="D102" s="20">
        <v>1807223</v>
      </c>
      <c r="E102" s="20">
        <f t="shared" si="4"/>
        <v>1977101.9620000001</v>
      </c>
      <c r="F102" s="21" t="s">
        <v>46</v>
      </c>
      <c r="G102" s="21" t="s">
        <v>46</v>
      </c>
      <c r="H102" s="23">
        <f t="shared" si="7"/>
        <v>2077934.162062</v>
      </c>
      <c r="I102" s="24">
        <f t="shared" si="6"/>
        <v>2183908.804327162</v>
      </c>
      <c r="J102" s="25">
        <f t="shared" si="5"/>
        <v>2183908.804327162</v>
      </c>
    </row>
    <row r="103" spans="1:10" x14ac:dyDescent="0.2">
      <c r="A103" s="17" t="s">
        <v>219</v>
      </c>
      <c r="B103" s="26"/>
      <c r="C103" s="22" t="str">
        <f>+' ESPECIFICACIONES TECNICAS'!C103</f>
        <v xml:space="preserve">CAMBIO E INSTALACION REF: RP-186 DRAIN/VENT SPIGOT REPAIR KIT FOR AEROSPRAY </v>
      </c>
      <c r="D103" s="20">
        <v>543890</v>
      </c>
      <c r="E103" s="20">
        <f t="shared" si="4"/>
        <v>595015.66</v>
      </c>
      <c r="F103" s="21" t="s">
        <v>46</v>
      </c>
      <c r="G103" s="21" t="s">
        <v>46</v>
      </c>
      <c r="H103" s="23">
        <f t="shared" si="7"/>
        <v>625361.45866</v>
      </c>
      <c r="I103" s="24">
        <f t="shared" si="6"/>
        <v>657254.89305166004</v>
      </c>
      <c r="J103" s="25">
        <f t="shared" si="5"/>
        <v>657254.89305166004</v>
      </c>
    </row>
    <row r="104" spans="1:10" x14ac:dyDescent="0.2">
      <c r="A104" s="17" t="s">
        <v>220</v>
      </c>
      <c r="B104" s="26"/>
      <c r="C104" s="22" t="str">
        <f>+' ESPECIFICACIONES TECNICAS'!C104</f>
        <v xml:space="preserve">CAMBIO E INSTALACION REF: RP-208 150 INCH/PK TUBING, AEROSPRAY </v>
      </c>
      <c r="D104" s="20">
        <v>649472</v>
      </c>
      <c r="E104" s="20">
        <f t="shared" si="4"/>
        <v>710522.36800000002</v>
      </c>
      <c r="F104" s="21" t="s">
        <v>46</v>
      </c>
      <c r="G104" s="21" t="s">
        <v>46</v>
      </c>
      <c r="H104" s="23">
        <f t="shared" si="7"/>
        <v>746759.00876800006</v>
      </c>
      <c r="I104" s="24">
        <f t="shared" si="6"/>
        <v>784843.7182151681</v>
      </c>
      <c r="J104" s="25">
        <f t="shared" si="5"/>
        <v>784843.7182151681</v>
      </c>
    </row>
    <row r="105" spans="1:10" x14ac:dyDescent="0.2">
      <c r="A105" s="17" t="s">
        <v>221</v>
      </c>
      <c r="B105" s="26"/>
      <c r="C105" s="22" t="str">
        <f>+' ESPECIFICACIONES TECNICAS'!C105</f>
        <v xml:space="preserve">CAMBIO E INSTALACION REF: RP-215 PUMP ASSEMBLY FOR AEROSPRAY </v>
      </c>
      <c r="D105" s="20">
        <v>12461264</v>
      </c>
      <c r="E105" s="20">
        <f t="shared" si="4"/>
        <v>13632622.816</v>
      </c>
      <c r="F105" s="21" t="s">
        <v>46</v>
      </c>
      <c r="G105" s="21" t="s">
        <v>46</v>
      </c>
      <c r="H105" s="23">
        <f t="shared" si="7"/>
        <v>14327886.579615999</v>
      </c>
      <c r="I105" s="24">
        <f t="shared" si="6"/>
        <v>15058608.795176415</v>
      </c>
      <c r="J105" s="25">
        <f t="shared" si="5"/>
        <v>15058608.795176415</v>
      </c>
    </row>
    <row r="106" spans="1:10" ht="22.5" x14ac:dyDescent="0.2">
      <c r="A106" s="17" t="s">
        <v>222</v>
      </c>
      <c r="B106" s="26"/>
      <c r="C106" s="22" t="str">
        <f>+' ESPECIFICACIONES TECNICAS'!C106</f>
        <v xml:space="preserve">CAMBIO E INSTALACION REF: RP-259 5.25" PRECISION NORPRENE (A 60 G)TUBING AEROSPRAY </v>
      </c>
      <c r="D106" s="20">
        <v>277300</v>
      </c>
      <c r="E106" s="20">
        <f t="shared" si="4"/>
        <v>303366.2</v>
      </c>
      <c r="F106" s="21" t="s">
        <v>46</v>
      </c>
      <c r="G106" s="21" t="s">
        <v>46</v>
      </c>
      <c r="H106" s="23">
        <f t="shared" si="7"/>
        <v>318837.8762</v>
      </c>
      <c r="I106" s="24">
        <f t="shared" si="6"/>
        <v>335098.60788620001</v>
      </c>
      <c r="J106" s="25">
        <f t="shared" si="5"/>
        <v>335098.60788620001</v>
      </c>
    </row>
    <row r="107" spans="1:10" ht="22.5" x14ac:dyDescent="0.2">
      <c r="A107" s="17" t="s">
        <v>223</v>
      </c>
      <c r="B107" s="26"/>
      <c r="C107" s="22" t="str">
        <f>+' ESPECIFICACIONES TECNICAS'!C107</f>
        <v xml:space="preserve">CAMBIO E INSTALACION REF: RP-260 5.5" PRECISION NORPRENE (A 60 G)TUBING AEROSPRAY </v>
      </c>
      <c r="D107" s="20">
        <v>277300</v>
      </c>
      <c r="E107" s="20">
        <f t="shared" si="4"/>
        <v>303366.2</v>
      </c>
      <c r="F107" s="21" t="s">
        <v>46</v>
      </c>
      <c r="G107" s="21" t="s">
        <v>46</v>
      </c>
      <c r="H107" s="23">
        <f t="shared" si="7"/>
        <v>318837.8762</v>
      </c>
      <c r="I107" s="24">
        <f t="shared" si="6"/>
        <v>335098.60788620001</v>
      </c>
      <c r="J107" s="25">
        <f t="shared" si="5"/>
        <v>335098.60788620001</v>
      </c>
    </row>
    <row r="108" spans="1:10" x14ac:dyDescent="0.2">
      <c r="A108" s="17" t="s">
        <v>224</v>
      </c>
      <c r="B108" s="26"/>
      <c r="C108" s="22" t="str">
        <f>+' ESPECIFICACIONES TECNICAS'!C108</f>
        <v xml:space="preserve">CAMBIO E INSTALACION REF: RP-275 AEROSPRAY BARB FITTING REPAIR KIT </v>
      </c>
      <c r="D108" s="20">
        <v>703736</v>
      </c>
      <c r="E108" s="20">
        <f t="shared" si="4"/>
        <v>769887.18400000001</v>
      </c>
      <c r="F108" s="21" t="s">
        <v>46</v>
      </c>
      <c r="G108" s="21" t="s">
        <v>46</v>
      </c>
      <c r="H108" s="23">
        <f t="shared" si="7"/>
        <v>809151.43038400006</v>
      </c>
      <c r="I108" s="24">
        <f t="shared" si="6"/>
        <v>850418.15333358408</v>
      </c>
      <c r="J108" s="25">
        <f t="shared" si="5"/>
        <v>850418.15333358408</v>
      </c>
    </row>
    <row r="109" spans="1:10" x14ac:dyDescent="0.2">
      <c r="A109" s="17" t="s">
        <v>225</v>
      </c>
      <c r="B109" s="26"/>
      <c r="C109" s="22" t="str">
        <f>+' ESPECIFICACIONES TECNICAS'!C109</f>
        <v xml:space="preserve">CAMBIO E INSTALACION REF: RP-293 MAGNETIC SENSOR PCBA FOR AEROSPRAY BOWL </v>
      </c>
      <c r="D109" s="20">
        <v>571022</v>
      </c>
      <c r="E109" s="20">
        <f t="shared" si="4"/>
        <v>624698.06799999997</v>
      </c>
      <c r="F109" s="21" t="s">
        <v>46</v>
      </c>
      <c r="G109" s="21" t="s">
        <v>46</v>
      </c>
      <c r="H109" s="23">
        <f t="shared" si="7"/>
        <v>656557.66946799995</v>
      </c>
      <c r="I109" s="24">
        <f t="shared" si="6"/>
        <v>690042.11061086797</v>
      </c>
      <c r="J109" s="25">
        <f t="shared" si="5"/>
        <v>690042.11061086797</v>
      </c>
    </row>
    <row r="110" spans="1:10" x14ac:dyDescent="0.2">
      <c r="A110" s="17" t="s">
        <v>226</v>
      </c>
      <c r="B110" s="26"/>
      <c r="C110" s="22" t="str">
        <f>+' ESPECIFICACIONES TECNICAS'!C110</f>
        <v xml:space="preserve">CAMBIO E INSTALACION REF: RP-294 2/PK HINGE ASSEMBLY FOR AEROSPRAY LID </v>
      </c>
      <c r="D110" s="20">
        <v>462137</v>
      </c>
      <c r="E110" s="20">
        <f t="shared" si="4"/>
        <v>505577.87800000003</v>
      </c>
      <c r="F110" s="21" t="s">
        <v>46</v>
      </c>
      <c r="G110" s="21" t="s">
        <v>46</v>
      </c>
      <c r="H110" s="23">
        <f t="shared" si="7"/>
        <v>531362.34977800003</v>
      </c>
      <c r="I110" s="24">
        <f t="shared" si="6"/>
        <v>558461.82961667806</v>
      </c>
      <c r="J110" s="25">
        <f t="shared" si="5"/>
        <v>558461.82961667806</v>
      </c>
    </row>
    <row r="111" spans="1:10" x14ac:dyDescent="0.2">
      <c r="A111" s="17" t="s">
        <v>227</v>
      </c>
      <c r="B111" s="26"/>
      <c r="C111" s="22" t="str">
        <f>+' ESPECIFICACIONES TECNICAS'!C111</f>
        <v xml:space="preserve">CAMBIO E INSTALACION REF: RP-299 4/PK CHECK VALVE, AEROSPRAY SOLENOID </v>
      </c>
      <c r="D111" s="20">
        <v>908922</v>
      </c>
      <c r="E111" s="20">
        <f t="shared" si="4"/>
        <v>994360.66800000006</v>
      </c>
      <c r="F111" s="21" t="s">
        <v>46</v>
      </c>
      <c r="G111" s="21" t="s">
        <v>46</v>
      </c>
      <c r="H111" s="23">
        <f t="shared" si="7"/>
        <v>1045073.0620680001</v>
      </c>
      <c r="I111" s="24">
        <f t="shared" si="6"/>
        <v>1098371.7882334681</v>
      </c>
      <c r="J111" s="25">
        <f t="shared" si="5"/>
        <v>1098371.7882334681</v>
      </c>
    </row>
    <row r="112" spans="1:10" x14ac:dyDescent="0.2">
      <c r="A112" s="17" t="s">
        <v>228</v>
      </c>
      <c r="B112" s="26"/>
      <c r="C112" s="22" t="str">
        <f>+' ESPECIFICACIONES TECNICAS'!C112</f>
        <v xml:space="preserve">CAMBIO E INSTALACION REF: RP-332 LID LATCH FOR AEROSPRAY/CYTOPRO </v>
      </c>
      <c r="D112" s="20">
        <v>613058</v>
      </c>
      <c r="E112" s="20">
        <f t="shared" si="4"/>
        <v>670685.45200000005</v>
      </c>
      <c r="F112" s="21" t="s">
        <v>46</v>
      </c>
      <c r="G112" s="21" t="s">
        <v>46</v>
      </c>
      <c r="H112" s="23">
        <f t="shared" si="7"/>
        <v>704890.41005200008</v>
      </c>
      <c r="I112" s="24">
        <f t="shared" si="6"/>
        <v>740839.82096465211</v>
      </c>
      <c r="J112" s="25">
        <f t="shared" si="5"/>
        <v>740839.82096465211</v>
      </c>
    </row>
    <row r="113" spans="1:10" ht="22.5" x14ac:dyDescent="0.2">
      <c r="A113" s="17" t="s">
        <v>229</v>
      </c>
      <c r="B113" s="26"/>
      <c r="C113" s="22" t="str">
        <f>+' ESPECIFICACIONES TECNICAS'!C113</f>
        <v xml:space="preserve">CAMBIO E INSTALACION REF: RP-451 MANUAL, CYTOPRO METHODS, AEROPSRAY/CYTOPRO (7XX1) </v>
      </c>
      <c r="D113" s="20">
        <v>333617</v>
      </c>
      <c r="E113" s="20">
        <f t="shared" si="4"/>
        <v>364976.99800000002</v>
      </c>
      <c r="F113" s="21" t="s">
        <v>46</v>
      </c>
      <c r="G113" s="21" t="s">
        <v>46</v>
      </c>
      <c r="H113" s="23">
        <f t="shared" si="7"/>
        <v>383590.82489799999</v>
      </c>
      <c r="I113" s="24">
        <f t="shared" si="6"/>
        <v>403153.956967798</v>
      </c>
      <c r="J113" s="25">
        <f t="shared" si="5"/>
        <v>403153.956967798</v>
      </c>
    </row>
    <row r="114" spans="1:10" x14ac:dyDescent="0.2">
      <c r="A114" s="17" t="s">
        <v>230</v>
      </c>
      <c r="B114" s="26"/>
      <c r="C114" s="22" t="str">
        <f>+' ESPECIFICACIONES TECNICAS'!C114</f>
        <v xml:space="preserve">CAMBIO E INSTALACION REF: RP-457 PROACTIVE MAINTENANCE KIT AEROSPRAY TB 772X </v>
      </c>
      <c r="D114" s="20">
        <v>581196</v>
      </c>
      <c r="E114" s="20">
        <f t="shared" si="4"/>
        <v>635828.424</v>
      </c>
      <c r="F114" s="21" t="s">
        <v>46</v>
      </c>
      <c r="G114" s="21" t="s">
        <v>46</v>
      </c>
      <c r="H114" s="23">
        <f t="shared" si="7"/>
        <v>668255.67362400005</v>
      </c>
      <c r="I114" s="24">
        <f t="shared" si="6"/>
        <v>702336.71297882404</v>
      </c>
      <c r="J114" s="25">
        <f t="shared" si="5"/>
        <v>702336.71297882404</v>
      </c>
    </row>
    <row r="115" spans="1:10" ht="22.5" x14ac:dyDescent="0.2">
      <c r="A115" s="17" t="s">
        <v>231</v>
      </c>
      <c r="B115" s="26"/>
      <c r="C115" s="22" t="str">
        <f>+' ESPECIFICACIONES TECNICAS'!C115</f>
        <v xml:space="preserve">CAMBIO E INSTALACION REF: RP-470 5-POSITION BOTTLE TRAY, AEROSPRAY 7321 AND 7721 </v>
      </c>
      <c r="D115" s="20">
        <v>869920</v>
      </c>
      <c r="E115" s="20">
        <f t="shared" si="4"/>
        <v>951692.48</v>
      </c>
      <c r="F115" s="21" t="s">
        <v>46</v>
      </c>
      <c r="G115" s="21" t="s">
        <v>46</v>
      </c>
      <c r="H115" s="23">
        <f t="shared" si="7"/>
        <v>1000228.79648</v>
      </c>
      <c r="I115" s="24">
        <f t="shared" si="6"/>
        <v>1051240.46510048</v>
      </c>
      <c r="J115" s="25">
        <f t="shared" si="5"/>
        <v>1051240.46510048</v>
      </c>
    </row>
    <row r="116" spans="1:10" x14ac:dyDescent="0.2">
      <c r="A116" s="17" t="s">
        <v>232</v>
      </c>
      <c r="B116" s="26"/>
      <c r="C116" s="22" t="str">
        <f>+' ESPECIFICACIONES TECNICAS'!C116</f>
        <v xml:space="preserve">CAMBIO E INSTALACION REF: RP-473 LOAD CELL ASSEMBLY 7XX1 AEROSPRAY </v>
      </c>
      <c r="D116" s="20">
        <v>604580</v>
      </c>
      <c r="E116" s="20">
        <f t="shared" si="4"/>
        <v>661410.52</v>
      </c>
      <c r="F116" s="21" t="s">
        <v>46</v>
      </c>
      <c r="G116" s="21" t="s">
        <v>46</v>
      </c>
      <c r="H116" s="23">
        <f t="shared" si="7"/>
        <v>695142.45652000001</v>
      </c>
      <c r="I116" s="24">
        <f t="shared" si="6"/>
        <v>730594.72180251998</v>
      </c>
      <c r="J116" s="25">
        <f t="shared" si="5"/>
        <v>730594.72180251998</v>
      </c>
    </row>
    <row r="117" spans="1:10" x14ac:dyDescent="0.2">
      <c r="A117" s="17" t="s">
        <v>233</v>
      </c>
      <c r="B117" s="26"/>
      <c r="C117" s="22" t="str">
        <f>+' ESPECIFICACIONES TECNICAS'!C117</f>
        <v xml:space="preserve">CAMBIO E INSTALACION REF: RP-474 WASTE CONTAINER ADAPTER FOR AEROSPRAY </v>
      </c>
      <c r="D117" s="20">
        <v>198849</v>
      </c>
      <c r="E117" s="20">
        <f t="shared" si="4"/>
        <v>217540.80600000001</v>
      </c>
      <c r="F117" s="21" t="s">
        <v>46</v>
      </c>
      <c r="G117" s="21" t="s">
        <v>46</v>
      </c>
      <c r="H117" s="23">
        <f t="shared" si="7"/>
        <v>228635.38710600001</v>
      </c>
      <c r="I117" s="24">
        <f t="shared" si="6"/>
        <v>240295.79184840602</v>
      </c>
      <c r="J117" s="25">
        <f t="shared" si="5"/>
        <v>240295.79184840602</v>
      </c>
    </row>
    <row r="118" spans="1:10" x14ac:dyDescent="0.2">
      <c r="A118" s="17" t="s">
        <v>234</v>
      </c>
      <c r="B118" s="26"/>
      <c r="C118" s="22" t="str">
        <f>+' ESPECIFICACIONES TECNICAS'!C118</f>
        <v xml:space="preserve">CAMBIO E INSTALACION REF: RP-475 AEROSPRAY NOZZLE INDICAT LABEL, 6 NOZZLES </v>
      </c>
      <c r="D118" s="20">
        <v>114865</v>
      </c>
      <c r="E118" s="20">
        <f t="shared" si="4"/>
        <v>125662.31</v>
      </c>
      <c r="F118" s="21" t="s">
        <v>46</v>
      </c>
      <c r="G118" s="21" t="s">
        <v>46</v>
      </c>
      <c r="H118" s="23">
        <f t="shared" si="7"/>
        <v>132071.08781</v>
      </c>
      <c r="I118" s="24">
        <f t="shared" si="6"/>
        <v>138806.71328830998</v>
      </c>
      <c r="J118" s="25">
        <f t="shared" si="5"/>
        <v>138806.71328830998</v>
      </c>
    </row>
    <row r="119" spans="1:10" x14ac:dyDescent="0.2">
      <c r="A119" s="17" t="s">
        <v>235</v>
      </c>
      <c r="B119" s="26"/>
      <c r="C119" s="22" t="str">
        <f>+' ESPECIFICACIONES TECNICAS'!C119</f>
        <v xml:space="preserve">CAMBIO E INSTALACION REF: RP-493 SOLENOID VALVE WHITE 3-WAY </v>
      </c>
      <c r="D119" s="20">
        <v>1830161</v>
      </c>
      <c r="E119" s="20">
        <f t="shared" si="4"/>
        <v>2002196.1340000001</v>
      </c>
      <c r="F119" s="21" t="s">
        <v>46</v>
      </c>
      <c r="G119" s="21" t="s">
        <v>46</v>
      </c>
      <c r="H119" s="23">
        <f t="shared" si="7"/>
        <v>2104308.1368340002</v>
      </c>
      <c r="I119" s="24">
        <f t="shared" si="6"/>
        <v>2211627.851812534</v>
      </c>
      <c r="J119" s="25">
        <f t="shared" si="5"/>
        <v>2211627.851812534</v>
      </c>
    </row>
    <row r="120" spans="1:10" x14ac:dyDescent="0.2">
      <c r="A120" s="17" t="s">
        <v>236</v>
      </c>
      <c r="B120" s="26"/>
      <c r="C120" s="22" t="str">
        <f>+' ESPECIFICACIONES TECNICAS'!C120</f>
        <v xml:space="preserve">CAMBIO E INSTALACION REF: RP-496 SOLENOID VALVE, A-LINE 7720/1 WHITE 2-WAY </v>
      </c>
      <c r="D120" s="20">
        <v>3137138</v>
      </c>
      <c r="E120" s="20">
        <f t="shared" si="4"/>
        <v>3432028.9720000001</v>
      </c>
      <c r="F120" s="21" t="s">
        <v>46</v>
      </c>
      <c r="G120" s="21" t="s">
        <v>46</v>
      </c>
      <c r="H120" s="23">
        <f t="shared" si="7"/>
        <v>3607062.4495720002</v>
      </c>
      <c r="I120" s="24">
        <f t="shared" si="6"/>
        <v>3791022.634500172</v>
      </c>
      <c r="J120" s="25">
        <f t="shared" si="5"/>
        <v>3791022.634500172</v>
      </c>
    </row>
    <row r="121" spans="1:10" x14ac:dyDescent="0.2">
      <c r="A121" s="17" t="s">
        <v>237</v>
      </c>
      <c r="B121" s="26"/>
      <c r="C121" s="22" t="str">
        <f>+' ESPECIFICACIONES TECNICAS'!C121</f>
        <v xml:space="preserve">CAMBIO E INSTALACION REF: RP-499 NOZZLE WITH MIXING INSERT, AEROSPRAY </v>
      </c>
      <c r="D121" s="20">
        <v>889019</v>
      </c>
      <c r="E121" s="20">
        <f t="shared" si="4"/>
        <v>972586.78599999996</v>
      </c>
      <c r="F121" s="21" t="s">
        <v>46</v>
      </c>
      <c r="G121" s="21" t="s">
        <v>46</v>
      </c>
      <c r="H121" s="23">
        <f t="shared" si="7"/>
        <v>1022188.712086</v>
      </c>
      <c r="I121" s="24">
        <f t="shared" si="6"/>
        <v>1074320.336402386</v>
      </c>
      <c r="J121" s="25">
        <f t="shared" si="5"/>
        <v>1074320.336402386</v>
      </c>
    </row>
    <row r="122" spans="1:10" x14ac:dyDescent="0.2">
      <c r="A122" s="17" t="s">
        <v>238</v>
      </c>
      <c r="B122" s="26"/>
      <c r="C122" s="22" t="str">
        <f>+' ESPECIFICACIONES TECNICAS'!C122</f>
        <v xml:space="preserve">CAMBIO E INSTALACION REF: RP-500 PAPER TEST SLIDES, 1 INCH X 3 INCH PAPER, 100 PIECES </v>
      </c>
      <c r="D122" s="20">
        <v>156902</v>
      </c>
      <c r="E122" s="20">
        <f t="shared" si="4"/>
        <v>171650.788</v>
      </c>
      <c r="F122" s="21" t="s">
        <v>46</v>
      </c>
      <c r="G122" s="21" t="s">
        <v>46</v>
      </c>
      <c r="H122" s="23">
        <f t="shared" si="7"/>
        <v>180404.97818800001</v>
      </c>
      <c r="I122" s="24">
        <f t="shared" si="6"/>
        <v>189605.63207558802</v>
      </c>
      <c r="J122" s="25">
        <f t="shared" si="5"/>
        <v>189605.63207558802</v>
      </c>
    </row>
    <row r="123" spans="1:10" ht="22.5" x14ac:dyDescent="0.2">
      <c r="A123" s="17" t="s">
        <v>239</v>
      </c>
      <c r="B123" s="26"/>
      <c r="C123" s="22" t="str">
        <f>+' ESPECIFICACIONES TECNICAS'!C123</f>
        <v xml:space="preserve">CAMBIO E INSTALACION REF: RP-503 WASTE LEVEL DETECT ASSEMBLY WITH CABLE, AEROSPRAY </v>
      </c>
      <c r="D123" s="20">
        <v>2875992</v>
      </c>
      <c r="E123" s="20">
        <f t="shared" si="4"/>
        <v>3146335.2480000001</v>
      </c>
      <c r="F123" s="21" t="s">
        <v>46</v>
      </c>
      <c r="G123" s="21" t="s">
        <v>46</v>
      </c>
      <c r="H123" s="23">
        <f t="shared" si="7"/>
        <v>3306798.345648</v>
      </c>
      <c r="I123" s="24">
        <f t="shared" si="6"/>
        <v>3475445.061276048</v>
      </c>
      <c r="J123" s="25">
        <f t="shared" si="5"/>
        <v>3475445.061276048</v>
      </c>
    </row>
    <row r="124" spans="1:10" ht="22.5" x14ac:dyDescent="0.2">
      <c r="A124" s="17" t="s">
        <v>240</v>
      </c>
      <c r="B124" s="26"/>
      <c r="C124" s="22" t="str">
        <f>+' ESPECIFICACIONES TECNICAS'!C124</f>
        <v xml:space="preserve">CAMBIO E INSTALACION REF: RP-504 5L REAGENT BOTTLE LEVEL DETECT ASSMEBLY WITH CABLE, AEROSPRAY </v>
      </c>
      <c r="D124" s="20">
        <v>2875922</v>
      </c>
      <c r="E124" s="20">
        <f t="shared" si="4"/>
        <v>3146258.6680000001</v>
      </c>
      <c r="F124" s="21" t="s">
        <v>46</v>
      </c>
      <c r="G124" s="21" t="s">
        <v>46</v>
      </c>
      <c r="H124" s="23">
        <f t="shared" si="7"/>
        <v>3306717.8600679999</v>
      </c>
      <c r="I124" s="24">
        <f t="shared" si="6"/>
        <v>3475360.4709314681</v>
      </c>
      <c r="J124" s="25">
        <f t="shared" si="5"/>
        <v>3475360.4709314681</v>
      </c>
    </row>
    <row r="125" spans="1:10" x14ac:dyDescent="0.2">
      <c r="A125" s="17" t="s">
        <v>241</v>
      </c>
      <c r="B125" s="26"/>
      <c r="C125" s="22" t="str">
        <f>+' ESPECIFICACIONES TECNICAS'!C125</f>
        <v xml:space="preserve">CAMBIO E INSTALACION REF: RP-505 POWER SUPPLY, AEROSPRAY 7XX2 </v>
      </c>
      <c r="D125" s="20">
        <v>3137138</v>
      </c>
      <c r="E125" s="20">
        <f t="shared" si="4"/>
        <v>3432028.9720000001</v>
      </c>
      <c r="F125" s="21" t="s">
        <v>46</v>
      </c>
      <c r="G125" s="21" t="s">
        <v>46</v>
      </c>
      <c r="H125" s="23">
        <f t="shared" si="7"/>
        <v>3607062.4495720002</v>
      </c>
      <c r="I125" s="24">
        <f t="shared" si="6"/>
        <v>3791022.634500172</v>
      </c>
      <c r="J125" s="25">
        <f t="shared" si="5"/>
        <v>3791022.634500172</v>
      </c>
    </row>
    <row r="126" spans="1:10" x14ac:dyDescent="0.2">
      <c r="A126" s="17" t="s">
        <v>242</v>
      </c>
      <c r="B126" s="26"/>
      <c r="C126" s="22" t="str">
        <f>+' ESPECIFICACIONES TECNICAS'!C126</f>
        <v xml:space="preserve">CAMBIO E INSTALACION REF: RP-506 PCBA MAIN, AEROSPRAY 7XX2 </v>
      </c>
      <c r="D126" s="20">
        <v>6745247</v>
      </c>
      <c r="E126" s="20">
        <f t="shared" si="4"/>
        <v>7379300.2180000003</v>
      </c>
      <c r="F126" s="21" t="s">
        <v>46</v>
      </c>
      <c r="G126" s="21" t="s">
        <v>46</v>
      </c>
      <c r="H126" s="23">
        <f t="shared" si="7"/>
        <v>7755644.5291180005</v>
      </c>
      <c r="I126" s="24">
        <f t="shared" si="6"/>
        <v>8151182.4001030186</v>
      </c>
      <c r="J126" s="25">
        <f t="shared" si="5"/>
        <v>8151182.4001030186</v>
      </c>
    </row>
    <row r="127" spans="1:10" x14ac:dyDescent="0.2">
      <c r="A127" s="17" t="s">
        <v>243</v>
      </c>
      <c r="B127" s="26"/>
      <c r="C127" s="22" t="str">
        <f>+' ESPECIFICACIONES TECNICAS'!C127</f>
        <v xml:space="preserve">CAMBIO E INSTALACION REF: RP-507 PCBA COMPUTER, AEROSPRAY 7XX2 </v>
      </c>
      <c r="D127" s="20">
        <v>6745247</v>
      </c>
      <c r="E127" s="20">
        <f t="shared" si="4"/>
        <v>7379300.2180000003</v>
      </c>
      <c r="F127" s="21" t="s">
        <v>46</v>
      </c>
      <c r="G127" s="21" t="s">
        <v>46</v>
      </c>
      <c r="H127" s="23">
        <f t="shared" si="7"/>
        <v>7755644.5291180005</v>
      </c>
      <c r="I127" s="24">
        <f t="shared" si="6"/>
        <v>8151182.4001030186</v>
      </c>
      <c r="J127" s="25">
        <f t="shared" si="5"/>
        <v>8151182.4001030186</v>
      </c>
    </row>
    <row r="128" spans="1:10" x14ac:dyDescent="0.2">
      <c r="A128" s="17" t="s">
        <v>244</v>
      </c>
      <c r="B128" s="26"/>
      <c r="C128" s="22" t="str">
        <f>+' ESPECIFICACIONES TECNICAS'!C128</f>
        <v xml:space="preserve">CAMBIO E INSTALACION REF: RP-528 RIGHT PANEL ASSEMBLY, 7722 </v>
      </c>
      <c r="D128" s="21" t="s">
        <v>46</v>
      </c>
      <c r="E128" s="21" t="s">
        <v>46</v>
      </c>
      <c r="F128" s="21" t="s">
        <v>46</v>
      </c>
      <c r="G128" s="21" t="s">
        <v>46</v>
      </c>
      <c r="H128" s="23" t="e">
        <f t="shared" si="7"/>
        <v>#VALUE!</v>
      </c>
      <c r="I128" s="24" t="e">
        <f t="shared" si="6"/>
        <v>#VALUE!</v>
      </c>
      <c r="J128" s="21" t="s">
        <v>46</v>
      </c>
    </row>
    <row r="129" spans="1:10" x14ac:dyDescent="0.2">
      <c r="A129" s="17" t="s">
        <v>245</v>
      </c>
      <c r="B129" s="26"/>
      <c r="C129" s="22" t="str">
        <f>+' ESPECIFICACIONES TECNICAS'!C129</f>
        <v xml:space="preserve">CAMBIO E INSTALACION REF: RP-513 LEFT PANEL ASSEMBLY, AEROSPRAY 7XX2 </v>
      </c>
      <c r="D129" s="20">
        <v>1306977</v>
      </c>
      <c r="E129" s="20">
        <f t="shared" si="4"/>
        <v>1429832.838</v>
      </c>
      <c r="F129" s="21" t="s">
        <v>46</v>
      </c>
      <c r="G129" s="21" t="s">
        <v>46</v>
      </c>
      <c r="H129" s="23">
        <f t="shared" si="7"/>
        <v>1502754.3127379999</v>
      </c>
      <c r="I129" s="24">
        <f t="shared" si="6"/>
        <v>1579394.782687638</v>
      </c>
      <c r="J129" s="25">
        <f t="shared" si="5"/>
        <v>1579394.782687638</v>
      </c>
    </row>
    <row r="130" spans="1:10" x14ac:dyDescent="0.2">
      <c r="A130" s="17" t="s">
        <v>246</v>
      </c>
      <c r="B130" s="26"/>
      <c r="C130" s="22" t="str">
        <f>+' ESPECIFICACIONES TECNICAS'!C130</f>
        <v xml:space="preserve">CAMBIO E INSTALACION REF: RP-514 LCD SCREEN ASSEMBLY, AEROSPRAY 7XX2 </v>
      </c>
      <c r="D130" s="20">
        <v>2875992</v>
      </c>
      <c r="E130" s="20">
        <f t="shared" si="4"/>
        <v>3146335.2480000001</v>
      </c>
      <c r="F130" s="21" t="s">
        <v>46</v>
      </c>
      <c r="G130" s="21" t="s">
        <v>46</v>
      </c>
      <c r="H130" s="23">
        <f t="shared" si="7"/>
        <v>3306798.345648</v>
      </c>
      <c r="I130" s="24">
        <f t="shared" si="6"/>
        <v>3475445.061276048</v>
      </c>
      <c r="J130" s="25">
        <f t="shared" si="5"/>
        <v>3475445.061276048</v>
      </c>
    </row>
    <row r="131" spans="1:10" x14ac:dyDescent="0.2">
      <c r="A131" s="17" t="s">
        <v>247</v>
      </c>
      <c r="B131" s="26"/>
      <c r="C131" s="22" t="str">
        <f>+' ESPECIFICACIONES TECNICAS'!C131</f>
        <v xml:space="preserve">CAMBIO E INSTALACION REF: RP-515 IMBALANCE SENSOR, AEROSPRAY 7XX2 </v>
      </c>
      <c r="D131" s="20">
        <v>889019</v>
      </c>
      <c r="E131" s="20">
        <f t="shared" si="4"/>
        <v>972586.78599999996</v>
      </c>
      <c r="F131" s="21" t="s">
        <v>46</v>
      </c>
      <c r="G131" s="21" t="s">
        <v>46</v>
      </c>
      <c r="H131" s="23">
        <f t="shared" si="7"/>
        <v>1022188.712086</v>
      </c>
      <c r="I131" s="24">
        <f t="shared" si="6"/>
        <v>1074320.336402386</v>
      </c>
      <c r="J131" s="25">
        <f t="shared" si="5"/>
        <v>1074320.336402386</v>
      </c>
    </row>
    <row r="132" spans="1:10" x14ac:dyDescent="0.2">
      <c r="A132" s="17" t="s">
        <v>248</v>
      </c>
      <c r="B132" s="26"/>
      <c r="C132" s="22" t="str">
        <f>+' ESPECIFICACIONES TECNICAS'!C132</f>
        <v xml:space="preserve">CAMBIO E INSTALACION REF: RP-516 MANUAL, SERVICE, CD-ROM AERO/CYTO 7XX2 </v>
      </c>
      <c r="D132" s="20">
        <v>581196</v>
      </c>
      <c r="E132" s="20">
        <f t="shared" si="4"/>
        <v>635828.424</v>
      </c>
      <c r="F132" s="21" t="s">
        <v>46</v>
      </c>
      <c r="G132" s="21" t="s">
        <v>46</v>
      </c>
      <c r="H132" s="23">
        <f t="shared" si="7"/>
        <v>668255.67362400005</v>
      </c>
      <c r="I132" s="24">
        <f t="shared" si="6"/>
        <v>702336.71297882404</v>
      </c>
      <c r="J132" s="25">
        <f t="shared" si="5"/>
        <v>702336.71297882404</v>
      </c>
    </row>
    <row r="133" spans="1:10" ht="22.5" x14ac:dyDescent="0.2">
      <c r="A133" s="17" t="s">
        <v>249</v>
      </c>
      <c r="B133" s="26"/>
      <c r="C133" s="22" t="str">
        <f>+' ESPECIFICACIONES TECNICAS'!C133</f>
        <v xml:space="preserve">CAMBIO E INSTALACION REF: RP-517 MANUAL, USER, FOR CYTOPRO ROTOR AC-160 WITH 7XX2 </v>
      </c>
      <c r="D133" s="20">
        <v>581196</v>
      </c>
      <c r="E133" s="20">
        <f t="shared" ref="E133:E139" si="8">D133*9.4%+D133</f>
        <v>635828.424</v>
      </c>
      <c r="F133" s="21" t="s">
        <v>46</v>
      </c>
      <c r="G133" s="21" t="s">
        <v>46</v>
      </c>
      <c r="H133" s="23">
        <f t="shared" si="7"/>
        <v>668255.67362400005</v>
      </c>
      <c r="I133" s="24">
        <f t="shared" si="6"/>
        <v>702336.71297882404</v>
      </c>
      <c r="J133" s="25">
        <f t="shared" ref="J133:J139" si="9">+I133</f>
        <v>702336.71297882404</v>
      </c>
    </row>
    <row r="134" spans="1:10" x14ac:dyDescent="0.2">
      <c r="A134" s="17" t="s">
        <v>250</v>
      </c>
      <c r="B134" s="26"/>
      <c r="C134" s="22" t="str">
        <f>+' ESPECIFICACIONES TECNICAS'!C134</f>
        <v xml:space="preserve">CAMBIO E INSTALACION REF: RP-518 NOZZLE CLEANING STRAINER, AEROSPRAY </v>
      </c>
      <c r="D134" s="20">
        <v>156902</v>
      </c>
      <c r="E134" s="20">
        <f t="shared" si="8"/>
        <v>171650.788</v>
      </c>
      <c r="F134" s="21" t="s">
        <v>46</v>
      </c>
      <c r="G134" s="21" t="s">
        <v>46</v>
      </c>
      <c r="H134" s="23">
        <f t="shared" si="7"/>
        <v>180404.97818800001</v>
      </c>
      <c r="I134" s="24">
        <f t="shared" si="6"/>
        <v>189605.63207558802</v>
      </c>
      <c r="J134" s="25">
        <f t="shared" si="9"/>
        <v>189605.63207558802</v>
      </c>
    </row>
    <row r="135" spans="1:10" x14ac:dyDescent="0.2">
      <c r="A135" s="17" t="s">
        <v>251</v>
      </c>
      <c r="B135" s="26"/>
      <c r="C135" s="22" t="str">
        <f>+' ESPECIFICACIONES TECNICAS'!C135</f>
        <v xml:space="preserve">CAMBIO E INSTALACION REF: RP-520 REPLACEMENT DRAIN CONNECTOR, AEROSPRAY 7XX1+ </v>
      </c>
      <c r="D135" s="20">
        <v>365836</v>
      </c>
      <c r="E135" s="20">
        <f t="shared" si="8"/>
        <v>400224.58400000003</v>
      </c>
      <c r="F135" s="21" t="s">
        <v>46</v>
      </c>
      <c r="G135" s="21" t="s">
        <v>46</v>
      </c>
      <c r="H135" s="23">
        <f t="shared" si="7"/>
        <v>420636.03778400004</v>
      </c>
      <c r="I135" s="24">
        <f t="shared" ref="I135:I139" si="10">+H135*5.1%+H135</f>
        <v>442088.47571098403</v>
      </c>
      <c r="J135" s="25">
        <f t="shared" si="9"/>
        <v>442088.47571098403</v>
      </c>
    </row>
    <row r="136" spans="1:10" x14ac:dyDescent="0.2">
      <c r="A136" s="17" t="s">
        <v>252</v>
      </c>
      <c r="B136" s="26"/>
      <c r="C136" s="22" t="str">
        <f>+' ESPECIFICACIONES TECNICAS'!C136</f>
        <v xml:space="preserve">CAMBIO E INSTALACION REF: RP-521 10 L WASTE CONTAINER AND CAP </v>
      </c>
      <c r="D136" s="20">
        <v>627428</v>
      </c>
      <c r="E136" s="20">
        <f t="shared" si="8"/>
        <v>686406.23199999996</v>
      </c>
      <c r="F136" s="21" t="s">
        <v>46</v>
      </c>
      <c r="G136" s="21" t="s">
        <v>46</v>
      </c>
      <c r="H136" s="23">
        <f t="shared" ref="H136:H139" si="11">+E136*5.1%+E136</f>
        <v>721412.94983199995</v>
      </c>
      <c r="I136" s="24">
        <f t="shared" si="10"/>
        <v>758205.01027343189</v>
      </c>
      <c r="J136" s="25">
        <f t="shared" si="9"/>
        <v>758205.01027343189</v>
      </c>
    </row>
    <row r="137" spans="1:10" x14ac:dyDescent="0.2">
      <c r="A137" s="17" t="s">
        <v>253</v>
      </c>
      <c r="B137" s="26"/>
      <c r="C137" s="22" t="str">
        <f>+' ESPECIFICACIONES TECNICAS'!C137</f>
        <v>CAMBIO E INSTALACION REF-584 DISPLAY Cbl ASSY 7XX2+ STAINERS CYTOPRO</v>
      </c>
      <c r="D137" s="21" t="s">
        <v>46</v>
      </c>
      <c r="E137" s="21" t="s">
        <v>46</v>
      </c>
      <c r="F137" s="21" t="s">
        <v>46</v>
      </c>
      <c r="G137" s="21" t="s">
        <v>46</v>
      </c>
      <c r="H137" s="23" t="e">
        <f t="shared" si="11"/>
        <v>#VALUE!</v>
      </c>
      <c r="I137" s="24" t="e">
        <f t="shared" si="10"/>
        <v>#VALUE!</v>
      </c>
      <c r="J137" s="21" t="s">
        <v>46</v>
      </c>
    </row>
    <row r="138" spans="1:10" x14ac:dyDescent="0.2">
      <c r="A138" s="17" t="s">
        <v>254</v>
      </c>
      <c r="B138" s="26"/>
      <c r="C138" s="22" t="str">
        <f>+' ESPECIFICACIONES TECNICAS'!C138</f>
        <v>CAMBIO E INSTALACION REF: AC 188 12-SLIDE VENTED CAROUSEL FOR AEROSPRAY</v>
      </c>
      <c r="D138" s="20">
        <v>2418140</v>
      </c>
      <c r="E138" s="20">
        <f t="shared" si="8"/>
        <v>2645445.16</v>
      </c>
      <c r="F138" s="21" t="s">
        <v>46</v>
      </c>
      <c r="G138" s="21" t="s">
        <v>46</v>
      </c>
      <c r="H138" s="23">
        <f t="shared" si="11"/>
        <v>2780362.8631600002</v>
      </c>
      <c r="I138" s="24">
        <f t="shared" si="10"/>
        <v>2922161.3691811603</v>
      </c>
      <c r="J138" s="25">
        <f t="shared" si="9"/>
        <v>2922161.3691811603</v>
      </c>
    </row>
    <row r="139" spans="1:10" x14ac:dyDescent="0.2">
      <c r="A139" s="17" t="s">
        <v>255</v>
      </c>
      <c r="B139" s="26"/>
      <c r="C139" s="22" t="str">
        <f>+' ESPECIFICACIONES TECNICAS'!C139</f>
        <v>CAMBIO E INSTALACION REF: RP-515 IMBALANCE SENSOR, AEROSPRAY 7XX2</v>
      </c>
      <c r="D139" s="20">
        <v>889019</v>
      </c>
      <c r="E139" s="20">
        <f t="shared" si="8"/>
        <v>972586.78599999996</v>
      </c>
      <c r="F139" s="21" t="s">
        <v>46</v>
      </c>
      <c r="G139" s="21" t="s">
        <v>46</v>
      </c>
      <c r="H139" s="23">
        <f t="shared" si="11"/>
        <v>1022188.712086</v>
      </c>
      <c r="I139" s="24">
        <f t="shared" si="10"/>
        <v>1074320.336402386</v>
      </c>
      <c r="J139" s="25">
        <f t="shared" si="9"/>
        <v>1074320.336402386</v>
      </c>
    </row>
  </sheetData>
  <mergeCells count="2">
    <mergeCell ref="A2:G2"/>
    <mergeCell ref="A1:G1"/>
  </mergeCells>
  <pageMargins left="0.7" right="0.7" top="0.75" bottom="0.75" header="0.3" footer="0.3"/>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8"/>
  <sheetViews>
    <sheetView view="pageBreakPreview" topLeftCell="A118" zoomScale="98" zoomScaleNormal="100" zoomScaleSheetLayoutView="98" workbookViewId="0">
      <selection sqref="A1:D1"/>
    </sheetView>
  </sheetViews>
  <sheetFormatPr baseColWidth="10" defaultRowHeight="11.25" x14ac:dyDescent="0.2"/>
  <cols>
    <col min="1" max="1" width="5.140625" style="37" bestFit="1" customWidth="1"/>
    <col min="2" max="2" width="76" style="29" bestFit="1" customWidth="1"/>
    <col min="3" max="3" width="16.28515625" style="38" bestFit="1" customWidth="1"/>
    <col min="4" max="4" width="20.5703125" style="39" bestFit="1" customWidth="1"/>
    <col min="5" max="5" width="123.85546875" style="29" bestFit="1" customWidth="1"/>
    <col min="6" max="16384" width="11.42578125" style="29"/>
  </cols>
  <sheetData>
    <row r="1" spans="1:5" ht="28.5" customHeight="1" x14ac:dyDescent="0.2">
      <c r="A1" s="71" t="s">
        <v>283</v>
      </c>
      <c r="B1" s="71"/>
      <c r="C1" s="71"/>
      <c r="D1" s="71"/>
    </row>
    <row r="2" spans="1:5" x14ac:dyDescent="0.2">
      <c r="A2" s="3" t="s">
        <v>0</v>
      </c>
      <c r="B2" s="4" t="s">
        <v>6</v>
      </c>
      <c r="C2" s="30" t="s">
        <v>41</v>
      </c>
      <c r="D2" s="3" t="s">
        <v>20</v>
      </c>
    </row>
    <row r="3" spans="1:5" x14ac:dyDescent="0.2">
      <c r="A3" s="31">
        <v>1</v>
      </c>
      <c r="B3" s="32" t="str">
        <f>+' ESPECIFICACIONES TECNICAS'!B3</f>
        <v>EQUIPO AEROSPRAY GRAM 7322</v>
      </c>
      <c r="C3" s="33">
        <v>831810</v>
      </c>
      <c r="D3" s="34">
        <f>C3</f>
        <v>831810</v>
      </c>
      <c r="E3" s="35"/>
    </row>
    <row r="4" spans="1:5" x14ac:dyDescent="0.2">
      <c r="A4" s="31">
        <v>2</v>
      </c>
      <c r="B4" s="32" t="str">
        <f>+' ESPECIFICACIONES TECNICAS'!B4</f>
        <v>EQUIPO AEROSPRAY HEMATOLOGÍA 7152</v>
      </c>
      <c r="C4" s="33">
        <v>831810</v>
      </c>
      <c r="D4" s="34">
        <f t="shared" ref="D4:D67" si="0">C4</f>
        <v>831810</v>
      </c>
      <c r="E4" s="35"/>
    </row>
    <row r="5" spans="1:5" x14ac:dyDescent="0.2">
      <c r="A5" s="31">
        <v>3</v>
      </c>
      <c r="B5" s="32" t="str">
        <f>+' ESPECIFICACIONES TECNICAS'!B5</f>
        <v xml:space="preserve">EQUIPO AEROSPRAY TB 7722 </v>
      </c>
      <c r="C5" s="33">
        <v>831810</v>
      </c>
      <c r="D5" s="34">
        <f t="shared" si="0"/>
        <v>831810</v>
      </c>
      <c r="E5" s="35"/>
    </row>
    <row r="6" spans="1:5" x14ac:dyDescent="0.2">
      <c r="A6" s="31">
        <v>4</v>
      </c>
      <c r="B6" s="32" t="str">
        <f>+' ESPECIFICACIONES TECNICAS'!C7</f>
        <v xml:space="preserve">CAMBIO E INSTALACION REF: RP-147 DRIVE MOTOR ASSEMBLY FOR AEROSPRAY AND CYTOPRO </v>
      </c>
      <c r="C6" s="36">
        <v>8373291</v>
      </c>
      <c r="D6" s="34">
        <f t="shared" si="0"/>
        <v>8373291</v>
      </c>
      <c r="E6" s="35"/>
    </row>
    <row r="7" spans="1:5" ht="22.5" x14ac:dyDescent="0.2">
      <c r="A7" s="31">
        <v>5</v>
      </c>
      <c r="B7" s="32" t="str">
        <f>+' ESPECIFICACIONES TECNICAS'!C8</f>
        <v xml:space="preserve">CAMBIO E INSTALACION REF: RP-171 PICKUP TUBE ASSY FOR 5-LITER BOTTLE, AEROSPRAY, NO LEVEL DETECT </v>
      </c>
      <c r="C7" s="36">
        <v>685378</v>
      </c>
      <c r="D7" s="34">
        <f t="shared" si="0"/>
        <v>685378</v>
      </c>
      <c r="E7" s="35"/>
    </row>
    <row r="8" spans="1:5" x14ac:dyDescent="0.2">
      <c r="A8" s="31">
        <v>6</v>
      </c>
      <c r="B8" s="32" t="str">
        <f>+' ESPECIFICACIONES TECNICAS'!C9</f>
        <v xml:space="preserve">CAMBIO E INSTALACION REF: RP-181 DRIVE HUB, UNIVERSAL, 12/30 PLACE, AERO/CYTO </v>
      </c>
      <c r="C8" s="36">
        <v>1927294</v>
      </c>
      <c r="D8" s="34">
        <f t="shared" si="0"/>
        <v>1927294</v>
      </c>
      <c r="E8" s="35"/>
    </row>
    <row r="9" spans="1:5" x14ac:dyDescent="0.2">
      <c r="A9" s="31">
        <v>7</v>
      </c>
      <c r="B9" s="32" t="str">
        <f>+' ESPECIFICACIONES TECNICAS'!C10</f>
        <v xml:space="preserve">CAMBIO E INSTALACION REF: RP-186 DRAIN/VENT SPIGOT REPAIR KIT FOR AEROSPRAY </v>
      </c>
      <c r="C9" s="36">
        <v>579825</v>
      </c>
      <c r="D9" s="34">
        <f t="shared" si="0"/>
        <v>579825</v>
      </c>
      <c r="E9" s="35"/>
    </row>
    <row r="10" spans="1:5" x14ac:dyDescent="0.2">
      <c r="A10" s="31">
        <v>8</v>
      </c>
      <c r="B10" s="32" t="str">
        <f>+' ESPECIFICACIONES TECNICAS'!C11</f>
        <v xml:space="preserve">CAMBIO E INSTALACION REF: RP-208 150 INCH/PK TUBING, AEROSPRAY </v>
      </c>
      <c r="C10" s="36">
        <v>692972</v>
      </c>
      <c r="D10" s="34">
        <f t="shared" si="0"/>
        <v>692972</v>
      </c>
      <c r="E10" s="35"/>
    </row>
    <row r="11" spans="1:5" x14ac:dyDescent="0.2">
      <c r="A11" s="31">
        <v>9</v>
      </c>
      <c r="B11" s="32" t="str">
        <f>+' ESPECIFICACIONES TECNICAS'!C12</f>
        <v xml:space="preserve">CAMBIO E INSTALACION REF: RP-215 PUMP ASSEMBLY FOR AEROSPRAY </v>
      </c>
      <c r="C11" s="36">
        <v>13291003</v>
      </c>
      <c r="D11" s="34">
        <f t="shared" si="0"/>
        <v>13291003</v>
      </c>
      <c r="E11" s="35"/>
    </row>
    <row r="12" spans="1:5" x14ac:dyDescent="0.2">
      <c r="A12" s="31">
        <v>10</v>
      </c>
      <c r="B12" s="32" t="str">
        <f>+' ESPECIFICACIONES TECNICAS'!C13</f>
        <v xml:space="preserve">CAMBIO E INSTALACION REF: RP-259 5.25" PRECISION NORPRENE (A 60 G) TUBING AEROSPRAY </v>
      </c>
      <c r="C12" s="36">
        <v>295819</v>
      </c>
      <c r="D12" s="34">
        <f t="shared" si="0"/>
        <v>295819</v>
      </c>
      <c r="E12" s="35"/>
    </row>
    <row r="13" spans="1:5" x14ac:dyDescent="0.2">
      <c r="A13" s="31">
        <v>11</v>
      </c>
      <c r="B13" s="32" t="str">
        <f>+' ESPECIFICACIONES TECNICAS'!C14</f>
        <v xml:space="preserve">CAMBIO E INSTALACION REF: RP-260 5.5" PRECISION NORPRENE (A 60 G)TUBING AEROSPRAY </v>
      </c>
      <c r="C13" s="36">
        <v>295819</v>
      </c>
      <c r="D13" s="34">
        <f t="shared" si="0"/>
        <v>295819</v>
      </c>
      <c r="E13" s="35"/>
    </row>
    <row r="14" spans="1:5" x14ac:dyDescent="0.2">
      <c r="A14" s="31">
        <v>12</v>
      </c>
      <c r="B14" s="32" t="str">
        <f>+' ESPECIFICACIONES TECNICAS'!C15</f>
        <v>CAMBIO E INSTALACION REF: RP-275 AEROSPRAY BARB FITTING REPAIR KIT $ 5 13.478</v>
      </c>
      <c r="C14" s="36">
        <v>750684</v>
      </c>
      <c r="D14" s="34">
        <f t="shared" si="0"/>
        <v>750684</v>
      </c>
      <c r="E14" s="35"/>
    </row>
    <row r="15" spans="1:5" x14ac:dyDescent="0.2">
      <c r="A15" s="31">
        <v>13</v>
      </c>
      <c r="B15" s="32" t="str">
        <f>+' ESPECIFICACIONES TECNICAS'!C16</f>
        <v xml:space="preserve">CAMBIO E INSTALACION REF: RP-293 MAGNETIC SENSOR PCBA FOR AEROSPRAY BOWL </v>
      </c>
      <c r="C15" s="36">
        <v>609019</v>
      </c>
      <c r="D15" s="34">
        <f t="shared" si="0"/>
        <v>609019</v>
      </c>
      <c r="E15" s="35"/>
    </row>
    <row r="16" spans="1:5" x14ac:dyDescent="0.2">
      <c r="A16" s="31">
        <v>14</v>
      </c>
      <c r="B16" s="32" t="str">
        <f>+' ESPECIFICACIONES TECNICAS'!C17</f>
        <v xml:space="preserve">CAMBIO E INSTALACION REF: RP-294 2/PK HINGE ASSEMBLY FOR AEROSPRAY LID </v>
      </c>
      <c r="C16" s="36">
        <v>492834</v>
      </c>
      <c r="D16" s="34">
        <f t="shared" si="0"/>
        <v>492834</v>
      </c>
      <c r="E16" s="35"/>
    </row>
    <row r="17" spans="1:5" x14ac:dyDescent="0.2">
      <c r="A17" s="31">
        <v>15</v>
      </c>
      <c r="B17" s="32" t="str">
        <f>+' ESPECIFICACIONES TECNICAS'!C18</f>
        <v xml:space="preserve">CAMBIO E INSTALACION REF: RP-299 4/PK CHECK VALVE, AEROSPRAY SOLENOID </v>
      </c>
      <c r="C17" s="36">
        <v>969722</v>
      </c>
      <c r="D17" s="34">
        <f t="shared" si="0"/>
        <v>969722</v>
      </c>
      <c r="E17" s="35"/>
    </row>
    <row r="18" spans="1:5" x14ac:dyDescent="0.2">
      <c r="A18" s="31">
        <v>16</v>
      </c>
      <c r="B18" s="32" t="str">
        <f>+' ESPECIFICACIONES TECNICAS'!C19</f>
        <v xml:space="preserve">CAMBIO E INSTALACION REF: RP-307 VENT HOSE, AEROSPRAY </v>
      </c>
      <c r="C18" s="36">
        <v>88847</v>
      </c>
      <c r="D18" s="34">
        <f t="shared" si="0"/>
        <v>88847</v>
      </c>
      <c r="E18" s="35"/>
    </row>
    <row r="19" spans="1:5" x14ac:dyDescent="0.2">
      <c r="A19" s="31">
        <v>17</v>
      </c>
      <c r="B19" s="32" t="str">
        <f>+' ESPECIFICACIONES TECNICAS'!C20</f>
        <v xml:space="preserve">CAMBIO E INSTALACION REF: RP-308 NOZZLE/O-RING ASSY, SS, FOR AEROSPRAY </v>
      </c>
      <c r="C19" s="36">
        <v>1797863</v>
      </c>
      <c r="D19" s="34">
        <f t="shared" si="0"/>
        <v>1797863</v>
      </c>
      <c r="E19" s="35"/>
    </row>
    <row r="20" spans="1:5" x14ac:dyDescent="0.2">
      <c r="A20" s="31">
        <v>18</v>
      </c>
      <c r="B20" s="32" t="str">
        <f>+' ESPECIFICACIONES TECNICAS'!C21</f>
        <v xml:space="preserve">CAMBIO E INSTALACION REF: RP-311 5/PK HOSE ASSY FOR REAGENT BOTTLE,AEROSPRAY </v>
      </c>
      <c r="C20" s="36">
        <v>1936828</v>
      </c>
      <c r="D20" s="34">
        <f t="shared" si="0"/>
        <v>1936828</v>
      </c>
      <c r="E20" s="35"/>
    </row>
    <row r="21" spans="1:5" x14ac:dyDescent="0.2">
      <c r="A21" s="31">
        <v>19</v>
      </c>
      <c r="B21" s="32" t="str">
        <f>+' ESPECIFICACIONES TECNICAS'!C22</f>
        <v xml:space="preserve">CAMBIO E INSTALACION REF: RP-318 ENCODER FOR DRIVE MOTOR, AEROSPRAY/CYTOPRO </v>
      </c>
      <c r="C21" s="36">
        <v>1854394</v>
      </c>
      <c r="D21" s="34">
        <f t="shared" si="0"/>
        <v>1854394</v>
      </c>
      <c r="E21" s="35"/>
    </row>
    <row r="22" spans="1:5" x14ac:dyDescent="0.2">
      <c r="A22" s="31">
        <v>20</v>
      </c>
      <c r="B22" s="32" t="str">
        <f>+' ESPECIFICACIONES TECNICAS'!C23</f>
        <v xml:space="preserve">CAMBIO E INSTALACION REF: RP-332 LID LATCH FOR AEROSPRAY/CYTOPRO </v>
      </c>
      <c r="C22" s="36">
        <v>653484</v>
      </c>
      <c r="D22" s="34">
        <f t="shared" si="0"/>
        <v>653484</v>
      </c>
      <c r="E22" s="35"/>
    </row>
    <row r="23" spans="1:5" x14ac:dyDescent="0.2">
      <c r="A23" s="31">
        <v>21</v>
      </c>
      <c r="B23" s="32" t="str">
        <f>+' ESPECIFICACIONES TECNICAS'!C24</f>
        <v>CAMBIO E INSTALACION REF: RP-345 MIXER INSERT FOR NOZZLE, AEROSPRAY</v>
      </c>
      <c r="C23" s="36">
        <v>395634</v>
      </c>
      <c r="D23" s="34">
        <f t="shared" si="0"/>
        <v>395634</v>
      </c>
      <c r="E23" s="35"/>
    </row>
    <row r="24" spans="1:5" x14ac:dyDescent="0.2">
      <c r="A24" s="31">
        <v>22</v>
      </c>
      <c r="B24" s="32" t="str">
        <f>+' ESPECIFICACIONES TECNICAS'!C25</f>
        <v xml:space="preserve">CAMBIO E INSTALACION REF: RP-408 BRUSH FOR NOZZLE CLEANING, AEROSPRAY 7150 </v>
      </c>
      <c r="C24" s="36">
        <v>73322</v>
      </c>
      <c r="D24" s="34">
        <f t="shared" si="0"/>
        <v>73322</v>
      </c>
      <c r="E24" s="35"/>
    </row>
    <row r="25" spans="1:5" x14ac:dyDescent="0.2">
      <c r="A25" s="31">
        <v>23</v>
      </c>
      <c r="B25" s="32" t="str">
        <f>+' ESPECIFICACIONES TECNICAS'!C26</f>
        <v xml:space="preserve">CAMBIO E INSTALACION REF: RP-451 MANUAL, CYTOPRO METHODS, AEROPSRAY/CYTOPRO (7XX1) </v>
      </c>
      <c r="C25" s="36">
        <v>355809</v>
      </c>
      <c r="D25" s="34">
        <f t="shared" si="0"/>
        <v>355809</v>
      </c>
      <c r="E25" s="35"/>
    </row>
    <row r="26" spans="1:5" x14ac:dyDescent="0.2">
      <c r="A26" s="31">
        <v>24</v>
      </c>
      <c r="B26" s="32" t="str">
        <f>+' ESPECIFICACIONES TECNICAS'!C27</f>
        <v xml:space="preserve">CAMBIO E INSTALACION REF: RP-462 MANUAL, APPLICATION, FOR AEROSPRAY GRAM 7322 </v>
      </c>
      <c r="C26" s="36">
        <v>355809</v>
      </c>
      <c r="D26" s="34">
        <f t="shared" si="0"/>
        <v>355809</v>
      </c>
      <c r="E26" s="35"/>
    </row>
    <row r="27" spans="1:5" x14ac:dyDescent="0.2">
      <c r="A27" s="31">
        <v>25</v>
      </c>
      <c r="B27" s="32" t="str">
        <f>+' ESPECIFICACIONES TECNICAS'!C28</f>
        <v>CAMBIO E INSTALACION REF: RP-470 5-POSITION BOTTLE TRAY, AEROSPRAY 7XX1 AND 7XX2</v>
      </c>
      <c r="C27" s="36">
        <v>927956</v>
      </c>
      <c r="D27" s="34">
        <f t="shared" si="0"/>
        <v>927956</v>
      </c>
      <c r="E27" s="35"/>
    </row>
    <row r="28" spans="1:5" x14ac:dyDescent="0.2">
      <c r="A28" s="31">
        <v>26</v>
      </c>
      <c r="B28" s="32" t="str">
        <f>+' ESPECIFICACIONES TECNICAS'!C29</f>
        <v xml:space="preserve">CAMBIO E INSTALACION REF: RP-473 LOAD CELL ASSEMBLY 7XX1 AEROSPRAY </v>
      </c>
      <c r="C28" s="36">
        <v>644709</v>
      </c>
      <c r="D28" s="34">
        <f t="shared" si="0"/>
        <v>644709</v>
      </c>
      <c r="E28" s="35"/>
    </row>
    <row r="29" spans="1:5" ht="22.5" x14ac:dyDescent="0.2">
      <c r="A29" s="31">
        <v>27</v>
      </c>
      <c r="B29" s="32" t="str">
        <f>+' ESPECIFICACIONES TECNICAS'!C30</f>
        <v xml:space="preserve">CAMBIO E INSTALACION REF: RP-474 WASTE CONTAINER ADAPTER FOR AEROSPRAY, NO LEVEL DETECT </v>
      </c>
      <c r="C29" s="36">
        <v>241144</v>
      </c>
      <c r="D29" s="34">
        <f t="shared" si="0"/>
        <v>241144</v>
      </c>
      <c r="E29" s="35"/>
    </row>
    <row r="30" spans="1:5" x14ac:dyDescent="0.2">
      <c r="A30" s="31">
        <v>28</v>
      </c>
      <c r="B30" s="32" t="str">
        <f>+' ESPECIFICACIONES TECNICAS'!C31</f>
        <v xml:space="preserve">CAMBIO E INSTALACION REF: RP-475 AEROSPRAY NOZZLE INDICATOR LABEL, 6 NOZZLES </v>
      </c>
      <c r="C30" s="36">
        <v>122681</v>
      </c>
      <c r="D30" s="34">
        <f t="shared" si="0"/>
        <v>122681</v>
      </c>
      <c r="E30" s="35"/>
    </row>
    <row r="31" spans="1:5" x14ac:dyDescent="0.2">
      <c r="A31" s="31">
        <v>29</v>
      </c>
      <c r="B31" s="32" t="str">
        <f>+' ESPECIFICACIONES TECNICAS'!C32</f>
        <v xml:space="preserve">CAMBIO E INSTALACION REF: RP-493 SOLENOID VALVE WHITE 3-WAY </v>
      </c>
      <c r="C31" s="36">
        <v>1970578</v>
      </c>
      <c r="D31" s="34">
        <f t="shared" si="0"/>
        <v>1970578</v>
      </c>
      <c r="E31" s="35"/>
    </row>
    <row r="32" spans="1:5" x14ac:dyDescent="0.2">
      <c r="A32" s="31">
        <v>30</v>
      </c>
      <c r="B32" s="32" t="str">
        <f>+' ESPECIFICACIONES TECNICAS'!C33</f>
        <v xml:space="preserve">CAMBIO E INSTALACION REF: RP-499 NOZZLE WITH MIXING INSERT, AEROSPRAY </v>
      </c>
      <c r="C32" s="36">
        <v>957234</v>
      </c>
      <c r="D32" s="34">
        <f t="shared" si="0"/>
        <v>957234</v>
      </c>
      <c r="E32" s="35"/>
    </row>
    <row r="33" spans="1:5" x14ac:dyDescent="0.2">
      <c r="A33" s="31">
        <v>31</v>
      </c>
      <c r="B33" s="32" t="str">
        <f>+' ESPECIFICACIONES TECNICAS'!C34</f>
        <v>CAMBIO E INSTALACION REF: RP-500 PAPER TEST SLIDES, 1 INCH X 3 INCH PAPER, 100 PIECES</v>
      </c>
      <c r="C33" s="36">
        <v>167484</v>
      </c>
      <c r="D33" s="34">
        <f t="shared" si="0"/>
        <v>167484</v>
      </c>
      <c r="E33" s="35"/>
    </row>
    <row r="34" spans="1:5" x14ac:dyDescent="0.2">
      <c r="A34" s="31">
        <v>32</v>
      </c>
      <c r="B34" s="32" t="str">
        <f>+' ESPECIFICACIONES TECNICAS'!C35</f>
        <v xml:space="preserve">CAMBIO E INSTALACION REF: RP-501 PCBA SOLENOID 7322 </v>
      </c>
      <c r="C34" s="36">
        <v>8397591</v>
      </c>
      <c r="D34" s="34">
        <f t="shared" si="0"/>
        <v>8397591</v>
      </c>
      <c r="E34" s="35"/>
    </row>
    <row r="35" spans="1:5" x14ac:dyDescent="0.2">
      <c r="A35" s="31">
        <v>33</v>
      </c>
      <c r="B35" s="32" t="str">
        <f>+' ESPECIFICACIONES TECNICAS'!C36</f>
        <v xml:space="preserve">CAMBIO E INSTALACION REF: RP-503 WASTE LEVEL DETECT ASSEMBLY WITH CABLE, AEROSPRAY </v>
      </c>
      <c r="C35" s="36">
        <v>3067538</v>
      </c>
      <c r="D35" s="34">
        <f t="shared" si="0"/>
        <v>3067538</v>
      </c>
      <c r="E35" s="35"/>
    </row>
    <row r="36" spans="1:5" ht="18" customHeight="1" x14ac:dyDescent="0.2">
      <c r="A36" s="31">
        <v>34</v>
      </c>
      <c r="B36" s="32" t="str">
        <f>+' ESPECIFICACIONES TECNICAS'!C37</f>
        <v xml:space="preserve">CAMBIO E INSTALACION REF: RP-504 5L REAGENT BOTTLE LEVEL DETECT ASSMEBLY WITH CABLE, AEROSPRAY </v>
      </c>
      <c r="C36" s="36">
        <v>3067538</v>
      </c>
      <c r="D36" s="34">
        <f t="shared" si="0"/>
        <v>3067538</v>
      </c>
      <c r="E36" s="35"/>
    </row>
    <row r="37" spans="1:5" x14ac:dyDescent="0.2">
      <c r="A37" s="31">
        <v>35</v>
      </c>
      <c r="B37" s="32" t="str">
        <f>+' ESPECIFICACIONES TECNICAS'!C38</f>
        <v xml:space="preserve">CAMBIO E INSTALACION REF: RP-505 POWER SUPPLY, AEROSPRAY 7XX2 </v>
      </c>
      <c r="C37" s="36">
        <v>3346228</v>
      </c>
      <c r="D37" s="34">
        <f t="shared" si="0"/>
        <v>3346228</v>
      </c>
      <c r="E37" s="35"/>
    </row>
    <row r="38" spans="1:5" x14ac:dyDescent="0.2">
      <c r="A38" s="31">
        <v>36</v>
      </c>
      <c r="B38" s="32" t="str">
        <f>+' ESPECIFICACIONES TECNICAS'!C39</f>
        <v xml:space="preserve">CAMBIO E INSTALACION REF: RP-506 PCBA MAIN, AEROSPRAY 7XX2 </v>
      </c>
      <c r="C38" s="36">
        <v>7262325</v>
      </c>
      <c r="D38" s="34">
        <f t="shared" si="0"/>
        <v>7262325</v>
      </c>
      <c r="E38" s="35"/>
    </row>
    <row r="39" spans="1:5" x14ac:dyDescent="0.2">
      <c r="A39" s="31">
        <v>37</v>
      </c>
      <c r="B39" s="32" t="str">
        <f>+' ESPECIFICACIONES TECNICAS'!C40</f>
        <v xml:space="preserve">CAMBIO E INSTALACION REF: RP-507 PCBA COMPUTER, AEROSPRAY 7XX2 </v>
      </c>
      <c r="C39" s="36">
        <v>7262325</v>
      </c>
      <c r="D39" s="34">
        <f t="shared" si="0"/>
        <v>7262325</v>
      </c>
      <c r="E39" s="35"/>
    </row>
    <row r="40" spans="1:5" x14ac:dyDescent="0.2">
      <c r="A40" s="31">
        <v>38</v>
      </c>
      <c r="B40" s="32" t="str">
        <f>+' ESPECIFICACIONES TECNICAS'!C41</f>
        <v xml:space="preserve">CAMBIO E INSTALACION REF: RP-511 FRONT PANEL ASSEMBLY, 7322 </v>
      </c>
      <c r="C40" s="36">
        <v>5520656</v>
      </c>
      <c r="D40" s="34">
        <f t="shared" si="0"/>
        <v>5520656</v>
      </c>
      <c r="E40" s="35"/>
    </row>
    <row r="41" spans="1:5" x14ac:dyDescent="0.2">
      <c r="A41" s="31">
        <v>39</v>
      </c>
      <c r="B41" s="32" t="str">
        <f>+' ESPECIFICACIONES TECNICAS'!C42</f>
        <v xml:space="preserve">CAMBIO E INSTALACION REF: RP-512 RIGHT PANEL ASSEMBLY, 7322 </v>
      </c>
      <c r="C41" s="36">
        <v>3624919</v>
      </c>
      <c r="D41" s="34">
        <f t="shared" si="0"/>
        <v>3624919</v>
      </c>
      <c r="E41" s="35"/>
    </row>
    <row r="42" spans="1:5" x14ac:dyDescent="0.2">
      <c r="A42" s="31">
        <v>40</v>
      </c>
      <c r="B42" s="32" t="str">
        <f>+' ESPECIFICACIONES TECNICAS'!C43</f>
        <v xml:space="preserve">CAMBIO E INSTALACION REF: RP-513 LEFT PANEL ASSEMBLY, AEROSPRAY 7XX2 </v>
      </c>
      <c r="C42" s="36">
        <v>1394213</v>
      </c>
      <c r="D42" s="34">
        <f t="shared" si="0"/>
        <v>1394213</v>
      </c>
      <c r="E42" s="35"/>
    </row>
    <row r="43" spans="1:5" x14ac:dyDescent="0.2">
      <c r="A43" s="31">
        <v>41</v>
      </c>
      <c r="B43" s="32" t="str">
        <f>+' ESPECIFICACIONES TECNICAS'!C44</f>
        <v xml:space="preserve">CAMBIO E INSTALACION REF: RP-514 LCD SCREEN ASSEMBLY, AEROSPRAY 7XX2 </v>
      </c>
      <c r="C43" s="36">
        <v>3067538</v>
      </c>
      <c r="D43" s="34">
        <f t="shared" si="0"/>
        <v>3067538</v>
      </c>
      <c r="E43" s="35"/>
    </row>
    <row r="44" spans="1:5" x14ac:dyDescent="0.2">
      <c r="A44" s="31">
        <v>42</v>
      </c>
      <c r="B44" s="32" t="str">
        <f>+' ESPECIFICACIONES TECNICAS'!C45</f>
        <v xml:space="preserve">CAMBIO E INSTALACION REF: RP-515 IMBALANCE SENSOR, AEROSPRAY 7XX2 </v>
      </c>
      <c r="C44" s="36">
        <v>948122</v>
      </c>
      <c r="D44" s="34">
        <f t="shared" si="0"/>
        <v>948122</v>
      </c>
      <c r="E44" s="35"/>
    </row>
    <row r="45" spans="1:5" x14ac:dyDescent="0.2">
      <c r="A45" s="31">
        <v>43</v>
      </c>
      <c r="B45" s="32" t="str">
        <f>+' ESPECIFICACIONES TECNICAS'!C46</f>
        <v xml:space="preserve">CAMBIO E INSTALACION REF: RP-516 MANUAL, SERVICE, CD-ROM AERO/CYTO 7XX2 </v>
      </c>
      <c r="C45" s="36">
        <v>620072</v>
      </c>
      <c r="D45" s="34">
        <f t="shared" si="0"/>
        <v>620072</v>
      </c>
      <c r="E45" s="35"/>
    </row>
    <row r="46" spans="1:5" x14ac:dyDescent="0.2">
      <c r="A46" s="31">
        <v>44</v>
      </c>
      <c r="B46" s="32" t="str">
        <f>+' ESPECIFICACIONES TECNICAS'!C47</f>
        <v xml:space="preserve">CAMBIO E INSTALACION REF: RP-517 MANUAL, USER, FOR CYTOPRO ROTOR AC-160 WITH 7XX2 </v>
      </c>
      <c r="C46" s="36">
        <v>620072</v>
      </c>
      <c r="D46" s="34">
        <f t="shared" si="0"/>
        <v>620072</v>
      </c>
      <c r="E46" s="35"/>
    </row>
    <row r="47" spans="1:5" x14ac:dyDescent="0.2">
      <c r="A47" s="31">
        <v>45</v>
      </c>
      <c r="B47" s="32" t="str">
        <f>+' ESPECIFICACIONES TECNICAS'!C48</f>
        <v xml:space="preserve">CAMBIO E INSTALACION REF: RP-518 NOZZLE CLEANING STRAINER, AEROSPRAY </v>
      </c>
      <c r="C47" s="36">
        <v>193641</v>
      </c>
      <c r="D47" s="34">
        <f t="shared" si="0"/>
        <v>193641</v>
      </c>
      <c r="E47" s="35"/>
    </row>
    <row r="48" spans="1:5" x14ac:dyDescent="0.2">
      <c r="A48" s="31">
        <v>46</v>
      </c>
      <c r="B48" s="32" t="str">
        <f>+' ESPECIFICACIONES TECNICAS'!C49</f>
        <v xml:space="preserve">CAMBIO E INSTALACION REF: RP-520 REPLACEMENT DRAIN CONNECTOR, AEROSPRAY 7XX1+ </v>
      </c>
      <c r="C48" s="36">
        <v>389981</v>
      </c>
      <c r="D48" s="34">
        <f t="shared" si="0"/>
        <v>389981</v>
      </c>
      <c r="E48" s="35"/>
    </row>
    <row r="49" spans="1:5" x14ac:dyDescent="0.2">
      <c r="A49" s="31">
        <v>47</v>
      </c>
      <c r="B49" s="32" t="str">
        <f>+' ESPECIFICACIONES TECNICAS'!C50</f>
        <v>CAMBIO E INSTALACION REF: RP-521 WASTE BOTTLE WITH CAP, AEROSPRAY</v>
      </c>
      <c r="C49" s="36">
        <v>669431</v>
      </c>
      <c r="D49" s="34">
        <f t="shared" si="0"/>
        <v>669431</v>
      </c>
      <c r="E49" s="35"/>
    </row>
    <row r="50" spans="1:5" x14ac:dyDescent="0.2">
      <c r="A50" s="31">
        <v>48</v>
      </c>
      <c r="B50" s="32" t="str">
        <f>+' ESPECIFICACIONES TECNICAS'!C51</f>
        <v>CAMBIO E INSTALACION REF: AC 188 12-SLIDE VENTED CAROUSEL FOR AEROSPRAY</v>
      </c>
      <c r="C50" s="36">
        <v>3357113</v>
      </c>
      <c r="D50" s="34">
        <f t="shared" si="0"/>
        <v>3357113</v>
      </c>
      <c r="E50" s="35"/>
    </row>
    <row r="51" spans="1:5" x14ac:dyDescent="0.2">
      <c r="A51" s="31">
        <v>49</v>
      </c>
      <c r="B51" s="32" t="str">
        <f>+' ESPECIFICACIONES TECNICAS'!C52</f>
        <v xml:space="preserve">CAMBIO E INSTALACION REF: RP-147 DRIVE MOTOR ASSEMBLY FOR AEROSPRAY AND CYTOPRO  </v>
      </c>
      <c r="C51" s="36">
        <v>8373291</v>
      </c>
      <c r="D51" s="34">
        <f t="shared" si="0"/>
        <v>8373291</v>
      </c>
      <c r="E51" s="35"/>
    </row>
    <row r="52" spans="1:5" x14ac:dyDescent="0.2">
      <c r="A52" s="31">
        <v>50</v>
      </c>
      <c r="B52" s="32" t="str">
        <f>+' ESPECIFICACIONES TECNICAS'!C53</f>
        <v xml:space="preserve">CAMBIO E INSTALACION REF: RP-171 PICKUP TUBE ASSY FOR 5-LITER BOTTLE, AEROSPRAY </v>
      </c>
      <c r="C52" s="36">
        <v>685378</v>
      </c>
      <c r="D52" s="34">
        <f t="shared" si="0"/>
        <v>685378</v>
      </c>
      <c r="E52" s="35"/>
    </row>
    <row r="53" spans="1:5" x14ac:dyDescent="0.2">
      <c r="A53" s="31">
        <v>51</v>
      </c>
      <c r="B53" s="32" t="str">
        <f>+' ESPECIFICACIONES TECNICAS'!C54</f>
        <v>CAMBIO E INSTALACION REF: RP-181 DRIVE HUB, UNIVERSAL, 12/30 PLACE, AERO/CYTO</v>
      </c>
      <c r="C53" s="36">
        <v>1927294</v>
      </c>
      <c r="D53" s="34">
        <f t="shared" si="0"/>
        <v>1927294</v>
      </c>
      <c r="E53" s="35"/>
    </row>
    <row r="54" spans="1:5" x14ac:dyDescent="0.2">
      <c r="A54" s="31">
        <v>52</v>
      </c>
      <c r="B54" s="32" t="str">
        <f>+' ESPECIFICACIONES TECNICAS'!C55</f>
        <v xml:space="preserve">CAMBIO E INSTALACION REF: RP-186 DRAIN/VENT SPIGOT REPAIR KIT FOR AEROSPRAY </v>
      </c>
      <c r="C54" s="36">
        <v>579825</v>
      </c>
      <c r="D54" s="34">
        <f t="shared" si="0"/>
        <v>579825</v>
      </c>
      <c r="E54" s="35"/>
    </row>
    <row r="55" spans="1:5" x14ac:dyDescent="0.2">
      <c r="A55" s="31">
        <v>53</v>
      </c>
      <c r="B55" s="32" t="str">
        <f>+' ESPECIFICACIONES TECNICAS'!C56</f>
        <v xml:space="preserve">CAMBIO E INSTALACION REF: RP-208 150 INCH/PK TUBING, AEROSPRAY </v>
      </c>
      <c r="C55" s="36">
        <v>692972</v>
      </c>
      <c r="D55" s="34">
        <f t="shared" si="0"/>
        <v>692972</v>
      </c>
      <c r="E55" s="35"/>
    </row>
    <row r="56" spans="1:5" x14ac:dyDescent="0.2">
      <c r="A56" s="31">
        <v>54</v>
      </c>
      <c r="B56" s="32" t="str">
        <f>+' ESPECIFICACIONES TECNICAS'!C57</f>
        <v xml:space="preserve">CAMBIO E INSTALACION REF: RP-215 PUMP ASSEMBLY FOR AEROSPRAY </v>
      </c>
      <c r="C56" s="36">
        <v>13291003</v>
      </c>
      <c r="D56" s="34">
        <f t="shared" si="0"/>
        <v>13291003</v>
      </c>
      <c r="E56" s="35"/>
    </row>
    <row r="57" spans="1:5" x14ac:dyDescent="0.2">
      <c r="A57" s="31">
        <v>55</v>
      </c>
      <c r="B57" s="32" t="str">
        <f>+' ESPECIFICACIONES TECNICAS'!C58</f>
        <v xml:space="preserve">CAMBIO E INSTALACION REF: RP-259 5.25" PRECISION NORPRENE (A 60 G)TUBING AEROSPRAY </v>
      </c>
      <c r="C57" s="36">
        <v>295819</v>
      </c>
      <c r="D57" s="34">
        <f t="shared" si="0"/>
        <v>295819</v>
      </c>
      <c r="E57" s="35"/>
    </row>
    <row r="58" spans="1:5" x14ac:dyDescent="0.2">
      <c r="A58" s="31">
        <v>56</v>
      </c>
      <c r="B58" s="32" t="str">
        <f>+' ESPECIFICACIONES TECNICAS'!C59</f>
        <v xml:space="preserve">CAMBIO E INSTALACION REF: RP-260 5.5" PRECISION NORPRENE (A 60 G)TUBING AEROSPRAY </v>
      </c>
      <c r="C58" s="36">
        <v>295819</v>
      </c>
      <c r="D58" s="34">
        <f t="shared" si="0"/>
        <v>295819</v>
      </c>
      <c r="E58" s="35"/>
    </row>
    <row r="59" spans="1:5" x14ac:dyDescent="0.2">
      <c r="A59" s="31">
        <v>57</v>
      </c>
      <c r="B59" s="32" t="str">
        <f>+' ESPECIFICACIONES TECNICAS'!C60</f>
        <v xml:space="preserve">CAMBIO E INSTALACION REF: RP-275 AEROSPRAY BARB FITTING REPAIR KIT </v>
      </c>
      <c r="C59" s="36">
        <v>750684</v>
      </c>
      <c r="D59" s="34">
        <f t="shared" si="0"/>
        <v>750684</v>
      </c>
      <c r="E59" s="35"/>
    </row>
    <row r="60" spans="1:5" x14ac:dyDescent="0.2">
      <c r="A60" s="31">
        <v>58</v>
      </c>
      <c r="B60" s="32" t="str">
        <f>+' ESPECIFICACIONES TECNICAS'!C61</f>
        <v xml:space="preserve">CAMBIO E INSTALACION REF: RP-293 MAGNETIC SENSOR PCBA FOR AEROSPRAY BOWL </v>
      </c>
      <c r="C60" s="36">
        <v>609019</v>
      </c>
      <c r="D60" s="34">
        <f t="shared" si="0"/>
        <v>609019</v>
      </c>
      <c r="E60" s="35"/>
    </row>
    <row r="61" spans="1:5" x14ac:dyDescent="0.2">
      <c r="A61" s="31">
        <v>59</v>
      </c>
      <c r="B61" s="32" t="str">
        <f>+' ESPECIFICACIONES TECNICAS'!C62</f>
        <v xml:space="preserve">CAMBIO E INSTALACION REF: RP-294 2/PK HINGE ASSEMBLY FOR AEROSPRAY LID </v>
      </c>
      <c r="C61" s="36">
        <v>492834</v>
      </c>
      <c r="D61" s="34">
        <f t="shared" si="0"/>
        <v>492834</v>
      </c>
      <c r="E61" s="35"/>
    </row>
    <row r="62" spans="1:5" x14ac:dyDescent="0.2">
      <c r="A62" s="31">
        <v>60</v>
      </c>
      <c r="B62" s="32" t="str">
        <f>+' ESPECIFICACIONES TECNICAS'!C63</f>
        <v xml:space="preserve">CAMBIO E INSTALACION REF: RP-299 4/PK CHECK VALVE, AEROSPRAY 7150 SOLENOID </v>
      </c>
      <c r="C62" s="36">
        <v>969722</v>
      </c>
      <c r="D62" s="34">
        <f t="shared" si="0"/>
        <v>969722</v>
      </c>
      <c r="E62" s="35"/>
    </row>
    <row r="63" spans="1:5" x14ac:dyDescent="0.2">
      <c r="A63" s="31">
        <v>61</v>
      </c>
      <c r="B63" s="32" t="str">
        <f>+' ESPECIFICACIONES TECNICAS'!C64</f>
        <v>CAMBIO E INSTALACION REF: RP-307 VENT HOSE, AEROSPRAY</v>
      </c>
      <c r="C63" s="36">
        <v>88847</v>
      </c>
      <c r="D63" s="34">
        <f t="shared" si="0"/>
        <v>88847</v>
      </c>
      <c r="E63" s="35"/>
    </row>
    <row r="64" spans="1:5" x14ac:dyDescent="0.2">
      <c r="A64" s="31">
        <v>62</v>
      </c>
      <c r="B64" s="32" t="str">
        <f>+' ESPECIFICACIONES TECNICAS'!C65</f>
        <v xml:space="preserve">CAMBIO E INSTALACION REF: RP-308 NOZZLE/O-RING ASSY, SS, FOR AEROSPRAY </v>
      </c>
      <c r="C64" s="36">
        <v>1797863</v>
      </c>
      <c r="D64" s="34">
        <f t="shared" si="0"/>
        <v>1797863</v>
      </c>
      <c r="E64" s="35"/>
    </row>
    <row r="65" spans="1:5" x14ac:dyDescent="0.2">
      <c r="A65" s="31">
        <v>63</v>
      </c>
      <c r="B65" s="32" t="str">
        <f>+' ESPECIFICACIONES TECNICAS'!C66</f>
        <v xml:space="preserve">CAMBIO E INSTALACION REF: RP-309 20/PK O-RING FOR NOZZLE, AEROSPRAY </v>
      </c>
      <c r="C65" s="36">
        <v>197438</v>
      </c>
      <c r="D65" s="34">
        <f t="shared" si="0"/>
        <v>197438</v>
      </c>
      <c r="E65" s="35"/>
    </row>
    <row r="66" spans="1:5" x14ac:dyDescent="0.2">
      <c r="A66" s="31">
        <v>64</v>
      </c>
      <c r="B66" s="32" t="str">
        <f>+' ESPECIFICACIONES TECNICAS'!C67</f>
        <v xml:space="preserve">CAMBIO E INSTALACION REF: RP-311 5/PK HOSE ASSY FOR REAGENT BOTTLE, AEROSPRAY </v>
      </c>
      <c r="C66" s="36">
        <v>1936828</v>
      </c>
      <c r="D66" s="34">
        <f t="shared" si="0"/>
        <v>1936828</v>
      </c>
      <c r="E66" s="35"/>
    </row>
    <row r="67" spans="1:5" x14ac:dyDescent="0.2">
      <c r="A67" s="31">
        <v>65</v>
      </c>
      <c r="B67" s="32" t="str">
        <f>+' ESPECIFICACIONES TECNICAS'!C68</f>
        <v xml:space="preserve">CAMBIO E INSTALACION REF: RP-318 ENCODER FOR DRIVE MOTOR, AEROSPRAY/CYTOPRO </v>
      </c>
      <c r="C67" s="36">
        <v>1854394</v>
      </c>
      <c r="D67" s="34">
        <f t="shared" si="0"/>
        <v>1854394</v>
      </c>
      <c r="E67" s="35"/>
    </row>
    <row r="68" spans="1:5" x14ac:dyDescent="0.2">
      <c r="A68" s="31">
        <v>66</v>
      </c>
      <c r="B68" s="32" t="str">
        <f>+' ESPECIFICACIONES TECNICAS'!C69</f>
        <v xml:space="preserve">CAMBIO E INSTALACION REF: RP-408 BRUSH FOR NOZZLE CLEANING, AEROSPRAY 7150 </v>
      </c>
      <c r="C68" s="36">
        <v>73322</v>
      </c>
      <c r="D68" s="34">
        <f t="shared" ref="D68:D131" si="1">C68</f>
        <v>73322</v>
      </c>
      <c r="E68" s="35"/>
    </row>
    <row r="69" spans="1:5" x14ac:dyDescent="0.2">
      <c r="A69" s="31">
        <v>67</v>
      </c>
      <c r="B69" s="32" t="str">
        <f>+' ESPECIFICACIONES TECNICAS'!C70</f>
        <v xml:space="preserve">CAMBIO E INSTALACION REF: RP-451 MANUAL, CYTOPRO METHODS, AEROPSRAY/CYTOPRO (7XX2) </v>
      </c>
      <c r="C69" s="36">
        <v>355809</v>
      </c>
      <c r="D69" s="34">
        <f t="shared" si="1"/>
        <v>355809</v>
      </c>
      <c r="E69" s="35"/>
    </row>
    <row r="70" spans="1:5" x14ac:dyDescent="0.2">
      <c r="A70" s="31">
        <v>68</v>
      </c>
      <c r="B70" s="32" t="str">
        <f>+' ESPECIFICACIONES TECNICAS'!C71</f>
        <v xml:space="preserve">CAMBIO E INSTALACION REF: RP-461 MANUAL, APPLICATION, FOR AEROSPRAY 7152 (PRO) </v>
      </c>
      <c r="C70" s="36">
        <v>559659</v>
      </c>
      <c r="D70" s="34">
        <f t="shared" si="1"/>
        <v>559659</v>
      </c>
      <c r="E70" s="35"/>
    </row>
    <row r="71" spans="1:5" x14ac:dyDescent="0.2">
      <c r="A71" s="31">
        <v>69</v>
      </c>
      <c r="B71" s="32" t="str">
        <f>+' ESPECIFICACIONES TECNICAS'!C72</f>
        <v xml:space="preserve">CAMBIO E INSTALACION REF: RP-471 4-POSITION BOTTLE TRAY, AEROSPRAY 7121/2 AND 7151/2 </v>
      </c>
      <c r="C71" s="36">
        <v>1068863</v>
      </c>
      <c r="D71" s="34">
        <f t="shared" si="1"/>
        <v>1068863</v>
      </c>
      <c r="E71" s="35"/>
    </row>
    <row r="72" spans="1:5" x14ac:dyDescent="0.2">
      <c r="A72" s="31">
        <v>70</v>
      </c>
      <c r="B72" s="32" t="str">
        <f>+' ESPECIFICACIONES TECNICAS'!C73</f>
        <v xml:space="preserve">CAMBIO E INSTALACION REF: RP-472 NOZZLE INSERTS AND HEX WRENCH, PACK OF 6 INSERTS </v>
      </c>
      <c r="C72" s="36">
        <v>209250</v>
      </c>
      <c r="D72" s="34">
        <f t="shared" si="1"/>
        <v>209250</v>
      </c>
      <c r="E72" s="35"/>
    </row>
    <row r="73" spans="1:5" x14ac:dyDescent="0.2">
      <c r="A73" s="31">
        <v>71</v>
      </c>
      <c r="B73" s="32" t="str">
        <f>+' ESPECIFICACIONES TECNICAS'!C74</f>
        <v xml:space="preserve">CAMBIO E INSTALACION REF: RP-474 WASTE CONTAINER ADAPTER FOR AEROSPRAY </v>
      </c>
      <c r="C73" s="36">
        <v>241144</v>
      </c>
      <c r="D73" s="34">
        <f t="shared" si="1"/>
        <v>241144</v>
      </c>
      <c r="E73" s="35"/>
    </row>
    <row r="74" spans="1:5" x14ac:dyDescent="0.2">
      <c r="A74" s="31">
        <v>72</v>
      </c>
      <c r="B74" s="32" t="str">
        <f>+' ESPECIFICACIONES TECNICAS'!C75</f>
        <v xml:space="preserve">CAMBIO E INSTALACION REF: RP-500 PAPER TEST SLIDES, 1 INCH X 3 INCH PAPER, 100 PIECES </v>
      </c>
      <c r="C74" s="36">
        <v>167484</v>
      </c>
      <c r="D74" s="34">
        <f t="shared" si="1"/>
        <v>167484</v>
      </c>
      <c r="E74" s="35"/>
    </row>
    <row r="75" spans="1:5" x14ac:dyDescent="0.2">
      <c r="A75" s="31">
        <v>73</v>
      </c>
      <c r="B75" s="32" t="str">
        <f>+' ESPECIFICACIONES TECNICAS'!C76</f>
        <v xml:space="preserve">CAMBIO E INSTALACION REF: RP-503 WASTE LEVEL DETECT ASSEMBLY WITH CABLE, AEROSPRAY </v>
      </c>
      <c r="C75" s="36">
        <v>3067538</v>
      </c>
      <c r="D75" s="34">
        <f t="shared" si="1"/>
        <v>3067538</v>
      </c>
      <c r="E75" s="35"/>
    </row>
    <row r="76" spans="1:5" ht="18" customHeight="1" x14ac:dyDescent="0.2">
      <c r="A76" s="31">
        <v>74</v>
      </c>
      <c r="B76" s="32" t="str">
        <f>+' ESPECIFICACIONES TECNICAS'!C77</f>
        <v xml:space="preserve">CAMBIO E INSTALACION REF: RP-504 5L REAGENT BOTTLE LEVEL DETECT ASSMEBLY WITH CABLE, AEROSPRAY </v>
      </c>
      <c r="C76" s="36">
        <v>3067538</v>
      </c>
      <c r="D76" s="34">
        <f t="shared" si="1"/>
        <v>3067538</v>
      </c>
      <c r="E76" s="35"/>
    </row>
    <row r="77" spans="1:5" x14ac:dyDescent="0.2">
      <c r="A77" s="31">
        <v>75</v>
      </c>
      <c r="B77" s="32" t="str">
        <f>+' ESPECIFICACIONES TECNICAS'!C78</f>
        <v xml:space="preserve">CAMBIO E INSTALACION REF: RP-505 POWER SUPPLY, AEROSPRAY 7XX2 </v>
      </c>
      <c r="C77" s="36">
        <v>3346228</v>
      </c>
      <c r="D77" s="34">
        <f t="shared" si="1"/>
        <v>3346228</v>
      </c>
      <c r="E77" s="35"/>
    </row>
    <row r="78" spans="1:5" x14ac:dyDescent="0.2">
      <c r="A78" s="31">
        <v>76</v>
      </c>
      <c r="B78" s="32" t="str">
        <f>+' ESPECIFICACIONES TECNICAS'!C79</f>
        <v xml:space="preserve">CAMBIO E INSTALACION REF: RP-506 PCBA MAIN, AEROSPRAY 7XX2 </v>
      </c>
      <c r="C78" s="36">
        <v>7262325</v>
      </c>
      <c r="D78" s="34">
        <f t="shared" si="1"/>
        <v>7262325</v>
      </c>
      <c r="E78" s="35"/>
    </row>
    <row r="79" spans="1:5" x14ac:dyDescent="0.2">
      <c r="A79" s="31">
        <v>77</v>
      </c>
      <c r="B79" s="32" t="str">
        <f>+' ESPECIFICACIONES TECNICAS'!C80</f>
        <v xml:space="preserve">CAMBIO E INSTALACION REF: RP-507 PCBA COMPUTER, AEROSPRAY 7XX2 </v>
      </c>
      <c r="C79" s="36">
        <v>7262325</v>
      </c>
      <c r="D79" s="34">
        <f t="shared" si="1"/>
        <v>7262325</v>
      </c>
    </row>
    <row r="80" spans="1:5" x14ac:dyDescent="0.2">
      <c r="A80" s="31">
        <v>78</v>
      </c>
      <c r="B80" s="32" t="str">
        <f>+' ESPECIFICACIONES TECNICAS'!C81</f>
        <v xml:space="preserve">CAMBIO E INSTALACION REF: RP-513 LEFT PANEL ASSEMBLY, AEROSPRAY 7XX2 </v>
      </c>
      <c r="C80" s="36">
        <v>1394213</v>
      </c>
      <c r="D80" s="34">
        <f t="shared" si="1"/>
        <v>1394213</v>
      </c>
    </row>
    <row r="81" spans="1:4" x14ac:dyDescent="0.2">
      <c r="A81" s="31">
        <v>79</v>
      </c>
      <c r="B81" s="32" t="str">
        <f>+' ESPECIFICACIONES TECNICAS'!C82</f>
        <v xml:space="preserve">CAMBIO E INSTALACION REF: RP-514 LCD SCREEN ASSEMBLY, AEROSPRAY 7XX2 </v>
      </c>
      <c r="C81" s="36">
        <v>3067538</v>
      </c>
      <c r="D81" s="34">
        <f t="shared" si="1"/>
        <v>3067538</v>
      </c>
    </row>
    <row r="82" spans="1:4" x14ac:dyDescent="0.2">
      <c r="A82" s="31">
        <v>80</v>
      </c>
      <c r="B82" s="32" t="str">
        <f>+' ESPECIFICACIONES TECNICAS'!C83</f>
        <v xml:space="preserve">CAMBIO E INSTALACION REF: RP-515 IMBALANCE SENSOR, AEROSPRAY 7XX2 </v>
      </c>
      <c r="C82" s="36">
        <v>948122</v>
      </c>
      <c r="D82" s="34">
        <f t="shared" si="1"/>
        <v>948122</v>
      </c>
    </row>
    <row r="83" spans="1:4" x14ac:dyDescent="0.2">
      <c r="A83" s="31">
        <v>81</v>
      </c>
      <c r="B83" s="32" t="str">
        <f>+' ESPECIFICACIONES TECNICAS'!C84</f>
        <v xml:space="preserve">CAMBIO E INSTALACION REF: RP-516 MANUAL, SERVICE, CD-ROM AERO/CYTO 7XX2 </v>
      </c>
      <c r="C83" s="36">
        <v>620072</v>
      </c>
      <c r="D83" s="34">
        <f t="shared" si="1"/>
        <v>620072</v>
      </c>
    </row>
    <row r="84" spans="1:4" x14ac:dyDescent="0.2">
      <c r="A84" s="31">
        <v>82</v>
      </c>
      <c r="B84" s="32" t="str">
        <f>+' ESPECIFICACIONES TECNICAS'!C85</f>
        <v xml:space="preserve">CAMBIO E INSTALACION REF: RP-517 MANUAL, USER, FOR CYTOPRO ROTOR AC-160 WITH 7XX2 </v>
      </c>
      <c r="C84" s="36">
        <v>620072</v>
      </c>
      <c r="D84" s="34">
        <f t="shared" si="1"/>
        <v>620072</v>
      </c>
    </row>
    <row r="85" spans="1:4" x14ac:dyDescent="0.2">
      <c r="A85" s="31">
        <v>83</v>
      </c>
      <c r="B85" s="32" t="str">
        <f>+' ESPECIFICACIONES TECNICAS'!C86</f>
        <v xml:space="preserve">CAMBIO E INSTALACION REF: RP-518 NOZZLE CLEANING STRAINER, AEROSPRAY </v>
      </c>
      <c r="C85" s="36">
        <v>193641</v>
      </c>
      <c r="D85" s="34">
        <f t="shared" si="1"/>
        <v>193641</v>
      </c>
    </row>
    <row r="86" spans="1:4" x14ac:dyDescent="0.2">
      <c r="A86" s="31">
        <v>84</v>
      </c>
      <c r="B86" s="32" t="str">
        <f>+' ESPECIFICACIONES TECNICAS'!C87</f>
        <v xml:space="preserve">CAMBIO E INSTALACION REF: RP-520 REPLACEMENT DRAIN CONNECTOR, AEROSPRAY 7XX1+ </v>
      </c>
      <c r="C86" s="36">
        <v>389981</v>
      </c>
      <c r="D86" s="34">
        <f t="shared" si="1"/>
        <v>389981</v>
      </c>
    </row>
    <row r="87" spans="1:4" x14ac:dyDescent="0.2">
      <c r="A87" s="31">
        <v>85</v>
      </c>
      <c r="B87" s="32" t="str">
        <f>+' ESPECIFICACIONES TECNICAS'!C88</f>
        <v xml:space="preserve">CAMBIO E INSTALACION REF: RP-521 WASTE BOTTLE WITH CAP, AEROSPRAY </v>
      </c>
      <c r="C87" s="36">
        <v>669431</v>
      </c>
      <c r="D87" s="34">
        <f t="shared" si="1"/>
        <v>669431</v>
      </c>
    </row>
    <row r="88" spans="1:4" x14ac:dyDescent="0.2">
      <c r="A88" s="31">
        <v>86</v>
      </c>
      <c r="B88" s="32" t="str">
        <f>+' ESPECIFICACIONES TECNICAS'!C89</f>
        <v xml:space="preserve">CAMBIO E INSTALACION REF: RP-524 FRONT PANEL ASSEMBLY, 7152 </v>
      </c>
      <c r="C88" s="36">
        <v>5520656</v>
      </c>
      <c r="D88" s="34">
        <f t="shared" si="1"/>
        <v>5520656</v>
      </c>
    </row>
    <row r="89" spans="1:4" x14ac:dyDescent="0.2">
      <c r="A89" s="31">
        <v>87</v>
      </c>
      <c r="B89" s="32" t="str">
        <f>+' ESPECIFICACIONES TECNICAS'!C90</f>
        <v xml:space="preserve">CAMBIO E INSTALACION REF: RP-525 RIGHT PANEL ASSEMBLY, 7152 </v>
      </c>
      <c r="C89" s="36">
        <v>3624919</v>
      </c>
      <c r="D89" s="34">
        <f t="shared" si="1"/>
        <v>3624919</v>
      </c>
    </row>
    <row r="90" spans="1:4" x14ac:dyDescent="0.2">
      <c r="A90" s="31">
        <v>88</v>
      </c>
      <c r="B90" s="32" t="str">
        <f>+' ESPECIFICACIONES TECNICAS'!C91</f>
        <v xml:space="preserve">CAMBIO E INSTALACION REF: RP-221 LID ASSEMBLY FOR CYTOPRO ROTOR </v>
      </c>
      <c r="C90" s="36">
        <v>10988916</v>
      </c>
      <c r="D90" s="34">
        <f t="shared" si="1"/>
        <v>10988916</v>
      </c>
    </row>
    <row r="91" spans="1:4" x14ac:dyDescent="0.2">
      <c r="A91" s="31">
        <v>89</v>
      </c>
      <c r="B91" s="32" t="str">
        <f>+' ESPECIFICACIONES TECNICAS'!C92</f>
        <v>CAMBIO E INSTALACION REF: RP-267 LID KNOB/LATCH ASSEMBLY FOR CYTOPRO ROTOR</v>
      </c>
      <c r="C91" s="36">
        <v>2748600</v>
      </c>
      <c r="D91" s="34">
        <f t="shared" si="1"/>
        <v>2748600</v>
      </c>
    </row>
    <row r="92" spans="1:4" x14ac:dyDescent="0.2">
      <c r="A92" s="31">
        <v>90</v>
      </c>
      <c r="B92" s="32" t="str">
        <f>+' ESPECIFICACIONES TECNICAS'!C93</f>
        <v>CAMBIO E INSTALACION REF: RP-269 SEAL FOR CYTOPRO ROTOR LID (AC-060 &amp; AC-160)</v>
      </c>
      <c r="C92" s="36">
        <v>451828</v>
      </c>
      <c r="D92" s="34">
        <f t="shared" si="1"/>
        <v>451828</v>
      </c>
    </row>
    <row r="93" spans="1:4" x14ac:dyDescent="0.2">
      <c r="A93" s="31">
        <v>91</v>
      </c>
      <c r="B93" s="32" t="str">
        <f>+' ESPECIFICACIONES TECNICAS'!C94</f>
        <v>CAMBIO E INSTALACION REF: RP-499 NOZZLE WITH MIXING INSERT, AEROSPRAY</v>
      </c>
      <c r="C93" s="36">
        <v>957234</v>
      </c>
      <c r="D93" s="34">
        <f t="shared" si="1"/>
        <v>957234</v>
      </c>
    </row>
    <row r="94" spans="1:4" x14ac:dyDescent="0.2">
      <c r="A94" s="31">
        <v>92</v>
      </c>
      <c r="B94" s="32" t="str">
        <f>+' ESPECIFICACIONES TECNICAS'!C95</f>
        <v>CAMBIO E INSTALACION REF: RP-493 SOLENOID VALVE WHITE 3-WAY</v>
      </c>
      <c r="C94" s="36">
        <v>1970578</v>
      </c>
      <c r="D94" s="34">
        <f t="shared" si="1"/>
        <v>1970578</v>
      </c>
    </row>
    <row r="95" spans="1:4" x14ac:dyDescent="0.2">
      <c r="A95" s="31">
        <v>93</v>
      </c>
      <c r="B95" s="32" t="str">
        <f>+' ESPECIFICACIONES TECNICAS'!C96</f>
        <v>CAMBIO E INSTALACION REF: AC 188 12-SLIDE VENTED CAROUSEL FOR AEROSPRAY</v>
      </c>
      <c r="C95" s="36">
        <v>2458181</v>
      </c>
      <c r="D95" s="34">
        <f t="shared" si="1"/>
        <v>2458181</v>
      </c>
    </row>
    <row r="96" spans="1:4" x14ac:dyDescent="0.2">
      <c r="A96" s="31">
        <v>94</v>
      </c>
      <c r="B96" s="32" t="str">
        <f>+' ESPECIFICACIONES TECNICAS'!C97</f>
        <v>CAMBIO E INSTALACION REF: RP-515 IMBALANCE SENSOR, AEROSPRAY 7XX2</v>
      </c>
      <c r="C96" s="36">
        <v>948122</v>
      </c>
      <c r="D96" s="34">
        <f t="shared" si="1"/>
        <v>948122</v>
      </c>
    </row>
    <row r="97" spans="1:4" x14ac:dyDescent="0.2">
      <c r="A97" s="31">
        <v>95</v>
      </c>
      <c r="B97" s="32" t="str">
        <f>+' ESPECIFICACIONES TECNICAS'!C98</f>
        <v>CAMBIO E INSTALACION REF: RP-586 LOCK DETECT PCBA &amp; CABLE AEROSPRAY 7XX2</v>
      </c>
      <c r="C97" s="36">
        <v>768909</v>
      </c>
      <c r="D97" s="34">
        <f t="shared" si="1"/>
        <v>768909</v>
      </c>
    </row>
    <row r="98" spans="1:4" x14ac:dyDescent="0.2">
      <c r="A98" s="31">
        <v>96</v>
      </c>
      <c r="B98" s="32" t="str">
        <f>+' ESPECIFICACIONES TECNICAS'!C99</f>
        <v>CAMBIO E INSTALACION REF: RP-585 LID LOCK ASSEMBLY, AEROSPARY 7XX2</v>
      </c>
      <c r="C98" s="36">
        <v>2286900</v>
      </c>
      <c r="D98" s="34">
        <f t="shared" si="1"/>
        <v>2286900</v>
      </c>
    </row>
    <row r="99" spans="1:4" x14ac:dyDescent="0.2">
      <c r="A99" s="31">
        <v>97</v>
      </c>
      <c r="B99" s="32" t="str">
        <f>+' ESPECIFICACIONES TECNICAS'!C100</f>
        <v xml:space="preserve">CAMBIO E INSTALACION REF: RP-147 DRIVE MOTOR ASSEMBLY FOR AEROSPRAY AND CYTOPRO </v>
      </c>
      <c r="C99" s="36">
        <v>8373291</v>
      </c>
      <c r="D99" s="34">
        <f t="shared" si="1"/>
        <v>8373291</v>
      </c>
    </row>
    <row r="100" spans="1:4" x14ac:dyDescent="0.2">
      <c r="A100" s="31">
        <v>98</v>
      </c>
      <c r="B100" s="32" t="str">
        <f>+' ESPECIFICACIONES TECNICAS'!C101</f>
        <v xml:space="preserve">CAMBIO E INSTALACION REF: RP-171 PICKUP TUBE ASSY FOR 5-LITER BOTTLE, AEROSPRAY </v>
      </c>
      <c r="C100" s="36">
        <v>685378</v>
      </c>
      <c r="D100" s="34">
        <f t="shared" si="1"/>
        <v>685378</v>
      </c>
    </row>
    <row r="101" spans="1:4" x14ac:dyDescent="0.2">
      <c r="A101" s="31">
        <v>99</v>
      </c>
      <c r="B101" s="32" t="str">
        <f>+' ESPECIFICACIONES TECNICAS'!C102</f>
        <v xml:space="preserve">CAMBIO E INSTALACION REF: RP-181 DRIVE HUB, UNIVERSAL, 12/30 PLACE, AERO/CYTO </v>
      </c>
      <c r="C101" s="36">
        <v>1927294</v>
      </c>
      <c r="D101" s="34">
        <f t="shared" si="1"/>
        <v>1927294</v>
      </c>
    </row>
    <row r="102" spans="1:4" x14ac:dyDescent="0.2">
      <c r="A102" s="31">
        <v>100</v>
      </c>
      <c r="B102" s="32" t="str">
        <f>+' ESPECIFICACIONES TECNICAS'!C103</f>
        <v xml:space="preserve">CAMBIO E INSTALACION REF: RP-186 DRAIN/VENT SPIGOT REPAIR KIT FOR AEROSPRAY </v>
      </c>
      <c r="C102" s="36">
        <v>579825</v>
      </c>
      <c r="D102" s="34">
        <f t="shared" si="1"/>
        <v>579825</v>
      </c>
    </row>
    <row r="103" spans="1:4" x14ac:dyDescent="0.2">
      <c r="A103" s="31">
        <v>101</v>
      </c>
      <c r="B103" s="32" t="str">
        <f>+' ESPECIFICACIONES TECNICAS'!C104</f>
        <v xml:space="preserve">CAMBIO E INSTALACION REF: RP-208 150 INCH/PK TUBING, AEROSPRAY </v>
      </c>
      <c r="C103" s="36">
        <v>692972</v>
      </c>
      <c r="D103" s="34">
        <f t="shared" si="1"/>
        <v>692972</v>
      </c>
    </row>
    <row r="104" spans="1:4" x14ac:dyDescent="0.2">
      <c r="A104" s="31">
        <v>102</v>
      </c>
      <c r="B104" s="32" t="str">
        <f>+' ESPECIFICACIONES TECNICAS'!C105</f>
        <v xml:space="preserve">CAMBIO E INSTALACION REF: RP-215 PUMP ASSEMBLY FOR AEROSPRAY </v>
      </c>
      <c r="C104" s="36">
        <v>13291003</v>
      </c>
      <c r="D104" s="34">
        <f t="shared" si="1"/>
        <v>13291003</v>
      </c>
    </row>
    <row r="105" spans="1:4" x14ac:dyDescent="0.2">
      <c r="A105" s="31">
        <v>103</v>
      </c>
      <c r="B105" s="32" t="str">
        <f>+' ESPECIFICACIONES TECNICAS'!C106</f>
        <v xml:space="preserve">CAMBIO E INSTALACION REF: RP-259 5.25" PRECISION NORPRENE (A 60 G)TUBING AEROSPRAY </v>
      </c>
      <c r="C105" s="36">
        <v>295819</v>
      </c>
      <c r="D105" s="34">
        <f t="shared" si="1"/>
        <v>295819</v>
      </c>
    </row>
    <row r="106" spans="1:4" x14ac:dyDescent="0.2">
      <c r="A106" s="31">
        <v>104</v>
      </c>
      <c r="B106" s="32" t="str">
        <f>+' ESPECIFICACIONES TECNICAS'!C107</f>
        <v xml:space="preserve">CAMBIO E INSTALACION REF: RP-260 5.5" PRECISION NORPRENE (A 60 G)TUBING AEROSPRAY </v>
      </c>
      <c r="C106" s="36">
        <v>295819</v>
      </c>
      <c r="D106" s="34">
        <f t="shared" si="1"/>
        <v>295819</v>
      </c>
    </row>
    <row r="107" spans="1:4" x14ac:dyDescent="0.2">
      <c r="A107" s="31">
        <v>105</v>
      </c>
      <c r="B107" s="32" t="str">
        <f>+' ESPECIFICACIONES TECNICAS'!C108</f>
        <v xml:space="preserve">CAMBIO E INSTALACION REF: RP-275 AEROSPRAY BARB FITTING REPAIR KIT </v>
      </c>
      <c r="C107" s="36">
        <v>750684</v>
      </c>
      <c r="D107" s="34">
        <f t="shared" si="1"/>
        <v>750684</v>
      </c>
    </row>
    <row r="108" spans="1:4" x14ac:dyDescent="0.2">
      <c r="A108" s="31">
        <v>106</v>
      </c>
      <c r="B108" s="32" t="str">
        <f>+' ESPECIFICACIONES TECNICAS'!C109</f>
        <v xml:space="preserve">CAMBIO E INSTALACION REF: RP-293 MAGNETIC SENSOR PCBA FOR AEROSPRAY BOWL </v>
      </c>
      <c r="C108" s="36">
        <v>609019</v>
      </c>
      <c r="D108" s="34">
        <f t="shared" si="1"/>
        <v>609019</v>
      </c>
    </row>
    <row r="109" spans="1:4" x14ac:dyDescent="0.2">
      <c r="A109" s="31">
        <v>107</v>
      </c>
      <c r="B109" s="32" t="str">
        <f>+' ESPECIFICACIONES TECNICAS'!C110</f>
        <v xml:space="preserve">CAMBIO E INSTALACION REF: RP-294 2/PK HINGE ASSEMBLY FOR AEROSPRAY LID </v>
      </c>
      <c r="C109" s="36">
        <v>492834</v>
      </c>
      <c r="D109" s="34">
        <f t="shared" si="1"/>
        <v>492834</v>
      </c>
    </row>
    <row r="110" spans="1:4" x14ac:dyDescent="0.2">
      <c r="A110" s="31">
        <v>108</v>
      </c>
      <c r="B110" s="32" t="str">
        <f>+' ESPECIFICACIONES TECNICAS'!C111</f>
        <v xml:space="preserve">CAMBIO E INSTALACION REF: RP-299 4/PK CHECK VALVE, AEROSPRAY SOLENOID </v>
      </c>
      <c r="C110" s="36">
        <v>969722</v>
      </c>
      <c r="D110" s="34">
        <f t="shared" si="1"/>
        <v>969722</v>
      </c>
    </row>
    <row r="111" spans="1:4" x14ac:dyDescent="0.2">
      <c r="A111" s="31">
        <v>109</v>
      </c>
      <c r="B111" s="32" t="str">
        <f>+' ESPECIFICACIONES TECNICAS'!C112</f>
        <v xml:space="preserve">CAMBIO E INSTALACION REF: RP-332 LID LATCH FOR AEROSPRAY/CYTOPRO </v>
      </c>
      <c r="C111" s="36">
        <v>653484</v>
      </c>
      <c r="D111" s="34">
        <f t="shared" si="1"/>
        <v>653484</v>
      </c>
    </row>
    <row r="112" spans="1:4" x14ac:dyDescent="0.2">
      <c r="A112" s="31">
        <v>110</v>
      </c>
      <c r="B112" s="32" t="str">
        <f>+' ESPECIFICACIONES TECNICAS'!C113</f>
        <v xml:space="preserve">CAMBIO E INSTALACION REF: RP-451 MANUAL, CYTOPRO METHODS, AEROPSRAY/CYTOPRO (7XX1) </v>
      </c>
      <c r="C112" s="36">
        <v>355809</v>
      </c>
      <c r="D112" s="34">
        <f t="shared" si="1"/>
        <v>355809</v>
      </c>
    </row>
    <row r="113" spans="1:4" x14ac:dyDescent="0.2">
      <c r="A113" s="31">
        <v>111</v>
      </c>
      <c r="B113" s="32" t="str">
        <f>+' ESPECIFICACIONES TECNICAS'!C114</f>
        <v xml:space="preserve">CAMBIO E INSTALACION REF: RP-457 PROACTIVE MAINTENANCE KIT AEROSPRAY TB 772X </v>
      </c>
      <c r="C113" s="36">
        <v>122681</v>
      </c>
      <c r="D113" s="34">
        <f t="shared" si="1"/>
        <v>122681</v>
      </c>
    </row>
    <row r="114" spans="1:4" x14ac:dyDescent="0.2">
      <c r="A114" s="31">
        <v>112</v>
      </c>
      <c r="B114" s="32" t="str">
        <f>+' ESPECIFICACIONES TECNICAS'!C115</f>
        <v xml:space="preserve">CAMBIO E INSTALACION REF: RP-470 5-POSITION BOTTLE TRAY, AEROSPRAY 7321 AND 7721 </v>
      </c>
      <c r="C114" s="36">
        <v>927956</v>
      </c>
      <c r="D114" s="34">
        <f t="shared" si="1"/>
        <v>927956</v>
      </c>
    </row>
    <row r="115" spans="1:4" x14ac:dyDescent="0.2">
      <c r="A115" s="31">
        <v>113</v>
      </c>
      <c r="B115" s="32" t="str">
        <f>+' ESPECIFICACIONES TECNICAS'!C116</f>
        <v xml:space="preserve">CAMBIO E INSTALACION REF: RP-473 LOAD CELL ASSEMBLY 7XX1 AEROSPRAY </v>
      </c>
      <c r="C115" s="36">
        <v>644709</v>
      </c>
      <c r="D115" s="34">
        <f t="shared" si="1"/>
        <v>644709</v>
      </c>
    </row>
    <row r="116" spans="1:4" x14ac:dyDescent="0.2">
      <c r="A116" s="31">
        <v>114</v>
      </c>
      <c r="B116" s="32" t="str">
        <f>+' ESPECIFICACIONES TECNICAS'!C117</f>
        <v xml:space="preserve">CAMBIO E INSTALACION REF: RP-474 WASTE CONTAINER ADAPTER FOR AEROSPRAY </v>
      </c>
      <c r="C116" s="36">
        <v>241144</v>
      </c>
      <c r="D116" s="34">
        <f t="shared" si="1"/>
        <v>241144</v>
      </c>
    </row>
    <row r="117" spans="1:4" x14ac:dyDescent="0.2">
      <c r="A117" s="31">
        <v>115</v>
      </c>
      <c r="B117" s="32" t="str">
        <f>+' ESPECIFICACIONES TECNICAS'!C118</f>
        <v xml:space="preserve">CAMBIO E INSTALACION REF: RP-475 AEROSPRAY NOZZLE INDICAT LABEL, 6 NOZZLES </v>
      </c>
      <c r="C117" s="36">
        <v>122681</v>
      </c>
      <c r="D117" s="34">
        <f t="shared" si="1"/>
        <v>122681</v>
      </c>
    </row>
    <row r="118" spans="1:4" x14ac:dyDescent="0.2">
      <c r="A118" s="31">
        <v>116</v>
      </c>
      <c r="B118" s="32" t="str">
        <f>+' ESPECIFICACIONES TECNICAS'!C119</f>
        <v xml:space="preserve">CAMBIO E INSTALACION REF: RP-493 SOLENOID VALVE WHITE 3-WAY </v>
      </c>
      <c r="C118" s="36">
        <v>1970578</v>
      </c>
      <c r="D118" s="34">
        <f t="shared" si="1"/>
        <v>1970578</v>
      </c>
    </row>
    <row r="119" spans="1:4" x14ac:dyDescent="0.2">
      <c r="A119" s="31">
        <v>117</v>
      </c>
      <c r="B119" s="32" t="str">
        <f>+' ESPECIFICACIONES TECNICAS'!C120</f>
        <v xml:space="preserve">CAMBIO E INSTALACION REF: RP-496 SOLENOID VALVE, A-LINE 7720/1 WHITE 2-WAY </v>
      </c>
      <c r="C119" s="36">
        <v>3346228</v>
      </c>
      <c r="D119" s="34">
        <f t="shared" si="1"/>
        <v>3346228</v>
      </c>
    </row>
    <row r="120" spans="1:4" x14ac:dyDescent="0.2">
      <c r="A120" s="31">
        <v>118</v>
      </c>
      <c r="B120" s="32" t="str">
        <f>+' ESPECIFICACIONES TECNICAS'!C121</f>
        <v xml:space="preserve">CAMBIO E INSTALACION REF: RP-499 NOZZLE WITH MIXING INSERT, AEROSPRAY </v>
      </c>
      <c r="C120" s="36">
        <v>957234</v>
      </c>
      <c r="D120" s="34">
        <f t="shared" si="1"/>
        <v>957234</v>
      </c>
    </row>
    <row r="121" spans="1:4" x14ac:dyDescent="0.2">
      <c r="A121" s="31">
        <v>119</v>
      </c>
      <c r="B121" s="32" t="str">
        <f>+' ESPECIFICACIONES TECNICAS'!C122</f>
        <v xml:space="preserve">CAMBIO E INSTALACION REF: RP-500 PAPER TEST SLIDES, 1 INCH X 3 INCH PAPER, 100 PIECES </v>
      </c>
      <c r="C121" s="36">
        <v>167484</v>
      </c>
      <c r="D121" s="34">
        <f t="shared" si="1"/>
        <v>167484</v>
      </c>
    </row>
    <row r="122" spans="1:4" x14ac:dyDescent="0.2">
      <c r="A122" s="31">
        <v>120</v>
      </c>
      <c r="B122" s="32" t="str">
        <f>+' ESPECIFICACIONES TECNICAS'!C123</f>
        <v xml:space="preserve">CAMBIO E INSTALACION REF: RP-503 WASTE LEVEL DETECT ASSEMBLY WITH CABLE, AEROSPRAY </v>
      </c>
      <c r="C122" s="36">
        <v>3067538</v>
      </c>
      <c r="D122" s="34">
        <f t="shared" si="1"/>
        <v>3067538</v>
      </c>
    </row>
    <row r="123" spans="1:4" ht="18" customHeight="1" x14ac:dyDescent="0.2">
      <c r="A123" s="31">
        <v>121</v>
      </c>
      <c r="B123" s="32" t="str">
        <f>+' ESPECIFICACIONES TECNICAS'!C124</f>
        <v xml:space="preserve">CAMBIO E INSTALACION REF: RP-504 5L REAGENT BOTTLE LEVEL DETECT ASSMEBLY WITH CABLE, AEROSPRAY </v>
      </c>
      <c r="C123" s="36">
        <v>3067538</v>
      </c>
      <c r="D123" s="34">
        <f t="shared" si="1"/>
        <v>3067538</v>
      </c>
    </row>
    <row r="124" spans="1:4" x14ac:dyDescent="0.2">
      <c r="A124" s="31">
        <v>122</v>
      </c>
      <c r="B124" s="32" t="str">
        <f>+' ESPECIFICACIONES TECNICAS'!C125</f>
        <v xml:space="preserve">CAMBIO E INSTALACION REF: RP-505 POWER SUPPLY, AEROSPRAY 7XX2 </v>
      </c>
      <c r="C124" s="36">
        <v>3346228</v>
      </c>
      <c r="D124" s="34">
        <f t="shared" si="1"/>
        <v>3346228</v>
      </c>
    </row>
    <row r="125" spans="1:4" x14ac:dyDescent="0.2">
      <c r="A125" s="31">
        <v>123</v>
      </c>
      <c r="B125" s="32" t="str">
        <f>+' ESPECIFICACIONES TECNICAS'!C126</f>
        <v xml:space="preserve">CAMBIO E INSTALACION REF: RP-506 PCBA MAIN, AEROSPRAY 7XX2 </v>
      </c>
      <c r="C125" s="36">
        <v>7262325</v>
      </c>
      <c r="D125" s="34">
        <f t="shared" si="1"/>
        <v>7262325</v>
      </c>
    </row>
    <row r="126" spans="1:4" x14ac:dyDescent="0.2">
      <c r="A126" s="31">
        <v>124</v>
      </c>
      <c r="B126" s="32" t="str">
        <f>+' ESPECIFICACIONES TECNICAS'!C127</f>
        <v xml:space="preserve">CAMBIO E INSTALACION REF: RP-507 PCBA COMPUTER, AEROSPRAY 7XX2 </v>
      </c>
      <c r="C126" s="36">
        <v>7262325</v>
      </c>
      <c r="D126" s="34">
        <f t="shared" si="1"/>
        <v>7262325</v>
      </c>
    </row>
    <row r="127" spans="1:4" x14ac:dyDescent="0.2">
      <c r="A127" s="31">
        <v>125</v>
      </c>
      <c r="B127" s="32" t="str">
        <f>+' ESPECIFICACIONES TECNICAS'!C128</f>
        <v xml:space="preserve">CAMBIO E INSTALACION REF: RP-528 RIGHT PANEL ASSEMBLY, 7722 </v>
      </c>
      <c r="C127" s="36">
        <v>5520656</v>
      </c>
      <c r="D127" s="34">
        <f t="shared" si="1"/>
        <v>5520656</v>
      </c>
    </row>
    <row r="128" spans="1:4" x14ac:dyDescent="0.2">
      <c r="A128" s="31">
        <v>126</v>
      </c>
      <c r="B128" s="32" t="str">
        <f>+' ESPECIFICACIONES TECNICAS'!C129</f>
        <v xml:space="preserve">CAMBIO E INSTALACION REF: RP-513 LEFT PANEL ASSEMBLY, AEROSPRAY 7XX2 </v>
      </c>
      <c r="C128" s="36">
        <v>1394213</v>
      </c>
      <c r="D128" s="34">
        <f t="shared" si="1"/>
        <v>1394213</v>
      </c>
    </row>
    <row r="129" spans="1:4" x14ac:dyDescent="0.2">
      <c r="A129" s="31">
        <v>127</v>
      </c>
      <c r="B129" s="32" t="str">
        <f>+' ESPECIFICACIONES TECNICAS'!C130</f>
        <v xml:space="preserve">CAMBIO E INSTALACION REF: RP-514 LCD SCREEN ASSEMBLY, AEROSPRAY 7XX2 </v>
      </c>
      <c r="C129" s="36">
        <v>3067538</v>
      </c>
      <c r="D129" s="34">
        <f t="shared" si="1"/>
        <v>3067538</v>
      </c>
    </row>
    <row r="130" spans="1:4" x14ac:dyDescent="0.2">
      <c r="A130" s="31">
        <v>128</v>
      </c>
      <c r="B130" s="32" t="str">
        <f>+' ESPECIFICACIONES TECNICAS'!C131</f>
        <v xml:space="preserve">CAMBIO E INSTALACION REF: RP-515 IMBALANCE SENSOR, AEROSPRAY 7XX2 </v>
      </c>
      <c r="C130" s="36">
        <v>948122</v>
      </c>
      <c r="D130" s="34">
        <f t="shared" si="1"/>
        <v>948122</v>
      </c>
    </row>
    <row r="131" spans="1:4" x14ac:dyDescent="0.2">
      <c r="A131" s="31">
        <v>129</v>
      </c>
      <c r="B131" s="32" t="str">
        <f>+' ESPECIFICACIONES TECNICAS'!C132</f>
        <v xml:space="preserve">CAMBIO E INSTALACION REF: RP-516 MANUAL, SERVICE, CD-ROM AERO/CYTO 7XX2 </v>
      </c>
      <c r="C131" s="36">
        <v>620072</v>
      </c>
      <c r="D131" s="34">
        <f t="shared" si="1"/>
        <v>620072</v>
      </c>
    </row>
    <row r="132" spans="1:4" x14ac:dyDescent="0.2">
      <c r="A132" s="31">
        <v>130</v>
      </c>
      <c r="B132" s="32" t="str">
        <f>+' ESPECIFICACIONES TECNICAS'!C133</f>
        <v xml:space="preserve">CAMBIO E INSTALACION REF: RP-517 MANUAL, USER, FOR CYTOPRO ROTOR AC-160 WITH 7XX2 </v>
      </c>
      <c r="C132" s="36">
        <v>620072</v>
      </c>
      <c r="D132" s="34">
        <f t="shared" ref="D132:D138" si="2">C132</f>
        <v>620072</v>
      </c>
    </row>
    <row r="133" spans="1:4" x14ac:dyDescent="0.2">
      <c r="A133" s="31">
        <v>131</v>
      </c>
      <c r="B133" s="32" t="str">
        <f>+' ESPECIFICACIONES TECNICAS'!C134</f>
        <v xml:space="preserve">CAMBIO E INSTALACION REF: RP-518 NOZZLE CLEANING STRAINER, AEROSPRAY </v>
      </c>
      <c r="C133" s="36">
        <v>193641</v>
      </c>
      <c r="D133" s="34">
        <f t="shared" si="2"/>
        <v>193641</v>
      </c>
    </row>
    <row r="134" spans="1:4" x14ac:dyDescent="0.2">
      <c r="A134" s="31">
        <v>132</v>
      </c>
      <c r="B134" s="32" t="str">
        <f>+' ESPECIFICACIONES TECNICAS'!C135</f>
        <v xml:space="preserve">CAMBIO E INSTALACION REF: RP-520 REPLACEMENT DRAIN CONNECTOR, AEROSPRAY 7XX1+ </v>
      </c>
      <c r="C134" s="36">
        <v>389981</v>
      </c>
      <c r="D134" s="34">
        <f t="shared" si="2"/>
        <v>389981</v>
      </c>
    </row>
    <row r="135" spans="1:4" x14ac:dyDescent="0.2">
      <c r="A135" s="31">
        <v>133</v>
      </c>
      <c r="B135" s="32" t="str">
        <f>+' ESPECIFICACIONES TECNICAS'!C136</f>
        <v xml:space="preserve">CAMBIO E INSTALACION REF: RP-521 10 L WASTE CONTAINER AND CAP </v>
      </c>
      <c r="C135" s="36">
        <v>669431</v>
      </c>
      <c r="D135" s="34">
        <f t="shared" si="2"/>
        <v>669431</v>
      </c>
    </row>
    <row r="136" spans="1:4" x14ac:dyDescent="0.2">
      <c r="A136" s="31">
        <v>134</v>
      </c>
      <c r="B136" s="32" t="str">
        <f>+' ESPECIFICACIONES TECNICAS'!C137</f>
        <v>CAMBIO E INSTALACION REF-584 DISPLAY Cbl ASSY 7XX2+ STAINERS CYTOPRO</v>
      </c>
      <c r="C136" s="36">
        <v>645891</v>
      </c>
      <c r="D136" s="34">
        <f t="shared" si="2"/>
        <v>645891</v>
      </c>
    </row>
    <row r="137" spans="1:4" x14ac:dyDescent="0.2">
      <c r="A137" s="31">
        <v>135</v>
      </c>
      <c r="B137" s="32" t="str">
        <f>+' ESPECIFICACIONES TECNICAS'!C138</f>
        <v>CAMBIO E INSTALACION REF: AC 188 12-SLIDE VENTED CAROUSEL FOR AEROSPRAY</v>
      </c>
      <c r="C137" s="36">
        <v>2458181</v>
      </c>
      <c r="D137" s="34">
        <f t="shared" si="2"/>
        <v>2458181</v>
      </c>
    </row>
    <row r="138" spans="1:4" x14ac:dyDescent="0.2">
      <c r="A138" s="31">
        <v>136</v>
      </c>
      <c r="B138" s="32" t="str">
        <f>+' ESPECIFICACIONES TECNICAS'!C139</f>
        <v>CAMBIO E INSTALACION REF: RP-515 IMBALANCE SENSOR, AEROSPRAY 7XX2</v>
      </c>
      <c r="C138" s="36">
        <v>948122</v>
      </c>
      <c r="D138" s="34">
        <f t="shared" si="2"/>
        <v>948122</v>
      </c>
    </row>
  </sheetData>
  <mergeCells count="1">
    <mergeCell ref="A1:D1"/>
  </mergeCells>
  <pageMargins left="0.7" right="0.7" top="0.75" bottom="0.75" header="0.3" footer="0.3"/>
  <pageSetup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9"/>
  <sheetViews>
    <sheetView view="pageBreakPreview" zoomScale="91" zoomScaleNormal="70" zoomScaleSheetLayoutView="91" workbookViewId="0">
      <selection activeCell="B3" sqref="B3:C3"/>
    </sheetView>
  </sheetViews>
  <sheetFormatPr baseColWidth="10" defaultRowHeight="11.25" x14ac:dyDescent="0.2"/>
  <cols>
    <col min="1" max="1" width="5.28515625" style="37" bestFit="1" customWidth="1"/>
    <col min="2" max="2" width="15" style="29" customWidth="1"/>
    <col min="3" max="3" width="75.5703125" style="29" customWidth="1"/>
    <col min="4" max="4" width="9.5703125" style="29" customWidth="1"/>
    <col min="5" max="5" width="8.85546875" style="29" customWidth="1"/>
    <col min="6" max="6" width="11.28515625" style="29" customWidth="1"/>
    <col min="7" max="7" width="18.28515625" style="38" customWidth="1"/>
    <col min="8" max="8" width="19.28515625" style="39" customWidth="1"/>
    <col min="9" max="9" width="14.140625" style="29" customWidth="1"/>
    <col min="10" max="10" width="17.7109375" style="29" customWidth="1"/>
    <col min="11" max="16384" width="11.42578125" style="29"/>
  </cols>
  <sheetData>
    <row r="1" spans="1:10" x14ac:dyDescent="0.2">
      <c r="A1" s="71" t="s">
        <v>284</v>
      </c>
      <c r="B1" s="71"/>
      <c r="C1" s="71"/>
      <c r="D1" s="71"/>
      <c r="E1" s="71"/>
      <c r="F1" s="71"/>
      <c r="G1" s="71"/>
      <c r="H1" s="71"/>
      <c r="I1" s="71"/>
      <c r="J1" s="71"/>
    </row>
    <row r="2" spans="1:10" x14ac:dyDescent="0.2">
      <c r="A2" s="71" t="s">
        <v>265</v>
      </c>
      <c r="B2" s="71"/>
      <c r="C2" s="71"/>
      <c r="D2" s="71"/>
      <c r="E2" s="71"/>
      <c r="F2" s="71"/>
      <c r="G2" s="71"/>
      <c r="H2" s="71"/>
      <c r="I2" s="71"/>
      <c r="J2" s="71"/>
    </row>
    <row r="3" spans="1:10" ht="45" x14ac:dyDescent="0.2">
      <c r="A3" s="3" t="s">
        <v>0</v>
      </c>
      <c r="B3" s="4" t="s">
        <v>23</v>
      </c>
      <c r="C3" s="4" t="s">
        <v>6</v>
      </c>
      <c r="D3" s="4" t="s">
        <v>7</v>
      </c>
      <c r="E3" s="4" t="s">
        <v>24</v>
      </c>
      <c r="F3" s="4" t="s">
        <v>25</v>
      </c>
      <c r="G3" s="30" t="s">
        <v>26</v>
      </c>
      <c r="H3" s="3" t="s">
        <v>27</v>
      </c>
      <c r="I3" s="4" t="s">
        <v>28</v>
      </c>
      <c r="J3" s="4" t="s">
        <v>29</v>
      </c>
    </row>
    <row r="4" spans="1:10" x14ac:dyDescent="0.2">
      <c r="A4" s="31">
        <v>1</v>
      </c>
      <c r="B4" s="40" t="s">
        <v>268</v>
      </c>
      <c r="C4" s="40" t="str">
        <f>+' ESPECIFICACIONES TECNICAS'!B3</f>
        <v>EQUIPO AEROSPRAY GRAM 7322</v>
      </c>
      <c r="D4" s="40" t="s">
        <v>256</v>
      </c>
      <c r="E4" s="40" t="s">
        <v>118</v>
      </c>
      <c r="F4" s="40" t="s">
        <v>118</v>
      </c>
      <c r="G4" s="41" t="str">
        <f>+'HISTORICOS '!J4</f>
        <v>NO SE CONTRATO</v>
      </c>
      <c r="H4" s="34">
        <f>+'COTIZACION '!D3</f>
        <v>831810</v>
      </c>
      <c r="I4" s="42">
        <f>+MIN(G4:H4)</f>
        <v>831810</v>
      </c>
      <c r="J4" s="42">
        <f>+I4</f>
        <v>831810</v>
      </c>
    </row>
    <row r="5" spans="1:10" x14ac:dyDescent="0.2">
      <c r="A5" s="31">
        <v>2</v>
      </c>
      <c r="B5" s="40" t="s">
        <v>268</v>
      </c>
      <c r="C5" s="40" t="str">
        <f>+' ESPECIFICACIONES TECNICAS'!B4</f>
        <v>EQUIPO AEROSPRAY HEMATOLOGÍA 7152</v>
      </c>
      <c r="D5" s="40" t="s">
        <v>256</v>
      </c>
      <c r="E5" s="40" t="s">
        <v>118</v>
      </c>
      <c r="F5" s="40" t="s">
        <v>118</v>
      </c>
      <c r="G5" s="41" t="str">
        <f>+'HISTORICOS '!J5</f>
        <v>NO SE CONTRATO</v>
      </c>
      <c r="H5" s="34">
        <f>+'COTIZACION '!D4</f>
        <v>831810</v>
      </c>
      <c r="I5" s="42">
        <f t="shared" ref="I5:I68" si="0">+MIN(G5:H5)</f>
        <v>831810</v>
      </c>
      <c r="J5" s="42">
        <f t="shared" ref="J5:J68" si="1">+I5</f>
        <v>831810</v>
      </c>
    </row>
    <row r="6" spans="1:10" x14ac:dyDescent="0.2">
      <c r="A6" s="31">
        <v>3</v>
      </c>
      <c r="B6" s="40" t="s">
        <v>268</v>
      </c>
      <c r="C6" s="40" t="str">
        <f>+' ESPECIFICACIONES TECNICAS'!B5</f>
        <v xml:space="preserve">EQUIPO AEROSPRAY TB 7722 </v>
      </c>
      <c r="D6" s="40" t="s">
        <v>256</v>
      </c>
      <c r="E6" s="40" t="s">
        <v>118</v>
      </c>
      <c r="F6" s="40" t="s">
        <v>118</v>
      </c>
      <c r="G6" s="41" t="str">
        <f>+'HISTORICOS '!J6</f>
        <v>NO SE CONTRATO</v>
      </c>
      <c r="H6" s="34">
        <f>+'COTIZACION '!D5</f>
        <v>831810</v>
      </c>
      <c r="I6" s="42">
        <f t="shared" si="0"/>
        <v>831810</v>
      </c>
      <c r="J6" s="42">
        <f t="shared" si="1"/>
        <v>831810</v>
      </c>
    </row>
    <row r="7" spans="1:10" x14ac:dyDescent="0.2">
      <c r="A7" s="31">
        <v>4</v>
      </c>
      <c r="B7" s="40" t="s">
        <v>268</v>
      </c>
      <c r="C7" s="40" t="str">
        <f>+' ESPECIFICACIONES TECNICAS'!C7</f>
        <v xml:space="preserve">CAMBIO E INSTALACION REF: RP-147 DRIVE MOTOR ASSEMBLY FOR AEROSPRAY AND CYTOPRO </v>
      </c>
      <c r="D7" s="40" t="s">
        <v>117</v>
      </c>
      <c r="E7" s="40" t="s">
        <v>118</v>
      </c>
      <c r="F7" s="40" t="s">
        <v>118</v>
      </c>
      <c r="G7" s="41">
        <f>+'HISTORICOS '!J7</f>
        <v>9486830.1048833858</v>
      </c>
      <c r="H7" s="34">
        <f>+'COTIZACION '!D6</f>
        <v>8373291</v>
      </c>
      <c r="I7" s="42">
        <f t="shared" si="0"/>
        <v>8373291</v>
      </c>
      <c r="J7" s="42">
        <f t="shared" si="1"/>
        <v>8373291</v>
      </c>
    </row>
    <row r="8" spans="1:10" x14ac:dyDescent="0.2">
      <c r="A8" s="31">
        <v>5</v>
      </c>
      <c r="B8" s="40" t="s">
        <v>268</v>
      </c>
      <c r="C8" s="40" t="str">
        <f>+' ESPECIFICACIONES TECNICAS'!C8</f>
        <v xml:space="preserve">CAMBIO E INSTALACION REF: RP-171 PICKUP TUBE ASSY FOR 5-LITER BOTTLE, AEROSPRAY, NO LEVEL DETECT </v>
      </c>
      <c r="D8" s="40" t="s">
        <v>117</v>
      </c>
      <c r="E8" s="40" t="s">
        <v>118</v>
      </c>
      <c r="F8" s="40" t="s">
        <v>118</v>
      </c>
      <c r="G8" s="41">
        <f>+'HISTORICOS '!J8</f>
        <v>769529.24054570601</v>
      </c>
      <c r="H8" s="34">
        <f>+'COTIZACION '!D7</f>
        <v>685378</v>
      </c>
      <c r="I8" s="42">
        <f t="shared" si="0"/>
        <v>685378</v>
      </c>
      <c r="J8" s="42">
        <f t="shared" si="1"/>
        <v>685378</v>
      </c>
    </row>
    <row r="9" spans="1:10" x14ac:dyDescent="0.2">
      <c r="A9" s="31">
        <v>6</v>
      </c>
      <c r="B9" s="40" t="s">
        <v>268</v>
      </c>
      <c r="C9" s="40" t="str">
        <f>+' ESPECIFICACIONES TECNICAS'!C9</f>
        <v xml:space="preserve">CAMBIO E INSTALACION REF: RP-181 DRIVE HUB, UNIVERSAL, 12/30 PLACE, AERO/CYTO </v>
      </c>
      <c r="D9" s="40" t="s">
        <v>117</v>
      </c>
      <c r="E9" s="40" t="s">
        <v>118</v>
      </c>
      <c r="F9" s="40" t="s">
        <v>118</v>
      </c>
      <c r="G9" s="41">
        <f>+'HISTORICOS '!J9</f>
        <v>2183908.804327162</v>
      </c>
      <c r="H9" s="34">
        <f>+'COTIZACION '!D8</f>
        <v>1927294</v>
      </c>
      <c r="I9" s="42">
        <f t="shared" si="0"/>
        <v>1927294</v>
      </c>
      <c r="J9" s="42">
        <f t="shared" si="1"/>
        <v>1927294</v>
      </c>
    </row>
    <row r="10" spans="1:10" x14ac:dyDescent="0.2">
      <c r="A10" s="31">
        <v>7</v>
      </c>
      <c r="B10" s="40" t="s">
        <v>268</v>
      </c>
      <c r="C10" s="40" t="str">
        <f>+' ESPECIFICACIONES TECNICAS'!C10</f>
        <v xml:space="preserve">CAMBIO E INSTALACION REF: RP-186 DRAIN/VENT SPIGOT REPAIR KIT FOR AEROSPRAY </v>
      </c>
      <c r="D10" s="40" t="s">
        <v>117</v>
      </c>
      <c r="E10" s="40" t="s">
        <v>118</v>
      </c>
      <c r="F10" s="40" t="s">
        <v>118</v>
      </c>
      <c r="G10" s="41">
        <f>+'HISTORICOS '!J10</f>
        <v>657254.89305166004</v>
      </c>
      <c r="H10" s="34">
        <f>+'COTIZACION '!D9</f>
        <v>579825</v>
      </c>
      <c r="I10" s="42">
        <f t="shared" si="0"/>
        <v>579825</v>
      </c>
      <c r="J10" s="42">
        <f t="shared" si="1"/>
        <v>579825</v>
      </c>
    </row>
    <row r="11" spans="1:10" x14ac:dyDescent="0.2">
      <c r="A11" s="31">
        <v>8</v>
      </c>
      <c r="B11" s="40" t="s">
        <v>268</v>
      </c>
      <c r="C11" s="40" t="str">
        <f>+' ESPECIFICACIONES TECNICAS'!C11</f>
        <v xml:space="preserve">CAMBIO E INSTALACION REF: RP-208 150 INCH/PK TUBING, AEROSPRAY </v>
      </c>
      <c r="D11" s="40" t="s">
        <v>117</v>
      </c>
      <c r="E11" s="40" t="s">
        <v>118</v>
      </c>
      <c r="F11" s="40" t="s">
        <v>118</v>
      </c>
      <c r="G11" s="41">
        <f>+'HISTORICOS '!J11</f>
        <v>784843.7182151681</v>
      </c>
      <c r="H11" s="34">
        <f>+'COTIZACION '!D10</f>
        <v>692972</v>
      </c>
      <c r="I11" s="42">
        <f t="shared" si="0"/>
        <v>692972</v>
      </c>
      <c r="J11" s="42">
        <f t="shared" si="1"/>
        <v>692972</v>
      </c>
    </row>
    <row r="12" spans="1:10" x14ac:dyDescent="0.2">
      <c r="A12" s="31">
        <v>9</v>
      </c>
      <c r="B12" s="40" t="s">
        <v>268</v>
      </c>
      <c r="C12" s="40" t="str">
        <f>+' ESPECIFICACIONES TECNICAS'!C12</f>
        <v xml:space="preserve">CAMBIO E INSTALACION REF: RP-215 PUMP ASSEMBLY FOR AEROSPRAY </v>
      </c>
      <c r="D12" s="40" t="s">
        <v>117</v>
      </c>
      <c r="E12" s="40" t="s">
        <v>118</v>
      </c>
      <c r="F12" s="40" t="s">
        <v>118</v>
      </c>
      <c r="G12" s="41">
        <f>+'HISTORICOS '!J12</f>
        <v>15058608.795176415</v>
      </c>
      <c r="H12" s="34">
        <f>+'COTIZACION '!D11</f>
        <v>13291003</v>
      </c>
      <c r="I12" s="42">
        <f t="shared" si="0"/>
        <v>13291003</v>
      </c>
      <c r="J12" s="42">
        <f t="shared" si="1"/>
        <v>13291003</v>
      </c>
    </row>
    <row r="13" spans="1:10" x14ac:dyDescent="0.2">
      <c r="A13" s="31">
        <v>10</v>
      </c>
      <c r="B13" s="40" t="s">
        <v>268</v>
      </c>
      <c r="C13" s="40" t="str">
        <f>+' ESPECIFICACIONES TECNICAS'!C13</f>
        <v xml:space="preserve">CAMBIO E INSTALACION REF: RP-259 5.25" PRECISION NORPRENE (A 60 G) TUBING AEROSPRAY </v>
      </c>
      <c r="D13" s="40" t="s">
        <v>117</v>
      </c>
      <c r="E13" s="40" t="s">
        <v>118</v>
      </c>
      <c r="F13" s="40" t="s">
        <v>118</v>
      </c>
      <c r="G13" s="41">
        <f>+'HISTORICOS '!J13</f>
        <v>335098.60788620001</v>
      </c>
      <c r="H13" s="34">
        <f>+'COTIZACION '!D12</f>
        <v>295819</v>
      </c>
      <c r="I13" s="42">
        <f t="shared" si="0"/>
        <v>295819</v>
      </c>
      <c r="J13" s="42">
        <f t="shared" si="1"/>
        <v>295819</v>
      </c>
    </row>
    <row r="14" spans="1:10" x14ac:dyDescent="0.2">
      <c r="A14" s="31">
        <v>11</v>
      </c>
      <c r="B14" s="40" t="s">
        <v>268</v>
      </c>
      <c r="C14" s="40" t="str">
        <f>+' ESPECIFICACIONES TECNICAS'!C14</f>
        <v xml:space="preserve">CAMBIO E INSTALACION REF: RP-260 5.5" PRECISION NORPRENE (A 60 G)TUBING AEROSPRAY </v>
      </c>
      <c r="D14" s="40" t="s">
        <v>117</v>
      </c>
      <c r="E14" s="40" t="s">
        <v>118</v>
      </c>
      <c r="F14" s="40" t="s">
        <v>118</v>
      </c>
      <c r="G14" s="41">
        <f>+'HISTORICOS '!J14</f>
        <v>335098.60788620001</v>
      </c>
      <c r="H14" s="34">
        <f>+'COTIZACION '!D13</f>
        <v>295819</v>
      </c>
      <c r="I14" s="42">
        <f t="shared" si="0"/>
        <v>295819</v>
      </c>
      <c r="J14" s="42">
        <f t="shared" si="1"/>
        <v>295819</v>
      </c>
    </row>
    <row r="15" spans="1:10" x14ac:dyDescent="0.2">
      <c r="A15" s="31">
        <v>12</v>
      </c>
      <c r="B15" s="40" t="s">
        <v>268</v>
      </c>
      <c r="C15" s="40" t="str">
        <f>+' ESPECIFICACIONES TECNICAS'!C15</f>
        <v>CAMBIO E INSTALACION REF: RP-275 AEROSPRAY BARB FITTING REPAIR KIT $ 5 13.478</v>
      </c>
      <c r="D15" s="40" t="s">
        <v>117</v>
      </c>
      <c r="E15" s="40" t="s">
        <v>118</v>
      </c>
      <c r="F15" s="40" t="s">
        <v>118</v>
      </c>
      <c r="G15" s="41">
        <f>+'HISTORICOS '!J15</f>
        <v>850418.15333358408</v>
      </c>
      <c r="H15" s="34">
        <f>+'COTIZACION '!D14</f>
        <v>750684</v>
      </c>
      <c r="I15" s="42">
        <f t="shared" si="0"/>
        <v>750684</v>
      </c>
      <c r="J15" s="42">
        <f t="shared" si="1"/>
        <v>750684</v>
      </c>
    </row>
    <row r="16" spans="1:10" x14ac:dyDescent="0.2">
      <c r="A16" s="31">
        <v>13</v>
      </c>
      <c r="B16" s="40" t="s">
        <v>268</v>
      </c>
      <c r="C16" s="40" t="str">
        <f>+' ESPECIFICACIONES TECNICAS'!C16</f>
        <v xml:space="preserve">CAMBIO E INSTALACION REF: RP-293 MAGNETIC SENSOR PCBA FOR AEROSPRAY BOWL </v>
      </c>
      <c r="D16" s="40" t="s">
        <v>117</v>
      </c>
      <c r="E16" s="40" t="s">
        <v>118</v>
      </c>
      <c r="F16" s="40" t="s">
        <v>118</v>
      </c>
      <c r="G16" s="41">
        <f>+'HISTORICOS '!J16</f>
        <v>690042.11061086797</v>
      </c>
      <c r="H16" s="34">
        <f>+'COTIZACION '!D15</f>
        <v>609019</v>
      </c>
      <c r="I16" s="42">
        <f t="shared" si="0"/>
        <v>609019</v>
      </c>
      <c r="J16" s="42">
        <f t="shared" si="1"/>
        <v>609019</v>
      </c>
    </row>
    <row r="17" spans="1:10" x14ac:dyDescent="0.2">
      <c r="A17" s="31">
        <v>14</v>
      </c>
      <c r="B17" s="40" t="s">
        <v>268</v>
      </c>
      <c r="C17" s="40" t="str">
        <f>+' ESPECIFICACIONES TECNICAS'!C17</f>
        <v xml:space="preserve">CAMBIO E INSTALACION REF: RP-294 2/PK HINGE ASSEMBLY FOR AEROSPRAY LID </v>
      </c>
      <c r="D17" s="40" t="s">
        <v>117</v>
      </c>
      <c r="E17" s="40" t="s">
        <v>118</v>
      </c>
      <c r="F17" s="40" t="s">
        <v>118</v>
      </c>
      <c r="G17" s="41">
        <f>+'HISTORICOS '!J17</f>
        <v>558461.82961667806</v>
      </c>
      <c r="H17" s="34">
        <f>+'COTIZACION '!D16</f>
        <v>492834</v>
      </c>
      <c r="I17" s="42">
        <f t="shared" si="0"/>
        <v>492834</v>
      </c>
      <c r="J17" s="42">
        <f t="shared" si="1"/>
        <v>492834</v>
      </c>
    </row>
    <row r="18" spans="1:10" x14ac:dyDescent="0.2">
      <c r="A18" s="31">
        <v>15</v>
      </c>
      <c r="B18" s="40" t="s">
        <v>268</v>
      </c>
      <c r="C18" s="40" t="str">
        <f>+' ESPECIFICACIONES TECNICAS'!C18</f>
        <v xml:space="preserve">CAMBIO E INSTALACION REF: RP-299 4/PK CHECK VALVE, AEROSPRAY SOLENOID </v>
      </c>
      <c r="D18" s="40" t="s">
        <v>117</v>
      </c>
      <c r="E18" s="40" t="s">
        <v>118</v>
      </c>
      <c r="F18" s="40" t="s">
        <v>118</v>
      </c>
      <c r="G18" s="41">
        <f>+'HISTORICOS '!J18</f>
        <v>1098371.7882334681</v>
      </c>
      <c r="H18" s="34">
        <f>+'COTIZACION '!D17</f>
        <v>969722</v>
      </c>
      <c r="I18" s="42">
        <f t="shared" si="0"/>
        <v>969722</v>
      </c>
      <c r="J18" s="42">
        <f t="shared" si="1"/>
        <v>969722</v>
      </c>
    </row>
    <row r="19" spans="1:10" x14ac:dyDescent="0.2">
      <c r="A19" s="31">
        <v>16</v>
      </c>
      <c r="B19" s="40" t="s">
        <v>268</v>
      </c>
      <c r="C19" s="40" t="str">
        <f>+' ESPECIFICACIONES TECNICAS'!C19</f>
        <v xml:space="preserve">CAMBIO E INSTALACION REF: RP-307 VENT HOSE, AEROSPRAY </v>
      </c>
      <c r="D19" s="40" t="s">
        <v>117</v>
      </c>
      <c r="E19" s="40" t="s">
        <v>118</v>
      </c>
      <c r="F19" s="40" t="s">
        <v>118</v>
      </c>
      <c r="G19" s="41">
        <f>+'HISTORICOS '!J19</f>
        <v>100950.117221772</v>
      </c>
      <c r="H19" s="34">
        <f>+'COTIZACION '!D18</f>
        <v>88847</v>
      </c>
      <c r="I19" s="42">
        <f t="shared" si="0"/>
        <v>88847</v>
      </c>
      <c r="J19" s="42">
        <f t="shared" si="1"/>
        <v>88847</v>
      </c>
    </row>
    <row r="20" spans="1:10" x14ac:dyDescent="0.2">
      <c r="A20" s="31">
        <v>17</v>
      </c>
      <c r="B20" s="40" t="s">
        <v>268</v>
      </c>
      <c r="C20" s="40" t="str">
        <f>+' ESPECIFICACIONES TECNICAS'!C20</f>
        <v xml:space="preserve">CAMBIO E INSTALACION REF: RP-308 NOZZLE/O-RING ASSY, SS, FOR AEROSPRAY </v>
      </c>
      <c r="D20" s="40" t="s">
        <v>117</v>
      </c>
      <c r="E20" s="40" t="s">
        <v>118</v>
      </c>
      <c r="F20" s="40" t="s">
        <v>118</v>
      </c>
      <c r="G20" s="41" t="str">
        <f>+'HISTORICOS '!J20</f>
        <v>NO SE CONTRATO</v>
      </c>
      <c r="H20" s="34">
        <f>+'COTIZACION '!D19</f>
        <v>1797863</v>
      </c>
      <c r="I20" s="42">
        <f t="shared" si="0"/>
        <v>1797863</v>
      </c>
      <c r="J20" s="42">
        <f t="shared" si="1"/>
        <v>1797863</v>
      </c>
    </row>
    <row r="21" spans="1:10" x14ac:dyDescent="0.2">
      <c r="A21" s="31">
        <v>18</v>
      </c>
      <c r="B21" s="40" t="s">
        <v>268</v>
      </c>
      <c r="C21" s="40" t="str">
        <f>+' ESPECIFICACIONES TECNICAS'!C21</f>
        <v xml:space="preserve">CAMBIO E INSTALACION REF: RP-311 5/PK HOSE ASSY FOR REAGENT BOTTLE,AEROSPRAY </v>
      </c>
      <c r="D21" s="40" t="s">
        <v>117</v>
      </c>
      <c r="E21" s="40" t="s">
        <v>118</v>
      </c>
      <c r="F21" s="40" t="s">
        <v>118</v>
      </c>
      <c r="G21" s="41">
        <f>+'HISTORICOS '!J21</f>
        <v>2173663.70516503</v>
      </c>
      <c r="H21" s="34">
        <f>+'COTIZACION '!D20</f>
        <v>1936828</v>
      </c>
      <c r="I21" s="42">
        <f t="shared" si="0"/>
        <v>1936828</v>
      </c>
      <c r="J21" s="42">
        <f t="shared" si="1"/>
        <v>1936828</v>
      </c>
    </row>
    <row r="22" spans="1:10" x14ac:dyDescent="0.2">
      <c r="A22" s="31">
        <v>19</v>
      </c>
      <c r="B22" s="40" t="s">
        <v>268</v>
      </c>
      <c r="C22" s="40" t="str">
        <f>+' ESPECIFICACIONES TECNICAS'!C22</f>
        <v xml:space="preserve">CAMBIO E INSTALACION REF: RP-318 ENCODER FOR DRIVE MOTOR, AEROSPRAY/CYTOPRO </v>
      </c>
      <c r="D22" s="40" t="s">
        <v>117</v>
      </c>
      <c r="E22" s="40" t="s">
        <v>118</v>
      </c>
      <c r="F22" s="40" t="s">
        <v>118</v>
      </c>
      <c r="G22" s="41">
        <f>+'HISTORICOS '!J22</f>
        <v>2101509.3496717839</v>
      </c>
      <c r="H22" s="34">
        <f>+'COTIZACION '!D21</f>
        <v>1854394</v>
      </c>
      <c r="I22" s="42">
        <f t="shared" si="0"/>
        <v>1854394</v>
      </c>
      <c r="J22" s="42">
        <f t="shared" si="1"/>
        <v>1854394</v>
      </c>
    </row>
    <row r="23" spans="1:10" x14ac:dyDescent="0.2">
      <c r="A23" s="31">
        <v>20</v>
      </c>
      <c r="B23" s="40" t="s">
        <v>268</v>
      </c>
      <c r="C23" s="40" t="str">
        <f>+' ESPECIFICACIONES TECNICAS'!C23</f>
        <v xml:space="preserve">CAMBIO E INSTALACION REF: RP-332 LID LATCH FOR AEROSPRAY/CYTOPRO </v>
      </c>
      <c r="D23" s="40" t="s">
        <v>117</v>
      </c>
      <c r="E23" s="40" t="s">
        <v>118</v>
      </c>
      <c r="F23" s="40" t="s">
        <v>118</v>
      </c>
      <c r="G23" s="41">
        <f>+'HISTORICOS '!J23</f>
        <v>740839.82096465211</v>
      </c>
      <c r="H23" s="34">
        <f>+'COTIZACION '!D22</f>
        <v>653484</v>
      </c>
      <c r="I23" s="42">
        <f t="shared" si="0"/>
        <v>653484</v>
      </c>
      <c r="J23" s="42">
        <f t="shared" si="1"/>
        <v>653484</v>
      </c>
    </row>
    <row r="24" spans="1:10" x14ac:dyDescent="0.2">
      <c r="A24" s="31">
        <v>21</v>
      </c>
      <c r="B24" s="40" t="s">
        <v>268</v>
      </c>
      <c r="C24" s="40" t="str">
        <f>+' ESPECIFICACIONES TECNICAS'!C24</f>
        <v>CAMBIO E INSTALACION REF: RP-345 MIXER INSERT FOR NOZZLE, AEROSPRAY</v>
      </c>
      <c r="D24" s="40" t="s">
        <v>117</v>
      </c>
      <c r="E24" s="40" t="s">
        <v>118</v>
      </c>
      <c r="F24" s="40" t="s">
        <v>118</v>
      </c>
      <c r="G24" s="41" t="str">
        <f>+'HISTORICOS '!J24</f>
        <v>NO SE CONTRATO</v>
      </c>
      <c r="H24" s="34">
        <f>+'COTIZACION '!D23</f>
        <v>395634</v>
      </c>
      <c r="I24" s="42">
        <f t="shared" si="0"/>
        <v>395634</v>
      </c>
      <c r="J24" s="42">
        <f t="shared" si="1"/>
        <v>395634</v>
      </c>
    </row>
    <row r="25" spans="1:10" x14ac:dyDescent="0.2">
      <c r="A25" s="31">
        <v>22</v>
      </c>
      <c r="B25" s="40" t="s">
        <v>268</v>
      </c>
      <c r="C25" s="40" t="str">
        <f>+' ESPECIFICACIONES TECNICAS'!C25</f>
        <v xml:space="preserve">CAMBIO E INSTALACION REF: RP-408 BRUSH FOR NOZZLE CLEANING, AEROSPRAY 7150 </v>
      </c>
      <c r="D25" s="40" t="s">
        <v>117</v>
      </c>
      <c r="E25" s="40" t="s">
        <v>118</v>
      </c>
      <c r="F25" s="40" t="s">
        <v>118</v>
      </c>
      <c r="G25" s="41" t="str">
        <f>+'HISTORICOS '!J25</f>
        <v>NO SE CONTRATO</v>
      </c>
      <c r="H25" s="34">
        <f>+'COTIZACION '!D24</f>
        <v>73322</v>
      </c>
      <c r="I25" s="42">
        <f t="shared" si="0"/>
        <v>73322</v>
      </c>
      <c r="J25" s="42">
        <f t="shared" si="1"/>
        <v>73322</v>
      </c>
    </row>
    <row r="26" spans="1:10" x14ac:dyDescent="0.2">
      <c r="A26" s="31">
        <v>23</v>
      </c>
      <c r="B26" s="40" t="s">
        <v>268</v>
      </c>
      <c r="C26" s="40" t="str">
        <f>+' ESPECIFICACIONES TECNICAS'!C26</f>
        <v xml:space="preserve">CAMBIO E INSTALACION REF: RP-451 MANUAL, CYTOPRO METHODS, AEROPSRAY/CYTOPRO (7XX1) </v>
      </c>
      <c r="D26" s="40" t="s">
        <v>117</v>
      </c>
      <c r="E26" s="40" t="s">
        <v>118</v>
      </c>
      <c r="F26" s="40" t="s">
        <v>118</v>
      </c>
      <c r="G26" s="41" t="str">
        <f>+'HISTORICOS '!J26</f>
        <v>NO SE CONTRATO</v>
      </c>
      <c r="H26" s="34">
        <f>+'COTIZACION '!D25</f>
        <v>355809</v>
      </c>
      <c r="I26" s="42">
        <f t="shared" si="0"/>
        <v>355809</v>
      </c>
      <c r="J26" s="42">
        <f t="shared" si="1"/>
        <v>355809</v>
      </c>
    </row>
    <row r="27" spans="1:10" x14ac:dyDescent="0.2">
      <c r="A27" s="31">
        <v>24</v>
      </c>
      <c r="B27" s="40" t="s">
        <v>268</v>
      </c>
      <c r="C27" s="40" t="str">
        <f>+' ESPECIFICACIONES TECNICAS'!C27</f>
        <v xml:space="preserve">CAMBIO E INSTALACION REF: RP-462 MANUAL, APPLICATION, FOR AEROSPRAY GRAM 7322 </v>
      </c>
      <c r="D27" s="40" t="s">
        <v>117</v>
      </c>
      <c r="E27" s="40" t="s">
        <v>118</v>
      </c>
      <c r="F27" s="40" t="s">
        <v>118</v>
      </c>
      <c r="G27" s="41">
        <f>+'HISTORICOS '!J27</f>
        <v>403153.956967798</v>
      </c>
      <c r="H27" s="34">
        <f>+'COTIZACION '!D26</f>
        <v>355809</v>
      </c>
      <c r="I27" s="42">
        <f t="shared" si="0"/>
        <v>355809</v>
      </c>
      <c r="J27" s="42">
        <f t="shared" si="1"/>
        <v>355809</v>
      </c>
    </row>
    <row r="28" spans="1:10" x14ac:dyDescent="0.2">
      <c r="A28" s="31">
        <v>25</v>
      </c>
      <c r="B28" s="40" t="s">
        <v>268</v>
      </c>
      <c r="C28" s="40" t="str">
        <f>+' ESPECIFICACIONES TECNICAS'!C28</f>
        <v>CAMBIO E INSTALACION REF: RP-470 5-POSITION BOTTLE TRAY, AEROSPRAY 7XX1 AND 7XX2</v>
      </c>
      <c r="D28" s="40" t="s">
        <v>117</v>
      </c>
      <c r="E28" s="40" t="s">
        <v>118</v>
      </c>
      <c r="F28" s="40" t="s">
        <v>118</v>
      </c>
      <c r="G28" s="41">
        <f>+'HISTORICOS '!J28</f>
        <v>1051240.46510048</v>
      </c>
      <c r="H28" s="34">
        <f>+'COTIZACION '!D27</f>
        <v>927956</v>
      </c>
      <c r="I28" s="42">
        <f t="shared" si="0"/>
        <v>927956</v>
      </c>
      <c r="J28" s="42">
        <f t="shared" si="1"/>
        <v>927956</v>
      </c>
    </row>
    <row r="29" spans="1:10" x14ac:dyDescent="0.2">
      <c r="A29" s="31">
        <v>26</v>
      </c>
      <c r="B29" s="40" t="s">
        <v>268</v>
      </c>
      <c r="C29" s="40" t="str">
        <f>+' ESPECIFICACIONES TECNICAS'!C29</f>
        <v xml:space="preserve">CAMBIO E INSTALACION REF: RP-473 LOAD CELL ASSEMBLY 7XX1 AEROSPRAY </v>
      </c>
      <c r="D29" s="40" t="s">
        <v>117</v>
      </c>
      <c r="E29" s="40" t="s">
        <v>118</v>
      </c>
      <c r="F29" s="40" t="s">
        <v>118</v>
      </c>
      <c r="G29" s="41">
        <f>+'HISTORICOS '!J29</f>
        <v>730594.72180251998</v>
      </c>
      <c r="H29" s="34">
        <f>+'COTIZACION '!D28</f>
        <v>644709</v>
      </c>
      <c r="I29" s="42">
        <f t="shared" si="0"/>
        <v>644709</v>
      </c>
      <c r="J29" s="42">
        <f t="shared" si="1"/>
        <v>644709</v>
      </c>
    </row>
    <row r="30" spans="1:10" x14ac:dyDescent="0.2">
      <c r="A30" s="31">
        <v>27</v>
      </c>
      <c r="B30" s="40" t="s">
        <v>268</v>
      </c>
      <c r="C30" s="40" t="str">
        <f>+' ESPECIFICACIONES TECNICAS'!C30</f>
        <v xml:space="preserve">CAMBIO E INSTALACION REF: RP-474 WASTE CONTAINER ADAPTER FOR AEROSPRAY, NO LEVEL DETECT </v>
      </c>
      <c r="D30" s="40" t="s">
        <v>117</v>
      </c>
      <c r="E30" s="40" t="s">
        <v>118</v>
      </c>
      <c r="F30" s="40" t="s">
        <v>118</v>
      </c>
      <c r="G30" s="41">
        <f>+'HISTORICOS '!J30</f>
        <v>240295.79184840602</v>
      </c>
      <c r="H30" s="34">
        <f>+'COTIZACION '!D29</f>
        <v>241144</v>
      </c>
      <c r="I30" s="42">
        <f t="shared" si="0"/>
        <v>240295.79184840602</v>
      </c>
      <c r="J30" s="42">
        <f t="shared" si="1"/>
        <v>240295.79184840602</v>
      </c>
    </row>
    <row r="31" spans="1:10" x14ac:dyDescent="0.2">
      <c r="A31" s="31">
        <v>28</v>
      </c>
      <c r="B31" s="40" t="s">
        <v>268</v>
      </c>
      <c r="C31" s="40" t="str">
        <f>+' ESPECIFICACIONES TECNICAS'!C31</f>
        <v xml:space="preserve">CAMBIO E INSTALACION REF: RP-475 AEROSPRAY NOZZLE INDICATOR LABEL, 6 NOZZLES </v>
      </c>
      <c r="D31" s="40" t="s">
        <v>117</v>
      </c>
      <c r="E31" s="40" t="s">
        <v>118</v>
      </c>
      <c r="F31" s="40" t="s">
        <v>118</v>
      </c>
      <c r="G31" s="41">
        <f>+'HISTORICOS '!J31</f>
        <v>138806.71328830998</v>
      </c>
      <c r="H31" s="34">
        <f>+'COTIZACION '!D30</f>
        <v>122681</v>
      </c>
      <c r="I31" s="42">
        <f t="shared" si="0"/>
        <v>122681</v>
      </c>
      <c r="J31" s="42">
        <f t="shared" si="1"/>
        <v>122681</v>
      </c>
    </row>
    <row r="32" spans="1:10" x14ac:dyDescent="0.2">
      <c r="A32" s="31">
        <v>29</v>
      </c>
      <c r="B32" s="40" t="s">
        <v>268</v>
      </c>
      <c r="C32" s="40" t="str">
        <f>+' ESPECIFICACIONES TECNICAS'!C32</f>
        <v xml:space="preserve">CAMBIO E INSTALACION REF: RP-493 SOLENOID VALVE WHITE 3-WAY </v>
      </c>
      <c r="D32" s="40" t="s">
        <v>117</v>
      </c>
      <c r="E32" s="40" t="s">
        <v>118</v>
      </c>
      <c r="F32" s="40" t="s">
        <v>118</v>
      </c>
      <c r="G32" s="41">
        <f>+'HISTORICOS '!J32</f>
        <v>2211627.851812534</v>
      </c>
      <c r="H32" s="34">
        <f>+'COTIZACION '!D31</f>
        <v>1970578</v>
      </c>
      <c r="I32" s="42">
        <f t="shared" si="0"/>
        <v>1970578</v>
      </c>
      <c r="J32" s="42">
        <f t="shared" si="1"/>
        <v>1970578</v>
      </c>
    </row>
    <row r="33" spans="1:10" x14ac:dyDescent="0.2">
      <c r="A33" s="31">
        <v>30</v>
      </c>
      <c r="B33" s="40" t="s">
        <v>268</v>
      </c>
      <c r="C33" s="40" t="str">
        <f>+' ESPECIFICACIONES TECNICAS'!C33</f>
        <v xml:space="preserve">CAMBIO E INSTALACION REF: RP-499 NOZZLE WITH MIXING INSERT, AEROSPRAY </v>
      </c>
      <c r="D33" s="40" t="s">
        <v>117</v>
      </c>
      <c r="E33" s="40" t="s">
        <v>118</v>
      </c>
      <c r="F33" s="40" t="s">
        <v>118</v>
      </c>
      <c r="G33" s="41">
        <f>+'HISTORICOS '!J33</f>
        <v>1074320.336402386</v>
      </c>
      <c r="H33" s="34">
        <f>+'COTIZACION '!D32</f>
        <v>957234</v>
      </c>
      <c r="I33" s="42">
        <f t="shared" si="0"/>
        <v>957234</v>
      </c>
      <c r="J33" s="42">
        <f t="shared" si="1"/>
        <v>957234</v>
      </c>
    </row>
    <row r="34" spans="1:10" x14ac:dyDescent="0.2">
      <c r="A34" s="31">
        <v>31</v>
      </c>
      <c r="B34" s="40" t="s">
        <v>268</v>
      </c>
      <c r="C34" s="40" t="str">
        <f>+' ESPECIFICACIONES TECNICAS'!C34</f>
        <v>CAMBIO E INSTALACION REF: RP-500 PAPER TEST SLIDES, 1 INCH X 3 INCH PAPER, 100 PIECES</v>
      </c>
      <c r="D34" s="40" t="s">
        <v>117</v>
      </c>
      <c r="E34" s="40" t="s">
        <v>118</v>
      </c>
      <c r="F34" s="40" t="s">
        <v>118</v>
      </c>
      <c r="G34" s="41">
        <f>+'HISTORICOS '!J34</f>
        <v>189605.63207558802</v>
      </c>
      <c r="H34" s="34">
        <f>+'COTIZACION '!D33</f>
        <v>167484</v>
      </c>
      <c r="I34" s="42">
        <f t="shared" si="0"/>
        <v>167484</v>
      </c>
      <c r="J34" s="42">
        <f t="shared" si="1"/>
        <v>167484</v>
      </c>
    </row>
    <row r="35" spans="1:10" x14ac:dyDescent="0.2">
      <c r="A35" s="31">
        <v>32</v>
      </c>
      <c r="B35" s="40" t="s">
        <v>268</v>
      </c>
      <c r="C35" s="40" t="str">
        <f>+' ESPECIFICACIONES TECNICAS'!C35</f>
        <v xml:space="preserve">CAMBIO E INSTALACION REF: RP-501 PCBA SOLENOID 7322 </v>
      </c>
      <c r="D35" s="40" t="s">
        <v>117</v>
      </c>
      <c r="E35" s="40" t="s">
        <v>118</v>
      </c>
      <c r="F35" s="40" t="s">
        <v>118</v>
      </c>
      <c r="G35" s="41">
        <f>+'HISTORICOS '!J35</f>
        <v>8151182.4001030186</v>
      </c>
      <c r="H35" s="34">
        <f>+'COTIZACION '!D34</f>
        <v>8397591</v>
      </c>
      <c r="I35" s="42">
        <f t="shared" si="0"/>
        <v>8151182.4001030186</v>
      </c>
      <c r="J35" s="42">
        <f t="shared" si="1"/>
        <v>8151182.4001030186</v>
      </c>
    </row>
    <row r="36" spans="1:10" x14ac:dyDescent="0.2">
      <c r="A36" s="31">
        <v>33</v>
      </c>
      <c r="B36" s="40" t="s">
        <v>268</v>
      </c>
      <c r="C36" s="40" t="str">
        <f>+' ESPECIFICACIONES TECNICAS'!C36</f>
        <v xml:space="preserve">CAMBIO E INSTALACION REF: RP-503 WASTE LEVEL DETECT ASSEMBLY WITH CABLE, AEROSPRAY </v>
      </c>
      <c r="D36" s="40" t="s">
        <v>117</v>
      </c>
      <c r="E36" s="40" t="s">
        <v>118</v>
      </c>
      <c r="F36" s="40" t="s">
        <v>118</v>
      </c>
      <c r="G36" s="41">
        <f>+'HISTORICOS '!J36</f>
        <v>3475445.061276048</v>
      </c>
      <c r="H36" s="34">
        <f>+'COTIZACION '!D35</f>
        <v>3067538</v>
      </c>
      <c r="I36" s="42">
        <f t="shared" si="0"/>
        <v>3067538</v>
      </c>
      <c r="J36" s="42">
        <f t="shared" si="1"/>
        <v>3067538</v>
      </c>
    </row>
    <row r="37" spans="1:10" x14ac:dyDescent="0.2">
      <c r="A37" s="31">
        <v>34</v>
      </c>
      <c r="B37" s="40" t="s">
        <v>268</v>
      </c>
      <c r="C37" s="40" t="str">
        <f>+' ESPECIFICACIONES TECNICAS'!C37</f>
        <v xml:space="preserve">CAMBIO E INSTALACION REF: RP-504 5L REAGENT BOTTLE LEVEL DETECT ASSMEBLY WITH CABLE, AEROSPRAY </v>
      </c>
      <c r="D37" s="40" t="s">
        <v>117</v>
      </c>
      <c r="E37" s="40" t="s">
        <v>118</v>
      </c>
      <c r="F37" s="40" t="s">
        <v>118</v>
      </c>
      <c r="G37" s="41">
        <f>+'HISTORICOS '!J37</f>
        <v>3475445.061276048</v>
      </c>
      <c r="H37" s="34">
        <f>+'COTIZACION '!D36</f>
        <v>3067538</v>
      </c>
      <c r="I37" s="42">
        <f t="shared" si="0"/>
        <v>3067538</v>
      </c>
      <c r="J37" s="42">
        <f t="shared" si="1"/>
        <v>3067538</v>
      </c>
    </row>
    <row r="38" spans="1:10" x14ac:dyDescent="0.2">
      <c r="A38" s="31">
        <v>35</v>
      </c>
      <c r="B38" s="40" t="s">
        <v>268</v>
      </c>
      <c r="C38" s="40" t="str">
        <f>+' ESPECIFICACIONES TECNICAS'!C38</f>
        <v xml:space="preserve">CAMBIO E INSTALACION REF: RP-505 POWER SUPPLY, AEROSPRAY 7XX2 </v>
      </c>
      <c r="D38" s="40" t="s">
        <v>117</v>
      </c>
      <c r="E38" s="40" t="s">
        <v>118</v>
      </c>
      <c r="F38" s="40" t="s">
        <v>118</v>
      </c>
      <c r="G38" s="41">
        <f>+'HISTORICOS '!J38</f>
        <v>3791022.634500172</v>
      </c>
      <c r="H38" s="34">
        <f>+'COTIZACION '!D37</f>
        <v>3346228</v>
      </c>
      <c r="I38" s="42">
        <f t="shared" si="0"/>
        <v>3346228</v>
      </c>
      <c r="J38" s="42">
        <f t="shared" si="1"/>
        <v>3346228</v>
      </c>
    </row>
    <row r="39" spans="1:10" x14ac:dyDescent="0.2">
      <c r="A39" s="31">
        <v>36</v>
      </c>
      <c r="B39" s="40" t="s">
        <v>268</v>
      </c>
      <c r="C39" s="40" t="str">
        <f>+' ESPECIFICACIONES TECNICAS'!C39</f>
        <v xml:space="preserve">CAMBIO E INSTALACION REF: RP-506 PCBA MAIN, AEROSPRAY 7XX2 </v>
      </c>
      <c r="D39" s="40" t="s">
        <v>117</v>
      </c>
      <c r="E39" s="40" t="s">
        <v>118</v>
      </c>
      <c r="F39" s="40" t="s">
        <v>118</v>
      </c>
      <c r="G39" s="41">
        <f>+'HISTORICOS '!J39</f>
        <v>8151182.4001030186</v>
      </c>
      <c r="H39" s="34">
        <f>+'COTIZACION '!D38</f>
        <v>7262325</v>
      </c>
      <c r="I39" s="42">
        <f t="shared" si="0"/>
        <v>7262325</v>
      </c>
      <c r="J39" s="42">
        <f t="shared" si="1"/>
        <v>7262325</v>
      </c>
    </row>
    <row r="40" spans="1:10" x14ac:dyDescent="0.2">
      <c r="A40" s="31">
        <v>37</v>
      </c>
      <c r="B40" s="40" t="s">
        <v>268</v>
      </c>
      <c r="C40" s="40" t="str">
        <f>+' ESPECIFICACIONES TECNICAS'!C40</f>
        <v xml:space="preserve">CAMBIO E INSTALACION REF: RP-507 PCBA COMPUTER, AEROSPRAY 7XX2 </v>
      </c>
      <c r="D40" s="40" t="s">
        <v>117</v>
      </c>
      <c r="E40" s="40" t="s">
        <v>118</v>
      </c>
      <c r="F40" s="40" t="s">
        <v>118</v>
      </c>
      <c r="G40" s="41">
        <f>+'HISTORICOS '!J40</f>
        <v>8151182.4001030186</v>
      </c>
      <c r="H40" s="34">
        <f>+'COTIZACION '!D39</f>
        <v>7262325</v>
      </c>
      <c r="I40" s="42">
        <f t="shared" si="0"/>
        <v>7262325</v>
      </c>
      <c r="J40" s="42">
        <f t="shared" si="1"/>
        <v>7262325</v>
      </c>
    </row>
    <row r="41" spans="1:10" x14ac:dyDescent="0.2">
      <c r="A41" s="31">
        <v>38</v>
      </c>
      <c r="B41" s="40" t="s">
        <v>268</v>
      </c>
      <c r="C41" s="40" t="str">
        <f>+' ESPECIFICACIONES TECNICAS'!C41</f>
        <v xml:space="preserve">CAMBIO E INSTALACION REF: RP-511 FRONT PANEL ASSEMBLY, 7322 </v>
      </c>
      <c r="D41" s="40" t="s">
        <v>117</v>
      </c>
      <c r="E41" s="40" t="s">
        <v>118</v>
      </c>
      <c r="F41" s="40" t="s">
        <v>118</v>
      </c>
      <c r="G41" s="41">
        <f>+'HISTORICOS '!J41</f>
        <v>6255240.8805290684</v>
      </c>
      <c r="H41" s="34">
        <f>+'COTIZACION '!D40</f>
        <v>5520656</v>
      </c>
      <c r="I41" s="42">
        <f t="shared" si="0"/>
        <v>5520656</v>
      </c>
      <c r="J41" s="42">
        <f t="shared" si="1"/>
        <v>5520656</v>
      </c>
    </row>
    <row r="42" spans="1:10" x14ac:dyDescent="0.2">
      <c r="A42" s="31">
        <v>39</v>
      </c>
      <c r="B42" s="40" t="s">
        <v>268</v>
      </c>
      <c r="C42" s="40" t="str">
        <f>+' ESPECIFICACIONES TECNICAS'!C42</f>
        <v xml:space="preserve">CAMBIO E INSTALACION REF: RP-512 RIGHT PANEL ASSEMBLY, 7322 </v>
      </c>
      <c r="D42" s="40" t="s">
        <v>117</v>
      </c>
      <c r="E42" s="40" t="s">
        <v>118</v>
      </c>
      <c r="F42" s="40" t="s">
        <v>118</v>
      </c>
      <c r="G42" s="41">
        <f>+'HISTORICOS '!J42</f>
        <v>4107137.9606291261</v>
      </c>
      <c r="H42" s="34">
        <f>+'COTIZACION '!D41</f>
        <v>3624919</v>
      </c>
      <c r="I42" s="42">
        <f t="shared" si="0"/>
        <v>3624919</v>
      </c>
      <c r="J42" s="42">
        <f t="shared" si="1"/>
        <v>3624919</v>
      </c>
    </row>
    <row r="43" spans="1:10" x14ac:dyDescent="0.2">
      <c r="A43" s="31">
        <v>40</v>
      </c>
      <c r="B43" s="40" t="s">
        <v>268</v>
      </c>
      <c r="C43" s="40" t="str">
        <f>+' ESPECIFICACIONES TECNICAS'!C43</f>
        <v xml:space="preserve">CAMBIO E INSTALACION REF: RP-513 LEFT PANEL ASSEMBLY, AEROSPRAY 7XX2 </v>
      </c>
      <c r="D43" s="40" t="s">
        <v>117</v>
      </c>
      <c r="E43" s="40" t="s">
        <v>118</v>
      </c>
      <c r="F43" s="40" t="s">
        <v>118</v>
      </c>
      <c r="G43" s="41">
        <f>+'HISTORICOS '!J43</f>
        <v>1579394.782687638</v>
      </c>
      <c r="H43" s="34">
        <f>+'COTIZACION '!D42</f>
        <v>1394213</v>
      </c>
      <c r="I43" s="42">
        <f t="shared" si="0"/>
        <v>1394213</v>
      </c>
      <c r="J43" s="42">
        <f t="shared" si="1"/>
        <v>1394213</v>
      </c>
    </row>
    <row r="44" spans="1:10" x14ac:dyDescent="0.2">
      <c r="A44" s="31">
        <v>41</v>
      </c>
      <c r="B44" s="40" t="s">
        <v>268</v>
      </c>
      <c r="C44" s="40" t="str">
        <f>+' ESPECIFICACIONES TECNICAS'!C44</f>
        <v xml:space="preserve">CAMBIO E INSTALACION REF: RP-514 LCD SCREEN ASSEMBLY, AEROSPRAY 7XX2 </v>
      </c>
      <c r="D44" s="40" t="s">
        <v>117</v>
      </c>
      <c r="E44" s="40" t="s">
        <v>118</v>
      </c>
      <c r="F44" s="40" t="s">
        <v>118</v>
      </c>
      <c r="G44" s="41">
        <f>+'HISTORICOS '!J44</f>
        <v>3475445.061276048</v>
      </c>
      <c r="H44" s="34">
        <f>+'COTIZACION '!D43</f>
        <v>3067538</v>
      </c>
      <c r="I44" s="42">
        <f t="shared" si="0"/>
        <v>3067538</v>
      </c>
      <c r="J44" s="42">
        <f t="shared" si="1"/>
        <v>3067538</v>
      </c>
    </row>
    <row r="45" spans="1:10" x14ac:dyDescent="0.2">
      <c r="A45" s="31">
        <v>42</v>
      </c>
      <c r="B45" s="40" t="s">
        <v>268</v>
      </c>
      <c r="C45" s="40" t="str">
        <f>+' ESPECIFICACIONES TECNICAS'!C45</f>
        <v xml:space="preserve">CAMBIO E INSTALACION REF: RP-515 IMBALANCE SENSOR, AEROSPRAY 7XX2 </v>
      </c>
      <c r="D45" s="40" t="s">
        <v>117</v>
      </c>
      <c r="E45" s="40" t="s">
        <v>118</v>
      </c>
      <c r="F45" s="40" t="s">
        <v>118</v>
      </c>
      <c r="G45" s="41">
        <f>+'HISTORICOS '!J45</f>
        <v>1074320.336402386</v>
      </c>
      <c r="H45" s="34">
        <f>+'COTIZACION '!D44</f>
        <v>948122</v>
      </c>
      <c r="I45" s="42">
        <f t="shared" si="0"/>
        <v>948122</v>
      </c>
      <c r="J45" s="42">
        <f t="shared" si="1"/>
        <v>948122</v>
      </c>
    </row>
    <row r="46" spans="1:10" x14ac:dyDescent="0.2">
      <c r="A46" s="31">
        <v>43</v>
      </c>
      <c r="B46" s="40" t="s">
        <v>268</v>
      </c>
      <c r="C46" s="40" t="str">
        <f>+' ESPECIFICACIONES TECNICAS'!C46</f>
        <v xml:space="preserve">CAMBIO E INSTALACION REF: RP-516 MANUAL, SERVICE, CD-ROM AERO/CYTO 7XX2 </v>
      </c>
      <c r="D46" s="40" t="s">
        <v>117</v>
      </c>
      <c r="E46" s="40" t="s">
        <v>118</v>
      </c>
      <c r="F46" s="40" t="s">
        <v>118</v>
      </c>
      <c r="G46" s="41">
        <f>+'HISTORICOS '!J46</f>
        <v>702336.71297882404</v>
      </c>
      <c r="H46" s="34">
        <f>+'COTIZACION '!D45</f>
        <v>620072</v>
      </c>
      <c r="I46" s="42">
        <f t="shared" si="0"/>
        <v>620072</v>
      </c>
      <c r="J46" s="42">
        <f t="shared" si="1"/>
        <v>620072</v>
      </c>
    </row>
    <row r="47" spans="1:10" x14ac:dyDescent="0.2">
      <c r="A47" s="31">
        <v>44</v>
      </c>
      <c r="B47" s="40" t="s">
        <v>268</v>
      </c>
      <c r="C47" s="40" t="str">
        <f>+' ESPECIFICACIONES TECNICAS'!C47</f>
        <v xml:space="preserve">CAMBIO E INSTALACION REF: RP-517 MANUAL, USER, FOR CYTOPRO ROTOR AC-160 WITH 7XX2 </v>
      </c>
      <c r="D47" s="40" t="s">
        <v>117</v>
      </c>
      <c r="E47" s="40" t="s">
        <v>118</v>
      </c>
      <c r="F47" s="40" t="s">
        <v>118</v>
      </c>
      <c r="G47" s="41">
        <f>+'HISTORICOS '!J47</f>
        <v>702336.71297882404</v>
      </c>
      <c r="H47" s="34">
        <f>+'COTIZACION '!D46</f>
        <v>620072</v>
      </c>
      <c r="I47" s="42">
        <f t="shared" si="0"/>
        <v>620072</v>
      </c>
      <c r="J47" s="42">
        <f t="shared" si="1"/>
        <v>620072</v>
      </c>
    </row>
    <row r="48" spans="1:10" x14ac:dyDescent="0.2">
      <c r="A48" s="31">
        <v>45</v>
      </c>
      <c r="B48" s="40" t="s">
        <v>268</v>
      </c>
      <c r="C48" s="40" t="str">
        <f>+' ESPECIFICACIONES TECNICAS'!C48</f>
        <v xml:space="preserve">CAMBIO E INSTALACION REF: RP-518 NOZZLE CLEANING STRAINER, AEROSPRAY </v>
      </c>
      <c r="D48" s="40" t="s">
        <v>117</v>
      </c>
      <c r="E48" s="40" t="s">
        <v>118</v>
      </c>
      <c r="F48" s="40" t="s">
        <v>118</v>
      </c>
      <c r="G48" s="41">
        <f>+'HISTORICOS '!J48</f>
        <v>189605.63207558802</v>
      </c>
      <c r="H48" s="34">
        <f>+'COTIZACION '!D47</f>
        <v>193641</v>
      </c>
      <c r="I48" s="42">
        <f t="shared" si="0"/>
        <v>189605.63207558802</v>
      </c>
      <c r="J48" s="42">
        <f t="shared" si="1"/>
        <v>189605.63207558802</v>
      </c>
    </row>
    <row r="49" spans="1:10" x14ac:dyDescent="0.2">
      <c r="A49" s="31">
        <v>46</v>
      </c>
      <c r="B49" s="40" t="s">
        <v>268</v>
      </c>
      <c r="C49" s="40" t="str">
        <f>+' ESPECIFICACIONES TECNICAS'!C49</f>
        <v xml:space="preserve">CAMBIO E INSTALACION REF: RP-520 REPLACEMENT DRAIN CONNECTOR, AEROSPRAY 7XX1+ </v>
      </c>
      <c r="D49" s="40" t="s">
        <v>117</v>
      </c>
      <c r="E49" s="40" t="s">
        <v>118</v>
      </c>
      <c r="F49" s="40" t="s">
        <v>118</v>
      </c>
      <c r="G49" s="41">
        <f>+'HISTORICOS '!J49</f>
        <v>442088.47571098403</v>
      </c>
      <c r="H49" s="34">
        <f>+'COTIZACION '!D48</f>
        <v>389981</v>
      </c>
      <c r="I49" s="42">
        <f t="shared" si="0"/>
        <v>389981</v>
      </c>
      <c r="J49" s="42">
        <f t="shared" si="1"/>
        <v>389981</v>
      </c>
    </row>
    <row r="50" spans="1:10" x14ac:dyDescent="0.2">
      <c r="A50" s="31">
        <v>47</v>
      </c>
      <c r="B50" s="40" t="s">
        <v>268</v>
      </c>
      <c r="C50" s="40" t="str">
        <f>+' ESPECIFICACIONES TECNICAS'!C50</f>
        <v>CAMBIO E INSTALACION REF: RP-521 WASTE BOTTLE WITH CAP, AEROSPRAY</v>
      </c>
      <c r="D50" s="40" t="s">
        <v>117</v>
      </c>
      <c r="E50" s="40" t="s">
        <v>118</v>
      </c>
      <c r="F50" s="40" t="s">
        <v>118</v>
      </c>
      <c r="G50" s="41">
        <f>+'HISTORICOS '!J50</f>
        <v>758205.01027343189</v>
      </c>
      <c r="H50" s="34">
        <f>+'COTIZACION '!D49</f>
        <v>669431</v>
      </c>
      <c r="I50" s="42">
        <f t="shared" si="0"/>
        <v>669431</v>
      </c>
      <c r="J50" s="42">
        <f t="shared" si="1"/>
        <v>669431</v>
      </c>
    </row>
    <row r="51" spans="1:10" x14ac:dyDescent="0.2">
      <c r="A51" s="31">
        <v>48</v>
      </c>
      <c r="B51" s="40" t="s">
        <v>268</v>
      </c>
      <c r="C51" s="40" t="str">
        <f>+' ESPECIFICACIONES TECNICAS'!C51</f>
        <v>CAMBIO E INSTALACION REF: AC 188 12-SLIDE VENTED CAROUSEL FOR AEROSPRAY</v>
      </c>
      <c r="D51" s="40" t="s">
        <v>117</v>
      </c>
      <c r="E51" s="40" t="s">
        <v>118</v>
      </c>
      <c r="F51" s="40" t="s">
        <v>118</v>
      </c>
      <c r="G51" s="41">
        <f>+'HISTORICOS '!J51</f>
        <v>2922161.3691811603</v>
      </c>
      <c r="H51" s="34">
        <f>+'COTIZACION '!D50</f>
        <v>3357113</v>
      </c>
      <c r="I51" s="42">
        <f t="shared" si="0"/>
        <v>2922161.3691811603</v>
      </c>
      <c r="J51" s="42">
        <f t="shared" si="1"/>
        <v>2922161.3691811603</v>
      </c>
    </row>
    <row r="52" spans="1:10" x14ac:dyDescent="0.2">
      <c r="A52" s="31">
        <v>49</v>
      </c>
      <c r="B52" s="40" t="s">
        <v>268</v>
      </c>
      <c r="C52" s="40" t="str">
        <f>+' ESPECIFICACIONES TECNICAS'!C52</f>
        <v xml:space="preserve">CAMBIO E INSTALACION REF: RP-147 DRIVE MOTOR ASSEMBLY FOR AEROSPRAY AND CYTOPRO  </v>
      </c>
      <c r="D52" s="40" t="s">
        <v>117</v>
      </c>
      <c r="E52" s="40" t="s">
        <v>118</v>
      </c>
      <c r="F52" s="40" t="s">
        <v>118</v>
      </c>
      <c r="G52" s="41">
        <f>+'HISTORICOS '!J52</f>
        <v>9486830.1048833858</v>
      </c>
      <c r="H52" s="34">
        <f>+'COTIZACION '!D51</f>
        <v>8373291</v>
      </c>
      <c r="I52" s="42">
        <f t="shared" si="0"/>
        <v>8373291</v>
      </c>
      <c r="J52" s="42">
        <f t="shared" si="1"/>
        <v>8373291</v>
      </c>
    </row>
    <row r="53" spans="1:10" x14ac:dyDescent="0.2">
      <c r="A53" s="31">
        <v>50</v>
      </c>
      <c r="B53" s="40" t="s">
        <v>268</v>
      </c>
      <c r="C53" s="40" t="str">
        <f>+' ESPECIFICACIONES TECNICAS'!C53</f>
        <v xml:space="preserve">CAMBIO E INSTALACION REF: RP-171 PICKUP TUBE ASSY FOR 5-LITER BOTTLE, AEROSPRAY </v>
      </c>
      <c r="D53" s="40" t="s">
        <v>117</v>
      </c>
      <c r="E53" s="40" t="s">
        <v>118</v>
      </c>
      <c r="F53" s="40" t="s">
        <v>118</v>
      </c>
      <c r="G53" s="41">
        <f>+'HISTORICOS '!J53</f>
        <v>769529.24054570601</v>
      </c>
      <c r="H53" s="34">
        <f>+'COTIZACION '!D52</f>
        <v>685378</v>
      </c>
      <c r="I53" s="42">
        <f t="shared" si="0"/>
        <v>685378</v>
      </c>
      <c r="J53" s="42">
        <f t="shared" si="1"/>
        <v>685378</v>
      </c>
    </row>
    <row r="54" spans="1:10" x14ac:dyDescent="0.2">
      <c r="A54" s="31">
        <v>51</v>
      </c>
      <c r="B54" s="40" t="s">
        <v>268</v>
      </c>
      <c r="C54" s="40" t="str">
        <f>+' ESPECIFICACIONES TECNICAS'!C54</f>
        <v>CAMBIO E INSTALACION REF: RP-181 DRIVE HUB, UNIVERSAL, 12/30 PLACE, AERO/CYTO</v>
      </c>
      <c r="D54" s="40" t="s">
        <v>117</v>
      </c>
      <c r="E54" s="40" t="s">
        <v>118</v>
      </c>
      <c r="F54" s="40" t="s">
        <v>118</v>
      </c>
      <c r="G54" s="41">
        <f>+'HISTORICOS '!J54</f>
        <v>2183908.804327162</v>
      </c>
      <c r="H54" s="34">
        <f>+'COTIZACION '!D53</f>
        <v>1927294</v>
      </c>
      <c r="I54" s="42">
        <f t="shared" si="0"/>
        <v>1927294</v>
      </c>
      <c r="J54" s="42">
        <f t="shared" si="1"/>
        <v>1927294</v>
      </c>
    </row>
    <row r="55" spans="1:10" x14ac:dyDescent="0.2">
      <c r="A55" s="31">
        <v>52</v>
      </c>
      <c r="B55" s="40" t="s">
        <v>268</v>
      </c>
      <c r="C55" s="40" t="str">
        <f>+' ESPECIFICACIONES TECNICAS'!C55</f>
        <v xml:space="preserve">CAMBIO E INSTALACION REF: RP-186 DRAIN/VENT SPIGOT REPAIR KIT FOR AEROSPRAY </v>
      </c>
      <c r="D55" s="40" t="s">
        <v>117</v>
      </c>
      <c r="E55" s="40" t="s">
        <v>118</v>
      </c>
      <c r="F55" s="40" t="s">
        <v>118</v>
      </c>
      <c r="G55" s="41">
        <f>+'HISTORICOS '!J55</f>
        <v>657254.89305166004</v>
      </c>
      <c r="H55" s="34">
        <f>+'COTIZACION '!D54</f>
        <v>579825</v>
      </c>
      <c r="I55" s="42">
        <f t="shared" si="0"/>
        <v>579825</v>
      </c>
      <c r="J55" s="42">
        <f t="shared" si="1"/>
        <v>579825</v>
      </c>
    </row>
    <row r="56" spans="1:10" x14ac:dyDescent="0.2">
      <c r="A56" s="31">
        <v>53</v>
      </c>
      <c r="B56" s="40" t="s">
        <v>268</v>
      </c>
      <c r="C56" s="40" t="str">
        <f>+' ESPECIFICACIONES TECNICAS'!C56</f>
        <v xml:space="preserve">CAMBIO E INSTALACION REF: RP-208 150 INCH/PK TUBING, AEROSPRAY </v>
      </c>
      <c r="D56" s="40" t="s">
        <v>117</v>
      </c>
      <c r="E56" s="40" t="s">
        <v>118</v>
      </c>
      <c r="F56" s="40" t="s">
        <v>118</v>
      </c>
      <c r="G56" s="41">
        <f>+'HISTORICOS '!J56</f>
        <v>784843.7182151681</v>
      </c>
      <c r="H56" s="34">
        <f>+'COTIZACION '!D55</f>
        <v>692972</v>
      </c>
      <c r="I56" s="42">
        <f t="shared" si="0"/>
        <v>692972</v>
      </c>
      <c r="J56" s="42">
        <f t="shared" si="1"/>
        <v>692972</v>
      </c>
    </row>
    <row r="57" spans="1:10" x14ac:dyDescent="0.2">
      <c r="A57" s="31">
        <v>54</v>
      </c>
      <c r="B57" s="40" t="s">
        <v>268</v>
      </c>
      <c r="C57" s="40" t="str">
        <f>+' ESPECIFICACIONES TECNICAS'!C57</f>
        <v xml:space="preserve">CAMBIO E INSTALACION REF: RP-215 PUMP ASSEMBLY FOR AEROSPRAY </v>
      </c>
      <c r="D57" s="40" t="s">
        <v>117</v>
      </c>
      <c r="E57" s="40" t="s">
        <v>118</v>
      </c>
      <c r="F57" s="40" t="s">
        <v>118</v>
      </c>
      <c r="G57" s="41">
        <f>+'HISTORICOS '!J57</f>
        <v>15058608.795176415</v>
      </c>
      <c r="H57" s="34">
        <f>+'COTIZACION '!D56</f>
        <v>13291003</v>
      </c>
      <c r="I57" s="42">
        <f t="shared" si="0"/>
        <v>13291003</v>
      </c>
      <c r="J57" s="42">
        <f t="shared" si="1"/>
        <v>13291003</v>
      </c>
    </row>
    <row r="58" spans="1:10" x14ac:dyDescent="0.2">
      <c r="A58" s="31">
        <v>55</v>
      </c>
      <c r="B58" s="40" t="s">
        <v>268</v>
      </c>
      <c r="C58" s="40" t="str">
        <f>+' ESPECIFICACIONES TECNICAS'!C58</f>
        <v xml:space="preserve">CAMBIO E INSTALACION REF: RP-259 5.25" PRECISION NORPRENE (A 60 G)TUBING AEROSPRAY </v>
      </c>
      <c r="D58" s="40" t="s">
        <v>117</v>
      </c>
      <c r="E58" s="40" t="s">
        <v>118</v>
      </c>
      <c r="F58" s="40" t="s">
        <v>118</v>
      </c>
      <c r="G58" s="41">
        <f>+'HISTORICOS '!J58</f>
        <v>335098.60788620001</v>
      </c>
      <c r="H58" s="34">
        <f>+'COTIZACION '!D57</f>
        <v>295819</v>
      </c>
      <c r="I58" s="42">
        <f t="shared" si="0"/>
        <v>295819</v>
      </c>
      <c r="J58" s="42">
        <f t="shared" si="1"/>
        <v>295819</v>
      </c>
    </row>
    <row r="59" spans="1:10" x14ac:dyDescent="0.2">
      <c r="A59" s="31">
        <v>56</v>
      </c>
      <c r="B59" s="40" t="s">
        <v>268</v>
      </c>
      <c r="C59" s="40" t="str">
        <f>+' ESPECIFICACIONES TECNICAS'!C59</f>
        <v xml:space="preserve">CAMBIO E INSTALACION REF: RP-260 5.5" PRECISION NORPRENE (A 60 G)TUBING AEROSPRAY </v>
      </c>
      <c r="D59" s="40" t="s">
        <v>117</v>
      </c>
      <c r="E59" s="40" t="s">
        <v>118</v>
      </c>
      <c r="F59" s="40" t="s">
        <v>118</v>
      </c>
      <c r="G59" s="41">
        <f>+'HISTORICOS '!J59</f>
        <v>335098.60788620001</v>
      </c>
      <c r="H59" s="34">
        <f>+'COTIZACION '!D58</f>
        <v>295819</v>
      </c>
      <c r="I59" s="42">
        <f t="shared" si="0"/>
        <v>295819</v>
      </c>
      <c r="J59" s="42">
        <f t="shared" si="1"/>
        <v>295819</v>
      </c>
    </row>
    <row r="60" spans="1:10" x14ac:dyDescent="0.2">
      <c r="A60" s="31">
        <v>57</v>
      </c>
      <c r="B60" s="40" t="s">
        <v>268</v>
      </c>
      <c r="C60" s="40" t="str">
        <f>+' ESPECIFICACIONES TECNICAS'!C60</f>
        <v xml:space="preserve">CAMBIO E INSTALACION REF: RP-275 AEROSPRAY BARB FITTING REPAIR KIT </v>
      </c>
      <c r="D60" s="40" t="s">
        <v>117</v>
      </c>
      <c r="E60" s="40" t="s">
        <v>118</v>
      </c>
      <c r="F60" s="40" t="s">
        <v>118</v>
      </c>
      <c r="G60" s="41">
        <f>+'HISTORICOS '!J60</f>
        <v>850418.15333358408</v>
      </c>
      <c r="H60" s="34">
        <f>+'COTIZACION '!D59</f>
        <v>750684</v>
      </c>
      <c r="I60" s="42">
        <f t="shared" si="0"/>
        <v>750684</v>
      </c>
      <c r="J60" s="42">
        <f t="shared" si="1"/>
        <v>750684</v>
      </c>
    </row>
    <row r="61" spans="1:10" x14ac:dyDescent="0.2">
      <c r="A61" s="31">
        <v>58</v>
      </c>
      <c r="B61" s="40" t="s">
        <v>268</v>
      </c>
      <c r="C61" s="40" t="str">
        <f>+' ESPECIFICACIONES TECNICAS'!C61</f>
        <v xml:space="preserve">CAMBIO E INSTALACION REF: RP-293 MAGNETIC SENSOR PCBA FOR AEROSPRAY BOWL </v>
      </c>
      <c r="D61" s="40" t="s">
        <v>117</v>
      </c>
      <c r="E61" s="40" t="s">
        <v>118</v>
      </c>
      <c r="F61" s="40" t="s">
        <v>118</v>
      </c>
      <c r="G61" s="41">
        <f>+'HISTORICOS '!J61</f>
        <v>690042.11061086797</v>
      </c>
      <c r="H61" s="34">
        <f>+'COTIZACION '!D60</f>
        <v>609019</v>
      </c>
      <c r="I61" s="42">
        <f t="shared" si="0"/>
        <v>609019</v>
      </c>
      <c r="J61" s="42">
        <f t="shared" si="1"/>
        <v>609019</v>
      </c>
    </row>
    <row r="62" spans="1:10" x14ac:dyDescent="0.2">
      <c r="A62" s="31">
        <v>59</v>
      </c>
      <c r="B62" s="40" t="s">
        <v>268</v>
      </c>
      <c r="C62" s="40" t="str">
        <f>+' ESPECIFICACIONES TECNICAS'!C62</f>
        <v xml:space="preserve">CAMBIO E INSTALACION REF: RP-294 2/PK HINGE ASSEMBLY FOR AEROSPRAY LID </v>
      </c>
      <c r="D62" s="40" t="s">
        <v>117</v>
      </c>
      <c r="E62" s="40" t="s">
        <v>118</v>
      </c>
      <c r="F62" s="40" t="s">
        <v>118</v>
      </c>
      <c r="G62" s="41">
        <f>+'HISTORICOS '!J62</f>
        <v>558461.82961667806</v>
      </c>
      <c r="H62" s="34">
        <f>+'COTIZACION '!D61</f>
        <v>492834</v>
      </c>
      <c r="I62" s="42">
        <f t="shared" si="0"/>
        <v>492834</v>
      </c>
      <c r="J62" s="42">
        <f t="shared" si="1"/>
        <v>492834</v>
      </c>
    </row>
    <row r="63" spans="1:10" x14ac:dyDescent="0.2">
      <c r="A63" s="31">
        <v>60</v>
      </c>
      <c r="B63" s="40" t="s">
        <v>268</v>
      </c>
      <c r="C63" s="40" t="str">
        <f>+' ESPECIFICACIONES TECNICAS'!C63</f>
        <v xml:space="preserve">CAMBIO E INSTALACION REF: RP-299 4/PK CHECK VALVE, AEROSPRAY 7150 SOLENOID </v>
      </c>
      <c r="D63" s="40" t="s">
        <v>117</v>
      </c>
      <c r="E63" s="40" t="s">
        <v>118</v>
      </c>
      <c r="F63" s="40" t="s">
        <v>118</v>
      </c>
      <c r="G63" s="41">
        <f>+'HISTORICOS '!J63</f>
        <v>1098371.7882334681</v>
      </c>
      <c r="H63" s="34">
        <f>+'COTIZACION '!D62</f>
        <v>969722</v>
      </c>
      <c r="I63" s="42">
        <f t="shared" si="0"/>
        <v>969722</v>
      </c>
      <c r="J63" s="42">
        <f t="shared" si="1"/>
        <v>969722</v>
      </c>
    </row>
    <row r="64" spans="1:10" x14ac:dyDescent="0.2">
      <c r="A64" s="31">
        <v>61</v>
      </c>
      <c r="B64" s="40" t="s">
        <v>268</v>
      </c>
      <c r="C64" s="40" t="str">
        <f>+' ESPECIFICACIONES TECNICAS'!C64</f>
        <v>CAMBIO E INSTALACION REF: RP-307 VENT HOSE, AEROSPRAY</v>
      </c>
      <c r="D64" s="40" t="s">
        <v>117</v>
      </c>
      <c r="E64" s="40" t="s">
        <v>118</v>
      </c>
      <c r="F64" s="40" t="s">
        <v>118</v>
      </c>
      <c r="G64" s="41">
        <f>+'HISTORICOS '!J64</f>
        <v>100950.117221772</v>
      </c>
      <c r="H64" s="34">
        <f>+'COTIZACION '!D63</f>
        <v>88847</v>
      </c>
      <c r="I64" s="42">
        <f t="shared" si="0"/>
        <v>88847</v>
      </c>
      <c r="J64" s="42">
        <f t="shared" si="1"/>
        <v>88847</v>
      </c>
    </row>
    <row r="65" spans="1:10" x14ac:dyDescent="0.2">
      <c r="A65" s="31">
        <v>62</v>
      </c>
      <c r="B65" s="40" t="s">
        <v>268</v>
      </c>
      <c r="C65" s="40" t="str">
        <f>+' ESPECIFICACIONES TECNICAS'!C65</f>
        <v xml:space="preserve">CAMBIO E INSTALACION REF: RP-308 NOZZLE/O-RING ASSY, SS, FOR AEROSPRAY </v>
      </c>
      <c r="D65" s="40" t="s">
        <v>117</v>
      </c>
      <c r="E65" s="40" t="s">
        <v>118</v>
      </c>
      <c r="F65" s="40" t="s">
        <v>118</v>
      </c>
      <c r="G65" s="41">
        <f>+'HISTORICOS '!J65</f>
        <v>2036906.4950825442</v>
      </c>
      <c r="H65" s="34">
        <f>+'COTIZACION '!D64</f>
        <v>1797863</v>
      </c>
      <c r="I65" s="42">
        <f t="shared" si="0"/>
        <v>1797863</v>
      </c>
      <c r="J65" s="42">
        <f t="shared" si="1"/>
        <v>1797863</v>
      </c>
    </row>
    <row r="66" spans="1:10" x14ac:dyDescent="0.2">
      <c r="A66" s="31">
        <v>63</v>
      </c>
      <c r="B66" s="40" t="s">
        <v>268</v>
      </c>
      <c r="C66" s="40" t="str">
        <f>+' ESPECIFICACIONES TECNICAS'!C66</f>
        <v xml:space="preserve">CAMBIO E INSTALACION REF: RP-309 20/PK O-RING FOR NOZZLE, AEROSPRAY </v>
      </c>
      <c r="D66" s="40" t="s">
        <v>117</v>
      </c>
      <c r="E66" s="40" t="s">
        <v>118</v>
      </c>
      <c r="F66" s="40" t="s">
        <v>118</v>
      </c>
      <c r="G66" s="41">
        <f>+'HISTORICOS '!J66</f>
        <v>223902.183068802</v>
      </c>
      <c r="H66" s="34">
        <f>+'COTIZACION '!D65</f>
        <v>197438</v>
      </c>
      <c r="I66" s="42">
        <f t="shared" si="0"/>
        <v>197438</v>
      </c>
      <c r="J66" s="42">
        <f t="shared" si="1"/>
        <v>197438</v>
      </c>
    </row>
    <row r="67" spans="1:10" x14ac:dyDescent="0.2">
      <c r="A67" s="31">
        <v>64</v>
      </c>
      <c r="B67" s="40" t="s">
        <v>268</v>
      </c>
      <c r="C67" s="40" t="str">
        <f>+' ESPECIFICACIONES TECNICAS'!C67</f>
        <v xml:space="preserve">CAMBIO E INSTALACION REF: RP-311 5/PK HOSE ASSY FOR REAGENT BOTTLE, AEROSPRAY </v>
      </c>
      <c r="D67" s="40" t="s">
        <v>117</v>
      </c>
      <c r="E67" s="40" t="s">
        <v>118</v>
      </c>
      <c r="F67" s="40" t="s">
        <v>118</v>
      </c>
      <c r="G67" s="41">
        <f>+'HISTORICOS '!J67</f>
        <v>2173663.70516503</v>
      </c>
      <c r="H67" s="34">
        <f>+'COTIZACION '!D66</f>
        <v>1936828</v>
      </c>
      <c r="I67" s="42">
        <f t="shared" si="0"/>
        <v>1936828</v>
      </c>
      <c r="J67" s="42">
        <f t="shared" si="1"/>
        <v>1936828</v>
      </c>
    </row>
    <row r="68" spans="1:10" x14ac:dyDescent="0.2">
      <c r="A68" s="31">
        <v>65</v>
      </c>
      <c r="B68" s="40" t="s">
        <v>268</v>
      </c>
      <c r="C68" s="40" t="str">
        <f>+' ESPECIFICACIONES TECNICAS'!C68</f>
        <v xml:space="preserve">CAMBIO E INSTALACION REF: RP-318 ENCODER FOR DRIVE MOTOR, AEROSPRAY/CYTOPRO </v>
      </c>
      <c r="D68" s="40" t="s">
        <v>117</v>
      </c>
      <c r="E68" s="40" t="s">
        <v>118</v>
      </c>
      <c r="F68" s="40" t="s">
        <v>118</v>
      </c>
      <c r="G68" s="41">
        <f>+'HISTORICOS '!J68</f>
        <v>2101509.3496717839</v>
      </c>
      <c r="H68" s="34">
        <f>+'COTIZACION '!D67</f>
        <v>1854394</v>
      </c>
      <c r="I68" s="42">
        <f t="shared" si="0"/>
        <v>1854394</v>
      </c>
      <c r="J68" s="42">
        <f t="shared" si="1"/>
        <v>1854394</v>
      </c>
    </row>
    <row r="69" spans="1:10" x14ac:dyDescent="0.2">
      <c r="A69" s="31">
        <v>66</v>
      </c>
      <c r="B69" s="40" t="s">
        <v>268</v>
      </c>
      <c r="C69" s="40" t="str">
        <f>+' ESPECIFICACIONES TECNICAS'!C69</f>
        <v xml:space="preserve">CAMBIO E INSTALACION REF: RP-408 BRUSH FOR NOZZLE CLEANING, AEROSPRAY 7150 </v>
      </c>
      <c r="D69" s="40" t="s">
        <v>117</v>
      </c>
      <c r="E69" s="40" t="s">
        <v>118</v>
      </c>
      <c r="F69" s="40" t="s">
        <v>118</v>
      </c>
      <c r="G69" s="41">
        <f>+'HISTORICOS '!J69</f>
        <v>71721.736302393998</v>
      </c>
      <c r="H69" s="34">
        <f>+'COTIZACION '!D68</f>
        <v>73322</v>
      </c>
      <c r="I69" s="42">
        <f t="shared" ref="I69:I132" si="2">+MIN(G69:H69)</f>
        <v>71721.736302393998</v>
      </c>
      <c r="J69" s="42">
        <f t="shared" ref="J69:J132" si="3">+I69</f>
        <v>71721.736302393998</v>
      </c>
    </row>
    <row r="70" spans="1:10" x14ac:dyDescent="0.2">
      <c r="A70" s="31">
        <v>67</v>
      </c>
      <c r="B70" s="40" t="s">
        <v>268</v>
      </c>
      <c r="C70" s="40" t="str">
        <f>+' ESPECIFICACIONES TECNICAS'!C70</f>
        <v xml:space="preserve">CAMBIO E INSTALACION REF: RP-451 MANUAL, CYTOPRO METHODS, AEROPSRAY/CYTOPRO (7XX2) </v>
      </c>
      <c r="D70" s="40" t="s">
        <v>117</v>
      </c>
      <c r="E70" s="40" t="s">
        <v>118</v>
      </c>
      <c r="F70" s="40" t="s">
        <v>118</v>
      </c>
      <c r="G70" s="41">
        <f>+'HISTORICOS '!J70</f>
        <v>403153.956967798</v>
      </c>
      <c r="H70" s="34">
        <f>+'COTIZACION '!D69</f>
        <v>355809</v>
      </c>
      <c r="I70" s="42">
        <f t="shared" si="2"/>
        <v>355809</v>
      </c>
      <c r="J70" s="42">
        <f t="shared" si="3"/>
        <v>355809</v>
      </c>
    </row>
    <row r="71" spans="1:10" x14ac:dyDescent="0.2">
      <c r="A71" s="31">
        <v>68</v>
      </c>
      <c r="B71" s="40" t="s">
        <v>268</v>
      </c>
      <c r="C71" s="40" t="str">
        <f>+' ESPECIFICACIONES TECNICAS'!C71</f>
        <v xml:space="preserve">CAMBIO E INSTALACION REF: RP-461 MANUAL, APPLICATION, FOR AEROSPRAY 7152 (PRO) </v>
      </c>
      <c r="D71" s="40" t="s">
        <v>117</v>
      </c>
      <c r="E71" s="40" t="s">
        <v>118</v>
      </c>
      <c r="F71" s="40" t="s">
        <v>118</v>
      </c>
      <c r="G71" s="41">
        <f>+'HISTORICOS '!J71</f>
        <v>403153.956967798</v>
      </c>
      <c r="H71" s="34">
        <f>+'COTIZACION '!D70</f>
        <v>559659</v>
      </c>
      <c r="I71" s="42">
        <f t="shared" si="2"/>
        <v>403153.956967798</v>
      </c>
      <c r="J71" s="42">
        <f t="shared" si="3"/>
        <v>403153.956967798</v>
      </c>
    </row>
    <row r="72" spans="1:10" x14ac:dyDescent="0.2">
      <c r="A72" s="31">
        <v>69</v>
      </c>
      <c r="B72" s="40" t="s">
        <v>268</v>
      </c>
      <c r="C72" s="40" t="str">
        <f>+' ESPECIFICACIONES TECNICAS'!C72</f>
        <v xml:space="preserve">CAMBIO E INSTALACION REF: RP-471 4-POSITION BOTTLE TRAY, AEROSPRAY 7121/2 AND 7151/2 </v>
      </c>
      <c r="D72" s="40" t="s">
        <v>117</v>
      </c>
      <c r="E72" s="40" t="s">
        <v>118</v>
      </c>
      <c r="F72" s="40" t="s">
        <v>118</v>
      </c>
      <c r="G72" s="41">
        <f>+'HISTORICOS '!J72</f>
        <v>1210992.9561402919</v>
      </c>
      <c r="H72" s="34">
        <f>+'COTIZACION '!D71</f>
        <v>1068863</v>
      </c>
      <c r="I72" s="42">
        <f t="shared" si="2"/>
        <v>1068863</v>
      </c>
      <c r="J72" s="42">
        <f t="shared" si="3"/>
        <v>1068863</v>
      </c>
    </row>
    <row r="73" spans="1:10" x14ac:dyDescent="0.2">
      <c r="A73" s="31">
        <v>70</v>
      </c>
      <c r="B73" s="40" t="s">
        <v>268</v>
      </c>
      <c r="C73" s="40" t="str">
        <f>+' ESPECIFICACIONES TECNICAS'!C73</f>
        <v xml:space="preserve">CAMBIO E INSTALACION REF: RP-472 NOZZLE INSERTS AND HEX WRENCH, PACK OF 6 INSERTS </v>
      </c>
      <c r="D73" s="40" t="s">
        <v>117</v>
      </c>
      <c r="E73" s="40" t="s">
        <v>118</v>
      </c>
      <c r="F73" s="40" t="s">
        <v>118</v>
      </c>
      <c r="G73" s="41">
        <f>+'HISTORICOS '!J73</f>
        <v>237168.36596593398</v>
      </c>
      <c r="H73" s="34">
        <f>+'COTIZACION '!D72</f>
        <v>209250</v>
      </c>
      <c r="I73" s="42">
        <f t="shared" si="2"/>
        <v>209250</v>
      </c>
      <c r="J73" s="42">
        <f t="shared" si="3"/>
        <v>209250</v>
      </c>
    </row>
    <row r="74" spans="1:10" x14ac:dyDescent="0.2">
      <c r="A74" s="31">
        <v>71</v>
      </c>
      <c r="B74" s="40" t="s">
        <v>268</v>
      </c>
      <c r="C74" s="40" t="str">
        <f>+' ESPECIFICACIONES TECNICAS'!C74</f>
        <v xml:space="preserve">CAMBIO E INSTALACION REF: RP-474 WASTE CONTAINER ADAPTER FOR AEROSPRAY </v>
      </c>
      <c r="D74" s="40" t="s">
        <v>117</v>
      </c>
      <c r="E74" s="40" t="s">
        <v>118</v>
      </c>
      <c r="F74" s="40" t="s">
        <v>118</v>
      </c>
      <c r="G74" s="41">
        <f>+'HISTORICOS '!J74</f>
        <v>240295.79184840602</v>
      </c>
      <c r="H74" s="34">
        <f>+'COTIZACION '!D73</f>
        <v>241144</v>
      </c>
      <c r="I74" s="42">
        <f t="shared" si="2"/>
        <v>240295.79184840602</v>
      </c>
      <c r="J74" s="42">
        <f t="shared" si="3"/>
        <v>240295.79184840602</v>
      </c>
    </row>
    <row r="75" spans="1:10" x14ac:dyDescent="0.2">
      <c r="A75" s="31">
        <v>72</v>
      </c>
      <c r="B75" s="40" t="s">
        <v>268</v>
      </c>
      <c r="C75" s="40" t="str">
        <f>+' ESPECIFICACIONES TECNICAS'!C75</f>
        <v xml:space="preserve">CAMBIO E INSTALACION REF: RP-500 PAPER TEST SLIDES, 1 INCH X 3 INCH PAPER, 100 PIECES </v>
      </c>
      <c r="D75" s="40" t="s">
        <v>117</v>
      </c>
      <c r="E75" s="40" t="s">
        <v>118</v>
      </c>
      <c r="F75" s="40" t="s">
        <v>118</v>
      </c>
      <c r="G75" s="41">
        <f>+'HISTORICOS '!J75</f>
        <v>189605.63207558802</v>
      </c>
      <c r="H75" s="34">
        <f>+'COTIZACION '!D74</f>
        <v>167484</v>
      </c>
      <c r="I75" s="42">
        <f t="shared" si="2"/>
        <v>167484</v>
      </c>
      <c r="J75" s="42">
        <f t="shared" si="3"/>
        <v>167484</v>
      </c>
    </row>
    <row r="76" spans="1:10" x14ac:dyDescent="0.2">
      <c r="A76" s="31">
        <v>73</v>
      </c>
      <c r="B76" s="40" t="s">
        <v>268</v>
      </c>
      <c r="C76" s="40" t="str">
        <f>+' ESPECIFICACIONES TECNICAS'!C76</f>
        <v xml:space="preserve">CAMBIO E INSTALACION REF: RP-503 WASTE LEVEL DETECT ASSEMBLY WITH CABLE, AEROSPRAY </v>
      </c>
      <c r="D76" s="40" t="s">
        <v>117</v>
      </c>
      <c r="E76" s="40" t="s">
        <v>118</v>
      </c>
      <c r="F76" s="40" t="s">
        <v>118</v>
      </c>
      <c r="G76" s="41">
        <f>+'HISTORICOS '!J76</f>
        <v>3475445.061276048</v>
      </c>
      <c r="H76" s="34">
        <f>+'COTIZACION '!D75</f>
        <v>3067538</v>
      </c>
      <c r="I76" s="42">
        <f t="shared" si="2"/>
        <v>3067538</v>
      </c>
      <c r="J76" s="42">
        <f t="shared" si="3"/>
        <v>3067538</v>
      </c>
    </row>
    <row r="77" spans="1:10" x14ac:dyDescent="0.2">
      <c r="A77" s="31">
        <v>74</v>
      </c>
      <c r="B77" s="40" t="s">
        <v>268</v>
      </c>
      <c r="C77" s="40" t="str">
        <f>+' ESPECIFICACIONES TECNICAS'!C77</f>
        <v xml:space="preserve">CAMBIO E INSTALACION REF: RP-504 5L REAGENT BOTTLE LEVEL DETECT ASSMEBLY WITH CABLE, AEROSPRAY </v>
      </c>
      <c r="D77" s="40" t="s">
        <v>117</v>
      </c>
      <c r="E77" s="40" t="s">
        <v>118</v>
      </c>
      <c r="F77" s="40" t="s">
        <v>118</v>
      </c>
      <c r="G77" s="41">
        <f>+'HISTORICOS '!J77</f>
        <v>3475445.061276048</v>
      </c>
      <c r="H77" s="34">
        <f>+'COTIZACION '!D76</f>
        <v>3067538</v>
      </c>
      <c r="I77" s="42">
        <f t="shared" si="2"/>
        <v>3067538</v>
      </c>
      <c r="J77" s="42">
        <f t="shared" si="3"/>
        <v>3067538</v>
      </c>
    </row>
    <row r="78" spans="1:10" x14ac:dyDescent="0.2">
      <c r="A78" s="31">
        <v>75</v>
      </c>
      <c r="B78" s="40" t="s">
        <v>268</v>
      </c>
      <c r="C78" s="40" t="str">
        <f>+' ESPECIFICACIONES TECNICAS'!C78</f>
        <v xml:space="preserve">CAMBIO E INSTALACION REF: RP-505 POWER SUPPLY, AEROSPRAY 7XX2 </v>
      </c>
      <c r="D78" s="40" t="s">
        <v>117</v>
      </c>
      <c r="E78" s="40" t="s">
        <v>118</v>
      </c>
      <c r="F78" s="40" t="s">
        <v>118</v>
      </c>
      <c r="G78" s="41">
        <f>+'HISTORICOS '!J78</f>
        <v>3791022.634500172</v>
      </c>
      <c r="H78" s="34">
        <f>+'COTIZACION '!D77</f>
        <v>3346228</v>
      </c>
      <c r="I78" s="42">
        <f t="shared" si="2"/>
        <v>3346228</v>
      </c>
      <c r="J78" s="42">
        <f t="shared" si="3"/>
        <v>3346228</v>
      </c>
    </row>
    <row r="79" spans="1:10" x14ac:dyDescent="0.2">
      <c r="A79" s="31">
        <v>76</v>
      </c>
      <c r="B79" s="40" t="s">
        <v>268</v>
      </c>
      <c r="C79" s="40" t="str">
        <f>+' ESPECIFICACIONES TECNICAS'!C79</f>
        <v xml:space="preserve">CAMBIO E INSTALACION REF: RP-506 PCBA MAIN, AEROSPRAY 7XX2 </v>
      </c>
      <c r="D79" s="40" t="s">
        <v>117</v>
      </c>
      <c r="E79" s="40" t="s">
        <v>118</v>
      </c>
      <c r="F79" s="40" t="s">
        <v>118</v>
      </c>
      <c r="G79" s="41">
        <f>+'HISTORICOS '!J79</f>
        <v>8151182.4001030186</v>
      </c>
      <c r="H79" s="34">
        <f>+'COTIZACION '!D78</f>
        <v>7262325</v>
      </c>
      <c r="I79" s="42">
        <f t="shared" si="2"/>
        <v>7262325</v>
      </c>
      <c r="J79" s="42">
        <f t="shared" si="3"/>
        <v>7262325</v>
      </c>
    </row>
    <row r="80" spans="1:10" x14ac:dyDescent="0.2">
      <c r="A80" s="31">
        <v>77</v>
      </c>
      <c r="B80" s="40" t="s">
        <v>268</v>
      </c>
      <c r="C80" s="40" t="str">
        <f>+' ESPECIFICACIONES TECNICAS'!C80</f>
        <v xml:space="preserve">CAMBIO E INSTALACION REF: RP-507 PCBA COMPUTER, AEROSPRAY 7XX2 </v>
      </c>
      <c r="D80" s="40" t="s">
        <v>117</v>
      </c>
      <c r="E80" s="40" t="s">
        <v>118</v>
      </c>
      <c r="F80" s="40" t="s">
        <v>118</v>
      </c>
      <c r="G80" s="41">
        <f>+'HISTORICOS '!J80</f>
        <v>8151182.4001030186</v>
      </c>
      <c r="H80" s="34">
        <f>+'COTIZACION '!D79</f>
        <v>7262325</v>
      </c>
      <c r="I80" s="42">
        <f t="shared" si="2"/>
        <v>7262325</v>
      </c>
      <c r="J80" s="42">
        <f t="shared" si="3"/>
        <v>7262325</v>
      </c>
    </row>
    <row r="81" spans="1:10" x14ac:dyDescent="0.2">
      <c r="A81" s="31">
        <v>78</v>
      </c>
      <c r="B81" s="40" t="s">
        <v>268</v>
      </c>
      <c r="C81" s="40" t="str">
        <f>+' ESPECIFICACIONES TECNICAS'!C81</f>
        <v xml:space="preserve">CAMBIO E INSTALACION REF: RP-513 LEFT PANEL ASSEMBLY, AEROSPRAY 7XX2 </v>
      </c>
      <c r="D81" s="40" t="s">
        <v>117</v>
      </c>
      <c r="E81" s="40" t="s">
        <v>118</v>
      </c>
      <c r="F81" s="40" t="s">
        <v>118</v>
      </c>
      <c r="G81" s="41">
        <f>+'HISTORICOS '!J81</f>
        <v>1579394.782687638</v>
      </c>
      <c r="H81" s="34">
        <f>+'COTIZACION '!D80</f>
        <v>1394213</v>
      </c>
      <c r="I81" s="42">
        <f t="shared" si="2"/>
        <v>1394213</v>
      </c>
      <c r="J81" s="42">
        <f t="shared" si="3"/>
        <v>1394213</v>
      </c>
    </row>
    <row r="82" spans="1:10" x14ac:dyDescent="0.2">
      <c r="A82" s="31">
        <v>79</v>
      </c>
      <c r="B82" s="40" t="s">
        <v>268</v>
      </c>
      <c r="C82" s="40" t="str">
        <f>+' ESPECIFICACIONES TECNICAS'!C82</f>
        <v xml:space="preserve">CAMBIO E INSTALACION REF: RP-514 LCD SCREEN ASSEMBLY, AEROSPRAY 7XX2 </v>
      </c>
      <c r="D82" s="40" t="s">
        <v>117</v>
      </c>
      <c r="E82" s="40" t="s">
        <v>118</v>
      </c>
      <c r="F82" s="40" t="s">
        <v>118</v>
      </c>
      <c r="G82" s="41">
        <f>+'HISTORICOS '!J82</f>
        <v>3475445.061276048</v>
      </c>
      <c r="H82" s="34">
        <f>+'COTIZACION '!D81</f>
        <v>3067538</v>
      </c>
      <c r="I82" s="42">
        <f t="shared" si="2"/>
        <v>3067538</v>
      </c>
      <c r="J82" s="42">
        <f t="shared" si="3"/>
        <v>3067538</v>
      </c>
    </row>
    <row r="83" spans="1:10" x14ac:dyDescent="0.2">
      <c r="A83" s="31">
        <v>80</v>
      </c>
      <c r="B83" s="40" t="s">
        <v>268</v>
      </c>
      <c r="C83" s="40" t="str">
        <f>+' ESPECIFICACIONES TECNICAS'!C83</f>
        <v xml:space="preserve">CAMBIO E INSTALACION REF: RP-515 IMBALANCE SENSOR, AEROSPRAY 7XX2 </v>
      </c>
      <c r="D83" s="40" t="s">
        <v>117</v>
      </c>
      <c r="E83" s="40" t="s">
        <v>118</v>
      </c>
      <c r="F83" s="40" t="s">
        <v>118</v>
      </c>
      <c r="G83" s="41">
        <f>+'HISTORICOS '!J83</f>
        <v>1074320.336402386</v>
      </c>
      <c r="H83" s="34">
        <f>+'COTIZACION '!D82</f>
        <v>948122</v>
      </c>
      <c r="I83" s="42">
        <f t="shared" si="2"/>
        <v>948122</v>
      </c>
      <c r="J83" s="42">
        <f t="shared" si="3"/>
        <v>948122</v>
      </c>
    </row>
    <row r="84" spans="1:10" x14ac:dyDescent="0.2">
      <c r="A84" s="31">
        <v>81</v>
      </c>
      <c r="B84" s="40" t="s">
        <v>268</v>
      </c>
      <c r="C84" s="40" t="str">
        <f>+' ESPECIFICACIONES TECNICAS'!C84</f>
        <v xml:space="preserve">CAMBIO E INSTALACION REF: RP-516 MANUAL, SERVICE, CD-ROM AERO/CYTO 7XX2 </v>
      </c>
      <c r="D84" s="40" t="s">
        <v>117</v>
      </c>
      <c r="E84" s="40" t="s">
        <v>118</v>
      </c>
      <c r="F84" s="40" t="s">
        <v>118</v>
      </c>
      <c r="G84" s="41">
        <f>+'HISTORICOS '!J84</f>
        <v>702336.71297882404</v>
      </c>
      <c r="H84" s="34">
        <f>+'COTIZACION '!D83</f>
        <v>620072</v>
      </c>
      <c r="I84" s="42">
        <f t="shared" si="2"/>
        <v>620072</v>
      </c>
      <c r="J84" s="42">
        <f t="shared" si="3"/>
        <v>620072</v>
      </c>
    </row>
    <row r="85" spans="1:10" x14ac:dyDescent="0.2">
      <c r="A85" s="31">
        <v>82</v>
      </c>
      <c r="B85" s="40" t="s">
        <v>268</v>
      </c>
      <c r="C85" s="40" t="str">
        <f>+' ESPECIFICACIONES TECNICAS'!C85</f>
        <v xml:space="preserve">CAMBIO E INSTALACION REF: RP-517 MANUAL, USER, FOR CYTOPRO ROTOR AC-160 WITH 7XX2 </v>
      </c>
      <c r="D85" s="40" t="s">
        <v>117</v>
      </c>
      <c r="E85" s="40" t="s">
        <v>118</v>
      </c>
      <c r="F85" s="40" t="s">
        <v>118</v>
      </c>
      <c r="G85" s="41">
        <f>+'HISTORICOS '!J85</f>
        <v>702336.71297882404</v>
      </c>
      <c r="H85" s="34">
        <f>+'COTIZACION '!D84</f>
        <v>620072</v>
      </c>
      <c r="I85" s="42">
        <f t="shared" si="2"/>
        <v>620072</v>
      </c>
      <c r="J85" s="42">
        <f t="shared" si="3"/>
        <v>620072</v>
      </c>
    </row>
    <row r="86" spans="1:10" x14ac:dyDescent="0.2">
      <c r="A86" s="31">
        <v>83</v>
      </c>
      <c r="B86" s="40" t="s">
        <v>268</v>
      </c>
      <c r="C86" s="40" t="str">
        <f>+' ESPECIFICACIONES TECNICAS'!C86</f>
        <v xml:space="preserve">CAMBIO E INSTALACION REF: RP-518 NOZZLE CLEANING STRAINER, AEROSPRAY </v>
      </c>
      <c r="D86" s="40" t="s">
        <v>117</v>
      </c>
      <c r="E86" s="40" t="s">
        <v>118</v>
      </c>
      <c r="F86" s="40" t="s">
        <v>118</v>
      </c>
      <c r="G86" s="41">
        <f>+'HISTORICOS '!J86</f>
        <v>189605.63207558802</v>
      </c>
      <c r="H86" s="34">
        <f>+'COTIZACION '!D85</f>
        <v>193641</v>
      </c>
      <c r="I86" s="42">
        <f t="shared" si="2"/>
        <v>189605.63207558802</v>
      </c>
      <c r="J86" s="42">
        <f t="shared" si="3"/>
        <v>189605.63207558802</v>
      </c>
    </row>
    <row r="87" spans="1:10" x14ac:dyDescent="0.2">
      <c r="A87" s="31">
        <v>84</v>
      </c>
      <c r="B87" s="40" t="s">
        <v>268</v>
      </c>
      <c r="C87" s="40" t="str">
        <f>+' ESPECIFICACIONES TECNICAS'!C87</f>
        <v xml:space="preserve">CAMBIO E INSTALACION REF: RP-520 REPLACEMENT DRAIN CONNECTOR, AEROSPRAY 7XX1+ </v>
      </c>
      <c r="D87" s="40" t="s">
        <v>117</v>
      </c>
      <c r="E87" s="40" t="s">
        <v>118</v>
      </c>
      <c r="F87" s="40" t="s">
        <v>118</v>
      </c>
      <c r="G87" s="41">
        <f>+'HISTORICOS '!J87</f>
        <v>442088.47571098403</v>
      </c>
      <c r="H87" s="34">
        <f>+'COTIZACION '!D86</f>
        <v>389981</v>
      </c>
      <c r="I87" s="42">
        <f t="shared" si="2"/>
        <v>389981</v>
      </c>
      <c r="J87" s="42">
        <f t="shared" si="3"/>
        <v>389981</v>
      </c>
    </row>
    <row r="88" spans="1:10" x14ac:dyDescent="0.2">
      <c r="A88" s="31">
        <v>85</v>
      </c>
      <c r="B88" s="40" t="s">
        <v>268</v>
      </c>
      <c r="C88" s="40" t="str">
        <f>+' ESPECIFICACIONES TECNICAS'!C88</f>
        <v xml:space="preserve">CAMBIO E INSTALACION REF: RP-521 WASTE BOTTLE WITH CAP, AEROSPRAY </v>
      </c>
      <c r="D88" s="40" t="s">
        <v>117</v>
      </c>
      <c r="E88" s="40" t="s">
        <v>118</v>
      </c>
      <c r="F88" s="40" t="s">
        <v>118</v>
      </c>
      <c r="G88" s="41">
        <f>+'HISTORICOS '!J88</f>
        <v>758205.01027343189</v>
      </c>
      <c r="H88" s="34">
        <f>+'COTIZACION '!D87</f>
        <v>669431</v>
      </c>
      <c r="I88" s="42">
        <f t="shared" si="2"/>
        <v>669431</v>
      </c>
      <c r="J88" s="42">
        <f t="shared" si="3"/>
        <v>669431</v>
      </c>
    </row>
    <row r="89" spans="1:10" x14ac:dyDescent="0.2">
      <c r="A89" s="31">
        <v>86</v>
      </c>
      <c r="B89" s="40" t="s">
        <v>268</v>
      </c>
      <c r="C89" s="40" t="str">
        <f>+' ESPECIFICACIONES TECNICAS'!C89</f>
        <v xml:space="preserve">CAMBIO E INSTALACION REF: RP-524 FRONT PANEL ASSEMBLY, 7152 </v>
      </c>
      <c r="D89" s="40" t="s">
        <v>117</v>
      </c>
      <c r="E89" s="40" t="s">
        <v>118</v>
      </c>
      <c r="F89" s="40" t="s">
        <v>118</v>
      </c>
      <c r="G89" s="41">
        <f>+'HISTORICOS '!J89</f>
        <v>6255240.8805290684</v>
      </c>
      <c r="H89" s="34">
        <f>+'COTIZACION '!D88</f>
        <v>5520656</v>
      </c>
      <c r="I89" s="42">
        <f t="shared" si="2"/>
        <v>5520656</v>
      </c>
      <c r="J89" s="42">
        <f t="shared" si="3"/>
        <v>5520656</v>
      </c>
    </row>
    <row r="90" spans="1:10" x14ac:dyDescent="0.2">
      <c r="A90" s="31">
        <v>87</v>
      </c>
      <c r="B90" s="40" t="s">
        <v>268</v>
      </c>
      <c r="C90" s="40" t="str">
        <f>+' ESPECIFICACIONES TECNICAS'!C90</f>
        <v xml:space="preserve">CAMBIO E INSTALACION REF: RP-525 RIGHT PANEL ASSEMBLY, 7152 </v>
      </c>
      <c r="D90" s="40" t="s">
        <v>117</v>
      </c>
      <c r="E90" s="40" t="s">
        <v>118</v>
      </c>
      <c r="F90" s="40" t="s">
        <v>118</v>
      </c>
      <c r="G90" s="41">
        <f>+'HISTORICOS '!J90</f>
        <v>4107137.9606291261</v>
      </c>
      <c r="H90" s="34">
        <f>+'COTIZACION '!D89</f>
        <v>3624919</v>
      </c>
      <c r="I90" s="42">
        <f t="shared" si="2"/>
        <v>3624919</v>
      </c>
      <c r="J90" s="42">
        <f t="shared" si="3"/>
        <v>3624919</v>
      </c>
    </row>
    <row r="91" spans="1:10" x14ac:dyDescent="0.2">
      <c r="A91" s="31">
        <v>88</v>
      </c>
      <c r="B91" s="40" t="s">
        <v>268</v>
      </c>
      <c r="C91" s="40" t="str">
        <f>+' ESPECIFICACIONES TECNICAS'!C91</f>
        <v xml:space="preserve">CAMBIO E INSTALACION REF: RP-221 LID ASSEMBLY FOR CYTOPRO ROTOR </v>
      </c>
      <c r="D91" s="40" t="s">
        <v>117</v>
      </c>
      <c r="E91" s="40" t="s">
        <v>118</v>
      </c>
      <c r="F91" s="40" t="s">
        <v>118</v>
      </c>
      <c r="G91" s="41">
        <f>+'HISTORICOS '!J91</f>
        <v>12450406.906770915</v>
      </c>
      <c r="H91" s="34">
        <f>+'COTIZACION '!D90</f>
        <v>10988916</v>
      </c>
      <c r="I91" s="42">
        <f t="shared" si="2"/>
        <v>10988916</v>
      </c>
      <c r="J91" s="42">
        <f t="shared" si="3"/>
        <v>10988916</v>
      </c>
    </row>
    <row r="92" spans="1:10" x14ac:dyDescent="0.2">
      <c r="A92" s="31">
        <v>89</v>
      </c>
      <c r="B92" s="40" t="s">
        <v>268</v>
      </c>
      <c r="C92" s="40" t="str">
        <f>+' ESPECIFICACIONES TECNICAS'!C92</f>
        <v>CAMBIO E INSTALACION REF: RP-267 LID KNOB/LATCH ASSEMBLY FOR CYTOPRO ROTOR</v>
      </c>
      <c r="D92" s="40" t="s">
        <v>117</v>
      </c>
      <c r="E92" s="40" t="s">
        <v>118</v>
      </c>
      <c r="F92" s="40" t="s">
        <v>118</v>
      </c>
      <c r="G92" s="41">
        <f>+'HISTORICOS '!J92</f>
        <v>3113815.2960290778</v>
      </c>
      <c r="H92" s="34">
        <f>+'COTIZACION '!D91</f>
        <v>2748600</v>
      </c>
      <c r="I92" s="42">
        <f t="shared" si="2"/>
        <v>2748600</v>
      </c>
      <c r="J92" s="42">
        <f t="shared" si="3"/>
        <v>2748600</v>
      </c>
    </row>
    <row r="93" spans="1:10" x14ac:dyDescent="0.2">
      <c r="A93" s="31">
        <v>90</v>
      </c>
      <c r="B93" s="40" t="s">
        <v>268</v>
      </c>
      <c r="C93" s="40" t="str">
        <f>+' ESPECIFICACIONES TECNICAS'!C93</f>
        <v>CAMBIO E INSTALACION REF: RP-269 SEAL FOR CYTOPRO ROTOR LID (AC-060 &amp; AC-160)</v>
      </c>
      <c r="D93" s="40" t="s">
        <v>117</v>
      </c>
      <c r="E93" s="40" t="s">
        <v>118</v>
      </c>
      <c r="F93" s="40" t="s">
        <v>118</v>
      </c>
      <c r="G93" s="41">
        <f>+'HISTORICOS '!J93</f>
        <v>512300.87857937202</v>
      </c>
      <c r="H93" s="34">
        <f>+'COTIZACION '!D92</f>
        <v>451828</v>
      </c>
      <c r="I93" s="42">
        <f t="shared" si="2"/>
        <v>451828</v>
      </c>
      <c r="J93" s="42">
        <f t="shared" si="3"/>
        <v>451828</v>
      </c>
    </row>
    <row r="94" spans="1:10" x14ac:dyDescent="0.2">
      <c r="A94" s="31">
        <v>91</v>
      </c>
      <c r="B94" s="40" t="s">
        <v>268</v>
      </c>
      <c r="C94" s="40" t="str">
        <f>+' ESPECIFICACIONES TECNICAS'!C94</f>
        <v>CAMBIO E INSTALACION REF: RP-499 NOZZLE WITH MIXING INSERT, AEROSPRAY</v>
      </c>
      <c r="D94" s="40" t="s">
        <v>117</v>
      </c>
      <c r="E94" s="40" t="s">
        <v>118</v>
      </c>
      <c r="F94" s="40" t="s">
        <v>118</v>
      </c>
      <c r="G94" s="41">
        <f>+'HISTORICOS '!J94</f>
        <v>1074320.336402386</v>
      </c>
      <c r="H94" s="34">
        <f>+'COTIZACION '!D93</f>
        <v>957234</v>
      </c>
      <c r="I94" s="42">
        <f t="shared" si="2"/>
        <v>957234</v>
      </c>
      <c r="J94" s="42">
        <f t="shared" si="3"/>
        <v>957234</v>
      </c>
    </row>
    <row r="95" spans="1:10" x14ac:dyDescent="0.2">
      <c r="A95" s="31">
        <v>92</v>
      </c>
      <c r="B95" s="40" t="s">
        <v>268</v>
      </c>
      <c r="C95" s="40" t="str">
        <f>+' ESPECIFICACIONES TECNICAS'!C95</f>
        <v>CAMBIO E INSTALACION REF: RP-493 SOLENOID VALVE WHITE 3-WAY</v>
      </c>
      <c r="D95" s="40" t="s">
        <v>117</v>
      </c>
      <c r="E95" s="40" t="s">
        <v>118</v>
      </c>
      <c r="F95" s="40" t="s">
        <v>118</v>
      </c>
      <c r="G95" s="41">
        <f>+'HISTORICOS '!J95</f>
        <v>2211627.851812534</v>
      </c>
      <c r="H95" s="34">
        <f>+'COTIZACION '!D94</f>
        <v>1970578</v>
      </c>
      <c r="I95" s="42">
        <f t="shared" si="2"/>
        <v>1970578</v>
      </c>
      <c r="J95" s="42">
        <f t="shared" si="3"/>
        <v>1970578</v>
      </c>
    </row>
    <row r="96" spans="1:10" x14ac:dyDescent="0.2">
      <c r="A96" s="31">
        <v>93</v>
      </c>
      <c r="B96" s="40" t="s">
        <v>268</v>
      </c>
      <c r="C96" s="40" t="str">
        <f>+' ESPECIFICACIONES TECNICAS'!C96</f>
        <v>CAMBIO E INSTALACION REF: AC 188 12-SLIDE VENTED CAROUSEL FOR AEROSPRAY</v>
      </c>
      <c r="D96" s="40" t="s">
        <v>117</v>
      </c>
      <c r="E96" s="40" t="s">
        <v>118</v>
      </c>
      <c r="F96" s="40" t="s">
        <v>118</v>
      </c>
      <c r="G96" s="41">
        <f>+'HISTORICOS '!J96</f>
        <v>2922161.3691811603</v>
      </c>
      <c r="H96" s="34">
        <f>+'COTIZACION '!D95</f>
        <v>2458181</v>
      </c>
      <c r="I96" s="42">
        <f t="shared" si="2"/>
        <v>2458181</v>
      </c>
      <c r="J96" s="42">
        <f t="shared" si="3"/>
        <v>2458181</v>
      </c>
    </row>
    <row r="97" spans="1:10" x14ac:dyDescent="0.2">
      <c r="A97" s="31">
        <v>94</v>
      </c>
      <c r="B97" s="40" t="s">
        <v>268</v>
      </c>
      <c r="C97" s="40" t="str">
        <f>+' ESPECIFICACIONES TECNICAS'!C97</f>
        <v>CAMBIO E INSTALACION REF: RP-515 IMBALANCE SENSOR, AEROSPRAY 7XX2</v>
      </c>
      <c r="D97" s="40" t="s">
        <v>117</v>
      </c>
      <c r="E97" s="40" t="s">
        <v>118</v>
      </c>
      <c r="F97" s="40" t="s">
        <v>118</v>
      </c>
      <c r="G97" s="41">
        <f>+'HISTORICOS '!J97</f>
        <v>1074320.336402386</v>
      </c>
      <c r="H97" s="34">
        <f>+'COTIZACION '!D96</f>
        <v>948122</v>
      </c>
      <c r="I97" s="42">
        <f t="shared" si="2"/>
        <v>948122</v>
      </c>
      <c r="J97" s="42">
        <f t="shared" si="3"/>
        <v>948122</v>
      </c>
    </row>
    <row r="98" spans="1:10" x14ac:dyDescent="0.2">
      <c r="A98" s="31">
        <v>95</v>
      </c>
      <c r="B98" s="40" t="s">
        <v>268</v>
      </c>
      <c r="C98" s="40" t="str">
        <f>+' ESPECIFICACIONES TECNICAS'!C98</f>
        <v>CAMBIO E INSTALACION REF: RP-586 LOCK DETECT PCBA &amp; CABLE AEROSPRAY 7XX2</v>
      </c>
      <c r="D98" s="40" t="s">
        <v>117</v>
      </c>
      <c r="E98" s="40" t="s">
        <v>118</v>
      </c>
      <c r="F98" s="40" t="s">
        <v>118</v>
      </c>
      <c r="G98" s="41" t="str">
        <f>+'HISTORICOS '!J98</f>
        <v>NO SE CONTRATO</v>
      </c>
      <c r="H98" s="34">
        <f>+'COTIZACION '!D97</f>
        <v>768909</v>
      </c>
      <c r="I98" s="42">
        <f t="shared" si="2"/>
        <v>768909</v>
      </c>
      <c r="J98" s="42">
        <f t="shared" si="3"/>
        <v>768909</v>
      </c>
    </row>
    <row r="99" spans="1:10" x14ac:dyDescent="0.2">
      <c r="A99" s="31">
        <v>96</v>
      </c>
      <c r="B99" s="40" t="s">
        <v>268</v>
      </c>
      <c r="C99" s="40" t="str">
        <f>+' ESPECIFICACIONES TECNICAS'!C99</f>
        <v>CAMBIO E INSTALACION REF: RP-585 LID LOCK ASSEMBLY, AEROSPARY 7XX2</v>
      </c>
      <c r="D99" s="40" t="s">
        <v>117</v>
      </c>
      <c r="E99" s="40" t="s">
        <v>118</v>
      </c>
      <c r="F99" s="40" t="s">
        <v>118</v>
      </c>
      <c r="G99" s="41" t="str">
        <f>+'HISTORICOS '!J99</f>
        <v>NO SE CONTRATO</v>
      </c>
      <c r="H99" s="34">
        <f>+'COTIZACION '!D98</f>
        <v>2286900</v>
      </c>
      <c r="I99" s="42">
        <f t="shared" si="2"/>
        <v>2286900</v>
      </c>
      <c r="J99" s="42">
        <f t="shared" si="3"/>
        <v>2286900</v>
      </c>
    </row>
    <row r="100" spans="1:10" x14ac:dyDescent="0.2">
      <c r="A100" s="31">
        <v>97</v>
      </c>
      <c r="B100" s="40" t="s">
        <v>268</v>
      </c>
      <c r="C100" s="40" t="str">
        <f>+' ESPECIFICACIONES TECNICAS'!C100</f>
        <v xml:space="preserve">CAMBIO E INSTALACION REF: RP-147 DRIVE MOTOR ASSEMBLY FOR AEROSPRAY AND CYTOPRO </v>
      </c>
      <c r="D100" s="40" t="s">
        <v>117</v>
      </c>
      <c r="E100" s="40" t="s">
        <v>118</v>
      </c>
      <c r="F100" s="40" t="s">
        <v>118</v>
      </c>
      <c r="G100" s="41">
        <f>+'HISTORICOS '!J100</f>
        <v>9486830.1048833858</v>
      </c>
      <c r="H100" s="34">
        <f>+'COTIZACION '!D99</f>
        <v>8373291</v>
      </c>
      <c r="I100" s="42">
        <f t="shared" si="2"/>
        <v>8373291</v>
      </c>
      <c r="J100" s="42">
        <f t="shared" si="3"/>
        <v>8373291</v>
      </c>
    </row>
    <row r="101" spans="1:10" x14ac:dyDescent="0.2">
      <c r="A101" s="31">
        <v>98</v>
      </c>
      <c r="B101" s="40" t="s">
        <v>268</v>
      </c>
      <c r="C101" s="40" t="str">
        <f>+' ESPECIFICACIONES TECNICAS'!C101</f>
        <v xml:space="preserve">CAMBIO E INSTALACION REF: RP-171 PICKUP TUBE ASSY FOR 5-LITER BOTTLE, AEROSPRAY </v>
      </c>
      <c r="D101" s="40" t="s">
        <v>117</v>
      </c>
      <c r="E101" s="40" t="s">
        <v>118</v>
      </c>
      <c r="F101" s="40" t="s">
        <v>118</v>
      </c>
      <c r="G101" s="41">
        <f>+'HISTORICOS '!J101</f>
        <v>769529.24054570601</v>
      </c>
      <c r="H101" s="34">
        <f>+'COTIZACION '!D100</f>
        <v>685378</v>
      </c>
      <c r="I101" s="42">
        <f t="shared" si="2"/>
        <v>685378</v>
      </c>
      <c r="J101" s="42">
        <f t="shared" si="3"/>
        <v>685378</v>
      </c>
    </row>
    <row r="102" spans="1:10" x14ac:dyDescent="0.2">
      <c r="A102" s="31">
        <v>99</v>
      </c>
      <c r="B102" s="40" t="s">
        <v>268</v>
      </c>
      <c r="C102" s="40" t="str">
        <f>+' ESPECIFICACIONES TECNICAS'!C102</f>
        <v xml:space="preserve">CAMBIO E INSTALACION REF: RP-181 DRIVE HUB, UNIVERSAL, 12/30 PLACE, AERO/CYTO </v>
      </c>
      <c r="D102" s="40" t="s">
        <v>117</v>
      </c>
      <c r="E102" s="40" t="s">
        <v>118</v>
      </c>
      <c r="F102" s="40" t="s">
        <v>118</v>
      </c>
      <c r="G102" s="41">
        <f>+'HISTORICOS '!J102</f>
        <v>2183908.804327162</v>
      </c>
      <c r="H102" s="34">
        <f>+'COTIZACION '!D101</f>
        <v>1927294</v>
      </c>
      <c r="I102" s="42">
        <f t="shared" si="2"/>
        <v>1927294</v>
      </c>
      <c r="J102" s="42">
        <f t="shared" si="3"/>
        <v>1927294</v>
      </c>
    </row>
    <row r="103" spans="1:10" x14ac:dyDescent="0.2">
      <c r="A103" s="31">
        <v>100</v>
      </c>
      <c r="B103" s="40" t="s">
        <v>268</v>
      </c>
      <c r="C103" s="40" t="str">
        <f>+' ESPECIFICACIONES TECNICAS'!C103</f>
        <v xml:space="preserve">CAMBIO E INSTALACION REF: RP-186 DRAIN/VENT SPIGOT REPAIR KIT FOR AEROSPRAY </v>
      </c>
      <c r="D103" s="40" t="s">
        <v>117</v>
      </c>
      <c r="E103" s="40" t="s">
        <v>118</v>
      </c>
      <c r="F103" s="40" t="s">
        <v>118</v>
      </c>
      <c r="G103" s="41">
        <f>+'HISTORICOS '!J103</f>
        <v>657254.89305166004</v>
      </c>
      <c r="H103" s="34">
        <f>+'COTIZACION '!D102</f>
        <v>579825</v>
      </c>
      <c r="I103" s="42">
        <f t="shared" si="2"/>
        <v>579825</v>
      </c>
      <c r="J103" s="42">
        <f t="shared" si="3"/>
        <v>579825</v>
      </c>
    </row>
    <row r="104" spans="1:10" x14ac:dyDescent="0.2">
      <c r="A104" s="31">
        <v>101</v>
      </c>
      <c r="B104" s="40" t="s">
        <v>268</v>
      </c>
      <c r="C104" s="40" t="str">
        <f>+' ESPECIFICACIONES TECNICAS'!C104</f>
        <v xml:space="preserve">CAMBIO E INSTALACION REF: RP-208 150 INCH/PK TUBING, AEROSPRAY </v>
      </c>
      <c r="D104" s="40" t="s">
        <v>117</v>
      </c>
      <c r="E104" s="40" t="s">
        <v>118</v>
      </c>
      <c r="F104" s="40" t="s">
        <v>118</v>
      </c>
      <c r="G104" s="41">
        <f>+'HISTORICOS '!J104</f>
        <v>784843.7182151681</v>
      </c>
      <c r="H104" s="34">
        <f>+'COTIZACION '!D103</f>
        <v>692972</v>
      </c>
      <c r="I104" s="42">
        <f t="shared" si="2"/>
        <v>692972</v>
      </c>
      <c r="J104" s="42">
        <f t="shared" si="3"/>
        <v>692972</v>
      </c>
    </row>
    <row r="105" spans="1:10" x14ac:dyDescent="0.2">
      <c r="A105" s="31">
        <v>102</v>
      </c>
      <c r="B105" s="40" t="s">
        <v>268</v>
      </c>
      <c r="C105" s="40" t="str">
        <f>+' ESPECIFICACIONES TECNICAS'!C105</f>
        <v xml:space="preserve">CAMBIO E INSTALACION REF: RP-215 PUMP ASSEMBLY FOR AEROSPRAY </v>
      </c>
      <c r="D105" s="40" t="s">
        <v>117</v>
      </c>
      <c r="E105" s="40" t="s">
        <v>118</v>
      </c>
      <c r="F105" s="40" t="s">
        <v>118</v>
      </c>
      <c r="G105" s="41">
        <f>+'HISTORICOS '!J105</f>
        <v>15058608.795176415</v>
      </c>
      <c r="H105" s="34">
        <f>+'COTIZACION '!D104</f>
        <v>13291003</v>
      </c>
      <c r="I105" s="42">
        <f t="shared" si="2"/>
        <v>13291003</v>
      </c>
      <c r="J105" s="42">
        <f t="shared" si="3"/>
        <v>13291003</v>
      </c>
    </row>
    <row r="106" spans="1:10" x14ac:dyDescent="0.2">
      <c r="A106" s="31">
        <v>103</v>
      </c>
      <c r="B106" s="40" t="s">
        <v>268</v>
      </c>
      <c r="C106" s="40" t="str">
        <f>+' ESPECIFICACIONES TECNICAS'!C106</f>
        <v xml:space="preserve">CAMBIO E INSTALACION REF: RP-259 5.25" PRECISION NORPRENE (A 60 G)TUBING AEROSPRAY </v>
      </c>
      <c r="D106" s="40" t="s">
        <v>117</v>
      </c>
      <c r="E106" s="40" t="s">
        <v>118</v>
      </c>
      <c r="F106" s="40" t="s">
        <v>118</v>
      </c>
      <c r="G106" s="41">
        <f>+'HISTORICOS '!J106</f>
        <v>335098.60788620001</v>
      </c>
      <c r="H106" s="34">
        <f>+'COTIZACION '!D105</f>
        <v>295819</v>
      </c>
      <c r="I106" s="42">
        <f t="shared" si="2"/>
        <v>295819</v>
      </c>
      <c r="J106" s="42">
        <f t="shared" si="3"/>
        <v>295819</v>
      </c>
    </row>
    <row r="107" spans="1:10" x14ac:dyDescent="0.2">
      <c r="A107" s="31">
        <v>104</v>
      </c>
      <c r="B107" s="40" t="s">
        <v>268</v>
      </c>
      <c r="C107" s="40" t="str">
        <f>+' ESPECIFICACIONES TECNICAS'!C107</f>
        <v xml:space="preserve">CAMBIO E INSTALACION REF: RP-260 5.5" PRECISION NORPRENE (A 60 G)TUBING AEROSPRAY </v>
      </c>
      <c r="D107" s="40" t="s">
        <v>117</v>
      </c>
      <c r="E107" s="40" t="s">
        <v>118</v>
      </c>
      <c r="F107" s="40" t="s">
        <v>118</v>
      </c>
      <c r="G107" s="41">
        <f>+'HISTORICOS '!J107</f>
        <v>335098.60788620001</v>
      </c>
      <c r="H107" s="34">
        <f>+'COTIZACION '!D106</f>
        <v>295819</v>
      </c>
      <c r="I107" s="42">
        <f t="shared" si="2"/>
        <v>295819</v>
      </c>
      <c r="J107" s="42">
        <f t="shared" si="3"/>
        <v>295819</v>
      </c>
    </row>
    <row r="108" spans="1:10" x14ac:dyDescent="0.2">
      <c r="A108" s="31">
        <v>105</v>
      </c>
      <c r="B108" s="40" t="s">
        <v>268</v>
      </c>
      <c r="C108" s="40" t="str">
        <f>+' ESPECIFICACIONES TECNICAS'!C108</f>
        <v xml:space="preserve">CAMBIO E INSTALACION REF: RP-275 AEROSPRAY BARB FITTING REPAIR KIT </v>
      </c>
      <c r="D108" s="40" t="s">
        <v>117</v>
      </c>
      <c r="E108" s="40" t="s">
        <v>118</v>
      </c>
      <c r="F108" s="40" t="s">
        <v>118</v>
      </c>
      <c r="G108" s="41">
        <f>+'HISTORICOS '!J108</f>
        <v>850418.15333358408</v>
      </c>
      <c r="H108" s="34">
        <f>+'COTIZACION '!D107</f>
        <v>750684</v>
      </c>
      <c r="I108" s="42">
        <f t="shared" si="2"/>
        <v>750684</v>
      </c>
      <c r="J108" s="42">
        <f t="shared" si="3"/>
        <v>750684</v>
      </c>
    </row>
    <row r="109" spans="1:10" x14ac:dyDescent="0.2">
      <c r="A109" s="31">
        <v>106</v>
      </c>
      <c r="B109" s="40" t="s">
        <v>268</v>
      </c>
      <c r="C109" s="40" t="str">
        <f>+' ESPECIFICACIONES TECNICAS'!C109</f>
        <v xml:space="preserve">CAMBIO E INSTALACION REF: RP-293 MAGNETIC SENSOR PCBA FOR AEROSPRAY BOWL </v>
      </c>
      <c r="D109" s="40" t="s">
        <v>117</v>
      </c>
      <c r="E109" s="40" t="s">
        <v>118</v>
      </c>
      <c r="F109" s="40" t="s">
        <v>118</v>
      </c>
      <c r="G109" s="41">
        <f>+'HISTORICOS '!J109</f>
        <v>690042.11061086797</v>
      </c>
      <c r="H109" s="34">
        <f>+'COTIZACION '!D108</f>
        <v>609019</v>
      </c>
      <c r="I109" s="42">
        <f t="shared" si="2"/>
        <v>609019</v>
      </c>
      <c r="J109" s="42">
        <f t="shared" si="3"/>
        <v>609019</v>
      </c>
    </row>
    <row r="110" spans="1:10" x14ac:dyDescent="0.2">
      <c r="A110" s="31">
        <v>107</v>
      </c>
      <c r="B110" s="40" t="s">
        <v>268</v>
      </c>
      <c r="C110" s="40" t="str">
        <f>+' ESPECIFICACIONES TECNICAS'!C110</f>
        <v xml:space="preserve">CAMBIO E INSTALACION REF: RP-294 2/PK HINGE ASSEMBLY FOR AEROSPRAY LID </v>
      </c>
      <c r="D110" s="40" t="s">
        <v>117</v>
      </c>
      <c r="E110" s="40" t="s">
        <v>118</v>
      </c>
      <c r="F110" s="40" t="s">
        <v>118</v>
      </c>
      <c r="G110" s="41">
        <f>+'HISTORICOS '!J110</f>
        <v>558461.82961667806</v>
      </c>
      <c r="H110" s="34">
        <f>+'COTIZACION '!D109</f>
        <v>492834</v>
      </c>
      <c r="I110" s="42">
        <f t="shared" si="2"/>
        <v>492834</v>
      </c>
      <c r="J110" s="42">
        <f t="shared" si="3"/>
        <v>492834</v>
      </c>
    </row>
    <row r="111" spans="1:10" x14ac:dyDescent="0.2">
      <c r="A111" s="31">
        <v>108</v>
      </c>
      <c r="B111" s="40" t="s">
        <v>268</v>
      </c>
      <c r="C111" s="40" t="str">
        <f>+' ESPECIFICACIONES TECNICAS'!C111</f>
        <v xml:space="preserve">CAMBIO E INSTALACION REF: RP-299 4/PK CHECK VALVE, AEROSPRAY SOLENOID </v>
      </c>
      <c r="D111" s="40" t="s">
        <v>117</v>
      </c>
      <c r="E111" s="40" t="s">
        <v>118</v>
      </c>
      <c r="F111" s="40" t="s">
        <v>118</v>
      </c>
      <c r="G111" s="41">
        <f>+'HISTORICOS '!J111</f>
        <v>1098371.7882334681</v>
      </c>
      <c r="H111" s="34">
        <f>+'COTIZACION '!D110</f>
        <v>969722</v>
      </c>
      <c r="I111" s="42">
        <f t="shared" si="2"/>
        <v>969722</v>
      </c>
      <c r="J111" s="42">
        <f t="shared" si="3"/>
        <v>969722</v>
      </c>
    </row>
    <row r="112" spans="1:10" x14ac:dyDescent="0.2">
      <c r="A112" s="31">
        <v>109</v>
      </c>
      <c r="B112" s="40" t="s">
        <v>268</v>
      </c>
      <c r="C112" s="40" t="str">
        <f>+' ESPECIFICACIONES TECNICAS'!C112</f>
        <v xml:space="preserve">CAMBIO E INSTALACION REF: RP-332 LID LATCH FOR AEROSPRAY/CYTOPRO </v>
      </c>
      <c r="D112" s="40" t="s">
        <v>117</v>
      </c>
      <c r="E112" s="40" t="s">
        <v>118</v>
      </c>
      <c r="F112" s="40" t="s">
        <v>118</v>
      </c>
      <c r="G112" s="41">
        <f>+'HISTORICOS '!J112</f>
        <v>740839.82096465211</v>
      </c>
      <c r="H112" s="34">
        <f>+'COTIZACION '!D111</f>
        <v>653484</v>
      </c>
      <c r="I112" s="42">
        <f t="shared" si="2"/>
        <v>653484</v>
      </c>
      <c r="J112" s="42">
        <f t="shared" si="3"/>
        <v>653484</v>
      </c>
    </row>
    <row r="113" spans="1:10" x14ac:dyDescent="0.2">
      <c r="A113" s="31">
        <v>110</v>
      </c>
      <c r="B113" s="40" t="s">
        <v>268</v>
      </c>
      <c r="C113" s="40" t="str">
        <f>+' ESPECIFICACIONES TECNICAS'!C113</f>
        <v xml:space="preserve">CAMBIO E INSTALACION REF: RP-451 MANUAL, CYTOPRO METHODS, AEROPSRAY/CYTOPRO (7XX1) </v>
      </c>
      <c r="D113" s="40" t="s">
        <v>117</v>
      </c>
      <c r="E113" s="40" t="s">
        <v>118</v>
      </c>
      <c r="F113" s="40" t="s">
        <v>118</v>
      </c>
      <c r="G113" s="41">
        <f>+'HISTORICOS '!J113</f>
        <v>403153.956967798</v>
      </c>
      <c r="H113" s="34">
        <f>+'COTIZACION '!D112</f>
        <v>355809</v>
      </c>
      <c r="I113" s="42">
        <f t="shared" si="2"/>
        <v>355809</v>
      </c>
      <c r="J113" s="42">
        <f t="shared" si="3"/>
        <v>355809</v>
      </c>
    </row>
    <row r="114" spans="1:10" x14ac:dyDescent="0.2">
      <c r="A114" s="31">
        <v>111</v>
      </c>
      <c r="B114" s="40" t="s">
        <v>268</v>
      </c>
      <c r="C114" s="40" t="str">
        <f>+' ESPECIFICACIONES TECNICAS'!C114</f>
        <v xml:space="preserve">CAMBIO E INSTALACION REF: RP-457 PROACTIVE MAINTENANCE KIT AEROSPRAY TB 772X </v>
      </c>
      <c r="D114" s="40" t="s">
        <v>117</v>
      </c>
      <c r="E114" s="40" t="s">
        <v>118</v>
      </c>
      <c r="F114" s="40" t="s">
        <v>118</v>
      </c>
      <c r="G114" s="41">
        <f>+'HISTORICOS '!J114</f>
        <v>702336.71297882404</v>
      </c>
      <c r="H114" s="34">
        <f>+'COTIZACION '!D113</f>
        <v>122681</v>
      </c>
      <c r="I114" s="42">
        <f t="shared" si="2"/>
        <v>122681</v>
      </c>
      <c r="J114" s="42">
        <f t="shared" si="3"/>
        <v>122681</v>
      </c>
    </row>
    <row r="115" spans="1:10" x14ac:dyDescent="0.2">
      <c r="A115" s="31">
        <v>112</v>
      </c>
      <c r="B115" s="40" t="s">
        <v>268</v>
      </c>
      <c r="C115" s="40" t="str">
        <f>+' ESPECIFICACIONES TECNICAS'!C115</f>
        <v xml:space="preserve">CAMBIO E INSTALACION REF: RP-470 5-POSITION BOTTLE TRAY, AEROSPRAY 7321 AND 7721 </v>
      </c>
      <c r="D115" s="40" t="s">
        <v>117</v>
      </c>
      <c r="E115" s="40" t="s">
        <v>118</v>
      </c>
      <c r="F115" s="40" t="s">
        <v>118</v>
      </c>
      <c r="G115" s="41">
        <f>+'HISTORICOS '!J115</f>
        <v>1051240.46510048</v>
      </c>
      <c r="H115" s="34">
        <f>+'COTIZACION '!D114</f>
        <v>927956</v>
      </c>
      <c r="I115" s="42">
        <f t="shared" si="2"/>
        <v>927956</v>
      </c>
      <c r="J115" s="42">
        <f t="shared" si="3"/>
        <v>927956</v>
      </c>
    </row>
    <row r="116" spans="1:10" x14ac:dyDescent="0.2">
      <c r="A116" s="31">
        <v>113</v>
      </c>
      <c r="B116" s="40" t="s">
        <v>268</v>
      </c>
      <c r="C116" s="40" t="str">
        <f>+' ESPECIFICACIONES TECNICAS'!C116</f>
        <v xml:space="preserve">CAMBIO E INSTALACION REF: RP-473 LOAD CELL ASSEMBLY 7XX1 AEROSPRAY </v>
      </c>
      <c r="D116" s="40" t="s">
        <v>117</v>
      </c>
      <c r="E116" s="40" t="s">
        <v>118</v>
      </c>
      <c r="F116" s="40" t="s">
        <v>118</v>
      </c>
      <c r="G116" s="41">
        <f>+'HISTORICOS '!J116</f>
        <v>730594.72180251998</v>
      </c>
      <c r="H116" s="34">
        <f>+'COTIZACION '!D115</f>
        <v>644709</v>
      </c>
      <c r="I116" s="42">
        <f t="shared" si="2"/>
        <v>644709</v>
      </c>
      <c r="J116" s="42">
        <f t="shared" si="3"/>
        <v>644709</v>
      </c>
    </row>
    <row r="117" spans="1:10" x14ac:dyDescent="0.2">
      <c r="A117" s="31">
        <v>114</v>
      </c>
      <c r="B117" s="40" t="s">
        <v>268</v>
      </c>
      <c r="C117" s="40" t="str">
        <f>+' ESPECIFICACIONES TECNICAS'!C117</f>
        <v xml:space="preserve">CAMBIO E INSTALACION REF: RP-474 WASTE CONTAINER ADAPTER FOR AEROSPRAY </v>
      </c>
      <c r="D117" s="40" t="s">
        <v>117</v>
      </c>
      <c r="E117" s="40" t="s">
        <v>118</v>
      </c>
      <c r="F117" s="40" t="s">
        <v>118</v>
      </c>
      <c r="G117" s="41">
        <f>+'HISTORICOS '!J117</f>
        <v>240295.79184840602</v>
      </c>
      <c r="H117" s="34">
        <f>+'COTIZACION '!D116</f>
        <v>241144</v>
      </c>
      <c r="I117" s="42">
        <f t="shared" si="2"/>
        <v>240295.79184840602</v>
      </c>
      <c r="J117" s="42">
        <f t="shared" si="3"/>
        <v>240295.79184840602</v>
      </c>
    </row>
    <row r="118" spans="1:10" x14ac:dyDescent="0.2">
      <c r="A118" s="31">
        <v>115</v>
      </c>
      <c r="B118" s="40" t="s">
        <v>268</v>
      </c>
      <c r="C118" s="40" t="str">
        <f>+' ESPECIFICACIONES TECNICAS'!C118</f>
        <v xml:space="preserve">CAMBIO E INSTALACION REF: RP-475 AEROSPRAY NOZZLE INDICAT LABEL, 6 NOZZLES </v>
      </c>
      <c r="D118" s="40" t="s">
        <v>117</v>
      </c>
      <c r="E118" s="40" t="s">
        <v>118</v>
      </c>
      <c r="F118" s="40" t="s">
        <v>118</v>
      </c>
      <c r="G118" s="41">
        <f>+'HISTORICOS '!J118</f>
        <v>138806.71328830998</v>
      </c>
      <c r="H118" s="34">
        <f>+'COTIZACION '!D117</f>
        <v>122681</v>
      </c>
      <c r="I118" s="42">
        <f t="shared" si="2"/>
        <v>122681</v>
      </c>
      <c r="J118" s="42">
        <f t="shared" si="3"/>
        <v>122681</v>
      </c>
    </row>
    <row r="119" spans="1:10" x14ac:dyDescent="0.2">
      <c r="A119" s="31">
        <v>116</v>
      </c>
      <c r="B119" s="40" t="s">
        <v>268</v>
      </c>
      <c r="C119" s="40" t="str">
        <f>+' ESPECIFICACIONES TECNICAS'!C119</f>
        <v xml:space="preserve">CAMBIO E INSTALACION REF: RP-493 SOLENOID VALVE WHITE 3-WAY </v>
      </c>
      <c r="D119" s="40" t="s">
        <v>117</v>
      </c>
      <c r="E119" s="40" t="s">
        <v>118</v>
      </c>
      <c r="F119" s="40" t="s">
        <v>118</v>
      </c>
      <c r="G119" s="41">
        <f>+'HISTORICOS '!J119</f>
        <v>2211627.851812534</v>
      </c>
      <c r="H119" s="34">
        <f>+'COTIZACION '!D118</f>
        <v>1970578</v>
      </c>
      <c r="I119" s="42">
        <f t="shared" si="2"/>
        <v>1970578</v>
      </c>
      <c r="J119" s="42">
        <f t="shared" si="3"/>
        <v>1970578</v>
      </c>
    </row>
    <row r="120" spans="1:10" x14ac:dyDescent="0.2">
      <c r="A120" s="31">
        <v>117</v>
      </c>
      <c r="B120" s="40" t="s">
        <v>268</v>
      </c>
      <c r="C120" s="40" t="str">
        <f>+' ESPECIFICACIONES TECNICAS'!C120</f>
        <v xml:space="preserve">CAMBIO E INSTALACION REF: RP-496 SOLENOID VALVE, A-LINE 7720/1 WHITE 2-WAY </v>
      </c>
      <c r="D120" s="40" t="s">
        <v>117</v>
      </c>
      <c r="E120" s="40" t="s">
        <v>118</v>
      </c>
      <c r="F120" s="40" t="s">
        <v>118</v>
      </c>
      <c r="G120" s="41">
        <f>+'HISTORICOS '!J120</f>
        <v>3791022.634500172</v>
      </c>
      <c r="H120" s="34">
        <f>+'COTIZACION '!D119</f>
        <v>3346228</v>
      </c>
      <c r="I120" s="42">
        <f t="shared" si="2"/>
        <v>3346228</v>
      </c>
      <c r="J120" s="42">
        <f t="shared" si="3"/>
        <v>3346228</v>
      </c>
    </row>
    <row r="121" spans="1:10" x14ac:dyDescent="0.2">
      <c r="A121" s="31">
        <v>118</v>
      </c>
      <c r="B121" s="40" t="s">
        <v>268</v>
      </c>
      <c r="C121" s="40" t="str">
        <f>+' ESPECIFICACIONES TECNICAS'!C121</f>
        <v xml:space="preserve">CAMBIO E INSTALACION REF: RP-499 NOZZLE WITH MIXING INSERT, AEROSPRAY </v>
      </c>
      <c r="D121" s="40" t="s">
        <v>117</v>
      </c>
      <c r="E121" s="40" t="s">
        <v>118</v>
      </c>
      <c r="F121" s="40" t="s">
        <v>118</v>
      </c>
      <c r="G121" s="41">
        <f>+'HISTORICOS '!J121</f>
        <v>1074320.336402386</v>
      </c>
      <c r="H121" s="34">
        <f>+'COTIZACION '!D120</f>
        <v>957234</v>
      </c>
      <c r="I121" s="42">
        <f t="shared" si="2"/>
        <v>957234</v>
      </c>
      <c r="J121" s="42">
        <f t="shared" si="3"/>
        <v>957234</v>
      </c>
    </row>
    <row r="122" spans="1:10" x14ac:dyDescent="0.2">
      <c r="A122" s="31">
        <v>119</v>
      </c>
      <c r="B122" s="40" t="s">
        <v>268</v>
      </c>
      <c r="C122" s="40" t="str">
        <f>+' ESPECIFICACIONES TECNICAS'!C122</f>
        <v xml:space="preserve">CAMBIO E INSTALACION REF: RP-500 PAPER TEST SLIDES, 1 INCH X 3 INCH PAPER, 100 PIECES </v>
      </c>
      <c r="D122" s="40" t="s">
        <v>117</v>
      </c>
      <c r="E122" s="40" t="s">
        <v>118</v>
      </c>
      <c r="F122" s="40" t="s">
        <v>118</v>
      </c>
      <c r="G122" s="41">
        <f>+'HISTORICOS '!J122</f>
        <v>189605.63207558802</v>
      </c>
      <c r="H122" s="34">
        <f>+'COTIZACION '!D121</f>
        <v>167484</v>
      </c>
      <c r="I122" s="42">
        <f t="shared" si="2"/>
        <v>167484</v>
      </c>
      <c r="J122" s="42">
        <f t="shared" si="3"/>
        <v>167484</v>
      </c>
    </row>
    <row r="123" spans="1:10" x14ac:dyDescent="0.2">
      <c r="A123" s="31">
        <v>120</v>
      </c>
      <c r="B123" s="40" t="s">
        <v>268</v>
      </c>
      <c r="C123" s="40" t="str">
        <f>+' ESPECIFICACIONES TECNICAS'!C123</f>
        <v xml:space="preserve">CAMBIO E INSTALACION REF: RP-503 WASTE LEVEL DETECT ASSEMBLY WITH CABLE, AEROSPRAY </v>
      </c>
      <c r="D123" s="40" t="s">
        <v>117</v>
      </c>
      <c r="E123" s="40" t="s">
        <v>118</v>
      </c>
      <c r="F123" s="40" t="s">
        <v>118</v>
      </c>
      <c r="G123" s="41">
        <f>+'HISTORICOS '!J123</f>
        <v>3475445.061276048</v>
      </c>
      <c r="H123" s="34">
        <f>+'COTIZACION '!D122</f>
        <v>3067538</v>
      </c>
      <c r="I123" s="42">
        <f t="shared" si="2"/>
        <v>3067538</v>
      </c>
      <c r="J123" s="42">
        <f t="shared" si="3"/>
        <v>3067538</v>
      </c>
    </row>
    <row r="124" spans="1:10" x14ac:dyDescent="0.2">
      <c r="A124" s="31">
        <v>121</v>
      </c>
      <c r="B124" s="40" t="s">
        <v>268</v>
      </c>
      <c r="C124" s="40" t="str">
        <f>+' ESPECIFICACIONES TECNICAS'!C124</f>
        <v xml:space="preserve">CAMBIO E INSTALACION REF: RP-504 5L REAGENT BOTTLE LEVEL DETECT ASSMEBLY WITH CABLE, AEROSPRAY </v>
      </c>
      <c r="D124" s="40" t="s">
        <v>117</v>
      </c>
      <c r="E124" s="40" t="s">
        <v>118</v>
      </c>
      <c r="F124" s="40" t="s">
        <v>118</v>
      </c>
      <c r="G124" s="41">
        <f>+'HISTORICOS '!J124</f>
        <v>3475360.4709314681</v>
      </c>
      <c r="H124" s="34">
        <f>+'COTIZACION '!D123</f>
        <v>3067538</v>
      </c>
      <c r="I124" s="42">
        <f t="shared" si="2"/>
        <v>3067538</v>
      </c>
      <c r="J124" s="42">
        <f t="shared" si="3"/>
        <v>3067538</v>
      </c>
    </row>
    <row r="125" spans="1:10" x14ac:dyDescent="0.2">
      <c r="A125" s="31">
        <v>122</v>
      </c>
      <c r="B125" s="40" t="s">
        <v>268</v>
      </c>
      <c r="C125" s="40" t="str">
        <f>+' ESPECIFICACIONES TECNICAS'!C125</f>
        <v xml:space="preserve">CAMBIO E INSTALACION REF: RP-505 POWER SUPPLY, AEROSPRAY 7XX2 </v>
      </c>
      <c r="D125" s="40" t="s">
        <v>117</v>
      </c>
      <c r="E125" s="40" t="s">
        <v>118</v>
      </c>
      <c r="F125" s="40" t="s">
        <v>118</v>
      </c>
      <c r="G125" s="41">
        <f>+'HISTORICOS '!J125</f>
        <v>3791022.634500172</v>
      </c>
      <c r="H125" s="34">
        <f>+'COTIZACION '!D124</f>
        <v>3346228</v>
      </c>
      <c r="I125" s="42">
        <f t="shared" si="2"/>
        <v>3346228</v>
      </c>
      <c r="J125" s="42">
        <f t="shared" si="3"/>
        <v>3346228</v>
      </c>
    </row>
    <row r="126" spans="1:10" x14ac:dyDescent="0.2">
      <c r="A126" s="31">
        <v>123</v>
      </c>
      <c r="B126" s="40" t="s">
        <v>268</v>
      </c>
      <c r="C126" s="40" t="str">
        <f>+' ESPECIFICACIONES TECNICAS'!C126</f>
        <v xml:space="preserve">CAMBIO E INSTALACION REF: RP-506 PCBA MAIN, AEROSPRAY 7XX2 </v>
      </c>
      <c r="D126" s="40" t="s">
        <v>117</v>
      </c>
      <c r="E126" s="40" t="s">
        <v>118</v>
      </c>
      <c r="F126" s="40" t="s">
        <v>118</v>
      </c>
      <c r="G126" s="41">
        <f>+'HISTORICOS '!J126</f>
        <v>8151182.4001030186</v>
      </c>
      <c r="H126" s="34">
        <f>+'COTIZACION '!D125</f>
        <v>7262325</v>
      </c>
      <c r="I126" s="42">
        <f t="shared" si="2"/>
        <v>7262325</v>
      </c>
      <c r="J126" s="42">
        <f t="shared" si="3"/>
        <v>7262325</v>
      </c>
    </row>
    <row r="127" spans="1:10" x14ac:dyDescent="0.2">
      <c r="A127" s="31">
        <v>124</v>
      </c>
      <c r="B127" s="40" t="s">
        <v>268</v>
      </c>
      <c r="C127" s="40" t="str">
        <f>+' ESPECIFICACIONES TECNICAS'!C127</f>
        <v xml:space="preserve">CAMBIO E INSTALACION REF: RP-507 PCBA COMPUTER, AEROSPRAY 7XX2 </v>
      </c>
      <c r="D127" s="40" t="s">
        <v>117</v>
      </c>
      <c r="E127" s="40" t="s">
        <v>118</v>
      </c>
      <c r="F127" s="40" t="s">
        <v>118</v>
      </c>
      <c r="G127" s="41">
        <f>+'HISTORICOS '!J127</f>
        <v>8151182.4001030186</v>
      </c>
      <c r="H127" s="34">
        <f>+'COTIZACION '!D126</f>
        <v>7262325</v>
      </c>
      <c r="I127" s="42">
        <f t="shared" si="2"/>
        <v>7262325</v>
      </c>
      <c r="J127" s="42">
        <f t="shared" si="3"/>
        <v>7262325</v>
      </c>
    </row>
    <row r="128" spans="1:10" x14ac:dyDescent="0.2">
      <c r="A128" s="31">
        <v>125</v>
      </c>
      <c r="B128" s="40" t="s">
        <v>268</v>
      </c>
      <c r="C128" s="40" t="str">
        <f>+' ESPECIFICACIONES TECNICAS'!C128</f>
        <v xml:space="preserve">CAMBIO E INSTALACION REF: RP-528 RIGHT PANEL ASSEMBLY, 7722 </v>
      </c>
      <c r="D128" s="40" t="s">
        <v>117</v>
      </c>
      <c r="E128" s="40" t="s">
        <v>118</v>
      </c>
      <c r="F128" s="40" t="s">
        <v>118</v>
      </c>
      <c r="G128" s="41" t="str">
        <f>+'HISTORICOS '!J128</f>
        <v>NO SE CONTRATO</v>
      </c>
      <c r="H128" s="34">
        <f>+'COTIZACION '!D127</f>
        <v>5520656</v>
      </c>
      <c r="I128" s="42">
        <f t="shared" si="2"/>
        <v>5520656</v>
      </c>
      <c r="J128" s="42">
        <f t="shared" si="3"/>
        <v>5520656</v>
      </c>
    </row>
    <row r="129" spans="1:10" x14ac:dyDescent="0.2">
      <c r="A129" s="31">
        <v>126</v>
      </c>
      <c r="B129" s="40" t="s">
        <v>268</v>
      </c>
      <c r="C129" s="40" t="str">
        <f>+' ESPECIFICACIONES TECNICAS'!C129</f>
        <v xml:space="preserve">CAMBIO E INSTALACION REF: RP-513 LEFT PANEL ASSEMBLY, AEROSPRAY 7XX2 </v>
      </c>
      <c r="D129" s="40" t="s">
        <v>117</v>
      </c>
      <c r="E129" s="40" t="s">
        <v>118</v>
      </c>
      <c r="F129" s="40" t="s">
        <v>118</v>
      </c>
      <c r="G129" s="41">
        <f>+'HISTORICOS '!J129</f>
        <v>1579394.782687638</v>
      </c>
      <c r="H129" s="34">
        <f>+'COTIZACION '!D128</f>
        <v>1394213</v>
      </c>
      <c r="I129" s="42">
        <f t="shared" si="2"/>
        <v>1394213</v>
      </c>
      <c r="J129" s="42">
        <f t="shared" si="3"/>
        <v>1394213</v>
      </c>
    </row>
    <row r="130" spans="1:10" x14ac:dyDescent="0.2">
      <c r="A130" s="31">
        <v>127</v>
      </c>
      <c r="B130" s="40" t="s">
        <v>268</v>
      </c>
      <c r="C130" s="40" t="str">
        <f>+' ESPECIFICACIONES TECNICAS'!C130</f>
        <v xml:space="preserve">CAMBIO E INSTALACION REF: RP-514 LCD SCREEN ASSEMBLY, AEROSPRAY 7XX2 </v>
      </c>
      <c r="D130" s="40" t="s">
        <v>117</v>
      </c>
      <c r="E130" s="40" t="s">
        <v>118</v>
      </c>
      <c r="F130" s="40" t="s">
        <v>118</v>
      </c>
      <c r="G130" s="41">
        <f>+'HISTORICOS '!J130</f>
        <v>3475445.061276048</v>
      </c>
      <c r="H130" s="34">
        <f>+'COTIZACION '!D129</f>
        <v>3067538</v>
      </c>
      <c r="I130" s="42">
        <f t="shared" si="2"/>
        <v>3067538</v>
      </c>
      <c r="J130" s="42">
        <f t="shared" si="3"/>
        <v>3067538</v>
      </c>
    </row>
    <row r="131" spans="1:10" x14ac:dyDescent="0.2">
      <c r="A131" s="31">
        <v>128</v>
      </c>
      <c r="B131" s="40" t="s">
        <v>268</v>
      </c>
      <c r="C131" s="40" t="str">
        <f>+' ESPECIFICACIONES TECNICAS'!C131</f>
        <v xml:space="preserve">CAMBIO E INSTALACION REF: RP-515 IMBALANCE SENSOR, AEROSPRAY 7XX2 </v>
      </c>
      <c r="D131" s="40" t="s">
        <v>117</v>
      </c>
      <c r="E131" s="40" t="s">
        <v>118</v>
      </c>
      <c r="F131" s="40" t="s">
        <v>118</v>
      </c>
      <c r="G131" s="41">
        <f>+'HISTORICOS '!J131</f>
        <v>1074320.336402386</v>
      </c>
      <c r="H131" s="34">
        <f>+'COTIZACION '!D130</f>
        <v>948122</v>
      </c>
      <c r="I131" s="42">
        <f t="shared" si="2"/>
        <v>948122</v>
      </c>
      <c r="J131" s="42">
        <f t="shared" si="3"/>
        <v>948122</v>
      </c>
    </row>
    <row r="132" spans="1:10" x14ac:dyDescent="0.2">
      <c r="A132" s="31">
        <v>129</v>
      </c>
      <c r="B132" s="40" t="s">
        <v>268</v>
      </c>
      <c r="C132" s="40" t="str">
        <f>+' ESPECIFICACIONES TECNICAS'!C132</f>
        <v xml:space="preserve">CAMBIO E INSTALACION REF: RP-516 MANUAL, SERVICE, CD-ROM AERO/CYTO 7XX2 </v>
      </c>
      <c r="D132" s="40" t="s">
        <v>117</v>
      </c>
      <c r="E132" s="40" t="s">
        <v>118</v>
      </c>
      <c r="F132" s="40" t="s">
        <v>118</v>
      </c>
      <c r="G132" s="41">
        <f>+'HISTORICOS '!J132</f>
        <v>702336.71297882404</v>
      </c>
      <c r="H132" s="34">
        <f>+'COTIZACION '!D131</f>
        <v>620072</v>
      </c>
      <c r="I132" s="42">
        <f t="shared" si="2"/>
        <v>620072</v>
      </c>
      <c r="J132" s="42">
        <f t="shared" si="3"/>
        <v>620072</v>
      </c>
    </row>
    <row r="133" spans="1:10" x14ac:dyDescent="0.2">
      <c r="A133" s="31">
        <v>130</v>
      </c>
      <c r="B133" s="40" t="s">
        <v>268</v>
      </c>
      <c r="C133" s="40" t="str">
        <f>+' ESPECIFICACIONES TECNICAS'!C133</f>
        <v xml:space="preserve">CAMBIO E INSTALACION REF: RP-517 MANUAL, USER, FOR CYTOPRO ROTOR AC-160 WITH 7XX2 </v>
      </c>
      <c r="D133" s="40" t="s">
        <v>117</v>
      </c>
      <c r="E133" s="40" t="s">
        <v>118</v>
      </c>
      <c r="F133" s="40" t="s">
        <v>118</v>
      </c>
      <c r="G133" s="41">
        <f>+'HISTORICOS '!J133</f>
        <v>702336.71297882404</v>
      </c>
      <c r="H133" s="34">
        <f>+'COTIZACION '!D132</f>
        <v>620072</v>
      </c>
      <c r="I133" s="42">
        <f t="shared" ref="I133:I139" si="4">+MIN(G133:H133)</f>
        <v>620072</v>
      </c>
      <c r="J133" s="42">
        <f t="shared" ref="J133:J139" si="5">+I133</f>
        <v>620072</v>
      </c>
    </row>
    <row r="134" spans="1:10" x14ac:dyDescent="0.2">
      <c r="A134" s="31">
        <v>131</v>
      </c>
      <c r="B134" s="40" t="s">
        <v>268</v>
      </c>
      <c r="C134" s="40" t="str">
        <f>+' ESPECIFICACIONES TECNICAS'!C134</f>
        <v xml:space="preserve">CAMBIO E INSTALACION REF: RP-518 NOZZLE CLEANING STRAINER, AEROSPRAY </v>
      </c>
      <c r="D134" s="40" t="s">
        <v>117</v>
      </c>
      <c r="E134" s="40" t="s">
        <v>118</v>
      </c>
      <c r="F134" s="40" t="s">
        <v>118</v>
      </c>
      <c r="G134" s="41">
        <f>+'HISTORICOS '!J134</f>
        <v>189605.63207558802</v>
      </c>
      <c r="H134" s="34">
        <f>+'COTIZACION '!D133</f>
        <v>193641</v>
      </c>
      <c r="I134" s="42">
        <f t="shared" si="4"/>
        <v>189605.63207558802</v>
      </c>
      <c r="J134" s="42">
        <f t="shared" si="5"/>
        <v>189605.63207558802</v>
      </c>
    </row>
    <row r="135" spans="1:10" x14ac:dyDescent="0.2">
      <c r="A135" s="31">
        <v>132</v>
      </c>
      <c r="B135" s="40" t="s">
        <v>268</v>
      </c>
      <c r="C135" s="40" t="str">
        <f>+' ESPECIFICACIONES TECNICAS'!C135</f>
        <v xml:space="preserve">CAMBIO E INSTALACION REF: RP-520 REPLACEMENT DRAIN CONNECTOR, AEROSPRAY 7XX1+ </v>
      </c>
      <c r="D135" s="40" t="s">
        <v>117</v>
      </c>
      <c r="E135" s="40" t="s">
        <v>118</v>
      </c>
      <c r="F135" s="40" t="s">
        <v>118</v>
      </c>
      <c r="G135" s="41">
        <f>+'HISTORICOS '!J135</f>
        <v>442088.47571098403</v>
      </c>
      <c r="H135" s="34">
        <f>+'COTIZACION '!D134</f>
        <v>389981</v>
      </c>
      <c r="I135" s="42">
        <f t="shared" si="4"/>
        <v>389981</v>
      </c>
      <c r="J135" s="42">
        <f t="shared" si="5"/>
        <v>389981</v>
      </c>
    </row>
    <row r="136" spans="1:10" x14ac:dyDescent="0.2">
      <c r="A136" s="31">
        <v>133</v>
      </c>
      <c r="B136" s="40" t="s">
        <v>268</v>
      </c>
      <c r="C136" s="40" t="str">
        <f>+' ESPECIFICACIONES TECNICAS'!C136</f>
        <v xml:space="preserve">CAMBIO E INSTALACION REF: RP-521 10 L WASTE CONTAINER AND CAP </v>
      </c>
      <c r="D136" s="40" t="s">
        <v>117</v>
      </c>
      <c r="E136" s="40" t="s">
        <v>118</v>
      </c>
      <c r="F136" s="40" t="s">
        <v>118</v>
      </c>
      <c r="G136" s="41">
        <f>+'HISTORICOS '!J136</f>
        <v>758205.01027343189</v>
      </c>
      <c r="H136" s="34">
        <f>+'COTIZACION '!D135</f>
        <v>669431</v>
      </c>
      <c r="I136" s="42">
        <f t="shared" si="4"/>
        <v>669431</v>
      </c>
      <c r="J136" s="42">
        <f t="shared" si="5"/>
        <v>669431</v>
      </c>
    </row>
    <row r="137" spans="1:10" x14ac:dyDescent="0.2">
      <c r="A137" s="31">
        <v>134</v>
      </c>
      <c r="B137" s="40" t="s">
        <v>268</v>
      </c>
      <c r="C137" s="40" t="str">
        <f>+' ESPECIFICACIONES TECNICAS'!C137</f>
        <v>CAMBIO E INSTALACION REF-584 DISPLAY Cbl ASSY 7XX2+ STAINERS CYTOPRO</v>
      </c>
      <c r="D137" s="40" t="s">
        <v>117</v>
      </c>
      <c r="E137" s="40" t="s">
        <v>118</v>
      </c>
      <c r="F137" s="40" t="s">
        <v>118</v>
      </c>
      <c r="G137" s="41" t="str">
        <f>+'HISTORICOS '!J137</f>
        <v>NO SE CONTRATO</v>
      </c>
      <c r="H137" s="34">
        <f>+'COTIZACION '!D136</f>
        <v>645891</v>
      </c>
      <c r="I137" s="42">
        <f t="shared" si="4"/>
        <v>645891</v>
      </c>
      <c r="J137" s="42">
        <f t="shared" si="5"/>
        <v>645891</v>
      </c>
    </row>
    <row r="138" spans="1:10" x14ac:dyDescent="0.2">
      <c r="A138" s="31">
        <v>135</v>
      </c>
      <c r="B138" s="40" t="s">
        <v>268</v>
      </c>
      <c r="C138" s="40" t="str">
        <f>+' ESPECIFICACIONES TECNICAS'!C138</f>
        <v>CAMBIO E INSTALACION REF: AC 188 12-SLIDE VENTED CAROUSEL FOR AEROSPRAY</v>
      </c>
      <c r="D138" s="40" t="s">
        <v>117</v>
      </c>
      <c r="E138" s="40" t="s">
        <v>118</v>
      </c>
      <c r="F138" s="40" t="s">
        <v>118</v>
      </c>
      <c r="G138" s="41">
        <f>+'HISTORICOS '!J138</f>
        <v>2922161.3691811603</v>
      </c>
      <c r="H138" s="34">
        <f>+'COTIZACION '!D137</f>
        <v>2458181</v>
      </c>
      <c r="I138" s="42">
        <f t="shared" si="4"/>
        <v>2458181</v>
      </c>
      <c r="J138" s="42">
        <f t="shared" si="5"/>
        <v>2458181</v>
      </c>
    </row>
    <row r="139" spans="1:10" x14ac:dyDescent="0.2">
      <c r="A139" s="31">
        <v>136</v>
      </c>
      <c r="B139" s="40" t="s">
        <v>268</v>
      </c>
      <c r="C139" s="40" t="str">
        <f>+' ESPECIFICACIONES TECNICAS'!C139</f>
        <v>CAMBIO E INSTALACION REF: RP-515 IMBALANCE SENSOR, AEROSPRAY 7XX2</v>
      </c>
      <c r="D139" s="40" t="s">
        <v>117</v>
      </c>
      <c r="E139" s="40" t="s">
        <v>118</v>
      </c>
      <c r="F139" s="40" t="s">
        <v>118</v>
      </c>
      <c r="G139" s="41">
        <f>+'HISTORICOS '!J139</f>
        <v>1074320.336402386</v>
      </c>
      <c r="H139" s="34">
        <f>+'COTIZACION '!D138</f>
        <v>948122</v>
      </c>
      <c r="I139" s="42">
        <f t="shared" si="4"/>
        <v>948122</v>
      </c>
      <c r="J139" s="42">
        <f t="shared" si="5"/>
        <v>948122</v>
      </c>
    </row>
  </sheetData>
  <mergeCells count="2">
    <mergeCell ref="A1:J1"/>
    <mergeCell ref="A2:J2"/>
  </mergeCells>
  <pageMargins left="0.7" right="0.7" top="0.75" bottom="0.75" header="0.3" footer="0.3"/>
  <pageSetup scale="4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5"/>
  <sheetViews>
    <sheetView view="pageBreakPreview" topLeftCell="A94" zoomScale="106" zoomScaleNormal="85" zoomScaleSheetLayoutView="106" workbookViewId="0">
      <selection activeCell="D10" sqref="D10:D145"/>
    </sheetView>
  </sheetViews>
  <sheetFormatPr baseColWidth="10" defaultRowHeight="11.25" x14ac:dyDescent="0.2"/>
  <cols>
    <col min="1" max="1" width="47" style="49" customWidth="1"/>
    <col min="2" max="2" width="10" style="49" bestFit="1" customWidth="1"/>
    <col min="3" max="3" width="75" style="51" customWidth="1"/>
    <col min="4" max="4" width="66.28515625" style="13" customWidth="1"/>
    <col min="5" max="16384" width="11.42578125" style="13"/>
  </cols>
  <sheetData>
    <row r="1" spans="1:4" x14ac:dyDescent="0.2">
      <c r="A1" s="73" t="s">
        <v>269</v>
      </c>
      <c r="B1" s="73"/>
      <c r="C1" s="73"/>
      <c r="D1" s="73"/>
    </row>
    <row r="2" spans="1:4" x14ac:dyDescent="0.2">
      <c r="A2" s="74" t="s">
        <v>270</v>
      </c>
      <c r="B2" s="74"/>
      <c r="C2" s="74"/>
      <c r="D2" s="74"/>
    </row>
    <row r="3" spans="1:4" x14ac:dyDescent="0.2">
      <c r="A3" s="66" t="s">
        <v>271</v>
      </c>
      <c r="B3" s="66"/>
      <c r="C3" s="66"/>
      <c r="D3" s="66"/>
    </row>
    <row r="4" spans="1:4" x14ac:dyDescent="0.2">
      <c r="A4" s="74" t="s">
        <v>272</v>
      </c>
      <c r="B4" s="74"/>
      <c r="C4" s="74"/>
      <c r="D4" s="74"/>
    </row>
    <row r="5" spans="1:4" x14ac:dyDescent="0.2">
      <c r="A5" s="66" t="s">
        <v>273</v>
      </c>
      <c r="B5" s="66"/>
      <c r="C5" s="66"/>
      <c r="D5" s="66"/>
    </row>
    <row r="6" spans="1:4" x14ac:dyDescent="0.2">
      <c r="A6" s="74" t="s">
        <v>7</v>
      </c>
      <c r="B6" s="74"/>
      <c r="C6" s="74"/>
      <c r="D6" s="74"/>
    </row>
    <row r="7" spans="1:4" x14ac:dyDescent="0.2">
      <c r="A7" s="66" t="s">
        <v>274</v>
      </c>
      <c r="B7" s="66"/>
      <c r="C7" s="66"/>
      <c r="D7" s="66"/>
    </row>
    <row r="8" spans="1:4" x14ac:dyDescent="0.2">
      <c r="A8" s="74" t="s">
        <v>275</v>
      </c>
      <c r="B8" s="74"/>
      <c r="C8" s="74"/>
      <c r="D8" s="74"/>
    </row>
    <row r="9" spans="1:4" x14ac:dyDescent="0.2">
      <c r="A9" s="45" t="s">
        <v>276</v>
      </c>
      <c r="B9" s="45" t="s">
        <v>0</v>
      </c>
      <c r="C9" s="45" t="s">
        <v>277</v>
      </c>
      <c r="D9" s="45" t="s">
        <v>278</v>
      </c>
    </row>
    <row r="10" spans="1:4" ht="292.5" x14ac:dyDescent="0.2">
      <c r="A10" s="46" t="s">
        <v>119</v>
      </c>
      <c r="B10" s="47">
        <v>1</v>
      </c>
      <c r="C10" s="48" t="str">
        <f>+' ESPECIFICACIONES TECNICAS'!C3</f>
        <v>Verificar estado general del equipo
Verificar integridad de carcasa y tapas
Verificar conexiones eléctricas 
Confirmar ausencia de alarmas o mensajes de error
Realizar limpieza externa del equipo
Limpiar panel de control y superficies externas
Revisar estado de boquillas de aspersión
Realizar limpieza de boquillas
Verificar ausencia de obstrucciones en boquillas
Revisar líneas y conexiones de reactivos
Verificar funcionamiento del rotor
Realizar limpieza interna del dispositivo.
Realizar limpieza de los rotores disponibles.
Verificar que no se intercambien las posiciones
Verificar el estado de las mangueras internas.
Verificar el estado de las mangueras externas.
Revisar rotor y mecanismos de giro
Verificar ausencia de vibraciones anormales
Revisar bandejas y soportes de láminas
Verificar estado de conexiones internas
Inspeccionar tarjetas electrónicas
Verificar ausencia de sulfatación o sobrecalentamiento
Verificar patrón de rociado de boquillas
Realizar test de volumen dispensado
Ejecutar prueba funcional
Verificar entrega operativa del equipo al servicio</v>
      </c>
      <c r="D10" s="66" t="s">
        <v>279</v>
      </c>
    </row>
    <row r="11" spans="1:4" ht="292.5" x14ac:dyDescent="0.2">
      <c r="A11" s="46" t="s">
        <v>120</v>
      </c>
      <c r="B11" s="47">
        <v>2</v>
      </c>
      <c r="C11" s="48" t="str">
        <f>+' ESPECIFICACIONES TECNICAS'!C4</f>
        <v>Verificar estado general del equipo
Verificar integridad de carcasa y tapas
Verificar conexiones eléctricas 
Confirmar ausencia de alarmas o mensajes de error
Realizar limpieza externa del equipo
Limpiar panel de control y superficies externas
Revisar estado de boquillas de aspersión
Realizar limpieza de boquillas
Verificar ausencia de obstrucciones en boquillas
Revisar líneas y conexiones de reactivos
Verificar funcionamiento del rotor
Realizar limpieza interna del dispositivo.
Realizar limpieza de los rotores disponibles.
Verificar que no se intercambien las posiciones
Verificar el estado de las mangueras internas.
Verificar el estado de las mangueras externas.
Revisar rotor y mecanismos de giro
Verificar ausencia de vibraciones anormales
Revisar bandejas y soportes de láminas
Verificar estado de conexiones internas
Inspeccionar tarjetas electrónicas
Verificar ausencia de sulfatación o sobrecalentamiento
Verificar patrón de rociado de boquillas
Realizar test de volumen dispensado
Ejecutar prueba funcional
Verificar entrega operativa del equipo al servicio</v>
      </c>
      <c r="D11" s="66"/>
    </row>
    <row r="12" spans="1:4" ht="292.5" x14ac:dyDescent="0.2">
      <c r="A12" s="46" t="s">
        <v>121</v>
      </c>
      <c r="B12" s="47">
        <v>3</v>
      </c>
      <c r="C12" s="48" t="str">
        <f>+' ESPECIFICACIONES TECNICAS'!C5</f>
        <v>Verificar estado general del equipo
Verificar integridad de carcasa y tapas
Verificar conexiones eléctricas 
Confirmar ausencia de alarmas o mensajes de error
Realizar limpieza externa del equipo
Limpiar panel de control y superficies externas
Revisar estado de boquillas de aspersión
Realizar limpieza de boquillas
Verificar ausencia de obstrucciones en boquillas
Revisar líneas y conexiones de reactivos
Verificar funcionamiento del rotor
Realizar limpieza interna del dispositivo.
Realizar limpieza de los rotores disponibles.
Verificar que no se intercambien las posiciones
Verificar el estado de las mangueras internas.
Verificar el estado de las mangueras externas.
Revisar rotor y mecanismos de giro
Verificar ausencia de vibraciones anormales
Revisar bandejas y soportes de láminas
Verificar estado de conexiones internas
Inspeccionar tarjetas electrónicas
Verificar ausencia de sulfatación o sobrecalentamiento
Verificar patrón de rociado de boquillas
Realizar test de volumen dispensado
Ejecutar prueba funcional
Verificar entrega operativa del equipo al servicio</v>
      </c>
      <c r="D12" s="66"/>
    </row>
    <row r="13" spans="1:4" ht="15" customHeight="1" x14ac:dyDescent="0.2">
      <c r="A13" s="66" t="s">
        <v>119</v>
      </c>
      <c r="B13" s="47">
        <v>4</v>
      </c>
      <c r="C13" s="32" t="str">
        <f>+' ESPECIFICACIONES TECNICAS'!C7</f>
        <v xml:space="preserve">CAMBIO E INSTALACION REF: RP-147 DRIVE MOTOR ASSEMBLY FOR AEROSPRAY AND CYTOPRO </v>
      </c>
      <c r="D13" s="66"/>
    </row>
    <row r="14" spans="1:4" ht="22.5" x14ac:dyDescent="0.2">
      <c r="A14" s="66"/>
      <c r="B14" s="47">
        <v>5</v>
      </c>
      <c r="C14" s="32" t="str">
        <f>+' ESPECIFICACIONES TECNICAS'!C8</f>
        <v xml:space="preserve">CAMBIO E INSTALACION REF: RP-171 PICKUP TUBE ASSY FOR 5-LITER BOTTLE, AEROSPRAY, NO LEVEL DETECT </v>
      </c>
      <c r="D14" s="66"/>
    </row>
    <row r="15" spans="1:4" x14ac:dyDescent="0.2">
      <c r="A15" s="66"/>
      <c r="B15" s="47">
        <v>6</v>
      </c>
      <c r="C15" s="32" t="str">
        <f>+' ESPECIFICACIONES TECNICAS'!C9</f>
        <v xml:space="preserve">CAMBIO E INSTALACION REF: RP-181 DRIVE HUB, UNIVERSAL, 12/30 PLACE, AERO/CYTO </v>
      </c>
      <c r="D15" s="66"/>
    </row>
    <row r="16" spans="1:4" x14ac:dyDescent="0.2">
      <c r="A16" s="66"/>
      <c r="B16" s="47">
        <v>7</v>
      </c>
      <c r="C16" s="32" t="str">
        <f>+' ESPECIFICACIONES TECNICAS'!C10</f>
        <v xml:space="preserve">CAMBIO E INSTALACION REF: RP-186 DRAIN/VENT SPIGOT REPAIR KIT FOR AEROSPRAY </v>
      </c>
      <c r="D16" s="66"/>
    </row>
    <row r="17" spans="1:4" x14ac:dyDescent="0.2">
      <c r="A17" s="66"/>
      <c r="B17" s="47">
        <v>8</v>
      </c>
      <c r="C17" s="32" t="str">
        <f>+' ESPECIFICACIONES TECNICAS'!C11</f>
        <v xml:space="preserve">CAMBIO E INSTALACION REF: RP-208 150 INCH/PK TUBING, AEROSPRAY </v>
      </c>
      <c r="D17" s="66"/>
    </row>
    <row r="18" spans="1:4" x14ac:dyDescent="0.2">
      <c r="A18" s="66"/>
      <c r="B18" s="47">
        <v>9</v>
      </c>
      <c r="C18" s="32" t="str">
        <f>+' ESPECIFICACIONES TECNICAS'!C12</f>
        <v xml:space="preserve">CAMBIO E INSTALACION REF: RP-215 PUMP ASSEMBLY FOR AEROSPRAY </v>
      </c>
      <c r="D18" s="66"/>
    </row>
    <row r="19" spans="1:4" x14ac:dyDescent="0.2">
      <c r="A19" s="66"/>
      <c r="B19" s="47">
        <v>10</v>
      </c>
      <c r="C19" s="32" t="str">
        <f>+' ESPECIFICACIONES TECNICAS'!C13</f>
        <v xml:space="preserve">CAMBIO E INSTALACION REF: RP-259 5.25" PRECISION NORPRENE (A 60 G) TUBING AEROSPRAY </v>
      </c>
      <c r="D19" s="66"/>
    </row>
    <row r="20" spans="1:4" x14ac:dyDescent="0.2">
      <c r="A20" s="66"/>
      <c r="B20" s="47">
        <v>11</v>
      </c>
      <c r="C20" s="32" t="str">
        <f>+' ESPECIFICACIONES TECNICAS'!C14</f>
        <v xml:space="preserve">CAMBIO E INSTALACION REF: RP-260 5.5" PRECISION NORPRENE (A 60 G)TUBING AEROSPRAY </v>
      </c>
      <c r="D20" s="66"/>
    </row>
    <row r="21" spans="1:4" x14ac:dyDescent="0.2">
      <c r="A21" s="66"/>
      <c r="B21" s="47">
        <v>12</v>
      </c>
      <c r="C21" s="32" t="str">
        <f>+' ESPECIFICACIONES TECNICAS'!C15</f>
        <v>CAMBIO E INSTALACION REF: RP-275 AEROSPRAY BARB FITTING REPAIR KIT $ 5 13.478</v>
      </c>
      <c r="D21" s="66"/>
    </row>
    <row r="22" spans="1:4" x14ac:dyDescent="0.2">
      <c r="A22" s="66"/>
      <c r="B22" s="47">
        <v>13</v>
      </c>
      <c r="C22" s="32" t="str">
        <f>+' ESPECIFICACIONES TECNICAS'!C16</f>
        <v xml:space="preserve">CAMBIO E INSTALACION REF: RP-293 MAGNETIC SENSOR PCBA FOR AEROSPRAY BOWL </v>
      </c>
      <c r="D22" s="66"/>
    </row>
    <row r="23" spans="1:4" x14ac:dyDescent="0.2">
      <c r="A23" s="66"/>
      <c r="B23" s="47">
        <v>14</v>
      </c>
      <c r="C23" s="32" t="str">
        <f>+' ESPECIFICACIONES TECNICAS'!C17</f>
        <v xml:space="preserve">CAMBIO E INSTALACION REF: RP-294 2/PK HINGE ASSEMBLY FOR AEROSPRAY LID </v>
      </c>
      <c r="D23" s="66"/>
    </row>
    <row r="24" spans="1:4" x14ac:dyDescent="0.2">
      <c r="A24" s="66"/>
      <c r="B24" s="47">
        <v>15</v>
      </c>
      <c r="C24" s="32" t="str">
        <f>+' ESPECIFICACIONES TECNICAS'!C18</f>
        <v xml:space="preserve">CAMBIO E INSTALACION REF: RP-299 4/PK CHECK VALVE, AEROSPRAY SOLENOID </v>
      </c>
      <c r="D24" s="66"/>
    </row>
    <row r="25" spans="1:4" x14ac:dyDescent="0.2">
      <c r="A25" s="66"/>
      <c r="B25" s="47">
        <v>16</v>
      </c>
      <c r="C25" s="32" t="str">
        <f>+' ESPECIFICACIONES TECNICAS'!C19</f>
        <v xml:space="preserve">CAMBIO E INSTALACION REF: RP-307 VENT HOSE, AEROSPRAY </v>
      </c>
      <c r="D25" s="66"/>
    </row>
    <row r="26" spans="1:4" x14ac:dyDescent="0.2">
      <c r="A26" s="66"/>
      <c r="B26" s="47">
        <v>17</v>
      </c>
      <c r="C26" s="32" t="str">
        <f>+' ESPECIFICACIONES TECNICAS'!C20</f>
        <v xml:space="preserve">CAMBIO E INSTALACION REF: RP-308 NOZZLE/O-RING ASSY, SS, FOR AEROSPRAY </v>
      </c>
      <c r="D26" s="66"/>
    </row>
    <row r="27" spans="1:4" x14ac:dyDescent="0.2">
      <c r="A27" s="66"/>
      <c r="B27" s="47">
        <v>18</v>
      </c>
      <c r="C27" s="32" t="str">
        <f>+' ESPECIFICACIONES TECNICAS'!C21</f>
        <v xml:space="preserve">CAMBIO E INSTALACION REF: RP-311 5/PK HOSE ASSY FOR REAGENT BOTTLE,AEROSPRAY </v>
      </c>
      <c r="D27" s="66"/>
    </row>
    <row r="28" spans="1:4" x14ac:dyDescent="0.2">
      <c r="A28" s="66"/>
      <c r="B28" s="47">
        <v>19</v>
      </c>
      <c r="C28" s="32" t="str">
        <f>+' ESPECIFICACIONES TECNICAS'!C22</f>
        <v xml:space="preserve">CAMBIO E INSTALACION REF: RP-318 ENCODER FOR DRIVE MOTOR, AEROSPRAY/CYTOPRO </v>
      </c>
      <c r="D28" s="66"/>
    </row>
    <row r="29" spans="1:4" x14ac:dyDescent="0.2">
      <c r="A29" s="66"/>
      <c r="B29" s="47">
        <v>20</v>
      </c>
      <c r="C29" s="32" t="str">
        <f>+' ESPECIFICACIONES TECNICAS'!C23</f>
        <v xml:space="preserve">CAMBIO E INSTALACION REF: RP-332 LID LATCH FOR AEROSPRAY/CYTOPRO </v>
      </c>
      <c r="D29" s="66"/>
    </row>
    <row r="30" spans="1:4" ht="15" customHeight="1" x14ac:dyDescent="0.2">
      <c r="A30" s="66"/>
      <c r="B30" s="47">
        <v>21</v>
      </c>
      <c r="C30" s="32" t="str">
        <f>+' ESPECIFICACIONES TECNICAS'!C24</f>
        <v>CAMBIO E INSTALACION REF: RP-345 MIXER INSERT FOR NOZZLE, AEROSPRAY</v>
      </c>
      <c r="D30" s="66"/>
    </row>
    <row r="31" spans="1:4" x14ac:dyDescent="0.2">
      <c r="A31" s="66"/>
      <c r="B31" s="47">
        <v>22</v>
      </c>
      <c r="C31" s="32" t="str">
        <f>+' ESPECIFICACIONES TECNICAS'!C25</f>
        <v xml:space="preserve">CAMBIO E INSTALACION REF: RP-408 BRUSH FOR NOZZLE CLEANING, AEROSPRAY 7150 </v>
      </c>
      <c r="D31" s="66"/>
    </row>
    <row r="32" spans="1:4" x14ac:dyDescent="0.2">
      <c r="A32" s="66"/>
      <c r="B32" s="47">
        <v>23</v>
      </c>
      <c r="C32" s="32" t="str">
        <f>+' ESPECIFICACIONES TECNICAS'!C26</f>
        <v xml:space="preserve">CAMBIO E INSTALACION REF: RP-451 MANUAL, CYTOPRO METHODS, AEROPSRAY/CYTOPRO (7XX1) </v>
      </c>
      <c r="D32" s="66"/>
    </row>
    <row r="33" spans="1:4" x14ac:dyDescent="0.2">
      <c r="A33" s="66"/>
      <c r="B33" s="47">
        <v>24</v>
      </c>
      <c r="C33" s="32" t="str">
        <f>+' ESPECIFICACIONES TECNICAS'!C27</f>
        <v xml:space="preserve">CAMBIO E INSTALACION REF: RP-462 MANUAL, APPLICATION, FOR AEROSPRAY GRAM 7322 </v>
      </c>
      <c r="D33" s="66"/>
    </row>
    <row r="34" spans="1:4" x14ac:dyDescent="0.2">
      <c r="A34" s="66"/>
      <c r="B34" s="47">
        <v>25</v>
      </c>
      <c r="C34" s="32" t="str">
        <f>+' ESPECIFICACIONES TECNICAS'!C28</f>
        <v>CAMBIO E INSTALACION REF: RP-470 5-POSITION BOTTLE TRAY, AEROSPRAY 7XX1 AND 7XX2</v>
      </c>
      <c r="D34" s="66"/>
    </row>
    <row r="35" spans="1:4" x14ac:dyDescent="0.2">
      <c r="A35" s="66"/>
      <c r="B35" s="47">
        <v>26</v>
      </c>
      <c r="C35" s="32" t="str">
        <f>+' ESPECIFICACIONES TECNICAS'!C29</f>
        <v xml:space="preserve">CAMBIO E INSTALACION REF: RP-473 LOAD CELL ASSEMBLY 7XX1 AEROSPRAY </v>
      </c>
      <c r="D35" s="66"/>
    </row>
    <row r="36" spans="1:4" ht="22.5" x14ac:dyDescent="0.2">
      <c r="A36" s="66"/>
      <c r="B36" s="47">
        <v>27</v>
      </c>
      <c r="C36" s="32" t="str">
        <f>+' ESPECIFICACIONES TECNICAS'!C30</f>
        <v xml:space="preserve">CAMBIO E INSTALACION REF: RP-474 WASTE CONTAINER ADAPTER FOR AEROSPRAY, NO LEVEL DETECT </v>
      </c>
      <c r="D36" s="66"/>
    </row>
    <row r="37" spans="1:4" x14ac:dyDescent="0.2">
      <c r="A37" s="66"/>
      <c r="B37" s="47">
        <v>28</v>
      </c>
      <c r="C37" s="32" t="str">
        <f>+' ESPECIFICACIONES TECNICAS'!C31</f>
        <v xml:space="preserve">CAMBIO E INSTALACION REF: RP-475 AEROSPRAY NOZZLE INDICATOR LABEL, 6 NOZZLES </v>
      </c>
      <c r="D37" s="66"/>
    </row>
    <row r="38" spans="1:4" ht="14.25" customHeight="1" x14ac:dyDescent="0.2">
      <c r="A38" s="66"/>
      <c r="B38" s="47">
        <v>29</v>
      </c>
      <c r="C38" s="32" t="str">
        <f>+' ESPECIFICACIONES TECNICAS'!C32</f>
        <v xml:space="preserve">CAMBIO E INSTALACION REF: RP-493 SOLENOID VALVE WHITE 3-WAY </v>
      </c>
      <c r="D38" s="66"/>
    </row>
    <row r="39" spans="1:4" x14ac:dyDescent="0.2">
      <c r="A39" s="66"/>
      <c r="B39" s="47">
        <v>30</v>
      </c>
      <c r="C39" s="32" t="str">
        <f>+' ESPECIFICACIONES TECNICAS'!C33</f>
        <v xml:space="preserve">CAMBIO E INSTALACION REF: RP-499 NOZZLE WITH MIXING INSERT, AEROSPRAY </v>
      </c>
      <c r="D39" s="66"/>
    </row>
    <row r="40" spans="1:4" x14ac:dyDescent="0.2">
      <c r="A40" s="66"/>
      <c r="B40" s="47">
        <v>31</v>
      </c>
      <c r="C40" s="32" t="str">
        <f>+' ESPECIFICACIONES TECNICAS'!C34</f>
        <v>CAMBIO E INSTALACION REF: RP-500 PAPER TEST SLIDES, 1 INCH X 3 INCH PAPER, 100 PIECES</v>
      </c>
      <c r="D40" s="66"/>
    </row>
    <row r="41" spans="1:4" x14ac:dyDescent="0.2">
      <c r="A41" s="66"/>
      <c r="B41" s="47">
        <v>32</v>
      </c>
      <c r="C41" s="32" t="str">
        <f>+' ESPECIFICACIONES TECNICAS'!C35</f>
        <v xml:space="preserve">CAMBIO E INSTALACION REF: RP-501 PCBA SOLENOID 7322 </v>
      </c>
      <c r="D41" s="66"/>
    </row>
    <row r="42" spans="1:4" x14ac:dyDescent="0.2">
      <c r="A42" s="66"/>
      <c r="B42" s="47">
        <v>33</v>
      </c>
      <c r="C42" s="32" t="str">
        <f>+' ESPECIFICACIONES TECNICAS'!C36</f>
        <v xml:space="preserve">CAMBIO E INSTALACION REF: RP-503 WASTE LEVEL DETECT ASSEMBLY WITH CABLE, AEROSPRAY </v>
      </c>
      <c r="D42" s="66"/>
    </row>
    <row r="43" spans="1:4" ht="22.5" x14ac:dyDescent="0.2">
      <c r="A43" s="66"/>
      <c r="B43" s="47">
        <v>34</v>
      </c>
      <c r="C43" s="32" t="str">
        <f>+' ESPECIFICACIONES TECNICAS'!C37</f>
        <v xml:space="preserve">CAMBIO E INSTALACION REF: RP-504 5L REAGENT BOTTLE LEVEL DETECT ASSMEBLY WITH CABLE, AEROSPRAY </v>
      </c>
      <c r="D43" s="66"/>
    </row>
    <row r="44" spans="1:4" x14ac:dyDescent="0.2">
      <c r="A44" s="66"/>
      <c r="B44" s="47">
        <v>35</v>
      </c>
      <c r="C44" s="32" t="str">
        <f>+' ESPECIFICACIONES TECNICAS'!C38</f>
        <v xml:space="preserve">CAMBIO E INSTALACION REF: RP-505 POWER SUPPLY, AEROSPRAY 7XX2 </v>
      </c>
      <c r="D44" s="66"/>
    </row>
    <row r="45" spans="1:4" x14ac:dyDescent="0.2">
      <c r="A45" s="66"/>
      <c r="B45" s="47">
        <v>36</v>
      </c>
      <c r="C45" s="32" t="str">
        <f>+' ESPECIFICACIONES TECNICAS'!C39</f>
        <v xml:space="preserve">CAMBIO E INSTALACION REF: RP-506 PCBA MAIN, AEROSPRAY 7XX2 </v>
      </c>
      <c r="D45" s="66"/>
    </row>
    <row r="46" spans="1:4" x14ac:dyDescent="0.2">
      <c r="A46" s="66"/>
      <c r="B46" s="47">
        <v>37</v>
      </c>
      <c r="C46" s="32" t="str">
        <f>+' ESPECIFICACIONES TECNICAS'!C40</f>
        <v xml:space="preserve">CAMBIO E INSTALACION REF: RP-507 PCBA COMPUTER, AEROSPRAY 7XX2 </v>
      </c>
      <c r="D46" s="66"/>
    </row>
    <row r="47" spans="1:4" x14ac:dyDescent="0.2">
      <c r="A47" s="66"/>
      <c r="B47" s="47">
        <v>38</v>
      </c>
      <c r="C47" s="32" t="str">
        <f>+' ESPECIFICACIONES TECNICAS'!C41</f>
        <v xml:space="preserve">CAMBIO E INSTALACION REF: RP-511 FRONT PANEL ASSEMBLY, 7322 </v>
      </c>
      <c r="D47" s="66"/>
    </row>
    <row r="48" spans="1:4" x14ac:dyDescent="0.2">
      <c r="A48" s="66"/>
      <c r="B48" s="47">
        <v>39</v>
      </c>
      <c r="C48" s="32" t="str">
        <f>+' ESPECIFICACIONES TECNICAS'!C42</f>
        <v xml:space="preserve">CAMBIO E INSTALACION REF: RP-512 RIGHT PANEL ASSEMBLY, 7322 </v>
      </c>
      <c r="D48" s="66"/>
    </row>
    <row r="49" spans="1:4" x14ac:dyDescent="0.2">
      <c r="A49" s="66"/>
      <c r="B49" s="47">
        <v>40</v>
      </c>
      <c r="C49" s="32" t="str">
        <f>+' ESPECIFICACIONES TECNICAS'!C43</f>
        <v xml:space="preserve">CAMBIO E INSTALACION REF: RP-513 LEFT PANEL ASSEMBLY, AEROSPRAY 7XX2 </v>
      </c>
      <c r="D49" s="66"/>
    </row>
    <row r="50" spans="1:4" x14ac:dyDescent="0.2">
      <c r="A50" s="66"/>
      <c r="B50" s="47">
        <v>41</v>
      </c>
      <c r="C50" s="32" t="str">
        <f>+' ESPECIFICACIONES TECNICAS'!C44</f>
        <v xml:space="preserve">CAMBIO E INSTALACION REF: RP-514 LCD SCREEN ASSEMBLY, AEROSPRAY 7XX2 </v>
      </c>
      <c r="D50" s="66"/>
    </row>
    <row r="51" spans="1:4" x14ac:dyDescent="0.2">
      <c r="A51" s="66"/>
      <c r="B51" s="47">
        <v>42</v>
      </c>
      <c r="C51" s="32" t="str">
        <f>+' ESPECIFICACIONES TECNICAS'!C45</f>
        <v xml:space="preserve">CAMBIO E INSTALACION REF: RP-515 IMBALANCE SENSOR, AEROSPRAY 7XX2 </v>
      </c>
      <c r="D51" s="66"/>
    </row>
    <row r="52" spans="1:4" x14ac:dyDescent="0.2">
      <c r="A52" s="66"/>
      <c r="B52" s="47">
        <v>43</v>
      </c>
      <c r="C52" s="32" t="str">
        <f>+' ESPECIFICACIONES TECNICAS'!C46</f>
        <v xml:space="preserve">CAMBIO E INSTALACION REF: RP-516 MANUAL, SERVICE, CD-ROM AERO/CYTO 7XX2 </v>
      </c>
      <c r="D52" s="66"/>
    </row>
    <row r="53" spans="1:4" x14ac:dyDescent="0.2">
      <c r="A53" s="66"/>
      <c r="B53" s="47">
        <v>44</v>
      </c>
      <c r="C53" s="32" t="str">
        <f>+' ESPECIFICACIONES TECNICAS'!C47</f>
        <v xml:space="preserve">CAMBIO E INSTALACION REF: RP-517 MANUAL, USER, FOR CYTOPRO ROTOR AC-160 WITH 7XX2 </v>
      </c>
      <c r="D53" s="66"/>
    </row>
    <row r="54" spans="1:4" x14ac:dyDescent="0.2">
      <c r="A54" s="66"/>
      <c r="B54" s="47">
        <v>45</v>
      </c>
      <c r="C54" s="32" t="str">
        <f>+' ESPECIFICACIONES TECNICAS'!C48</f>
        <v xml:space="preserve">CAMBIO E INSTALACION REF: RP-518 NOZZLE CLEANING STRAINER, AEROSPRAY </v>
      </c>
      <c r="D54" s="66"/>
    </row>
    <row r="55" spans="1:4" x14ac:dyDescent="0.2">
      <c r="A55" s="66"/>
      <c r="B55" s="47">
        <v>46</v>
      </c>
      <c r="C55" s="32" t="str">
        <f>+' ESPECIFICACIONES TECNICAS'!C49</f>
        <v xml:space="preserve">CAMBIO E INSTALACION REF: RP-520 REPLACEMENT DRAIN CONNECTOR, AEROSPRAY 7XX1+ </v>
      </c>
      <c r="D55" s="66"/>
    </row>
    <row r="56" spans="1:4" x14ac:dyDescent="0.2">
      <c r="A56" s="66"/>
      <c r="B56" s="47">
        <v>47</v>
      </c>
      <c r="C56" s="32" t="str">
        <f>+' ESPECIFICACIONES TECNICAS'!C50</f>
        <v>CAMBIO E INSTALACION REF: RP-521 WASTE BOTTLE WITH CAP, AEROSPRAY</v>
      </c>
      <c r="D56" s="66"/>
    </row>
    <row r="57" spans="1:4" x14ac:dyDescent="0.2">
      <c r="A57" s="66"/>
      <c r="B57" s="47">
        <v>48</v>
      </c>
      <c r="C57" s="32" t="str">
        <f>+' ESPECIFICACIONES TECNICAS'!C51</f>
        <v>CAMBIO E INSTALACION REF: AC 188 12-SLIDE VENTED CAROUSEL FOR AEROSPRAY</v>
      </c>
      <c r="D57" s="66"/>
    </row>
    <row r="58" spans="1:4" x14ac:dyDescent="0.2">
      <c r="A58" s="66" t="s">
        <v>120</v>
      </c>
      <c r="B58" s="47">
        <v>49</v>
      </c>
      <c r="C58" s="32" t="str">
        <f>+' ESPECIFICACIONES TECNICAS'!C52</f>
        <v xml:space="preserve">CAMBIO E INSTALACION REF: RP-147 DRIVE MOTOR ASSEMBLY FOR AEROSPRAY AND CYTOPRO  </v>
      </c>
      <c r="D58" s="66"/>
    </row>
    <row r="59" spans="1:4" x14ac:dyDescent="0.2">
      <c r="A59" s="66"/>
      <c r="B59" s="47">
        <v>50</v>
      </c>
      <c r="C59" s="32" t="str">
        <f>+' ESPECIFICACIONES TECNICAS'!C53</f>
        <v xml:space="preserve">CAMBIO E INSTALACION REF: RP-171 PICKUP TUBE ASSY FOR 5-LITER BOTTLE, AEROSPRAY </v>
      </c>
      <c r="D59" s="66"/>
    </row>
    <row r="60" spans="1:4" x14ac:dyDescent="0.2">
      <c r="A60" s="66"/>
      <c r="B60" s="47">
        <v>51</v>
      </c>
      <c r="C60" s="32" t="str">
        <f>+' ESPECIFICACIONES TECNICAS'!C54</f>
        <v>CAMBIO E INSTALACION REF: RP-181 DRIVE HUB, UNIVERSAL, 12/30 PLACE, AERO/CYTO</v>
      </c>
      <c r="D60" s="66"/>
    </row>
    <row r="61" spans="1:4" x14ac:dyDescent="0.2">
      <c r="A61" s="66"/>
      <c r="B61" s="47">
        <v>52</v>
      </c>
      <c r="C61" s="32" t="str">
        <f>+' ESPECIFICACIONES TECNICAS'!C55</f>
        <v xml:space="preserve">CAMBIO E INSTALACION REF: RP-186 DRAIN/VENT SPIGOT REPAIR KIT FOR AEROSPRAY </v>
      </c>
      <c r="D61" s="66"/>
    </row>
    <row r="62" spans="1:4" x14ac:dyDescent="0.2">
      <c r="A62" s="66"/>
      <c r="B62" s="47">
        <v>53</v>
      </c>
      <c r="C62" s="32" t="str">
        <f>+' ESPECIFICACIONES TECNICAS'!C56</f>
        <v xml:space="preserve">CAMBIO E INSTALACION REF: RP-208 150 INCH/PK TUBING, AEROSPRAY </v>
      </c>
      <c r="D62" s="66"/>
    </row>
    <row r="63" spans="1:4" x14ac:dyDescent="0.2">
      <c r="A63" s="66"/>
      <c r="B63" s="47">
        <v>54</v>
      </c>
      <c r="C63" s="32" t="str">
        <f>+' ESPECIFICACIONES TECNICAS'!C57</f>
        <v xml:space="preserve">CAMBIO E INSTALACION REF: RP-215 PUMP ASSEMBLY FOR AEROSPRAY </v>
      </c>
      <c r="D63" s="66"/>
    </row>
    <row r="64" spans="1:4" x14ac:dyDescent="0.2">
      <c r="A64" s="66"/>
      <c r="B64" s="47">
        <v>55</v>
      </c>
      <c r="C64" s="32" t="str">
        <f>+' ESPECIFICACIONES TECNICAS'!C58</f>
        <v xml:space="preserve">CAMBIO E INSTALACION REF: RP-259 5.25" PRECISION NORPRENE (A 60 G)TUBING AEROSPRAY </v>
      </c>
      <c r="D64" s="66"/>
    </row>
    <row r="65" spans="1:4" ht="15" customHeight="1" x14ac:dyDescent="0.2">
      <c r="A65" s="66"/>
      <c r="B65" s="47">
        <v>56</v>
      </c>
      <c r="C65" s="32" t="str">
        <f>+' ESPECIFICACIONES TECNICAS'!C59</f>
        <v xml:space="preserve">CAMBIO E INSTALACION REF: RP-260 5.5" PRECISION NORPRENE (A 60 G)TUBING AEROSPRAY </v>
      </c>
      <c r="D65" s="66"/>
    </row>
    <row r="66" spans="1:4" x14ac:dyDescent="0.2">
      <c r="A66" s="66"/>
      <c r="B66" s="47">
        <v>57</v>
      </c>
      <c r="C66" s="32" t="str">
        <f>+' ESPECIFICACIONES TECNICAS'!C60</f>
        <v xml:space="preserve">CAMBIO E INSTALACION REF: RP-275 AEROSPRAY BARB FITTING REPAIR KIT </v>
      </c>
      <c r="D66" s="66"/>
    </row>
    <row r="67" spans="1:4" x14ac:dyDescent="0.2">
      <c r="A67" s="66"/>
      <c r="B67" s="47">
        <v>58</v>
      </c>
      <c r="C67" s="32" t="str">
        <f>+' ESPECIFICACIONES TECNICAS'!C61</f>
        <v xml:space="preserve">CAMBIO E INSTALACION REF: RP-293 MAGNETIC SENSOR PCBA FOR AEROSPRAY BOWL </v>
      </c>
      <c r="D67" s="66"/>
    </row>
    <row r="68" spans="1:4" x14ac:dyDescent="0.2">
      <c r="A68" s="66"/>
      <c r="B68" s="47">
        <v>59</v>
      </c>
      <c r="C68" s="32" t="str">
        <f>+' ESPECIFICACIONES TECNICAS'!C62</f>
        <v xml:space="preserve">CAMBIO E INSTALACION REF: RP-294 2/PK HINGE ASSEMBLY FOR AEROSPRAY LID </v>
      </c>
      <c r="D68" s="66"/>
    </row>
    <row r="69" spans="1:4" x14ac:dyDescent="0.2">
      <c r="A69" s="66"/>
      <c r="B69" s="47">
        <v>60</v>
      </c>
      <c r="C69" s="32" t="str">
        <f>+' ESPECIFICACIONES TECNICAS'!C63</f>
        <v xml:space="preserve">CAMBIO E INSTALACION REF: RP-299 4/PK CHECK VALVE, AEROSPRAY 7150 SOLENOID </v>
      </c>
      <c r="D69" s="66"/>
    </row>
    <row r="70" spans="1:4" x14ac:dyDescent="0.2">
      <c r="A70" s="66"/>
      <c r="B70" s="47">
        <v>61</v>
      </c>
      <c r="C70" s="32" t="str">
        <f>+' ESPECIFICACIONES TECNICAS'!C64</f>
        <v>CAMBIO E INSTALACION REF: RP-307 VENT HOSE, AEROSPRAY</v>
      </c>
      <c r="D70" s="66"/>
    </row>
    <row r="71" spans="1:4" x14ac:dyDescent="0.2">
      <c r="A71" s="66"/>
      <c r="B71" s="47">
        <v>62</v>
      </c>
      <c r="C71" s="32" t="str">
        <f>+' ESPECIFICACIONES TECNICAS'!C65</f>
        <v xml:space="preserve">CAMBIO E INSTALACION REF: RP-308 NOZZLE/O-RING ASSY, SS, FOR AEROSPRAY </v>
      </c>
      <c r="D71" s="66"/>
    </row>
    <row r="72" spans="1:4" x14ac:dyDescent="0.2">
      <c r="A72" s="66"/>
      <c r="B72" s="47">
        <v>63</v>
      </c>
      <c r="C72" s="32" t="str">
        <f>+' ESPECIFICACIONES TECNICAS'!C66</f>
        <v xml:space="preserve">CAMBIO E INSTALACION REF: RP-309 20/PK O-RING FOR NOZZLE, AEROSPRAY </v>
      </c>
      <c r="D72" s="66"/>
    </row>
    <row r="73" spans="1:4" x14ac:dyDescent="0.2">
      <c r="A73" s="66"/>
      <c r="B73" s="47">
        <v>64</v>
      </c>
      <c r="C73" s="32" t="str">
        <f>+' ESPECIFICACIONES TECNICAS'!C67</f>
        <v xml:space="preserve">CAMBIO E INSTALACION REF: RP-311 5/PK HOSE ASSY FOR REAGENT BOTTLE, AEROSPRAY </v>
      </c>
      <c r="D73" s="66"/>
    </row>
    <row r="74" spans="1:4" x14ac:dyDescent="0.2">
      <c r="A74" s="66"/>
      <c r="B74" s="47">
        <v>65</v>
      </c>
      <c r="C74" s="32" t="str">
        <f>+' ESPECIFICACIONES TECNICAS'!C68</f>
        <v xml:space="preserve">CAMBIO E INSTALACION REF: RP-318 ENCODER FOR DRIVE MOTOR, AEROSPRAY/CYTOPRO </v>
      </c>
      <c r="D74" s="66"/>
    </row>
    <row r="75" spans="1:4" x14ac:dyDescent="0.2">
      <c r="A75" s="66"/>
      <c r="B75" s="47">
        <v>66</v>
      </c>
      <c r="C75" s="32" t="str">
        <f>+' ESPECIFICACIONES TECNICAS'!C69</f>
        <v xml:space="preserve">CAMBIO E INSTALACION REF: RP-408 BRUSH FOR NOZZLE CLEANING, AEROSPRAY 7150 </v>
      </c>
      <c r="D75" s="66"/>
    </row>
    <row r="76" spans="1:4" x14ac:dyDescent="0.2">
      <c r="A76" s="66"/>
      <c r="B76" s="47">
        <v>67</v>
      </c>
      <c r="C76" s="32" t="str">
        <f>+' ESPECIFICACIONES TECNICAS'!C70</f>
        <v xml:space="preserve">CAMBIO E INSTALACION REF: RP-451 MANUAL, CYTOPRO METHODS, AEROPSRAY/CYTOPRO (7XX2) </v>
      </c>
      <c r="D76" s="66"/>
    </row>
    <row r="77" spans="1:4" x14ac:dyDescent="0.2">
      <c r="A77" s="66"/>
      <c r="B77" s="47">
        <v>68</v>
      </c>
      <c r="C77" s="32" t="str">
        <f>+' ESPECIFICACIONES TECNICAS'!C71</f>
        <v xml:space="preserve">CAMBIO E INSTALACION REF: RP-461 MANUAL, APPLICATION, FOR AEROSPRAY 7152 (PRO) </v>
      </c>
      <c r="D77" s="66"/>
    </row>
    <row r="78" spans="1:4" x14ac:dyDescent="0.2">
      <c r="A78" s="66"/>
      <c r="B78" s="47">
        <v>69</v>
      </c>
      <c r="C78" s="32" t="str">
        <f>+' ESPECIFICACIONES TECNICAS'!C72</f>
        <v xml:space="preserve">CAMBIO E INSTALACION REF: RP-471 4-POSITION BOTTLE TRAY, AEROSPRAY 7121/2 AND 7151/2 </v>
      </c>
      <c r="D78" s="66"/>
    </row>
    <row r="79" spans="1:4" x14ac:dyDescent="0.2">
      <c r="A79" s="66"/>
      <c r="B79" s="47">
        <v>70</v>
      </c>
      <c r="C79" s="32" t="str">
        <f>+' ESPECIFICACIONES TECNICAS'!C73</f>
        <v xml:space="preserve">CAMBIO E INSTALACION REF: RP-472 NOZZLE INSERTS AND HEX WRENCH, PACK OF 6 INSERTS </v>
      </c>
      <c r="D79" s="66"/>
    </row>
    <row r="80" spans="1:4" x14ac:dyDescent="0.2">
      <c r="A80" s="66"/>
      <c r="B80" s="47">
        <v>71</v>
      </c>
      <c r="C80" s="32" t="str">
        <f>+' ESPECIFICACIONES TECNICAS'!C74</f>
        <v xml:space="preserve">CAMBIO E INSTALACION REF: RP-474 WASTE CONTAINER ADAPTER FOR AEROSPRAY </v>
      </c>
      <c r="D80" s="66"/>
    </row>
    <row r="81" spans="1:4" x14ac:dyDescent="0.2">
      <c r="A81" s="66"/>
      <c r="B81" s="47">
        <v>72</v>
      </c>
      <c r="C81" s="32" t="str">
        <f>+' ESPECIFICACIONES TECNICAS'!C75</f>
        <v xml:space="preserve">CAMBIO E INSTALACION REF: RP-500 PAPER TEST SLIDES, 1 INCH X 3 INCH PAPER, 100 PIECES </v>
      </c>
      <c r="D81" s="66"/>
    </row>
    <row r="82" spans="1:4" x14ac:dyDescent="0.2">
      <c r="A82" s="66"/>
      <c r="B82" s="47">
        <v>73</v>
      </c>
      <c r="C82" s="32" t="str">
        <f>+' ESPECIFICACIONES TECNICAS'!C76</f>
        <v xml:space="preserve">CAMBIO E INSTALACION REF: RP-503 WASTE LEVEL DETECT ASSEMBLY WITH CABLE, AEROSPRAY </v>
      </c>
      <c r="D82" s="66"/>
    </row>
    <row r="83" spans="1:4" ht="22.5" x14ac:dyDescent="0.2">
      <c r="A83" s="66"/>
      <c r="B83" s="47">
        <v>74</v>
      </c>
      <c r="C83" s="32" t="str">
        <f>+' ESPECIFICACIONES TECNICAS'!C77</f>
        <v xml:space="preserve">CAMBIO E INSTALACION REF: RP-504 5L REAGENT BOTTLE LEVEL DETECT ASSMEBLY WITH CABLE, AEROSPRAY </v>
      </c>
      <c r="D83" s="66"/>
    </row>
    <row r="84" spans="1:4" x14ac:dyDescent="0.2">
      <c r="A84" s="66"/>
      <c r="B84" s="47">
        <v>75</v>
      </c>
      <c r="C84" s="32" t="str">
        <f>+' ESPECIFICACIONES TECNICAS'!C78</f>
        <v xml:space="preserve">CAMBIO E INSTALACION REF: RP-505 POWER SUPPLY, AEROSPRAY 7XX2 </v>
      </c>
      <c r="D84" s="66"/>
    </row>
    <row r="85" spans="1:4" x14ac:dyDescent="0.2">
      <c r="A85" s="66"/>
      <c r="B85" s="47">
        <v>76</v>
      </c>
      <c r="C85" s="32" t="str">
        <f>+' ESPECIFICACIONES TECNICAS'!C79</f>
        <v xml:space="preserve">CAMBIO E INSTALACION REF: RP-506 PCBA MAIN, AEROSPRAY 7XX2 </v>
      </c>
      <c r="D85" s="66"/>
    </row>
    <row r="86" spans="1:4" x14ac:dyDescent="0.2">
      <c r="A86" s="66"/>
      <c r="B86" s="47">
        <v>77</v>
      </c>
      <c r="C86" s="32" t="str">
        <f>+' ESPECIFICACIONES TECNICAS'!C80</f>
        <v xml:space="preserve">CAMBIO E INSTALACION REF: RP-507 PCBA COMPUTER, AEROSPRAY 7XX2 </v>
      </c>
      <c r="D86" s="66"/>
    </row>
    <row r="87" spans="1:4" x14ac:dyDescent="0.2">
      <c r="A87" s="66"/>
      <c r="B87" s="47">
        <v>78</v>
      </c>
      <c r="C87" s="32" t="str">
        <f>+' ESPECIFICACIONES TECNICAS'!C81</f>
        <v xml:space="preserve">CAMBIO E INSTALACION REF: RP-513 LEFT PANEL ASSEMBLY, AEROSPRAY 7XX2 </v>
      </c>
      <c r="D87" s="66"/>
    </row>
    <row r="88" spans="1:4" x14ac:dyDescent="0.2">
      <c r="A88" s="66"/>
      <c r="B88" s="47">
        <v>79</v>
      </c>
      <c r="C88" s="32" t="str">
        <f>+' ESPECIFICACIONES TECNICAS'!C82</f>
        <v xml:space="preserve">CAMBIO E INSTALACION REF: RP-514 LCD SCREEN ASSEMBLY, AEROSPRAY 7XX2 </v>
      </c>
      <c r="D88" s="66"/>
    </row>
    <row r="89" spans="1:4" x14ac:dyDescent="0.2">
      <c r="A89" s="66"/>
      <c r="B89" s="47">
        <v>80</v>
      </c>
      <c r="C89" s="32" t="str">
        <f>+' ESPECIFICACIONES TECNICAS'!C83</f>
        <v xml:space="preserve">CAMBIO E INSTALACION REF: RP-515 IMBALANCE SENSOR, AEROSPRAY 7XX2 </v>
      </c>
      <c r="D89" s="66"/>
    </row>
    <row r="90" spans="1:4" x14ac:dyDescent="0.2">
      <c r="A90" s="66"/>
      <c r="B90" s="47">
        <v>81</v>
      </c>
      <c r="C90" s="32" t="str">
        <f>+' ESPECIFICACIONES TECNICAS'!C84</f>
        <v xml:space="preserve">CAMBIO E INSTALACION REF: RP-516 MANUAL, SERVICE, CD-ROM AERO/CYTO 7XX2 </v>
      </c>
      <c r="D90" s="66"/>
    </row>
    <row r="91" spans="1:4" x14ac:dyDescent="0.2">
      <c r="A91" s="66"/>
      <c r="B91" s="47">
        <v>82</v>
      </c>
      <c r="C91" s="32" t="str">
        <f>+' ESPECIFICACIONES TECNICAS'!C85</f>
        <v xml:space="preserve">CAMBIO E INSTALACION REF: RP-517 MANUAL, USER, FOR CYTOPRO ROTOR AC-160 WITH 7XX2 </v>
      </c>
      <c r="D91" s="66"/>
    </row>
    <row r="92" spans="1:4" x14ac:dyDescent="0.2">
      <c r="A92" s="66"/>
      <c r="B92" s="47">
        <v>83</v>
      </c>
      <c r="C92" s="32" t="str">
        <f>+' ESPECIFICACIONES TECNICAS'!C86</f>
        <v xml:space="preserve">CAMBIO E INSTALACION REF: RP-518 NOZZLE CLEANING STRAINER, AEROSPRAY </v>
      </c>
      <c r="D92" s="66"/>
    </row>
    <row r="93" spans="1:4" x14ac:dyDescent="0.2">
      <c r="A93" s="66"/>
      <c r="B93" s="47">
        <v>84</v>
      </c>
      <c r="C93" s="32" t="str">
        <f>+' ESPECIFICACIONES TECNICAS'!C87</f>
        <v xml:space="preserve">CAMBIO E INSTALACION REF: RP-520 REPLACEMENT DRAIN CONNECTOR, AEROSPRAY 7XX1+ </v>
      </c>
      <c r="D93" s="66"/>
    </row>
    <row r="94" spans="1:4" x14ac:dyDescent="0.2">
      <c r="A94" s="66"/>
      <c r="B94" s="47">
        <v>85</v>
      </c>
      <c r="C94" s="32" t="str">
        <f>+' ESPECIFICACIONES TECNICAS'!C88</f>
        <v xml:space="preserve">CAMBIO E INSTALACION REF: RP-521 WASTE BOTTLE WITH CAP, AEROSPRAY </v>
      </c>
      <c r="D94" s="66"/>
    </row>
    <row r="95" spans="1:4" x14ac:dyDescent="0.2">
      <c r="A95" s="66"/>
      <c r="B95" s="47">
        <v>86</v>
      </c>
      <c r="C95" s="32" t="str">
        <f>+' ESPECIFICACIONES TECNICAS'!C89</f>
        <v xml:space="preserve">CAMBIO E INSTALACION REF: RP-524 FRONT PANEL ASSEMBLY, 7152 </v>
      </c>
      <c r="D95" s="66"/>
    </row>
    <row r="96" spans="1:4" x14ac:dyDescent="0.2">
      <c r="A96" s="66"/>
      <c r="B96" s="47">
        <v>87</v>
      </c>
      <c r="C96" s="32" t="str">
        <f>+' ESPECIFICACIONES TECNICAS'!C90</f>
        <v xml:space="preserve">CAMBIO E INSTALACION REF: RP-525 RIGHT PANEL ASSEMBLY, 7152 </v>
      </c>
      <c r="D96" s="66"/>
    </row>
    <row r="97" spans="1:4" x14ac:dyDescent="0.2">
      <c r="A97" s="66"/>
      <c r="B97" s="47">
        <v>88</v>
      </c>
      <c r="C97" s="32" t="str">
        <f>+' ESPECIFICACIONES TECNICAS'!C91</f>
        <v xml:space="preserve">CAMBIO E INSTALACION REF: RP-221 LID ASSEMBLY FOR CYTOPRO ROTOR </v>
      </c>
      <c r="D97" s="66"/>
    </row>
    <row r="98" spans="1:4" x14ac:dyDescent="0.2">
      <c r="A98" s="66"/>
      <c r="B98" s="47">
        <v>89</v>
      </c>
      <c r="C98" s="32" t="str">
        <f>+' ESPECIFICACIONES TECNICAS'!C92</f>
        <v>CAMBIO E INSTALACION REF: RP-267 LID KNOB/LATCH ASSEMBLY FOR CYTOPRO ROTOR</v>
      </c>
      <c r="D98" s="66"/>
    </row>
    <row r="99" spans="1:4" x14ac:dyDescent="0.2">
      <c r="A99" s="66"/>
      <c r="B99" s="47">
        <v>90</v>
      </c>
      <c r="C99" s="32" t="str">
        <f>+' ESPECIFICACIONES TECNICAS'!C93</f>
        <v>CAMBIO E INSTALACION REF: RP-269 SEAL FOR CYTOPRO ROTOR LID (AC-060 &amp; AC-160)</v>
      </c>
      <c r="D99" s="66"/>
    </row>
    <row r="100" spans="1:4" x14ac:dyDescent="0.2">
      <c r="A100" s="66"/>
      <c r="B100" s="47">
        <v>91</v>
      </c>
      <c r="C100" s="32" t="str">
        <f>+' ESPECIFICACIONES TECNICAS'!C94</f>
        <v>CAMBIO E INSTALACION REF: RP-499 NOZZLE WITH MIXING INSERT, AEROSPRAY</v>
      </c>
      <c r="D100" s="66"/>
    </row>
    <row r="101" spans="1:4" x14ac:dyDescent="0.2">
      <c r="A101" s="66"/>
      <c r="B101" s="47">
        <v>92</v>
      </c>
      <c r="C101" s="32" t="str">
        <f>+' ESPECIFICACIONES TECNICAS'!C95</f>
        <v>CAMBIO E INSTALACION REF: RP-493 SOLENOID VALVE WHITE 3-WAY</v>
      </c>
      <c r="D101" s="66"/>
    </row>
    <row r="102" spans="1:4" x14ac:dyDescent="0.2">
      <c r="A102" s="66"/>
      <c r="B102" s="47">
        <v>93</v>
      </c>
      <c r="C102" s="32" t="str">
        <f>+' ESPECIFICACIONES TECNICAS'!C96</f>
        <v>CAMBIO E INSTALACION REF: AC 188 12-SLIDE VENTED CAROUSEL FOR AEROSPRAY</v>
      </c>
      <c r="D102" s="66"/>
    </row>
    <row r="103" spans="1:4" x14ac:dyDescent="0.2">
      <c r="A103" s="66"/>
      <c r="B103" s="47">
        <v>94</v>
      </c>
      <c r="C103" s="32" t="str">
        <f>+' ESPECIFICACIONES TECNICAS'!C97</f>
        <v>CAMBIO E INSTALACION REF: RP-515 IMBALANCE SENSOR, AEROSPRAY 7XX2</v>
      </c>
      <c r="D103" s="66"/>
    </row>
    <row r="104" spans="1:4" x14ac:dyDescent="0.2">
      <c r="A104" s="66"/>
      <c r="B104" s="47">
        <v>95</v>
      </c>
      <c r="C104" s="32" t="str">
        <f>+' ESPECIFICACIONES TECNICAS'!C98</f>
        <v>CAMBIO E INSTALACION REF: RP-586 LOCK DETECT PCBA &amp; CABLE AEROSPRAY 7XX2</v>
      </c>
      <c r="D104" s="66"/>
    </row>
    <row r="105" spans="1:4" x14ac:dyDescent="0.2">
      <c r="A105" s="66"/>
      <c r="B105" s="47">
        <v>96</v>
      </c>
      <c r="C105" s="32" t="str">
        <f>+' ESPECIFICACIONES TECNICAS'!C99</f>
        <v>CAMBIO E INSTALACION REF: RP-585 LID LOCK ASSEMBLY, AEROSPARY 7XX2</v>
      </c>
      <c r="D105" s="66"/>
    </row>
    <row r="106" spans="1:4" x14ac:dyDescent="0.2">
      <c r="A106" s="72" t="s">
        <v>121</v>
      </c>
      <c r="B106" s="47">
        <v>97</v>
      </c>
      <c r="C106" s="32" t="str">
        <f>+' ESPECIFICACIONES TECNICAS'!C100</f>
        <v xml:space="preserve">CAMBIO E INSTALACION REF: RP-147 DRIVE MOTOR ASSEMBLY FOR AEROSPRAY AND CYTOPRO </v>
      </c>
      <c r="D106" s="66"/>
    </row>
    <row r="107" spans="1:4" x14ac:dyDescent="0.2">
      <c r="A107" s="72"/>
      <c r="B107" s="47">
        <v>98</v>
      </c>
      <c r="C107" s="32" t="str">
        <f>+' ESPECIFICACIONES TECNICAS'!C101</f>
        <v xml:space="preserve">CAMBIO E INSTALACION REF: RP-171 PICKUP TUBE ASSY FOR 5-LITER BOTTLE, AEROSPRAY </v>
      </c>
      <c r="D107" s="66"/>
    </row>
    <row r="108" spans="1:4" x14ac:dyDescent="0.2">
      <c r="A108" s="72"/>
      <c r="B108" s="47">
        <v>99</v>
      </c>
      <c r="C108" s="32" t="str">
        <f>+' ESPECIFICACIONES TECNICAS'!C102</f>
        <v xml:space="preserve">CAMBIO E INSTALACION REF: RP-181 DRIVE HUB, UNIVERSAL, 12/30 PLACE, AERO/CYTO </v>
      </c>
      <c r="D108" s="66"/>
    </row>
    <row r="109" spans="1:4" x14ac:dyDescent="0.2">
      <c r="A109" s="72"/>
      <c r="B109" s="47">
        <v>100</v>
      </c>
      <c r="C109" s="32" t="str">
        <f>+' ESPECIFICACIONES TECNICAS'!C103</f>
        <v xml:space="preserve">CAMBIO E INSTALACION REF: RP-186 DRAIN/VENT SPIGOT REPAIR KIT FOR AEROSPRAY </v>
      </c>
      <c r="D109" s="66"/>
    </row>
    <row r="110" spans="1:4" x14ac:dyDescent="0.2">
      <c r="A110" s="72"/>
      <c r="B110" s="47">
        <v>101</v>
      </c>
      <c r="C110" s="32" t="str">
        <f>+' ESPECIFICACIONES TECNICAS'!C104</f>
        <v xml:space="preserve">CAMBIO E INSTALACION REF: RP-208 150 INCH/PK TUBING, AEROSPRAY </v>
      </c>
      <c r="D110" s="66"/>
    </row>
    <row r="111" spans="1:4" x14ac:dyDescent="0.2">
      <c r="A111" s="72"/>
      <c r="B111" s="47">
        <v>102</v>
      </c>
      <c r="C111" s="32" t="str">
        <f>+' ESPECIFICACIONES TECNICAS'!C105</f>
        <v xml:space="preserve">CAMBIO E INSTALACION REF: RP-215 PUMP ASSEMBLY FOR AEROSPRAY </v>
      </c>
      <c r="D111" s="66"/>
    </row>
    <row r="112" spans="1:4" x14ac:dyDescent="0.2">
      <c r="A112" s="72"/>
      <c r="B112" s="47">
        <v>103</v>
      </c>
      <c r="C112" s="32" t="str">
        <f>+' ESPECIFICACIONES TECNICAS'!C106</f>
        <v xml:space="preserve">CAMBIO E INSTALACION REF: RP-259 5.25" PRECISION NORPRENE (A 60 G)TUBING AEROSPRAY </v>
      </c>
      <c r="D112" s="66"/>
    </row>
    <row r="113" spans="1:4" x14ac:dyDescent="0.2">
      <c r="A113" s="72"/>
      <c r="B113" s="47">
        <v>104</v>
      </c>
      <c r="C113" s="32" t="str">
        <f>+' ESPECIFICACIONES TECNICAS'!C107</f>
        <v xml:space="preserve">CAMBIO E INSTALACION REF: RP-260 5.5" PRECISION NORPRENE (A 60 G)TUBING AEROSPRAY </v>
      </c>
      <c r="D113" s="66"/>
    </row>
    <row r="114" spans="1:4" x14ac:dyDescent="0.2">
      <c r="A114" s="72"/>
      <c r="B114" s="47">
        <v>105</v>
      </c>
      <c r="C114" s="32" t="str">
        <f>+' ESPECIFICACIONES TECNICAS'!C108</f>
        <v xml:space="preserve">CAMBIO E INSTALACION REF: RP-275 AEROSPRAY BARB FITTING REPAIR KIT </v>
      </c>
      <c r="D114" s="66"/>
    </row>
    <row r="115" spans="1:4" x14ac:dyDescent="0.2">
      <c r="A115" s="72"/>
      <c r="B115" s="47">
        <v>106</v>
      </c>
      <c r="C115" s="32" t="str">
        <f>+' ESPECIFICACIONES TECNICAS'!C109</f>
        <v xml:space="preserve">CAMBIO E INSTALACION REF: RP-293 MAGNETIC SENSOR PCBA FOR AEROSPRAY BOWL </v>
      </c>
      <c r="D115" s="66"/>
    </row>
    <row r="116" spans="1:4" x14ac:dyDescent="0.2">
      <c r="A116" s="72"/>
      <c r="B116" s="47">
        <v>107</v>
      </c>
      <c r="C116" s="32" t="str">
        <f>+' ESPECIFICACIONES TECNICAS'!C110</f>
        <v xml:space="preserve">CAMBIO E INSTALACION REF: RP-294 2/PK HINGE ASSEMBLY FOR AEROSPRAY LID </v>
      </c>
      <c r="D116" s="66"/>
    </row>
    <row r="117" spans="1:4" x14ac:dyDescent="0.2">
      <c r="A117" s="72"/>
      <c r="B117" s="47">
        <v>108</v>
      </c>
      <c r="C117" s="32" t="str">
        <f>+' ESPECIFICACIONES TECNICAS'!C111</f>
        <v xml:space="preserve">CAMBIO E INSTALACION REF: RP-299 4/PK CHECK VALVE, AEROSPRAY SOLENOID </v>
      </c>
      <c r="D117" s="66"/>
    </row>
    <row r="118" spans="1:4" x14ac:dyDescent="0.2">
      <c r="A118" s="72"/>
      <c r="B118" s="47">
        <v>109</v>
      </c>
      <c r="C118" s="32" t="str">
        <f>+' ESPECIFICACIONES TECNICAS'!C112</f>
        <v xml:space="preserve">CAMBIO E INSTALACION REF: RP-332 LID LATCH FOR AEROSPRAY/CYTOPRO </v>
      </c>
      <c r="D118" s="66"/>
    </row>
    <row r="119" spans="1:4" x14ac:dyDescent="0.2">
      <c r="A119" s="72"/>
      <c r="B119" s="47">
        <v>110</v>
      </c>
      <c r="C119" s="32" t="str">
        <f>+' ESPECIFICACIONES TECNICAS'!C113</f>
        <v xml:space="preserve">CAMBIO E INSTALACION REF: RP-451 MANUAL, CYTOPRO METHODS, AEROPSRAY/CYTOPRO (7XX1) </v>
      </c>
      <c r="D119" s="66"/>
    </row>
    <row r="120" spans="1:4" x14ac:dyDescent="0.2">
      <c r="A120" s="72"/>
      <c r="B120" s="47">
        <v>111</v>
      </c>
      <c r="C120" s="32" t="str">
        <f>+' ESPECIFICACIONES TECNICAS'!C114</f>
        <v xml:space="preserve">CAMBIO E INSTALACION REF: RP-457 PROACTIVE MAINTENANCE KIT AEROSPRAY TB 772X </v>
      </c>
      <c r="D120" s="66"/>
    </row>
    <row r="121" spans="1:4" x14ac:dyDescent="0.2">
      <c r="A121" s="72"/>
      <c r="B121" s="47">
        <v>112</v>
      </c>
      <c r="C121" s="32" t="str">
        <f>+' ESPECIFICACIONES TECNICAS'!C115</f>
        <v xml:space="preserve">CAMBIO E INSTALACION REF: RP-470 5-POSITION BOTTLE TRAY, AEROSPRAY 7321 AND 7721 </v>
      </c>
      <c r="D121" s="66"/>
    </row>
    <row r="122" spans="1:4" x14ac:dyDescent="0.2">
      <c r="A122" s="72"/>
      <c r="B122" s="47">
        <v>113</v>
      </c>
      <c r="C122" s="32" t="str">
        <f>+' ESPECIFICACIONES TECNICAS'!C116</f>
        <v xml:space="preserve">CAMBIO E INSTALACION REF: RP-473 LOAD CELL ASSEMBLY 7XX1 AEROSPRAY </v>
      </c>
      <c r="D122" s="66"/>
    </row>
    <row r="123" spans="1:4" x14ac:dyDescent="0.2">
      <c r="A123" s="72"/>
      <c r="B123" s="47">
        <v>114</v>
      </c>
      <c r="C123" s="32" t="str">
        <f>+' ESPECIFICACIONES TECNICAS'!C117</f>
        <v xml:space="preserve">CAMBIO E INSTALACION REF: RP-474 WASTE CONTAINER ADAPTER FOR AEROSPRAY </v>
      </c>
      <c r="D123" s="66"/>
    </row>
    <row r="124" spans="1:4" x14ac:dyDescent="0.2">
      <c r="A124" s="72"/>
      <c r="B124" s="47">
        <v>115</v>
      </c>
      <c r="C124" s="32" t="str">
        <f>+' ESPECIFICACIONES TECNICAS'!C118</f>
        <v xml:space="preserve">CAMBIO E INSTALACION REF: RP-475 AEROSPRAY NOZZLE INDICAT LABEL, 6 NOZZLES </v>
      </c>
      <c r="D124" s="66"/>
    </row>
    <row r="125" spans="1:4" x14ac:dyDescent="0.2">
      <c r="A125" s="72"/>
      <c r="B125" s="47">
        <v>116</v>
      </c>
      <c r="C125" s="32" t="str">
        <f>+' ESPECIFICACIONES TECNICAS'!C119</f>
        <v xml:space="preserve">CAMBIO E INSTALACION REF: RP-493 SOLENOID VALVE WHITE 3-WAY </v>
      </c>
      <c r="D125" s="66"/>
    </row>
    <row r="126" spans="1:4" x14ac:dyDescent="0.2">
      <c r="A126" s="72"/>
      <c r="B126" s="47">
        <v>117</v>
      </c>
      <c r="C126" s="32" t="str">
        <f>+' ESPECIFICACIONES TECNICAS'!C120</f>
        <v xml:space="preserve">CAMBIO E INSTALACION REF: RP-496 SOLENOID VALVE, A-LINE 7720/1 WHITE 2-WAY </v>
      </c>
      <c r="D126" s="66"/>
    </row>
    <row r="127" spans="1:4" x14ac:dyDescent="0.2">
      <c r="A127" s="72"/>
      <c r="B127" s="47">
        <v>118</v>
      </c>
      <c r="C127" s="32" t="str">
        <f>+' ESPECIFICACIONES TECNICAS'!C121</f>
        <v xml:space="preserve">CAMBIO E INSTALACION REF: RP-499 NOZZLE WITH MIXING INSERT, AEROSPRAY </v>
      </c>
      <c r="D127" s="66"/>
    </row>
    <row r="128" spans="1:4" x14ac:dyDescent="0.2">
      <c r="A128" s="72"/>
      <c r="B128" s="47">
        <v>119</v>
      </c>
      <c r="C128" s="32" t="str">
        <f>+' ESPECIFICACIONES TECNICAS'!C122</f>
        <v xml:space="preserve">CAMBIO E INSTALACION REF: RP-500 PAPER TEST SLIDES, 1 INCH X 3 INCH PAPER, 100 PIECES </v>
      </c>
      <c r="D128" s="66"/>
    </row>
    <row r="129" spans="1:4" x14ac:dyDescent="0.2">
      <c r="A129" s="72"/>
      <c r="B129" s="47">
        <v>120</v>
      </c>
      <c r="C129" s="32" t="str">
        <f>+' ESPECIFICACIONES TECNICAS'!C123</f>
        <v xml:space="preserve">CAMBIO E INSTALACION REF: RP-503 WASTE LEVEL DETECT ASSEMBLY WITH CABLE, AEROSPRAY </v>
      </c>
      <c r="D129" s="66"/>
    </row>
    <row r="130" spans="1:4" ht="22.5" x14ac:dyDescent="0.2">
      <c r="A130" s="72"/>
      <c r="B130" s="47">
        <v>121</v>
      </c>
      <c r="C130" s="32" t="str">
        <f>+' ESPECIFICACIONES TECNICAS'!C124</f>
        <v xml:space="preserve">CAMBIO E INSTALACION REF: RP-504 5L REAGENT BOTTLE LEVEL DETECT ASSMEBLY WITH CABLE, AEROSPRAY </v>
      </c>
      <c r="D130" s="66"/>
    </row>
    <row r="131" spans="1:4" x14ac:dyDescent="0.2">
      <c r="A131" s="72"/>
      <c r="B131" s="47">
        <v>122</v>
      </c>
      <c r="C131" s="32" t="str">
        <f>+' ESPECIFICACIONES TECNICAS'!C125</f>
        <v xml:space="preserve">CAMBIO E INSTALACION REF: RP-505 POWER SUPPLY, AEROSPRAY 7XX2 </v>
      </c>
      <c r="D131" s="66"/>
    </row>
    <row r="132" spans="1:4" x14ac:dyDescent="0.2">
      <c r="A132" s="72"/>
      <c r="B132" s="47">
        <v>123</v>
      </c>
      <c r="C132" s="32" t="str">
        <f>+' ESPECIFICACIONES TECNICAS'!C126</f>
        <v xml:space="preserve">CAMBIO E INSTALACION REF: RP-506 PCBA MAIN, AEROSPRAY 7XX2 </v>
      </c>
      <c r="D132" s="66"/>
    </row>
    <row r="133" spans="1:4" x14ac:dyDescent="0.2">
      <c r="A133" s="72"/>
      <c r="B133" s="47">
        <v>124</v>
      </c>
      <c r="C133" s="32" t="str">
        <f>+' ESPECIFICACIONES TECNICAS'!C127</f>
        <v xml:space="preserve">CAMBIO E INSTALACION REF: RP-507 PCBA COMPUTER, AEROSPRAY 7XX2 </v>
      </c>
      <c r="D133" s="66"/>
    </row>
    <row r="134" spans="1:4" x14ac:dyDescent="0.2">
      <c r="A134" s="72"/>
      <c r="B134" s="47">
        <v>125</v>
      </c>
      <c r="C134" s="32" t="str">
        <f>+' ESPECIFICACIONES TECNICAS'!C128</f>
        <v xml:space="preserve">CAMBIO E INSTALACION REF: RP-528 RIGHT PANEL ASSEMBLY, 7722 </v>
      </c>
      <c r="D134" s="66"/>
    </row>
    <row r="135" spans="1:4" x14ac:dyDescent="0.2">
      <c r="A135" s="72"/>
      <c r="B135" s="47">
        <v>126</v>
      </c>
      <c r="C135" s="32" t="str">
        <f>+' ESPECIFICACIONES TECNICAS'!C129</f>
        <v xml:space="preserve">CAMBIO E INSTALACION REF: RP-513 LEFT PANEL ASSEMBLY, AEROSPRAY 7XX2 </v>
      </c>
      <c r="D135" s="66"/>
    </row>
    <row r="136" spans="1:4" x14ac:dyDescent="0.2">
      <c r="A136" s="72"/>
      <c r="B136" s="47">
        <v>127</v>
      </c>
      <c r="C136" s="32" t="str">
        <f>+' ESPECIFICACIONES TECNICAS'!C130</f>
        <v xml:space="preserve">CAMBIO E INSTALACION REF: RP-514 LCD SCREEN ASSEMBLY, AEROSPRAY 7XX2 </v>
      </c>
      <c r="D136" s="66"/>
    </row>
    <row r="137" spans="1:4" x14ac:dyDescent="0.2">
      <c r="A137" s="72"/>
      <c r="B137" s="47">
        <v>128</v>
      </c>
      <c r="C137" s="32" t="str">
        <f>+' ESPECIFICACIONES TECNICAS'!C131</f>
        <v xml:space="preserve">CAMBIO E INSTALACION REF: RP-515 IMBALANCE SENSOR, AEROSPRAY 7XX2 </v>
      </c>
      <c r="D137" s="66"/>
    </row>
    <row r="138" spans="1:4" x14ac:dyDescent="0.2">
      <c r="A138" s="72"/>
      <c r="B138" s="47">
        <v>129</v>
      </c>
      <c r="C138" s="32" t="str">
        <f>+' ESPECIFICACIONES TECNICAS'!C132</f>
        <v xml:space="preserve">CAMBIO E INSTALACION REF: RP-516 MANUAL, SERVICE, CD-ROM AERO/CYTO 7XX2 </v>
      </c>
      <c r="D138" s="66"/>
    </row>
    <row r="139" spans="1:4" x14ac:dyDescent="0.2">
      <c r="A139" s="72"/>
      <c r="B139" s="47">
        <v>130</v>
      </c>
      <c r="C139" s="32" t="str">
        <f>+' ESPECIFICACIONES TECNICAS'!C133</f>
        <v xml:space="preserve">CAMBIO E INSTALACION REF: RP-517 MANUAL, USER, FOR CYTOPRO ROTOR AC-160 WITH 7XX2 </v>
      </c>
      <c r="D139" s="66"/>
    </row>
    <row r="140" spans="1:4" x14ac:dyDescent="0.2">
      <c r="A140" s="72"/>
      <c r="B140" s="47">
        <v>131</v>
      </c>
      <c r="C140" s="32" t="str">
        <f>+' ESPECIFICACIONES TECNICAS'!C134</f>
        <v xml:space="preserve">CAMBIO E INSTALACION REF: RP-518 NOZZLE CLEANING STRAINER, AEROSPRAY </v>
      </c>
      <c r="D140" s="66"/>
    </row>
    <row r="141" spans="1:4" x14ac:dyDescent="0.2">
      <c r="A141" s="72"/>
      <c r="B141" s="47">
        <v>132</v>
      </c>
      <c r="C141" s="32" t="str">
        <f>+' ESPECIFICACIONES TECNICAS'!C135</f>
        <v xml:space="preserve">CAMBIO E INSTALACION REF: RP-520 REPLACEMENT DRAIN CONNECTOR, AEROSPRAY 7XX1+ </v>
      </c>
      <c r="D141" s="66"/>
    </row>
    <row r="142" spans="1:4" x14ac:dyDescent="0.2">
      <c r="A142" s="72"/>
      <c r="B142" s="47">
        <v>133</v>
      </c>
      <c r="C142" s="32" t="str">
        <f>+' ESPECIFICACIONES TECNICAS'!C136</f>
        <v xml:space="preserve">CAMBIO E INSTALACION REF: RP-521 10 L WASTE CONTAINER AND CAP </v>
      </c>
      <c r="D142" s="66"/>
    </row>
    <row r="143" spans="1:4" x14ac:dyDescent="0.2">
      <c r="A143" s="72"/>
      <c r="B143" s="47">
        <v>134</v>
      </c>
      <c r="C143" s="32" t="str">
        <f>+' ESPECIFICACIONES TECNICAS'!C137</f>
        <v>CAMBIO E INSTALACION REF-584 DISPLAY Cbl ASSY 7XX2+ STAINERS CYTOPRO</v>
      </c>
      <c r="D143" s="66"/>
    </row>
    <row r="144" spans="1:4" x14ac:dyDescent="0.2">
      <c r="A144" s="72"/>
      <c r="B144" s="47">
        <v>135</v>
      </c>
      <c r="C144" s="32" t="str">
        <f>+' ESPECIFICACIONES TECNICAS'!C138</f>
        <v>CAMBIO E INSTALACION REF: AC 188 12-SLIDE VENTED CAROUSEL FOR AEROSPRAY</v>
      </c>
      <c r="D144" s="66"/>
    </row>
    <row r="145" spans="1:4" x14ac:dyDescent="0.2">
      <c r="A145" s="72"/>
      <c r="B145" s="47">
        <v>136</v>
      </c>
      <c r="C145" s="32" t="str">
        <f>+' ESPECIFICACIONES TECNICAS'!C139</f>
        <v>CAMBIO E INSTALACION REF: RP-515 IMBALANCE SENSOR, AEROSPRAY 7XX2</v>
      </c>
      <c r="D145" s="66"/>
    </row>
  </sheetData>
  <mergeCells count="12">
    <mergeCell ref="A106:A145"/>
    <mergeCell ref="A1:D1"/>
    <mergeCell ref="A2:D2"/>
    <mergeCell ref="A3:D3"/>
    <mergeCell ref="A4:D4"/>
    <mergeCell ref="A5:D5"/>
    <mergeCell ref="A6:D6"/>
    <mergeCell ref="A7:D7"/>
    <mergeCell ref="A8:D8"/>
    <mergeCell ref="A13:A57"/>
    <mergeCell ref="A58:A105"/>
    <mergeCell ref="D10:D145"/>
  </mergeCells>
  <pageMargins left="0.7" right="0.7" top="0.75" bottom="0.75" header="0.3" footer="0.3"/>
  <pageSetup scale="4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8"/>
  <sheetViews>
    <sheetView view="pageBreakPreview" zoomScale="112" zoomScaleNormal="100" zoomScaleSheetLayoutView="112" workbookViewId="0">
      <selection activeCell="E18" sqref="E18"/>
    </sheetView>
  </sheetViews>
  <sheetFormatPr baseColWidth="10" defaultRowHeight="11.25" x14ac:dyDescent="0.2"/>
  <cols>
    <col min="1" max="1" width="6.28515625" style="37" customWidth="1"/>
    <col min="2" max="2" width="13.7109375" style="29" customWidth="1"/>
    <col min="3" max="3" width="8.42578125" style="29" customWidth="1"/>
    <col min="4" max="4" width="9.5703125" style="29" customWidth="1"/>
    <col min="5" max="5" width="80.42578125" style="29" customWidth="1"/>
    <col min="6" max="6" width="11.42578125" style="29"/>
    <col min="7" max="8" width="15.5703125" style="29" bestFit="1" customWidth="1"/>
    <col min="9" max="16384" width="11.42578125" style="29"/>
  </cols>
  <sheetData>
    <row r="1" spans="1:8" x14ac:dyDescent="0.2">
      <c r="A1" s="71" t="s">
        <v>285</v>
      </c>
      <c r="B1" s="71"/>
      <c r="C1" s="71"/>
      <c r="D1" s="71"/>
      <c r="E1" s="71"/>
      <c r="F1" s="71"/>
      <c r="G1" s="71"/>
      <c r="H1" s="71"/>
    </row>
    <row r="2" spans="1:8" ht="45" x14ac:dyDescent="0.2">
      <c r="A2" s="3" t="s">
        <v>0</v>
      </c>
      <c r="B2" s="4" t="s">
        <v>21</v>
      </c>
      <c r="C2" s="4" t="s">
        <v>22</v>
      </c>
      <c r="D2" s="4" t="s">
        <v>23</v>
      </c>
      <c r="E2" s="4" t="s">
        <v>6</v>
      </c>
      <c r="F2" s="4" t="s">
        <v>33</v>
      </c>
      <c r="G2" s="4" t="s">
        <v>34</v>
      </c>
      <c r="H2" s="4" t="s">
        <v>35</v>
      </c>
    </row>
    <row r="3" spans="1:8" x14ac:dyDescent="0.2">
      <c r="A3" s="31">
        <v>1</v>
      </c>
      <c r="B3" s="40"/>
      <c r="C3" s="40"/>
      <c r="D3" s="40"/>
      <c r="E3" s="43" t="str">
        <f>+' ESPECIFICACIONES TECNICAS'!B3</f>
        <v>EQUIPO AEROSPRAY GRAM 7322</v>
      </c>
      <c r="F3" s="40" t="s">
        <v>258</v>
      </c>
      <c r="G3" s="42">
        <f>+'ANALISIS DE PRECIOS '!J4</f>
        <v>831810</v>
      </c>
      <c r="H3" s="42">
        <f>+G3</f>
        <v>831810</v>
      </c>
    </row>
    <row r="4" spans="1:8" x14ac:dyDescent="0.2">
      <c r="A4" s="31">
        <v>2</v>
      </c>
      <c r="B4" s="40"/>
      <c r="C4" s="40"/>
      <c r="D4" s="40"/>
      <c r="E4" s="40" t="str">
        <f>+' ESPECIFICACIONES TECNICAS'!B4</f>
        <v>EQUIPO AEROSPRAY HEMATOLOGÍA 7152</v>
      </c>
      <c r="F4" s="40" t="s">
        <v>258</v>
      </c>
      <c r="G4" s="42">
        <f>+'ANALISIS DE PRECIOS '!J5</f>
        <v>831810</v>
      </c>
      <c r="H4" s="42">
        <f t="shared" ref="H4:H67" si="0">+G4</f>
        <v>831810</v>
      </c>
    </row>
    <row r="5" spans="1:8" x14ac:dyDescent="0.2">
      <c r="A5" s="31">
        <v>3</v>
      </c>
      <c r="B5" s="40"/>
      <c r="C5" s="40"/>
      <c r="D5" s="40"/>
      <c r="E5" s="40" t="str">
        <f>+' ESPECIFICACIONES TECNICAS'!B5</f>
        <v xml:space="preserve">EQUIPO AEROSPRAY TB 7722 </v>
      </c>
      <c r="F5" s="40" t="s">
        <v>258</v>
      </c>
      <c r="G5" s="42">
        <f>+'ANALISIS DE PRECIOS '!J6</f>
        <v>831810</v>
      </c>
      <c r="H5" s="42">
        <f t="shared" si="0"/>
        <v>831810</v>
      </c>
    </row>
    <row r="6" spans="1:8" x14ac:dyDescent="0.2">
      <c r="A6" s="31">
        <v>4</v>
      </c>
      <c r="B6" s="40"/>
      <c r="C6" s="40"/>
      <c r="D6" s="40"/>
      <c r="E6" s="40" t="str">
        <f>+' ESPECIFICACIONES TECNICAS'!C7</f>
        <v xml:space="preserve">CAMBIO E INSTALACION REF: RP-147 DRIVE MOTOR ASSEMBLY FOR AEROSPRAY AND CYTOPRO </v>
      </c>
      <c r="F6" s="40" t="s">
        <v>267</v>
      </c>
      <c r="G6" s="42">
        <f>+'ANALISIS DE PRECIOS '!J7</f>
        <v>8373291</v>
      </c>
      <c r="H6" s="42">
        <f t="shared" si="0"/>
        <v>8373291</v>
      </c>
    </row>
    <row r="7" spans="1:8" x14ac:dyDescent="0.2">
      <c r="A7" s="31">
        <v>5</v>
      </c>
      <c r="B7" s="40"/>
      <c r="C7" s="40"/>
      <c r="D7" s="40"/>
      <c r="E7" s="40" t="str">
        <f>+' ESPECIFICACIONES TECNICAS'!C8</f>
        <v xml:space="preserve">CAMBIO E INSTALACION REF: RP-171 PICKUP TUBE ASSY FOR 5-LITER BOTTLE, AEROSPRAY, NO LEVEL DETECT </v>
      </c>
      <c r="F7" s="40" t="s">
        <v>267</v>
      </c>
      <c r="G7" s="42">
        <f>+'ANALISIS DE PRECIOS '!J8</f>
        <v>685378</v>
      </c>
      <c r="H7" s="42">
        <f t="shared" si="0"/>
        <v>685378</v>
      </c>
    </row>
    <row r="8" spans="1:8" x14ac:dyDescent="0.2">
      <c r="A8" s="31">
        <v>6</v>
      </c>
      <c r="B8" s="40"/>
      <c r="C8" s="40"/>
      <c r="D8" s="40"/>
      <c r="E8" s="40" t="str">
        <f>+' ESPECIFICACIONES TECNICAS'!C9</f>
        <v xml:space="preserve">CAMBIO E INSTALACION REF: RP-181 DRIVE HUB, UNIVERSAL, 12/30 PLACE, AERO/CYTO </v>
      </c>
      <c r="F8" s="40" t="s">
        <v>267</v>
      </c>
      <c r="G8" s="42">
        <f>+'ANALISIS DE PRECIOS '!J9</f>
        <v>1927294</v>
      </c>
      <c r="H8" s="42">
        <f t="shared" si="0"/>
        <v>1927294</v>
      </c>
    </row>
    <row r="9" spans="1:8" x14ac:dyDescent="0.2">
      <c r="A9" s="31">
        <v>7</v>
      </c>
      <c r="B9" s="40"/>
      <c r="C9" s="40"/>
      <c r="D9" s="40"/>
      <c r="E9" s="40" t="str">
        <f>+' ESPECIFICACIONES TECNICAS'!C10</f>
        <v xml:space="preserve">CAMBIO E INSTALACION REF: RP-186 DRAIN/VENT SPIGOT REPAIR KIT FOR AEROSPRAY </v>
      </c>
      <c r="F9" s="40" t="s">
        <v>267</v>
      </c>
      <c r="G9" s="42">
        <f>+'ANALISIS DE PRECIOS '!J10</f>
        <v>579825</v>
      </c>
      <c r="H9" s="42">
        <f t="shared" si="0"/>
        <v>579825</v>
      </c>
    </row>
    <row r="10" spans="1:8" x14ac:dyDescent="0.2">
      <c r="A10" s="31">
        <v>8</v>
      </c>
      <c r="B10" s="40"/>
      <c r="C10" s="40"/>
      <c r="D10" s="40"/>
      <c r="E10" s="40" t="str">
        <f>+' ESPECIFICACIONES TECNICAS'!C11</f>
        <v xml:space="preserve">CAMBIO E INSTALACION REF: RP-208 150 INCH/PK TUBING, AEROSPRAY </v>
      </c>
      <c r="F10" s="40" t="s">
        <v>267</v>
      </c>
      <c r="G10" s="42">
        <f>+'ANALISIS DE PRECIOS '!J11</f>
        <v>692972</v>
      </c>
      <c r="H10" s="42">
        <f t="shared" si="0"/>
        <v>692972</v>
      </c>
    </row>
    <row r="11" spans="1:8" x14ac:dyDescent="0.2">
      <c r="A11" s="31">
        <v>9</v>
      </c>
      <c r="B11" s="40"/>
      <c r="C11" s="40"/>
      <c r="D11" s="40"/>
      <c r="E11" s="40" t="str">
        <f>+' ESPECIFICACIONES TECNICAS'!C12</f>
        <v xml:space="preserve">CAMBIO E INSTALACION REF: RP-215 PUMP ASSEMBLY FOR AEROSPRAY </v>
      </c>
      <c r="F11" s="40" t="s">
        <v>267</v>
      </c>
      <c r="G11" s="42">
        <f>+'ANALISIS DE PRECIOS '!J12</f>
        <v>13291003</v>
      </c>
      <c r="H11" s="42">
        <f t="shared" si="0"/>
        <v>13291003</v>
      </c>
    </row>
    <row r="12" spans="1:8" x14ac:dyDescent="0.2">
      <c r="A12" s="31">
        <v>10</v>
      </c>
      <c r="B12" s="40"/>
      <c r="C12" s="40"/>
      <c r="D12" s="40"/>
      <c r="E12" s="40" t="str">
        <f>+' ESPECIFICACIONES TECNICAS'!C13</f>
        <v xml:space="preserve">CAMBIO E INSTALACION REF: RP-259 5.25" PRECISION NORPRENE (A 60 G) TUBING AEROSPRAY </v>
      </c>
      <c r="F12" s="40" t="s">
        <v>267</v>
      </c>
      <c r="G12" s="42">
        <f>+'ANALISIS DE PRECIOS '!J13</f>
        <v>295819</v>
      </c>
      <c r="H12" s="42">
        <f t="shared" si="0"/>
        <v>295819</v>
      </c>
    </row>
    <row r="13" spans="1:8" x14ac:dyDescent="0.2">
      <c r="A13" s="31">
        <v>11</v>
      </c>
      <c r="B13" s="40"/>
      <c r="C13" s="40"/>
      <c r="D13" s="40"/>
      <c r="E13" s="40" t="str">
        <f>+' ESPECIFICACIONES TECNICAS'!C14</f>
        <v xml:space="preserve">CAMBIO E INSTALACION REF: RP-260 5.5" PRECISION NORPRENE (A 60 G)TUBING AEROSPRAY </v>
      </c>
      <c r="F13" s="40" t="s">
        <v>267</v>
      </c>
      <c r="G13" s="42">
        <f>+'ANALISIS DE PRECIOS '!J14</f>
        <v>295819</v>
      </c>
      <c r="H13" s="42">
        <f t="shared" si="0"/>
        <v>295819</v>
      </c>
    </row>
    <row r="14" spans="1:8" x14ac:dyDescent="0.2">
      <c r="A14" s="31">
        <v>12</v>
      </c>
      <c r="B14" s="40"/>
      <c r="C14" s="40"/>
      <c r="D14" s="40"/>
      <c r="E14" s="40" t="str">
        <f>+' ESPECIFICACIONES TECNICAS'!C15</f>
        <v>CAMBIO E INSTALACION REF: RP-275 AEROSPRAY BARB FITTING REPAIR KIT $ 5 13.478</v>
      </c>
      <c r="F14" s="40" t="s">
        <v>267</v>
      </c>
      <c r="G14" s="42">
        <f>+'ANALISIS DE PRECIOS '!J15</f>
        <v>750684</v>
      </c>
      <c r="H14" s="42">
        <f t="shared" si="0"/>
        <v>750684</v>
      </c>
    </row>
    <row r="15" spans="1:8" x14ac:dyDescent="0.2">
      <c r="A15" s="31">
        <v>13</v>
      </c>
      <c r="B15" s="40"/>
      <c r="C15" s="40"/>
      <c r="D15" s="40"/>
      <c r="E15" s="40" t="str">
        <f>+' ESPECIFICACIONES TECNICAS'!C16</f>
        <v xml:space="preserve">CAMBIO E INSTALACION REF: RP-293 MAGNETIC SENSOR PCBA FOR AEROSPRAY BOWL </v>
      </c>
      <c r="F15" s="40" t="s">
        <v>267</v>
      </c>
      <c r="G15" s="42">
        <f>+'ANALISIS DE PRECIOS '!J16</f>
        <v>609019</v>
      </c>
      <c r="H15" s="42">
        <f t="shared" si="0"/>
        <v>609019</v>
      </c>
    </row>
    <row r="16" spans="1:8" x14ac:dyDescent="0.2">
      <c r="A16" s="31">
        <v>14</v>
      </c>
      <c r="B16" s="40"/>
      <c r="C16" s="40"/>
      <c r="D16" s="40"/>
      <c r="E16" s="40" t="str">
        <f>+' ESPECIFICACIONES TECNICAS'!C17</f>
        <v xml:space="preserve">CAMBIO E INSTALACION REF: RP-294 2/PK HINGE ASSEMBLY FOR AEROSPRAY LID </v>
      </c>
      <c r="F16" s="40" t="s">
        <v>267</v>
      </c>
      <c r="G16" s="42">
        <f>+'ANALISIS DE PRECIOS '!J17</f>
        <v>492834</v>
      </c>
      <c r="H16" s="42">
        <f t="shared" si="0"/>
        <v>492834</v>
      </c>
    </row>
    <row r="17" spans="1:8" x14ac:dyDescent="0.2">
      <c r="A17" s="31">
        <v>15</v>
      </c>
      <c r="B17" s="40"/>
      <c r="C17" s="40"/>
      <c r="D17" s="40"/>
      <c r="E17" s="40" t="str">
        <f>+' ESPECIFICACIONES TECNICAS'!C18</f>
        <v xml:space="preserve">CAMBIO E INSTALACION REF: RP-299 4/PK CHECK VALVE, AEROSPRAY SOLENOID </v>
      </c>
      <c r="F17" s="40" t="s">
        <v>267</v>
      </c>
      <c r="G17" s="42">
        <f>+'ANALISIS DE PRECIOS '!J18</f>
        <v>969722</v>
      </c>
      <c r="H17" s="42">
        <f t="shared" si="0"/>
        <v>969722</v>
      </c>
    </row>
    <row r="18" spans="1:8" x14ac:dyDescent="0.2">
      <c r="A18" s="31">
        <v>16</v>
      </c>
      <c r="B18" s="40"/>
      <c r="C18" s="40"/>
      <c r="D18" s="40"/>
      <c r="E18" s="40" t="str">
        <f>+' ESPECIFICACIONES TECNICAS'!C19</f>
        <v xml:space="preserve">CAMBIO E INSTALACION REF: RP-307 VENT HOSE, AEROSPRAY </v>
      </c>
      <c r="F18" s="40" t="s">
        <v>267</v>
      </c>
      <c r="G18" s="42">
        <f>+'ANALISIS DE PRECIOS '!J19</f>
        <v>88847</v>
      </c>
      <c r="H18" s="42">
        <f t="shared" si="0"/>
        <v>88847</v>
      </c>
    </row>
    <row r="19" spans="1:8" x14ac:dyDescent="0.2">
      <c r="A19" s="31">
        <v>17</v>
      </c>
      <c r="B19" s="40"/>
      <c r="C19" s="40"/>
      <c r="D19" s="40"/>
      <c r="E19" s="40" t="str">
        <f>+' ESPECIFICACIONES TECNICAS'!C20</f>
        <v xml:space="preserve">CAMBIO E INSTALACION REF: RP-308 NOZZLE/O-RING ASSY, SS, FOR AEROSPRAY </v>
      </c>
      <c r="F19" s="40" t="s">
        <v>267</v>
      </c>
      <c r="G19" s="42">
        <f>+'ANALISIS DE PRECIOS '!J20</f>
        <v>1797863</v>
      </c>
      <c r="H19" s="42">
        <f t="shared" si="0"/>
        <v>1797863</v>
      </c>
    </row>
    <row r="20" spans="1:8" x14ac:dyDescent="0.2">
      <c r="A20" s="31">
        <v>18</v>
      </c>
      <c r="B20" s="40"/>
      <c r="C20" s="40"/>
      <c r="D20" s="40"/>
      <c r="E20" s="40" t="str">
        <f>+' ESPECIFICACIONES TECNICAS'!C21</f>
        <v xml:space="preserve">CAMBIO E INSTALACION REF: RP-311 5/PK HOSE ASSY FOR REAGENT BOTTLE,AEROSPRAY </v>
      </c>
      <c r="F20" s="40" t="s">
        <v>267</v>
      </c>
      <c r="G20" s="42">
        <f>+'ANALISIS DE PRECIOS '!J21</f>
        <v>1936828</v>
      </c>
      <c r="H20" s="42">
        <f t="shared" si="0"/>
        <v>1936828</v>
      </c>
    </row>
    <row r="21" spans="1:8" x14ac:dyDescent="0.2">
      <c r="A21" s="31">
        <v>19</v>
      </c>
      <c r="B21" s="40"/>
      <c r="C21" s="40"/>
      <c r="D21" s="40"/>
      <c r="E21" s="40" t="str">
        <f>+' ESPECIFICACIONES TECNICAS'!C22</f>
        <v xml:space="preserve">CAMBIO E INSTALACION REF: RP-318 ENCODER FOR DRIVE MOTOR, AEROSPRAY/CYTOPRO </v>
      </c>
      <c r="F21" s="40" t="s">
        <v>267</v>
      </c>
      <c r="G21" s="42">
        <f>+'ANALISIS DE PRECIOS '!J22</f>
        <v>1854394</v>
      </c>
      <c r="H21" s="42">
        <f t="shared" si="0"/>
        <v>1854394</v>
      </c>
    </row>
    <row r="22" spans="1:8" x14ac:dyDescent="0.2">
      <c r="A22" s="31">
        <v>20</v>
      </c>
      <c r="B22" s="40"/>
      <c r="C22" s="40"/>
      <c r="D22" s="40"/>
      <c r="E22" s="40" t="str">
        <f>+' ESPECIFICACIONES TECNICAS'!C23</f>
        <v xml:space="preserve">CAMBIO E INSTALACION REF: RP-332 LID LATCH FOR AEROSPRAY/CYTOPRO </v>
      </c>
      <c r="F22" s="40" t="s">
        <v>267</v>
      </c>
      <c r="G22" s="42">
        <f>+'ANALISIS DE PRECIOS '!J23</f>
        <v>653484</v>
      </c>
      <c r="H22" s="42">
        <f t="shared" si="0"/>
        <v>653484</v>
      </c>
    </row>
    <row r="23" spans="1:8" x14ac:dyDescent="0.2">
      <c r="A23" s="31">
        <v>21</v>
      </c>
      <c r="B23" s="40"/>
      <c r="C23" s="40"/>
      <c r="D23" s="40"/>
      <c r="E23" s="40" t="str">
        <f>+' ESPECIFICACIONES TECNICAS'!C24</f>
        <v>CAMBIO E INSTALACION REF: RP-345 MIXER INSERT FOR NOZZLE, AEROSPRAY</v>
      </c>
      <c r="F23" s="40" t="s">
        <v>267</v>
      </c>
      <c r="G23" s="42">
        <f>+'ANALISIS DE PRECIOS '!J24</f>
        <v>395634</v>
      </c>
      <c r="H23" s="42">
        <f t="shared" si="0"/>
        <v>395634</v>
      </c>
    </row>
    <row r="24" spans="1:8" x14ac:dyDescent="0.2">
      <c r="A24" s="31">
        <v>22</v>
      </c>
      <c r="B24" s="40"/>
      <c r="C24" s="40"/>
      <c r="D24" s="40"/>
      <c r="E24" s="40" t="str">
        <f>+' ESPECIFICACIONES TECNICAS'!C25</f>
        <v xml:space="preserve">CAMBIO E INSTALACION REF: RP-408 BRUSH FOR NOZZLE CLEANING, AEROSPRAY 7150 </v>
      </c>
      <c r="F24" s="40" t="s">
        <v>267</v>
      </c>
      <c r="G24" s="42">
        <f>+'ANALISIS DE PRECIOS '!J25</f>
        <v>73322</v>
      </c>
      <c r="H24" s="42">
        <f t="shared" si="0"/>
        <v>73322</v>
      </c>
    </row>
    <row r="25" spans="1:8" x14ac:dyDescent="0.2">
      <c r="A25" s="31">
        <v>23</v>
      </c>
      <c r="B25" s="40"/>
      <c r="C25" s="40"/>
      <c r="D25" s="40"/>
      <c r="E25" s="40" t="str">
        <f>+' ESPECIFICACIONES TECNICAS'!C26</f>
        <v xml:space="preserve">CAMBIO E INSTALACION REF: RP-451 MANUAL, CYTOPRO METHODS, AEROPSRAY/CYTOPRO (7XX1) </v>
      </c>
      <c r="F25" s="40" t="s">
        <v>267</v>
      </c>
      <c r="G25" s="42">
        <f>+'ANALISIS DE PRECIOS '!J26</f>
        <v>355809</v>
      </c>
      <c r="H25" s="42">
        <f t="shared" si="0"/>
        <v>355809</v>
      </c>
    </row>
    <row r="26" spans="1:8" x14ac:dyDescent="0.2">
      <c r="A26" s="31">
        <v>24</v>
      </c>
      <c r="B26" s="40"/>
      <c r="C26" s="40"/>
      <c r="D26" s="40"/>
      <c r="E26" s="40" t="str">
        <f>+' ESPECIFICACIONES TECNICAS'!C27</f>
        <v xml:space="preserve">CAMBIO E INSTALACION REF: RP-462 MANUAL, APPLICATION, FOR AEROSPRAY GRAM 7322 </v>
      </c>
      <c r="F26" s="40" t="s">
        <v>267</v>
      </c>
      <c r="G26" s="42">
        <f>+'ANALISIS DE PRECIOS '!J27</f>
        <v>355809</v>
      </c>
      <c r="H26" s="42">
        <f t="shared" si="0"/>
        <v>355809</v>
      </c>
    </row>
    <row r="27" spans="1:8" x14ac:dyDescent="0.2">
      <c r="A27" s="31">
        <v>25</v>
      </c>
      <c r="B27" s="40"/>
      <c r="C27" s="40"/>
      <c r="D27" s="40"/>
      <c r="E27" s="40" t="str">
        <f>+' ESPECIFICACIONES TECNICAS'!C28</f>
        <v>CAMBIO E INSTALACION REF: RP-470 5-POSITION BOTTLE TRAY, AEROSPRAY 7XX1 AND 7XX2</v>
      </c>
      <c r="F27" s="40" t="s">
        <v>267</v>
      </c>
      <c r="G27" s="42">
        <f>+'ANALISIS DE PRECIOS '!J28</f>
        <v>927956</v>
      </c>
      <c r="H27" s="42">
        <f t="shared" si="0"/>
        <v>927956</v>
      </c>
    </row>
    <row r="28" spans="1:8" x14ac:dyDescent="0.2">
      <c r="A28" s="31">
        <v>26</v>
      </c>
      <c r="B28" s="40"/>
      <c r="C28" s="40"/>
      <c r="D28" s="40"/>
      <c r="E28" s="40" t="str">
        <f>+' ESPECIFICACIONES TECNICAS'!C29</f>
        <v xml:space="preserve">CAMBIO E INSTALACION REF: RP-473 LOAD CELL ASSEMBLY 7XX1 AEROSPRAY </v>
      </c>
      <c r="F28" s="40" t="s">
        <v>267</v>
      </c>
      <c r="G28" s="42">
        <f>+'ANALISIS DE PRECIOS '!J29</f>
        <v>644709</v>
      </c>
      <c r="H28" s="42">
        <f t="shared" si="0"/>
        <v>644709</v>
      </c>
    </row>
    <row r="29" spans="1:8" x14ac:dyDescent="0.2">
      <c r="A29" s="31">
        <v>27</v>
      </c>
      <c r="B29" s="40"/>
      <c r="C29" s="40"/>
      <c r="D29" s="40"/>
      <c r="E29" s="40" t="str">
        <f>+' ESPECIFICACIONES TECNICAS'!C30</f>
        <v xml:space="preserve">CAMBIO E INSTALACION REF: RP-474 WASTE CONTAINER ADAPTER FOR AEROSPRAY, NO LEVEL DETECT </v>
      </c>
      <c r="F29" s="40" t="s">
        <v>267</v>
      </c>
      <c r="G29" s="42">
        <f>+'ANALISIS DE PRECIOS '!J30</f>
        <v>240295.79184840602</v>
      </c>
      <c r="H29" s="42">
        <f t="shared" si="0"/>
        <v>240295.79184840602</v>
      </c>
    </row>
    <row r="30" spans="1:8" x14ac:dyDescent="0.2">
      <c r="A30" s="31">
        <v>28</v>
      </c>
      <c r="B30" s="40"/>
      <c r="C30" s="40"/>
      <c r="D30" s="40"/>
      <c r="E30" s="40" t="str">
        <f>+' ESPECIFICACIONES TECNICAS'!C31</f>
        <v xml:space="preserve">CAMBIO E INSTALACION REF: RP-475 AEROSPRAY NOZZLE INDICATOR LABEL, 6 NOZZLES </v>
      </c>
      <c r="F30" s="40" t="s">
        <v>267</v>
      </c>
      <c r="G30" s="42">
        <f>+'ANALISIS DE PRECIOS '!J31</f>
        <v>122681</v>
      </c>
      <c r="H30" s="42">
        <f t="shared" si="0"/>
        <v>122681</v>
      </c>
    </row>
    <row r="31" spans="1:8" x14ac:dyDescent="0.2">
      <c r="A31" s="31">
        <v>29</v>
      </c>
      <c r="B31" s="40"/>
      <c r="C31" s="40"/>
      <c r="D31" s="40"/>
      <c r="E31" s="40" t="str">
        <f>+' ESPECIFICACIONES TECNICAS'!C32</f>
        <v xml:space="preserve">CAMBIO E INSTALACION REF: RP-493 SOLENOID VALVE WHITE 3-WAY </v>
      </c>
      <c r="F31" s="40" t="s">
        <v>267</v>
      </c>
      <c r="G31" s="42">
        <f>+'ANALISIS DE PRECIOS '!J32</f>
        <v>1970578</v>
      </c>
      <c r="H31" s="42">
        <f t="shared" si="0"/>
        <v>1970578</v>
      </c>
    </row>
    <row r="32" spans="1:8" x14ac:dyDescent="0.2">
      <c r="A32" s="31">
        <v>30</v>
      </c>
      <c r="B32" s="40"/>
      <c r="C32" s="40"/>
      <c r="D32" s="40"/>
      <c r="E32" s="40" t="str">
        <f>+' ESPECIFICACIONES TECNICAS'!C33</f>
        <v xml:space="preserve">CAMBIO E INSTALACION REF: RP-499 NOZZLE WITH MIXING INSERT, AEROSPRAY </v>
      </c>
      <c r="F32" s="40" t="s">
        <v>267</v>
      </c>
      <c r="G32" s="42">
        <f>+'ANALISIS DE PRECIOS '!J33</f>
        <v>957234</v>
      </c>
      <c r="H32" s="42">
        <f t="shared" si="0"/>
        <v>957234</v>
      </c>
    </row>
    <row r="33" spans="1:8" x14ac:dyDescent="0.2">
      <c r="A33" s="31">
        <v>31</v>
      </c>
      <c r="B33" s="40"/>
      <c r="C33" s="40"/>
      <c r="D33" s="40"/>
      <c r="E33" s="40" t="str">
        <f>+' ESPECIFICACIONES TECNICAS'!C34</f>
        <v>CAMBIO E INSTALACION REF: RP-500 PAPER TEST SLIDES, 1 INCH X 3 INCH PAPER, 100 PIECES</v>
      </c>
      <c r="F33" s="40" t="s">
        <v>267</v>
      </c>
      <c r="G33" s="42">
        <f>+'ANALISIS DE PRECIOS '!J34</f>
        <v>167484</v>
      </c>
      <c r="H33" s="42">
        <f t="shared" si="0"/>
        <v>167484</v>
      </c>
    </row>
    <row r="34" spans="1:8" x14ac:dyDescent="0.2">
      <c r="A34" s="31">
        <v>32</v>
      </c>
      <c r="B34" s="40"/>
      <c r="C34" s="40"/>
      <c r="D34" s="40"/>
      <c r="E34" s="40" t="str">
        <f>+' ESPECIFICACIONES TECNICAS'!C35</f>
        <v xml:space="preserve">CAMBIO E INSTALACION REF: RP-501 PCBA SOLENOID 7322 </v>
      </c>
      <c r="F34" s="40" t="s">
        <v>267</v>
      </c>
      <c r="G34" s="42">
        <f>+'ANALISIS DE PRECIOS '!J35</f>
        <v>8151182.4001030186</v>
      </c>
      <c r="H34" s="42">
        <f t="shared" si="0"/>
        <v>8151182.4001030186</v>
      </c>
    </row>
    <row r="35" spans="1:8" x14ac:dyDescent="0.2">
      <c r="A35" s="31">
        <v>33</v>
      </c>
      <c r="B35" s="40"/>
      <c r="C35" s="40"/>
      <c r="D35" s="40"/>
      <c r="E35" s="40" t="str">
        <f>+' ESPECIFICACIONES TECNICAS'!C36</f>
        <v xml:space="preserve">CAMBIO E INSTALACION REF: RP-503 WASTE LEVEL DETECT ASSEMBLY WITH CABLE, AEROSPRAY </v>
      </c>
      <c r="F35" s="40" t="s">
        <v>267</v>
      </c>
      <c r="G35" s="42">
        <f>+'ANALISIS DE PRECIOS '!J36</f>
        <v>3067538</v>
      </c>
      <c r="H35" s="42">
        <f t="shared" si="0"/>
        <v>3067538</v>
      </c>
    </row>
    <row r="36" spans="1:8" x14ac:dyDescent="0.2">
      <c r="A36" s="31">
        <v>34</v>
      </c>
      <c r="B36" s="40"/>
      <c r="C36" s="40"/>
      <c r="D36" s="40"/>
      <c r="E36" s="40" t="str">
        <f>+' ESPECIFICACIONES TECNICAS'!C37</f>
        <v xml:space="preserve">CAMBIO E INSTALACION REF: RP-504 5L REAGENT BOTTLE LEVEL DETECT ASSMEBLY WITH CABLE, AEROSPRAY </v>
      </c>
      <c r="F36" s="40" t="s">
        <v>267</v>
      </c>
      <c r="G36" s="42">
        <f>+'ANALISIS DE PRECIOS '!J37</f>
        <v>3067538</v>
      </c>
      <c r="H36" s="42">
        <f t="shared" si="0"/>
        <v>3067538</v>
      </c>
    </row>
    <row r="37" spans="1:8" x14ac:dyDescent="0.2">
      <c r="A37" s="31">
        <v>35</v>
      </c>
      <c r="B37" s="40"/>
      <c r="C37" s="40"/>
      <c r="D37" s="40"/>
      <c r="E37" s="40" t="str">
        <f>+' ESPECIFICACIONES TECNICAS'!C38</f>
        <v xml:space="preserve">CAMBIO E INSTALACION REF: RP-505 POWER SUPPLY, AEROSPRAY 7XX2 </v>
      </c>
      <c r="F37" s="40" t="s">
        <v>267</v>
      </c>
      <c r="G37" s="42">
        <f>+'ANALISIS DE PRECIOS '!J38</f>
        <v>3346228</v>
      </c>
      <c r="H37" s="42">
        <f t="shared" si="0"/>
        <v>3346228</v>
      </c>
    </row>
    <row r="38" spans="1:8" x14ac:dyDescent="0.2">
      <c r="A38" s="31">
        <v>36</v>
      </c>
      <c r="B38" s="40"/>
      <c r="C38" s="40"/>
      <c r="D38" s="40"/>
      <c r="E38" s="40" t="str">
        <f>+' ESPECIFICACIONES TECNICAS'!C39</f>
        <v xml:space="preserve">CAMBIO E INSTALACION REF: RP-506 PCBA MAIN, AEROSPRAY 7XX2 </v>
      </c>
      <c r="F38" s="40" t="s">
        <v>267</v>
      </c>
      <c r="G38" s="42">
        <f>+'ANALISIS DE PRECIOS '!J39</f>
        <v>7262325</v>
      </c>
      <c r="H38" s="42">
        <f t="shared" si="0"/>
        <v>7262325</v>
      </c>
    </row>
    <row r="39" spans="1:8" x14ac:dyDescent="0.2">
      <c r="A39" s="31">
        <v>37</v>
      </c>
      <c r="B39" s="40"/>
      <c r="C39" s="40"/>
      <c r="D39" s="40"/>
      <c r="E39" s="40" t="str">
        <f>+' ESPECIFICACIONES TECNICAS'!C40</f>
        <v xml:space="preserve">CAMBIO E INSTALACION REF: RP-507 PCBA COMPUTER, AEROSPRAY 7XX2 </v>
      </c>
      <c r="F39" s="40" t="s">
        <v>267</v>
      </c>
      <c r="G39" s="42">
        <f>+'ANALISIS DE PRECIOS '!J40</f>
        <v>7262325</v>
      </c>
      <c r="H39" s="42">
        <f t="shared" si="0"/>
        <v>7262325</v>
      </c>
    </row>
    <row r="40" spans="1:8" x14ac:dyDescent="0.2">
      <c r="A40" s="31">
        <v>38</v>
      </c>
      <c r="B40" s="40"/>
      <c r="C40" s="40"/>
      <c r="D40" s="40"/>
      <c r="E40" s="40" t="str">
        <f>+' ESPECIFICACIONES TECNICAS'!C41</f>
        <v xml:space="preserve">CAMBIO E INSTALACION REF: RP-511 FRONT PANEL ASSEMBLY, 7322 </v>
      </c>
      <c r="F40" s="40" t="s">
        <v>267</v>
      </c>
      <c r="G40" s="42">
        <f>+'ANALISIS DE PRECIOS '!J41</f>
        <v>5520656</v>
      </c>
      <c r="H40" s="42">
        <f t="shared" si="0"/>
        <v>5520656</v>
      </c>
    </row>
    <row r="41" spans="1:8" x14ac:dyDescent="0.2">
      <c r="A41" s="31">
        <v>39</v>
      </c>
      <c r="B41" s="40"/>
      <c r="C41" s="40"/>
      <c r="D41" s="40"/>
      <c r="E41" s="40" t="str">
        <f>+' ESPECIFICACIONES TECNICAS'!C42</f>
        <v xml:space="preserve">CAMBIO E INSTALACION REF: RP-512 RIGHT PANEL ASSEMBLY, 7322 </v>
      </c>
      <c r="F41" s="40" t="s">
        <v>267</v>
      </c>
      <c r="G41" s="42">
        <f>+'ANALISIS DE PRECIOS '!J42</f>
        <v>3624919</v>
      </c>
      <c r="H41" s="42">
        <f t="shared" si="0"/>
        <v>3624919</v>
      </c>
    </row>
    <row r="42" spans="1:8" x14ac:dyDescent="0.2">
      <c r="A42" s="31">
        <v>40</v>
      </c>
      <c r="B42" s="40"/>
      <c r="C42" s="40"/>
      <c r="D42" s="40"/>
      <c r="E42" s="40" t="str">
        <f>+' ESPECIFICACIONES TECNICAS'!C43</f>
        <v xml:space="preserve">CAMBIO E INSTALACION REF: RP-513 LEFT PANEL ASSEMBLY, AEROSPRAY 7XX2 </v>
      </c>
      <c r="F42" s="40" t="s">
        <v>267</v>
      </c>
      <c r="G42" s="42">
        <f>+'ANALISIS DE PRECIOS '!J43</f>
        <v>1394213</v>
      </c>
      <c r="H42" s="42">
        <f t="shared" si="0"/>
        <v>1394213</v>
      </c>
    </row>
    <row r="43" spans="1:8" x14ac:dyDescent="0.2">
      <c r="A43" s="31">
        <v>41</v>
      </c>
      <c r="B43" s="40"/>
      <c r="C43" s="40"/>
      <c r="D43" s="40"/>
      <c r="E43" s="40" t="str">
        <f>+' ESPECIFICACIONES TECNICAS'!C44</f>
        <v xml:space="preserve">CAMBIO E INSTALACION REF: RP-514 LCD SCREEN ASSEMBLY, AEROSPRAY 7XX2 </v>
      </c>
      <c r="F43" s="40" t="s">
        <v>267</v>
      </c>
      <c r="G43" s="42">
        <f>+'ANALISIS DE PRECIOS '!J44</f>
        <v>3067538</v>
      </c>
      <c r="H43" s="42">
        <f t="shared" si="0"/>
        <v>3067538</v>
      </c>
    </row>
    <row r="44" spans="1:8" x14ac:dyDescent="0.2">
      <c r="A44" s="31">
        <v>42</v>
      </c>
      <c r="B44" s="40"/>
      <c r="C44" s="40"/>
      <c r="D44" s="40"/>
      <c r="E44" s="40" t="str">
        <f>+' ESPECIFICACIONES TECNICAS'!C45</f>
        <v xml:space="preserve">CAMBIO E INSTALACION REF: RP-515 IMBALANCE SENSOR, AEROSPRAY 7XX2 </v>
      </c>
      <c r="F44" s="40" t="s">
        <v>267</v>
      </c>
      <c r="G44" s="42">
        <f>+'ANALISIS DE PRECIOS '!J45</f>
        <v>948122</v>
      </c>
      <c r="H44" s="42">
        <f t="shared" si="0"/>
        <v>948122</v>
      </c>
    </row>
    <row r="45" spans="1:8" x14ac:dyDescent="0.2">
      <c r="A45" s="31">
        <v>43</v>
      </c>
      <c r="B45" s="40"/>
      <c r="C45" s="40"/>
      <c r="D45" s="40"/>
      <c r="E45" s="40" t="str">
        <f>+' ESPECIFICACIONES TECNICAS'!C46</f>
        <v xml:space="preserve">CAMBIO E INSTALACION REF: RP-516 MANUAL, SERVICE, CD-ROM AERO/CYTO 7XX2 </v>
      </c>
      <c r="F45" s="40" t="s">
        <v>267</v>
      </c>
      <c r="G45" s="42">
        <f>+'ANALISIS DE PRECIOS '!J46</f>
        <v>620072</v>
      </c>
      <c r="H45" s="42">
        <f t="shared" si="0"/>
        <v>620072</v>
      </c>
    </row>
    <row r="46" spans="1:8" x14ac:dyDescent="0.2">
      <c r="A46" s="31">
        <v>44</v>
      </c>
      <c r="B46" s="40"/>
      <c r="C46" s="40"/>
      <c r="D46" s="40"/>
      <c r="E46" s="40" t="str">
        <f>+' ESPECIFICACIONES TECNICAS'!C47</f>
        <v xml:space="preserve">CAMBIO E INSTALACION REF: RP-517 MANUAL, USER, FOR CYTOPRO ROTOR AC-160 WITH 7XX2 </v>
      </c>
      <c r="F46" s="40" t="s">
        <v>267</v>
      </c>
      <c r="G46" s="42">
        <f>+'ANALISIS DE PRECIOS '!J47</f>
        <v>620072</v>
      </c>
      <c r="H46" s="42">
        <f t="shared" si="0"/>
        <v>620072</v>
      </c>
    </row>
    <row r="47" spans="1:8" x14ac:dyDescent="0.2">
      <c r="A47" s="31">
        <v>45</v>
      </c>
      <c r="B47" s="40"/>
      <c r="C47" s="40"/>
      <c r="D47" s="40"/>
      <c r="E47" s="40" t="str">
        <f>+' ESPECIFICACIONES TECNICAS'!C48</f>
        <v xml:space="preserve">CAMBIO E INSTALACION REF: RP-518 NOZZLE CLEANING STRAINER, AEROSPRAY </v>
      </c>
      <c r="F47" s="40" t="s">
        <v>267</v>
      </c>
      <c r="G47" s="42">
        <f>+'ANALISIS DE PRECIOS '!J48</f>
        <v>189605.63207558802</v>
      </c>
      <c r="H47" s="42">
        <f t="shared" si="0"/>
        <v>189605.63207558802</v>
      </c>
    </row>
    <row r="48" spans="1:8" x14ac:dyDescent="0.2">
      <c r="A48" s="31">
        <v>46</v>
      </c>
      <c r="B48" s="40"/>
      <c r="C48" s="40"/>
      <c r="D48" s="40"/>
      <c r="E48" s="40" t="str">
        <f>+' ESPECIFICACIONES TECNICAS'!C49</f>
        <v xml:space="preserve">CAMBIO E INSTALACION REF: RP-520 REPLACEMENT DRAIN CONNECTOR, AEROSPRAY 7XX1+ </v>
      </c>
      <c r="F48" s="40" t="s">
        <v>267</v>
      </c>
      <c r="G48" s="42">
        <f>+'ANALISIS DE PRECIOS '!J49</f>
        <v>389981</v>
      </c>
      <c r="H48" s="42">
        <f t="shared" si="0"/>
        <v>389981</v>
      </c>
    </row>
    <row r="49" spans="1:8" x14ac:dyDescent="0.2">
      <c r="A49" s="31">
        <v>47</v>
      </c>
      <c r="B49" s="40"/>
      <c r="C49" s="40"/>
      <c r="D49" s="40"/>
      <c r="E49" s="40" t="str">
        <f>+' ESPECIFICACIONES TECNICAS'!C50</f>
        <v>CAMBIO E INSTALACION REF: RP-521 WASTE BOTTLE WITH CAP, AEROSPRAY</v>
      </c>
      <c r="F49" s="40" t="s">
        <v>267</v>
      </c>
      <c r="G49" s="42">
        <f>+'ANALISIS DE PRECIOS '!J50</f>
        <v>669431</v>
      </c>
      <c r="H49" s="42">
        <f t="shared" si="0"/>
        <v>669431</v>
      </c>
    </row>
    <row r="50" spans="1:8" x14ac:dyDescent="0.2">
      <c r="A50" s="31">
        <v>48</v>
      </c>
      <c r="B50" s="40"/>
      <c r="C50" s="40"/>
      <c r="D50" s="40"/>
      <c r="E50" s="40" t="str">
        <f>+' ESPECIFICACIONES TECNICAS'!C51</f>
        <v>CAMBIO E INSTALACION REF: AC 188 12-SLIDE VENTED CAROUSEL FOR AEROSPRAY</v>
      </c>
      <c r="F50" s="40" t="s">
        <v>267</v>
      </c>
      <c r="G50" s="42">
        <f>+'ANALISIS DE PRECIOS '!J51</f>
        <v>2922161.3691811603</v>
      </c>
      <c r="H50" s="42">
        <f t="shared" si="0"/>
        <v>2922161.3691811603</v>
      </c>
    </row>
    <row r="51" spans="1:8" x14ac:dyDescent="0.2">
      <c r="A51" s="31">
        <v>49</v>
      </c>
      <c r="B51" s="40"/>
      <c r="C51" s="40"/>
      <c r="D51" s="40"/>
      <c r="E51" s="40" t="str">
        <f>+' ESPECIFICACIONES TECNICAS'!C52</f>
        <v xml:space="preserve">CAMBIO E INSTALACION REF: RP-147 DRIVE MOTOR ASSEMBLY FOR AEROSPRAY AND CYTOPRO  </v>
      </c>
      <c r="F51" s="40" t="s">
        <v>267</v>
      </c>
      <c r="G51" s="42">
        <f>+'ANALISIS DE PRECIOS '!J52</f>
        <v>8373291</v>
      </c>
      <c r="H51" s="42">
        <f t="shared" si="0"/>
        <v>8373291</v>
      </c>
    </row>
    <row r="52" spans="1:8" x14ac:dyDescent="0.2">
      <c r="A52" s="31">
        <v>50</v>
      </c>
      <c r="B52" s="40"/>
      <c r="C52" s="40"/>
      <c r="D52" s="40"/>
      <c r="E52" s="40" t="str">
        <f>+' ESPECIFICACIONES TECNICAS'!C53</f>
        <v xml:space="preserve">CAMBIO E INSTALACION REF: RP-171 PICKUP TUBE ASSY FOR 5-LITER BOTTLE, AEROSPRAY </v>
      </c>
      <c r="F52" s="40" t="s">
        <v>267</v>
      </c>
      <c r="G52" s="42">
        <f>+'ANALISIS DE PRECIOS '!J53</f>
        <v>685378</v>
      </c>
      <c r="H52" s="42">
        <f t="shared" si="0"/>
        <v>685378</v>
      </c>
    </row>
    <row r="53" spans="1:8" x14ac:dyDescent="0.2">
      <c r="A53" s="31">
        <v>51</v>
      </c>
      <c r="B53" s="40"/>
      <c r="C53" s="40"/>
      <c r="D53" s="40"/>
      <c r="E53" s="40" t="str">
        <f>+' ESPECIFICACIONES TECNICAS'!C54</f>
        <v>CAMBIO E INSTALACION REF: RP-181 DRIVE HUB, UNIVERSAL, 12/30 PLACE, AERO/CYTO</v>
      </c>
      <c r="F53" s="40" t="s">
        <v>267</v>
      </c>
      <c r="G53" s="42">
        <f>+'ANALISIS DE PRECIOS '!J54</f>
        <v>1927294</v>
      </c>
      <c r="H53" s="42">
        <f t="shared" si="0"/>
        <v>1927294</v>
      </c>
    </row>
    <row r="54" spans="1:8" x14ac:dyDescent="0.2">
      <c r="A54" s="31">
        <v>52</v>
      </c>
      <c r="B54" s="40"/>
      <c r="C54" s="40"/>
      <c r="D54" s="40"/>
      <c r="E54" s="40" t="str">
        <f>+' ESPECIFICACIONES TECNICAS'!C55</f>
        <v xml:space="preserve">CAMBIO E INSTALACION REF: RP-186 DRAIN/VENT SPIGOT REPAIR KIT FOR AEROSPRAY </v>
      </c>
      <c r="F54" s="40" t="s">
        <v>267</v>
      </c>
      <c r="G54" s="42">
        <f>+'ANALISIS DE PRECIOS '!J55</f>
        <v>579825</v>
      </c>
      <c r="H54" s="42">
        <f t="shared" si="0"/>
        <v>579825</v>
      </c>
    </row>
    <row r="55" spans="1:8" x14ac:dyDescent="0.2">
      <c r="A55" s="31">
        <v>53</v>
      </c>
      <c r="B55" s="40"/>
      <c r="C55" s="40"/>
      <c r="D55" s="40"/>
      <c r="E55" s="40" t="str">
        <f>+' ESPECIFICACIONES TECNICAS'!C56</f>
        <v xml:space="preserve">CAMBIO E INSTALACION REF: RP-208 150 INCH/PK TUBING, AEROSPRAY </v>
      </c>
      <c r="F55" s="40" t="s">
        <v>267</v>
      </c>
      <c r="G55" s="42">
        <f>+'ANALISIS DE PRECIOS '!J56</f>
        <v>692972</v>
      </c>
      <c r="H55" s="42">
        <f t="shared" si="0"/>
        <v>692972</v>
      </c>
    </row>
    <row r="56" spans="1:8" x14ac:dyDescent="0.2">
      <c r="A56" s="31">
        <v>54</v>
      </c>
      <c r="B56" s="40"/>
      <c r="C56" s="40"/>
      <c r="D56" s="40"/>
      <c r="E56" s="40" t="str">
        <f>+' ESPECIFICACIONES TECNICAS'!C57</f>
        <v xml:space="preserve">CAMBIO E INSTALACION REF: RP-215 PUMP ASSEMBLY FOR AEROSPRAY </v>
      </c>
      <c r="F56" s="40" t="s">
        <v>267</v>
      </c>
      <c r="G56" s="42">
        <f>+'ANALISIS DE PRECIOS '!J57</f>
        <v>13291003</v>
      </c>
      <c r="H56" s="42">
        <f t="shared" si="0"/>
        <v>13291003</v>
      </c>
    </row>
    <row r="57" spans="1:8" x14ac:dyDescent="0.2">
      <c r="A57" s="31">
        <v>55</v>
      </c>
      <c r="B57" s="40"/>
      <c r="C57" s="40"/>
      <c r="D57" s="40"/>
      <c r="E57" s="40" t="str">
        <f>+' ESPECIFICACIONES TECNICAS'!C58</f>
        <v xml:space="preserve">CAMBIO E INSTALACION REF: RP-259 5.25" PRECISION NORPRENE (A 60 G)TUBING AEROSPRAY </v>
      </c>
      <c r="F57" s="40" t="s">
        <v>267</v>
      </c>
      <c r="G57" s="42">
        <f>+'ANALISIS DE PRECIOS '!J58</f>
        <v>295819</v>
      </c>
      <c r="H57" s="42">
        <f t="shared" si="0"/>
        <v>295819</v>
      </c>
    </row>
    <row r="58" spans="1:8" x14ac:dyDescent="0.2">
      <c r="A58" s="31">
        <v>56</v>
      </c>
      <c r="B58" s="40"/>
      <c r="C58" s="40"/>
      <c r="D58" s="40"/>
      <c r="E58" s="40" t="str">
        <f>+' ESPECIFICACIONES TECNICAS'!C59</f>
        <v xml:space="preserve">CAMBIO E INSTALACION REF: RP-260 5.5" PRECISION NORPRENE (A 60 G)TUBING AEROSPRAY </v>
      </c>
      <c r="F58" s="40" t="s">
        <v>267</v>
      </c>
      <c r="G58" s="42">
        <f>+'ANALISIS DE PRECIOS '!J59</f>
        <v>295819</v>
      </c>
      <c r="H58" s="42">
        <f t="shared" si="0"/>
        <v>295819</v>
      </c>
    </row>
    <row r="59" spans="1:8" x14ac:dyDescent="0.2">
      <c r="A59" s="31">
        <v>57</v>
      </c>
      <c r="B59" s="40"/>
      <c r="C59" s="40"/>
      <c r="D59" s="40"/>
      <c r="E59" s="40" t="str">
        <f>+' ESPECIFICACIONES TECNICAS'!C60</f>
        <v xml:space="preserve">CAMBIO E INSTALACION REF: RP-275 AEROSPRAY BARB FITTING REPAIR KIT </v>
      </c>
      <c r="F59" s="40" t="s">
        <v>267</v>
      </c>
      <c r="G59" s="42">
        <f>+'ANALISIS DE PRECIOS '!J60</f>
        <v>750684</v>
      </c>
      <c r="H59" s="42">
        <f t="shared" si="0"/>
        <v>750684</v>
      </c>
    </row>
    <row r="60" spans="1:8" x14ac:dyDescent="0.2">
      <c r="A60" s="31">
        <v>58</v>
      </c>
      <c r="B60" s="40"/>
      <c r="C60" s="40"/>
      <c r="D60" s="40"/>
      <c r="E60" s="40" t="str">
        <f>+' ESPECIFICACIONES TECNICAS'!C61</f>
        <v xml:space="preserve">CAMBIO E INSTALACION REF: RP-293 MAGNETIC SENSOR PCBA FOR AEROSPRAY BOWL </v>
      </c>
      <c r="F60" s="40" t="s">
        <v>267</v>
      </c>
      <c r="G60" s="42">
        <f>+'ANALISIS DE PRECIOS '!J61</f>
        <v>609019</v>
      </c>
      <c r="H60" s="42">
        <f t="shared" si="0"/>
        <v>609019</v>
      </c>
    </row>
    <row r="61" spans="1:8" x14ac:dyDescent="0.2">
      <c r="A61" s="31">
        <v>59</v>
      </c>
      <c r="B61" s="40"/>
      <c r="C61" s="40"/>
      <c r="D61" s="40"/>
      <c r="E61" s="40" t="str">
        <f>+' ESPECIFICACIONES TECNICAS'!C62</f>
        <v xml:space="preserve">CAMBIO E INSTALACION REF: RP-294 2/PK HINGE ASSEMBLY FOR AEROSPRAY LID </v>
      </c>
      <c r="F61" s="40" t="s">
        <v>267</v>
      </c>
      <c r="G61" s="42">
        <f>+'ANALISIS DE PRECIOS '!J62</f>
        <v>492834</v>
      </c>
      <c r="H61" s="42">
        <f t="shared" si="0"/>
        <v>492834</v>
      </c>
    </row>
    <row r="62" spans="1:8" x14ac:dyDescent="0.2">
      <c r="A62" s="31">
        <v>60</v>
      </c>
      <c r="B62" s="40"/>
      <c r="C62" s="40"/>
      <c r="D62" s="40"/>
      <c r="E62" s="40" t="str">
        <f>+' ESPECIFICACIONES TECNICAS'!C63</f>
        <v xml:space="preserve">CAMBIO E INSTALACION REF: RP-299 4/PK CHECK VALVE, AEROSPRAY 7150 SOLENOID </v>
      </c>
      <c r="F62" s="40" t="s">
        <v>267</v>
      </c>
      <c r="G62" s="42">
        <f>+'ANALISIS DE PRECIOS '!J63</f>
        <v>969722</v>
      </c>
      <c r="H62" s="42">
        <f t="shared" si="0"/>
        <v>969722</v>
      </c>
    </row>
    <row r="63" spans="1:8" x14ac:dyDescent="0.2">
      <c r="A63" s="31">
        <v>61</v>
      </c>
      <c r="B63" s="40"/>
      <c r="C63" s="40"/>
      <c r="D63" s="40"/>
      <c r="E63" s="40" t="str">
        <f>+' ESPECIFICACIONES TECNICAS'!C64</f>
        <v>CAMBIO E INSTALACION REF: RP-307 VENT HOSE, AEROSPRAY</v>
      </c>
      <c r="F63" s="40" t="s">
        <v>267</v>
      </c>
      <c r="G63" s="42">
        <f>+'ANALISIS DE PRECIOS '!J64</f>
        <v>88847</v>
      </c>
      <c r="H63" s="42">
        <f t="shared" si="0"/>
        <v>88847</v>
      </c>
    </row>
    <row r="64" spans="1:8" x14ac:dyDescent="0.2">
      <c r="A64" s="31">
        <v>62</v>
      </c>
      <c r="B64" s="40"/>
      <c r="C64" s="40"/>
      <c r="D64" s="40"/>
      <c r="E64" s="40" t="str">
        <f>+' ESPECIFICACIONES TECNICAS'!C65</f>
        <v xml:space="preserve">CAMBIO E INSTALACION REF: RP-308 NOZZLE/O-RING ASSY, SS, FOR AEROSPRAY </v>
      </c>
      <c r="F64" s="40" t="s">
        <v>267</v>
      </c>
      <c r="G64" s="42">
        <f>+'ANALISIS DE PRECIOS '!J65</f>
        <v>1797863</v>
      </c>
      <c r="H64" s="42">
        <f t="shared" si="0"/>
        <v>1797863</v>
      </c>
    </row>
    <row r="65" spans="1:8" x14ac:dyDescent="0.2">
      <c r="A65" s="31">
        <v>63</v>
      </c>
      <c r="B65" s="40"/>
      <c r="C65" s="40"/>
      <c r="D65" s="40"/>
      <c r="E65" s="40" t="str">
        <f>+' ESPECIFICACIONES TECNICAS'!C66</f>
        <v xml:space="preserve">CAMBIO E INSTALACION REF: RP-309 20/PK O-RING FOR NOZZLE, AEROSPRAY </v>
      </c>
      <c r="F65" s="40" t="s">
        <v>267</v>
      </c>
      <c r="G65" s="42">
        <f>+'ANALISIS DE PRECIOS '!J66</f>
        <v>197438</v>
      </c>
      <c r="H65" s="42">
        <f t="shared" si="0"/>
        <v>197438</v>
      </c>
    </row>
    <row r="66" spans="1:8" x14ac:dyDescent="0.2">
      <c r="A66" s="31">
        <v>64</v>
      </c>
      <c r="B66" s="40"/>
      <c r="C66" s="40"/>
      <c r="D66" s="40"/>
      <c r="E66" s="40" t="str">
        <f>+' ESPECIFICACIONES TECNICAS'!C67</f>
        <v xml:space="preserve">CAMBIO E INSTALACION REF: RP-311 5/PK HOSE ASSY FOR REAGENT BOTTLE, AEROSPRAY </v>
      </c>
      <c r="F66" s="40" t="s">
        <v>267</v>
      </c>
      <c r="G66" s="42">
        <f>+'ANALISIS DE PRECIOS '!J67</f>
        <v>1936828</v>
      </c>
      <c r="H66" s="42">
        <f t="shared" si="0"/>
        <v>1936828</v>
      </c>
    </row>
    <row r="67" spans="1:8" x14ac:dyDescent="0.2">
      <c r="A67" s="31">
        <v>65</v>
      </c>
      <c r="B67" s="40"/>
      <c r="C67" s="40"/>
      <c r="D67" s="40"/>
      <c r="E67" s="40" t="str">
        <f>+' ESPECIFICACIONES TECNICAS'!C68</f>
        <v xml:space="preserve">CAMBIO E INSTALACION REF: RP-318 ENCODER FOR DRIVE MOTOR, AEROSPRAY/CYTOPRO </v>
      </c>
      <c r="F67" s="40" t="s">
        <v>267</v>
      </c>
      <c r="G67" s="42">
        <f>+'ANALISIS DE PRECIOS '!J68</f>
        <v>1854394</v>
      </c>
      <c r="H67" s="42">
        <f t="shared" si="0"/>
        <v>1854394</v>
      </c>
    </row>
    <row r="68" spans="1:8" x14ac:dyDescent="0.2">
      <c r="A68" s="31">
        <v>66</v>
      </c>
      <c r="B68" s="40"/>
      <c r="C68" s="40"/>
      <c r="D68" s="40"/>
      <c r="E68" s="40" t="str">
        <f>+' ESPECIFICACIONES TECNICAS'!C69</f>
        <v xml:space="preserve">CAMBIO E INSTALACION REF: RP-408 BRUSH FOR NOZZLE CLEANING, AEROSPRAY 7150 </v>
      </c>
      <c r="F68" s="40" t="s">
        <v>267</v>
      </c>
      <c r="G68" s="42">
        <f>+'ANALISIS DE PRECIOS '!J69</f>
        <v>71721.736302393998</v>
      </c>
      <c r="H68" s="42">
        <f t="shared" ref="H68:H131" si="1">+G68</f>
        <v>71721.736302393998</v>
      </c>
    </row>
    <row r="69" spans="1:8" x14ac:dyDescent="0.2">
      <c r="A69" s="31">
        <v>67</v>
      </c>
      <c r="B69" s="40"/>
      <c r="C69" s="40"/>
      <c r="D69" s="40"/>
      <c r="E69" s="40" t="str">
        <f>+' ESPECIFICACIONES TECNICAS'!C70</f>
        <v xml:space="preserve">CAMBIO E INSTALACION REF: RP-451 MANUAL, CYTOPRO METHODS, AEROPSRAY/CYTOPRO (7XX2) </v>
      </c>
      <c r="F69" s="40" t="s">
        <v>267</v>
      </c>
      <c r="G69" s="42">
        <f>+'ANALISIS DE PRECIOS '!J70</f>
        <v>355809</v>
      </c>
      <c r="H69" s="42">
        <f t="shared" si="1"/>
        <v>355809</v>
      </c>
    </row>
    <row r="70" spans="1:8" x14ac:dyDescent="0.2">
      <c r="A70" s="31">
        <v>68</v>
      </c>
      <c r="B70" s="40"/>
      <c r="C70" s="40"/>
      <c r="D70" s="40"/>
      <c r="E70" s="40" t="str">
        <f>+' ESPECIFICACIONES TECNICAS'!C71</f>
        <v xml:space="preserve">CAMBIO E INSTALACION REF: RP-461 MANUAL, APPLICATION, FOR AEROSPRAY 7152 (PRO) </v>
      </c>
      <c r="F70" s="40" t="s">
        <v>267</v>
      </c>
      <c r="G70" s="42">
        <f>+'ANALISIS DE PRECIOS '!J71</f>
        <v>403153.956967798</v>
      </c>
      <c r="H70" s="42">
        <f t="shared" si="1"/>
        <v>403153.956967798</v>
      </c>
    </row>
    <row r="71" spans="1:8" x14ac:dyDescent="0.2">
      <c r="A71" s="31">
        <v>69</v>
      </c>
      <c r="B71" s="40"/>
      <c r="C71" s="40"/>
      <c r="D71" s="40"/>
      <c r="E71" s="40" t="str">
        <f>+' ESPECIFICACIONES TECNICAS'!C72</f>
        <v xml:space="preserve">CAMBIO E INSTALACION REF: RP-471 4-POSITION BOTTLE TRAY, AEROSPRAY 7121/2 AND 7151/2 </v>
      </c>
      <c r="F71" s="40" t="s">
        <v>267</v>
      </c>
      <c r="G71" s="42">
        <f>+'ANALISIS DE PRECIOS '!J72</f>
        <v>1068863</v>
      </c>
      <c r="H71" s="42">
        <f t="shared" si="1"/>
        <v>1068863</v>
      </c>
    </row>
    <row r="72" spans="1:8" x14ac:dyDescent="0.2">
      <c r="A72" s="31">
        <v>70</v>
      </c>
      <c r="B72" s="40"/>
      <c r="C72" s="40"/>
      <c r="D72" s="40"/>
      <c r="E72" s="40" t="str">
        <f>+' ESPECIFICACIONES TECNICAS'!C73</f>
        <v xml:space="preserve">CAMBIO E INSTALACION REF: RP-472 NOZZLE INSERTS AND HEX WRENCH, PACK OF 6 INSERTS </v>
      </c>
      <c r="F72" s="40" t="s">
        <v>267</v>
      </c>
      <c r="G72" s="42">
        <f>+'ANALISIS DE PRECIOS '!J73</f>
        <v>209250</v>
      </c>
      <c r="H72" s="42">
        <f t="shared" si="1"/>
        <v>209250</v>
      </c>
    </row>
    <row r="73" spans="1:8" x14ac:dyDescent="0.2">
      <c r="A73" s="31">
        <v>71</v>
      </c>
      <c r="B73" s="40"/>
      <c r="C73" s="40"/>
      <c r="D73" s="40"/>
      <c r="E73" s="40" t="str">
        <f>+' ESPECIFICACIONES TECNICAS'!C74</f>
        <v xml:space="preserve">CAMBIO E INSTALACION REF: RP-474 WASTE CONTAINER ADAPTER FOR AEROSPRAY </v>
      </c>
      <c r="F73" s="40" t="s">
        <v>267</v>
      </c>
      <c r="G73" s="42">
        <f>+'ANALISIS DE PRECIOS '!J74</f>
        <v>240295.79184840602</v>
      </c>
      <c r="H73" s="42">
        <f t="shared" si="1"/>
        <v>240295.79184840602</v>
      </c>
    </row>
    <row r="74" spans="1:8" x14ac:dyDescent="0.2">
      <c r="A74" s="31">
        <v>72</v>
      </c>
      <c r="B74" s="40"/>
      <c r="C74" s="40"/>
      <c r="D74" s="40"/>
      <c r="E74" s="40" t="str">
        <f>+' ESPECIFICACIONES TECNICAS'!C75</f>
        <v xml:space="preserve">CAMBIO E INSTALACION REF: RP-500 PAPER TEST SLIDES, 1 INCH X 3 INCH PAPER, 100 PIECES </v>
      </c>
      <c r="F74" s="40" t="s">
        <v>267</v>
      </c>
      <c r="G74" s="42">
        <f>+'ANALISIS DE PRECIOS '!J75</f>
        <v>167484</v>
      </c>
      <c r="H74" s="42">
        <f t="shared" si="1"/>
        <v>167484</v>
      </c>
    </row>
    <row r="75" spans="1:8" x14ac:dyDescent="0.2">
      <c r="A75" s="31">
        <v>73</v>
      </c>
      <c r="B75" s="40"/>
      <c r="C75" s="40"/>
      <c r="D75" s="40"/>
      <c r="E75" s="40" t="str">
        <f>+' ESPECIFICACIONES TECNICAS'!C76</f>
        <v xml:space="preserve">CAMBIO E INSTALACION REF: RP-503 WASTE LEVEL DETECT ASSEMBLY WITH CABLE, AEROSPRAY </v>
      </c>
      <c r="F75" s="40" t="s">
        <v>267</v>
      </c>
      <c r="G75" s="42">
        <f>+'ANALISIS DE PRECIOS '!J76</f>
        <v>3067538</v>
      </c>
      <c r="H75" s="42">
        <f t="shared" si="1"/>
        <v>3067538</v>
      </c>
    </row>
    <row r="76" spans="1:8" x14ac:dyDescent="0.2">
      <c r="A76" s="31">
        <v>74</v>
      </c>
      <c r="B76" s="40"/>
      <c r="C76" s="40"/>
      <c r="D76" s="40"/>
      <c r="E76" s="40" t="str">
        <f>+' ESPECIFICACIONES TECNICAS'!C77</f>
        <v xml:space="preserve">CAMBIO E INSTALACION REF: RP-504 5L REAGENT BOTTLE LEVEL DETECT ASSMEBLY WITH CABLE, AEROSPRAY </v>
      </c>
      <c r="F76" s="40" t="s">
        <v>267</v>
      </c>
      <c r="G76" s="42">
        <f>+'ANALISIS DE PRECIOS '!J77</f>
        <v>3067538</v>
      </c>
      <c r="H76" s="42">
        <f t="shared" si="1"/>
        <v>3067538</v>
      </c>
    </row>
    <row r="77" spans="1:8" x14ac:dyDescent="0.2">
      <c r="A77" s="31">
        <v>75</v>
      </c>
      <c r="B77" s="40"/>
      <c r="C77" s="40"/>
      <c r="D77" s="40"/>
      <c r="E77" s="40" t="str">
        <f>+' ESPECIFICACIONES TECNICAS'!C78</f>
        <v xml:space="preserve">CAMBIO E INSTALACION REF: RP-505 POWER SUPPLY, AEROSPRAY 7XX2 </v>
      </c>
      <c r="F77" s="40" t="s">
        <v>267</v>
      </c>
      <c r="G77" s="42">
        <f>+'ANALISIS DE PRECIOS '!J78</f>
        <v>3346228</v>
      </c>
      <c r="H77" s="42">
        <f t="shared" si="1"/>
        <v>3346228</v>
      </c>
    </row>
    <row r="78" spans="1:8" x14ac:dyDescent="0.2">
      <c r="A78" s="31">
        <v>76</v>
      </c>
      <c r="B78" s="40"/>
      <c r="C78" s="40"/>
      <c r="D78" s="40"/>
      <c r="E78" s="40" t="str">
        <f>+' ESPECIFICACIONES TECNICAS'!C79</f>
        <v xml:space="preserve">CAMBIO E INSTALACION REF: RP-506 PCBA MAIN, AEROSPRAY 7XX2 </v>
      </c>
      <c r="F78" s="40" t="s">
        <v>267</v>
      </c>
      <c r="G78" s="42">
        <f>+'ANALISIS DE PRECIOS '!J79</f>
        <v>7262325</v>
      </c>
      <c r="H78" s="42">
        <f t="shared" si="1"/>
        <v>7262325</v>
      </c>
    </row>
    <row r="79" spans="1:8" x14ac:dyDescent="0.2">
      <c r="A79" s="31">
        <v>77</v>
      </c>
      <c r="B79" s="40"/>
      <c r="C79" s="40"/>
      <c r="D79" s="40"/>
      <c r="E79" s="40" t="str">
        <f>+' ESPECIFICACIONES TECNICAS'!C80</f>
        <v xml:space="preserve">CAMBIO E INSTALACION REF: RP-507 PCBA COMPUTER, AEROSPRAY 7XX2 </v>
      </c>
      <c r="F79" s="40" t="s">
        <v>267</v>
      </c>
      <c r="G79" s="42">
        <f>+'ANALISIS DE PRECIOS '!J80</f>
        <v>7262325</v>
      </c>
      <c r="H79" s="42">
        <f t="shared" si="1"/>
        <v>7262325</v>
      </c>
    </row>
    <row r="80" spans="1:8" x14ac:dyDescent="0.2">
      <c r="A80" s="31">
        <v>78</v>
      </c>
      <c r="B80" s="40"/>
      <c r="C80" s="40"/>
      <c r="D80" s="40"/>
      <c r="E80" s="40" t="str">
        <f>+' ESPECIFICACIONES TECNICAS'!C81</f>
        <v xml:space="preserve">CAMBIO E INSTALACION REF: RP-513 LEFT PANEL ASSEMBLY, AEROSPRAY 7XX2 </v>
      </c>
      <c r="F80" s="40" t="s">
        <v>267</v>
      </c>
      <c r="G80" s="42">
        <f>+'ANALISIS DE PRECIOS '!J81</f>
        <v>1394213</v>
      </c>
      <c r="H80" s="42">
        <f t="shared" si="1"/>
        <v>1394213</v>
      </c>
    </row>
    <row r="81" spans="1:8" x14ac:dyDescent="0.2">
      <c r="A81" s="31">
        <v>79</v>
      </c>
      <c r="B81" s="40"/>
      <c r="C81" s="40"/>
      <c r="D81" s="40"/>
      <c r="E81" s="40" t="s">
        <v>160</v>
      </c>
      <c r="F81" s="40" t="s">
        <v>267</v>
      </c>
      <c r="G81" s="42">
        <f>+'ANALISIS DE PRECIOS '!J82</f>
        <v>3067538</v>
      </c>
      <c r="H81" s="42">
        <f t="shared" si="1"/>
        <v>3067538</v>
      </c>
    </row>
    <row r="82" spans="1:8" x14ac:dyDescent="0.2">
      <c r="A82" s="31">
        <v>80</v>
      </c>
      <c r="B82" s="40"/>
      <c r="C82" s="40"/>
      <c r="D82" s="40"/>
      <c r="E82" s="40" t="s">
        <v>161</v>
      </c>
      <c r="F82" s="40" t="s">
        <v>267</v>
      </c>
      <c r="G82" s="42">
        <f>+'ANALISIS DE PRECIOS '!J83</f>
        <v>948122</v>
      </c>
      <c r="H82" s="42">
        <f t="shared" si="1"/>
        <v>948122</v>
      </c>
    </row>
    <row r="83" spans="1:8" x14ac:dyDescent="0.2">
      <c r="A83" s="31">
        <v>81</v>
      </c>
      <c r="B83" s="40"/>
      <c r="C83" s="40"/>
      <c r="D83" s="40"/>
      <c r="E83" s="40" t="s">
        <v>162</v>
      </c>
      <c r="F83" s="40" t="s">
        <v>267</v>
      </c>
      <c r="G83" s="42">
        <f>+'ANALISIS DE PRECIOS '!J84</f>
        <v>620072</v>
      </c>
      <c r="H83" s="42">
        <f t="shared" si="1"/>
        <v>620072</v>
      </c>
    </row>
    <row r="84" spans="1:8" x14ac:dyDescent="0.2">
      <c r="A84" s="31">
        <v>82</v>
      </c>
      <c r="B84" s="40"/>
      <c r="C84" s="40"/>
      <c r="D84" s="40"/>
      <c r="E84" s="40" t="s">
        <v>163</v>
      </c>
      <c r="F84" s="40" t="s">
        <v>267</v>
      </c>
      <c r="G84" s="42">
        <f>+'ANALISIS DE PRECIOS '!J85</f>
        <v>620072</v>
      </c>
      <c r="H84" s="42">
        <f t="shared" si="1"/>
        <v>620072</v>
      </c>
    </row>
    <row r="85" spans="1:8" x14ac:dyDescent="0.2">
      <c r="A85" s="31">
        <v>83</v>
      </c>
      <c r="B85" s="40"/>
      <c r="C85" s="40"/>
      <c r="D85" s="40"/>
      <c r="E85" s="40" t="s">
        <v>164</v>
      </c>
      <c r="F85" s="40" t="s">
        <v>267</v>
      </c>
      <c r="G85" s="42">
        <f>+'ANALISIS DE PRECIOS '!J86</f>
        <v>189605.63207558802</v>
      </c>
      <c r="H85" s="42">
        <f t="shared" si="1"/>
        <v>189605.63207558802</v>
      </c>
    </row>
    <row r="86" spans="1:8" x14ac:dyDescent="0.2">
      <c r="A86" s="31">
        <v>84</v>
      </c>
      <c r="B86" s="40"/>
      <c r="C86" s="40"/>
      <c r="D86" s="40"/>
      <c r="E86" s="40" t="s">
        <v>165</v>
      </c>
      <c r="F86" s="40" t="s">
        <v>267</v>
      </c>
      <c r="G86" s="42">
        <f>+'ANALISIS DE PRECIOS '!J87</f>
        <v>389981</v>
      </c>
      <c r="H86" s="42">
        <f t="shared" si="1"/>
        <v>389981</v>
      </c>
    </row>
    <row r="87" spans="1:8" x14ac:dyDescent="0.2">
      <c r="A87" s="31">
        <v>85</v>
      </c>
      <c r="B87" s="40"/>
      <c r="C87" s="40"/>
      <c r="D87" s="40"/>
      <c r="E87" s="40" t="s">
        <v>183</v>
      </c>
      <c r="F87" s="40" t="s">
        <v>267</v>
      </c>
      <c r="G87" s="42">
        <f>+'ANALISIS DE PRECIOS '!J88</f>
        <v>669431</v>
      </c>
      <c r="H87" s="42">
        <f t="shared" si="1"/>
        <v>669431</v>
      </c>
    </row>
    <row r="88" spans="1:8" x14ac:dyDescent="0.2">
      <c r="A88" s="31">
        <v>86</v>
      </c>
      <c r="B88" s="40"/>
      <c r="C88" s="40"/>
      <c r="D88" s="40"/>
      <c r="E88" s="40" t="s">
        <v>184</v>
      </c>
      <c r="F88" s="40" t="s">
        <v>267</v>
      </c>
      <c r="G88" s="42">
        <f>+'ANALISIS DE PRECIOS '!J89</f>
        <v>5520656</v>
      </c>
      <c r="H88" s="42">
        <f t="shared" si="1"/>
        <v>5520656</v>
      </c>
    </row>
    <row r="89" spans="1:8" x14ac:dyDescent="0.2">
      <c r="A89" s="31">
        <v>87</v>
      </c>
      <c r="B89" s="40"/>
      <c r="C89" s="40"/>
      <c r="D89" s="40"/>
      <c r="E89" s="40" t="s">
        <v>185</v>
      </c>
      <c r="F89" s="40" t="s">
        <v>267</v>
      </c>
      <c r="G89" s="42">
        <f>+'ANALISIS DE PRECIOS '!J90</f>
        <v>3624919</v>
      </c>
      <c r="H89" s="42">
        <f t="shared" si="1"/>
        <v>3624919</v>
      </c>
    </row>
    <row r="90" spans="1:8" x14ac:dyDescent="0.2">
      <c r="A90" s="31">
        <v>88</v>
      </c>
      <c r="B90" s="40"/>
      <c r="C90" s="40"/>
      <c r="D90" s="40"/>
      <c r="E90" s="40" t="s">
        <v>186</v>
      </c>
      <c r="F90" s="40" t="s">
        <v>267</v>
      </c>
      <c r="G90" s="42">
        <f>+'ANALISIS DE PRECIOS '!J91</f>
        <v>10988916</v>
      </c>
      <c r="H90" s="42">
        <f t="shared" si="1"/>
        <v>10988916</v>
      </c>
    </row>
    <row r="91" spans="1:8" x14ac:dyDescent="0.2">
      <c r="A91" s="31">
        <v>89</v>
      </c>
      <c r="B91" s="40"/>
      <c r="C91" s="40"/>
      <c r="D91" s="40"/>
      <c r="E91" s="40" t="s">
        <v>187</v>
      </c>
      <c r="F91" s="40" t="s">
        <v>267</v>
      </c>
      <c r="G91" s="42">
        <f>+'ANALISIS DE PRECIOS '!J92</f>
        <v>2748600</v>
      </c>
      <c r="H91" s="42">
        <f t="shared" si="1"/>
        <v>2748600</v>
      </c>
    </row>
    <row r="92" spans="1:8" x14ac:dyDescent="0.2">
      <c r="A92" s="31">
        <v>90</v>
      </c>
      <c r="B92" s="40"/>
      <c r="C92" s="40"/>
      <c r="D92" s="40"/>
      <c r="E92" s="40" t="s">
        <v>188</v>
      </c>
      <c r="F92" s="40" t="s">
        <v>267</v>
      </c>
      <c r="G92" s="42">
        <f>+'ANALISIS DE PRECIOS '!J93</f>
        <v>451828</v>
      </c>
      <c r="H92" s="42">
        <f t="shared" si="1"/>
        <v>451828</v>
      </c>
    </row>
    <row r="93" spans="1:8" x14ac:dyDescent="0.2">
      <c r="A93" s="31">
        <v>91</v>
      </c>
      <c r="B93" s="40"/>
      <c r="C93" s="40"/>
      <c r="D93" s="40"/>
      <c r="E93" s="40" t="s">
        <v>189</v>
      </c>
      <c r="F93" s="40" t="s">
        <v>267</v>
      </c>
      <c r="G93" s="42">
        <f>+'ANALISIS DE PRECIOS '!J94</f>
        <v>957234</v>
      </c>
      <c r="H93" s="42">
        <f t="shared" si="1"/>
        <v>957234</v>
      </c>
    </row>
    <row r="94" spans="1:8" x14ac:dyDescent="0.2">
      <c r="A94" s="31">
        <v>92</v>
      </c>
      <c r="B94" s="40"/>
      <c r="C94" s="40"/>
      <c r="D94" s="40"/>
      <c r="E94" s="40" t="s">
        <v>190</v>
      </c>
      <c r="F94" s="40" t="s">
        <v>267</v>
      </c>
      <c r="G94" s="42">
        <f>+'ANALISIS DE PRECIOS '!J95</f>
        <v>1970578</v>
      </c>
      <c r="H94" s="42">
        <f t="shared" si="1"/>
        <v>1970578</v>
      </c>
    </row>
    <row r="95" spans="1:8" x14ac:dyDescent="0.2">
      <c r="A95" s="31">
        <v>93</v>
      </c>
      <c r="B95" s="40"/>
      <c r="C95" s="40"/>
      <c r="D95" s="40"/>
      <c r="E95" s="40" t="s">
        <v>167</v>
      </c>
      <c r="F95" s="40" t="s">
        <v>267</v>
      </c>
      <c r="G95" s="42">
        <f>+'ANALISIS DE PRECIOS '!J96</f>
        <v>2458181</v>
      </c>
      <c r="H95" s="42">
        <f t="shared" si="1"/>
        <v>2458181</v>
      </c>
    </row>
    <row r="96" spans="1:8" x14ac:dyDescent="0.2">
      <c r="A96" s="31">
        <v>94</v>
      </c>
      <c r="B96" s="40"/>
      <c r="C96" s="40"/>
      <c r="D96" s="40"/>
      <c r="E96" s="40" t="s">
        <v>191</v>
      </c>
      <c r="F96" s="40" t="s">
        <v>267</v>
      </c>
      <c r="G96" s="42">
        <f>+'ANALISIS DE PRECIOS '!J97</f>
        <v>948122</v>
      </c>
      <c r="H96" s="42">
        <f t="shared" si="1"/>
        <v>948122</v>
      </c>
    </row>
    <row r="97" spans="1:8" x14ac:dyDescent="0.2">
      <c r="A97" s="31">
        <v>95</v>
      </c>
      <c r="B97" s="40"/>
      <c r="C97" s="40"/>
      <c r="D97" s="40"/>
      <c r="E97" s="40" t="s">
        <v>192</v>
      </c>
      <c r="F97" s="40" t="s">
        <v>267</v>
      </c>
      <c r="G97" s="42">
        <f>+'ANALISIS DE PRECIOS '!J98</f>
        <v>768909</v>
      </c>
      <c r="H97" s="42">
        <f t="shared" si="1"/>
        <v>768909</v>
      </c>
    </row>
    <row r="98" spans="1:8" x14ac:dyDescent="0.2">
      <c r="A98" s="31">
        <v>96</v>
      </c>
      <c r="B98" s="40"/>
      <c r="C98" s="40"/>
      <c r="D98" s="40"/>
      <c r="E98" s="40" t="s">
        <v>193</v>
      </c>
      <c r="F98" s="40" t="s">
        <v>267</v>
      </c>
      <c r="G98" s="42">
        <f>+'ANALISIS DE PRECIOS '!J99</f>
        <v>2286900</v>
      </c>
      <c r="H98" s="42">
        <f t="shared" si="1"/>
        <v>2286900</v>
      </c>
    </row>
    <row r="99" spans="1:8" x14ac:dyDescent="0.2">
      <c r="A99" s="31">
        <v>97</v>
      </c>
      <c r="B99" s="40"/>
      <c r="C99" s="40"/>
      <c r="D99" s="40"/>
      <c r="E99" s="40" t="s">
        <v>123</v>
      </c>
      <c r="F99" s="40" t="s">
        <v>267</v>
      </c>
      <c r="G99" s="42">
        <f>+'ANALISIS DE PRECIOS '!J100</f>
        <v>8373291</v>
      </c>
      <c r="H99" s="42">
        <f t="shared" si="1"/>
        <v>8373291</v>
      </c>
    </row>
    <row r="100" spans="1:8" x14ac:dyDescent="0.2">
      <c r="A100" s="31">
        <v>98</v>
      </c>
      <c r="B100" s="40"/>
      <c r="C100" s="40"/>
      <c r="D100" s="40"/>
      <c r="E100" s="40" t="s">
        <v>169</v>
      </c>
      <c r="F100" s="40" t="s">
        <v>267</v>
      </c>
      <c r="G100" s="42">
        <f>+'ANALISIS DE PRECIOS '!J101</f>
        <v>685378</v>
      </c>
      <c r="H100" s="42">
        <f t="shared" si="1"/>
        <v>685378</v>
      </c>
    </row>
    <row r="101" spans="1:8" x14ac:dyDescent="0.2">
      <c r="A101" s="31">
        <v>99</v>
      </c>
      <c r="B101" s="40"/>
      <c r="C101" s="40"/>
      <c r="D101" s="40"/>
      <c r="E101" s="40" t="s">
        <v>125</v>
      </c>
      <c r="F101" s="40" t="s">
        <v>267</v>
      </c>
      <c r="G101" s="42">
        <f>+'ANALISIS DE PRECIOS '!J102</f>
        <v>1927294</v>
      </c>
      <c r="H101" s="42">
        <f t="shared" si="1"/>
        <v>1927294</v>
      </c>
    </row>
    <row r="102" spans="1:8" x14ac:dyDescent="0.2">
      <c r="A102" s="31">
        <v>100</v>
      </c>
      <c r="B102" s="40"/>
      <c r="C102" s="40"/>
      <c r="D102" s="40"/>
      <c r="E102" s="40" t="s">
        <v>126</v>
      </c>
      <c r="F102" s="40" t="s">
        <v>267</v>
      </c>
      <c r="G102" s="42">
        <f>+'ANALISIS DE PRECIOS '!J103</f>
        <v>579825</v>
      </c>
      <c r="H102" s="42">
        <f t="shared" si="1"/>
        <v>579825</v>
      </c>
    </row>
    <row r="103" spans="1:8" x14ac:dyDescent="0.2">
      <c r="A103" s="31">
        <v>101</v>
      </c>
      <c r="B103" s="40"/>
      <c r="C103" s="40"/>
      <c r="D103" s="40"/>
      <c r="E103" s="40" t="s">
        <v>127</v>
      </c>
      <c r="F103" s="40" t="s">
        <v>267</v>
      </c>
      <c r="G103" s="42">
        <f>+'ANALISIS DE PRECIOS '!J104</f>
        <v>692972</v>
      </c>
      <c r="H103" s="42">
        <f t="shared" si="1"/>
        <v>692972</v>
      </c>
    </row>
    <row r="104" spans="1:8" x14ac:dyDescent="0.2">
      <c r="A104" s="31">
        <v>102</v>
      </c>
      <c r="B104" s="40"/>
      <c r="C104" s="40"/>
      <c r="D104" s="40"/>
      <c r="E104" s="40" t="s">
        <v>128</v>
      </c>
      <c r="F104" s="40" t="s">
        <v>267</v>
      </c>
      <c r="G104" s="42">
        <f>+'ANALISIS DE PRECIOS '!J105</f>
        <v>13291003</v>
      </c>
      <c r="H104" s="42">
        <f t="shared" si="1"/>
        <v>13291003</v>
      </c>
    </row>
    <row r="105" spans="1:8" x14ac:dyDescent="0.2">
      <c r="A105" s="31">
        <v>103</v>
      </c>
      <c r="B105" s="40"/>
      <c r="C105" s="40"/>
      <c r="D105" s="40"/>
      <c r="E105" s="40" t="s">
        <v>171</v>
      </c>
      <c r="F105" s="40" t="s">
        <v>267</v>
      </c>
      <c r="G105" s="42">
        <f>+'ANALISIS DE PRECIOS '!J106</f>
        <v>295819</v>
      </c>
      <c r="H105" s="42">
        <f t="shared" si="1"/>
        <v>295819</v>
      </c>
    </row>
    <row r="106" spans="1:8" x14ac:dyDescent="0.2">
      <c r="A106" s="31">
        <v>104</v>
      </c>
      <c r="B106" s="40"/>
      <c r="C106" s="40"/>
      <c r="D106" s="40"/>
      <c r="E106" s="40" t="s">
        <v>130</v>
      </c>
      <c r="F106" s="40" t="s">
        <v>267</v>
      </c>
      <c r="G106" s="42">
        <f>+'ANALISIS DE PRECIOS '!J107</f>
        <v>295819</v>
      </c>
      <c r="H106" s="42">
        <f t="shared" si="1"/>
        <v>295819</v>
      </c>
    </row>
    <row r="107" spans="1:8" x14ac:dyDescent="0.2">
      <c r="A107" s="31">
        <v>105</v>
      </c>
      <c r="B107" s="40"/>
      <c r="C107" s="40"/>
      <c r="D107" s="40"/>
      <c r="E107" s="40" t="s">
        <v>172</v>
      </c>
      <c r="F107" s="40" t="s">
        <v>267</v>
      </c>
      <c r="G107" s="42">
        <f>+'ANALISIS DE PRECIOS '!J108</f>
        <v>750684</v>
      </c>
      <c r="H107" s="42">
        <f t="shared" si="1"/>
        <v>750684</v>
      </c>
    </row>
    <row r="108" spans="1:8" x14ac:dyDescent="0.2">
      <c r="A108" s="31">
        <v>106</v>
      </c>
      <c r="B108" s="40"/>
      <c r="C108" s="40"/>
      <c r="D108" s="40"/>
      <c r="E108" s="40" t="s">
        <v>132</v>
      </c>
      <c r="F108" s="40" t="s">
        <v>267</v>
      </c>
      <c r="G108" s="42">
        <f>+'ANALISIS DE PRECIOS '!J109</f>
        <v>609019</v>
      </c>
      <c r="H108" s="42">
        <f t="shared" si="1"/>
        <v>609019</v>
      </c>
    </row>
    <row r="109" spans="1:8" x14ac:dyDescent="0.2">
      <c r="A109" s="31">
        <v>107</v>
      </c>
      <c r="B109" s="40"/>
      <c r="C109" s="40"/>
      <c r="D109" s="40"/>
      <c r="E109" s="40" t="s">
        <v>133</v>
      </c>
      <c r="F109" s="40" t="s">
        <v>267</v>
      </c>
      <c r="G109" s="42">
        <f>+'ANALISIS DE PRECIOS '!J110</f>
        <v>492834</v>
      </c>
      <c r="H109" s="42">
        <f t="shared" si="1"/>
        <v>492834</v>
      </c>
    </row>
    <row r="110" spans="1:8" x14ac:dyDescent="0.2">
      <c r="A110" s="31">
        <v>108</v>
      </c>
      <c r="B110" s="40"/>
      <c r="C110" s="40"/>
      <c r="D110" s="40"/>
      <c r="E110" s="40" t="s">
        <v>134</v>
      </c>
      <c r="F110" s="40" t="s">
        <v>267</v>
      </c>
      <c r="G110" s="42">
        <f>+'ANALISIS DE PRECIOS '!J111</f>
        <v>969722</v>
      </c>
      <c r="H110" s="42">
        <f t="shared" si="1"/>
        <v>969722</v>
      </c>
    </row>
    <row r="111" spans="1:8" x14ac:dyDescent="0.2">
      <c r="A111" s="31">
        <v>109</v>
      </c>
      <c r="B111" s="40"/>
      <c r="C111" s="40"/>
      <c r="D111" s="40"/>
      <c r="E111" s="40" t="s">
        <v>139</v>
      </c>
      <c r="F111" s="40" t="s">
        <v>267</v>
      </c>
      <c r="G111" s="42">
        <f>+'ANALISIS DE PRECIOS '!J112</f>
        <v>653484</v>
      </c>
      <c r="H111" s="42">
        <f t="shared" si="1"/>
        <v>653484</v>
      </c>
    </row>
    <row r="112" spans="1:8" x14ac:dyDescent="0.2">
      <c r="A112" s="31">
        <v>110</v>
      </c>
      <c r="B112" s="40"/>
      <c r="C112" s="40"/>
      <c r="D112" s="40"/>
      <c r="E112" s="40" t="s">
        <v>142</v>
      </c>
      <c r="F112" s="40" t="s">
        <v>267</v>
      </c>
      <c r="G112" s="42">
        <f>+'ANALISIS DE PRECIOS '!J113</f>
        <v>355809</v>
      </c>
      <c r="H112" s="42">
        <f t="shared" si="1"/>
        <v>355809</v>
      </c>
    </row>
    <row r="113" spans="1:8" x14ac:dyDescent="0.2">
      <c r="A113" s="31">
        <v>111</v>
      </c>
      <c r="B113" s="40"/>
      <c r="C113" s="40"/>
      <c r="D113" s="40"/>
      <c r="E113" s="40" t="s">
        <v>194</v>
      </c>
      <c r="F113" s="40" t="s">
        <v>267</v>
      </c>
      <c r="G113" s="42">
        <f>+'ANALISIS DE PRECIOS '!J114</f>
        <v>122681</v>
      </c>
      <c r="H113" s="42">
        <f t="shared" si="1"/>
        <v>122681</v>
      </c>
    </row>
    <row r="114" spans="1:8" x14ac:dyDescent="0.2">
      <c r="A114" s="31">
        <v>112</v>
      </c>
      <c r="B114" s="40"/>
      <c r="C114" s="40"/>
      <c r="D114" s="40"/>
      <c r="E114" s="40" t="s">
        <v>195</v>
      </c>
      <c r="F114" s="40" t="s">
        <v>267</v>
      </c>
      <c r="G114" s="42">
        <f>+'ANALISIS DE PRECIOS '!J115</f>
        <v>927956</v>
      </c>
      <c r="H114" s="42">
        <f t="shared" si="1"/>
        <v>927956</v>
      </c>
    </row>
    <row r="115" spans="1:8" x14ac:dyDescent="0.2">
      <c r="A115" s="31">
        <v>113</v>
      </c>
      <c r="B115" s="40"/>
      <c r="C115" s="40"/>
      <c r="D115" s="40"/>
      <c r="E115" s="40" t="s">
        <v>145</v>
      </c>
      <c r="F115" s="40" t="s">
        <v>267</v>
      </c>
      <c r="G115" s="42">
        <f>+'ANALISIS DE PRECIOS '!J116</f>
        <v>644709</v>
      </c>
      <c r="H115" s="42">
        <f t="shared" si="1"/>
        <v>644709</v>
      </c>
    </row>
    <row r="116" spans="1:8" x14ac:dyDescent="0.2">
      <c r="A116" s="31">
        <v>114</v>
      </c>
      <c r="B116" s="40"/>
      <c r="C116" s="40"/>
      <c r="D116" s="40"/>
      <c r="E116" s="40" t="s">
        <v>181</v>
      </c>
      <c r="F116" s="40" t="s">
        <v>267</v>
      </c>
      <c r="G116" s="42">
        <f>+'ANALISIS DE PRECIOS '!J117</f>
        <v>240295.79184840602</v>
      </c>
      <c r="H116" s="42">
        <f t="shared" si="1"/>
        <v>240295.79184840602</v>
      </c>
    </row>
    <row r="117" spans="1:8" x14ac:dyDescent="0.2">
      <c r="A117" s="31">
        <v>115</v>
      </c>
      <c r="B117" s="40"/>
      <c r="C117" s="40"/>
      <c r="D117" s="40"/>
      <c r="E117" s="40" t="s">
        <v>196</v>
      </c>
      <c r="F117" s="40" t="s">
        <v>267</v>
      </c>
      <c r="G117" s="42">
        <f>+'ANALISIS DE PRECIOS '!J118</f>
        <v>122681</v>
      </c>
      <c r="H117" s="42">
        <f t="shared" si="1"/>
        <v>122681</v>
      </c>
    </row>
    <row r="118" spans="1:8" x14ac:dyDescent="0.2">
      <c r="A118" s="31">
        <v>116</v>
      </c>
      <c r="B118" s="40"/>
      <c r="C118" s="40"/>
      <c r="D118" s="40"/>
      <c r="E118" s="40" t="s">
        <v>148</v>
      </c>
      <c r="F118" s="40" t="s">
        <v>267</v>
      </c>
      <c r="G118" s="42">
        <f>+'ANALISIS DE PRECIOS '!J119</f>
        <v>1970578</v>
      </c>
      <c r="H118" s="42">
        <f t="shared" si="1"/>
        <v>1970578</v>
      </c>
    </row>
    <row r="119" spans="1:8" x14ac:dyDescent="0.2">
      <c r="A119" s="31">
        <v>117</v>
      </c>
      <c r="B119" s="40"/>
      <c r="C119" s="40"/>
      <c r="D119" s="40"/>
      <c r="E119" s="40" t="s">
        <v>197</v>
      </c>
      <c r="F119" s="40" t="s">
        <v>267</v>
      </c>
      <c r="G119" s="42">
        <f>+'ANALISIS DE PRECIOS '!J120</f>
        <v>3346228</v>
      </c>
      <c r="H119" s="42">
        <f t="shared" si="1"/>
        <v>3346228</v>
      </c>
    </row>
    <row r="120" spans="1:8" x14ac:dyDescent="0.2">
      <c r="A120" s="31">
        <v>118</v>
      </c>
      <c r="B120" s="40"/>
      <c r="C120" s="40"/>
      <c r="D120" s="40"/>
      <c r="E120" s="40" t="s">
        <v>149</v>
      </c>
      <c r="F120" s="40" t="s">
        <v>267</v>
      </c>
      <c r="G120" s="42">
        <f>+'ANALISIS DE PRECIOS '!J121</f>
        <v>957234</v>
      </c>
      <c r="H120" s="42">
        <f t="shared" si="1"/>
        <v>957234</v>
      </c>
    </row>
    <row r="121" spans="1:8" x14ac:dyDescent="0.2">
      <c r="A121" s="31">
        <v>119</v>
      </c>
      <c r="B121" s="40"/>
      <c r="C121" s="40"/>
      <c r="D121" s="40"/>
      <c r="E121" s="40" t="s">
        <v>182</v>
      </c>
      <c r="F121" s="40" t="s">
        <v>267</v>
      </c>
      <c r="G121" s="42">
        <f>+'ANALISIS DE PRECIOS '!J122</f>
        <v>167484</v>
      </c>
      <c r="H121" s="42">
        <f t="shared" si="1"/>
        <v>167484</v>
      </c>
    </row>
    <row r="122" spans="1:8" x14ac:dyDescent="0.2">
      <c r="A122" s="31">
        <v>120</v>
      </c>
      <c r="B122" s="40"/>
      <c r="C122" s="40"/>
      <c r="D122" s="40"/>
      <c r="E122" s="40" t="s">
        <v>152</v>
      </c>
      <c r="F122" s="40" t="s">
        <v>267</v>
      </c>
      <c r="G122" s="42">
        <f>+'ANALISIS DE PRECIOS '!J123</f>
        <v>3067538</v>
      </c>
      <c r="H122" s="42">
        <f t="shared" si="1"/>
        <v>3067538</v>
      </c>
    </row>
    <row r="123" spans="1:8" x14ac:dyDescent="0.2">
      <c r="A123" s="31">
        <v>121</v>
      </c>
      <c r="B123" s="40"/>
      <c r="C123" s="40"/>
      <c r="D123" s="40"/>
      <c r="E123" s="40" t="s">
        <v>153</v>
      </c>
      <c r="F123" s="40" t="s">
        <v>267</v>
      </c>
      <c r="G123" s="42">
        <f>+'ANALISIS DE PRECIOS '!J124</f>
        <v>3067538</v>
      </c>
      <c r="H123" s="42">
        <f t="shared" si="1"/>
        <v>3067538</v>
      </c>
    </row>
    <row r="124" spans="1:8" x14ac:dyDescent="0.2">
      <c r="A124" s="31">
        <v>122</v>
      </c>
      <c r="B124" s="40"/>
      <c r="C124" s="40"/>
      <c r="D124" s="40"/>
      <c r="E124" s="40" t="s">
        <v>154</v>
      </c>
      <c r="F124" s="40" t="s">
        <v>267</v>
      </c>
      <c r="G124" s="42">
        <f>+'ANALISIS DE PRECIOS '!J125</f>
        <v>3346228</v>
      </c>
      <c r="H124" s="42">
        <f t="shared" si="1"/>
        <v>3346228</v>
      </c>
    </row>
    <row r="125" spans="1:8" x14ac:dyDescent="0.2">
      <c r="A125" s="31">
        <v>123</v>
      </c>
      <c r="B125" s="40"/>
      <c r="C125" s="40"/>
      <c r="D125" s="40"/>
      <c r="E125" s="40" t="s">
        <v>155</v>
      </c>
      <c r="F125" s="40" t="s">
        <v>267</v>
      </c>
      <c r="G125" s="42">
        <f>+'ANALISIS DE PRECIOS '!J126</f>
        <v>7262325</v>
      </c>
      <c r="H125" s="42">
        <f t="shared" si="1"/>
        <v>7262325</v>
      </c>
    </row>
    <row r="126" spans="1:8" x14ac:dyDescent="0.2">
      <c r="A126" s="31">
        <v>124</v>
      </c>
      <c r="B126" s="40"/>
      <c r="C126" s="40"/>
      <c r="D126" s="40"/>
      <c r="E126" s="40" t="s">
        <v>156</v>
      </c>
      <c r="F126" s="40" t="s">
        <v>267</v>
      </c>
      <c r="G126" s="42">
        <f>+'ANALISIS DE PRECIOS '!J127</f>
        <v>7262325</v>
      </c>
      <c r="H126" s="42">
        <f t="shared" si="1"/>
        <v>7262325</v>
      </c>
    </row>
    <row r="127" spans="1:8" x14ac:dyDescent="0.2">
      <c r="A127" s="31">
        <v>125</v>
      </c>
      <c r="B127" s="40"/>
      <c r="C127" s="40"/>
      <c r="D127" s="40"/>
      <c r="E127" s="40" t="s">
        <v>198</v>
      </c>
      <c r="F127" s="40" t="s">
        <v>267</v>
      </c>
      <c r="G127" s="42">
        <f>+'ANALISIS DE PRECIOS '!J128</f>
        <v>5520656</v>
      </c>
      <c r="H127" s="42">
        <f t="shared" si="1"/>
        <v>5520656</v>
      </c>
    </row>
    <row r="128" spans="1:8" x14ac:dyDescent="0.2">
      <c r="A128" s="31">
        <v>126</v>
      </c>
      <c r="B128" s="40"/>
      <c r="C128" s="40"/>
      <c r="D128" s="40"/>
      <c r="E128" s="40" t="s">
        <v>159</v>
      </c>
      <c r="F128" s="40" t="s">
        <v>267</v>
      </c>
      <c r="G128" s="42">
        <f>+'ANALISIS DE PRECIOS '!J129</f>
        <v>1394213</v>
      </c>
      <c r="H128" s="42">
        <f t="shared" si="1"/>
        <v>1394213</v>
      </c>
    </row>
    <row r="129" spans="1:8" x14ac:dyDescent="0.2">
      <c r="A129" s="31">
        <v>127</v>
      </c>
      <c r="B129" s="40"/>
      <c r="C129" s="40"/>
      <c r="D129" s="40"/>
      <c r="E129" s="40" t="s">
        <v>160</v>
      </c>
      <c r="F129" s="40" t="s">
        <v>267</v>
      </c>
      <c r="G129" s="42">
        <f>+'ANALISIS DE PRECIOS '!J130</f>
        <v>3067538</v>
      </c>
      <c r="H129" s="42">
        <f t="shared" si="1"/>
        <v>3067538</v>
      </c>
    </row>
    <row r="130" spans="1:8" x14ac:dyDescent="0.2">
      <c r="A130" s="31">
        <v>128</v>
      </c>
      <c r="B130" s="40"/>
      <c r="C130" s="40"/>
      <c r="D130" s="40"/>
      <c r="E130" s="40" t="s">
        <v>161</v>
      </c>
      <c r="F130" s="40" t="s">
        <v>267</v>
      </c>
      <c r="G130" s="42">
        <f>+'ANALISIS DE PRECIOS '!J131</f>
        <v>948122</v>
      </c>
      <c r="H130" s="42">
        <f t="shared" si="1"/>
        <v>948122</v>
      </c>
    </row>
    <row r="131" spans="1:8" x14ac:dyDescent="0.2">
      <c r="A131" s="31">
        <v>129</v>
      </c>
      <c r="B131" s="40"/>
      <c r="C131" s="40"/>
      <c r="D131" s="40"/>
      <c r="E131" s="40" t="s">
        <v>162</v>
      </c>
      <c r="F131" s="40" t="s">
        <v>267</v>
      </c>
      <c r="G131" s="42">
        <f>+'ANALISIS DE PRECIOS '!J132</f>
        <v>620072</v>
      </c>
      <c r="H131" s="42">
        <f t="shared" si="1"/>
        <v>620072</v>
      </c>
    </row>
    <row r="132" spans="1:8" x14ac:dyDescent="0.2">
      <c r="A132" s="31">
        <v>130</v>
      </c>
      <c r="B132" s="40"/>
      <c r="C132" s="40"/>
      <c r="D132" s="40"/>
      <c r="E132" s="40" t="s">
        <v>163</v>
      </c>
      <c r="F132" s="40" t="s">
        <v>267</v>
      </c>
      <c r="G132" s="42">
        <f>+'ANALISIS DE PRECIOS '!J133</f>
        <v>620072</v>
      </c>
      <c r="H132" s="42">
        <f t="shared" ref="H132:H138" si="2">+G132</f>
        <v>620072</v>
      </c>
    </row>
    <row r="133" spans="1:8" x14ac:dyDescent="0.2">
      <c r="A133" s="31">
        <v>131</v>
      </c>
      <c r="B133" s="40"/>
      <c r="C133" s="40"/>
      <c r="D133" s="40"/>
      <c r="E133" s="40" t="s">
        <v>164</v>
      </c>
      <c r="F133" s="40" t="s">
        <v>267</v>
      </c>
      <c r="G133" s="42">
        <f>+'ANALISIS DE PRECIOS '!J134</f>
        <v>189605.63207558802</v>
      </c>
      <c r="H133" s="42">
        <f t="shared" si="2"/>
        <v>189605.63207558802</v>
      </c>
    </row>
    <row r="134" spans="1:8" x14ac:dyDescent="0.2">
      <c r="A134" s="31">
        <v>132</v>
      </c>
      <c r="B134" s="40"/>
      <c r="C134" s="40"/>
      <c r="D134" s="40"/>
      <c r="E134" s="40" t="s">
        <v>165</v>
      </c>
      <c r="F134" s="40" t="s">
        <v>267</v>
      </c>
      <c r="G134" s="42">
        <f>+'ANALISIS DE PRECIOS '!J135</f>
        <v>389981</v>
      </c>
      <c r="H134" s="42">
        <f t="shared" si="2"/>
        <v>389981</v>
      </c>
    </row>
    <row r="135" spans="1:8" x14ac:dyDescent="0.2">
      <c r="A135" s="31">
        <v>133</v>
      </c>
      <c r="B135" s="40"/>
      <c r="C135" s="40"/>
      <c r="D135" s="40"/>
      <c r="E135" s="40" t="s">
        <v>199</v>
      </c>
      <c r="F135" s="40" t="s">
        <v>267</v>
      </c>
      <c r="G135" s="42">
        <f>+'ANALISIS DE PRECIOS '!J136</f>
        <v>669431</v>
      </c>
      <c r="H135" s="42">
        <f t="shared" si="2"/>
        <v>669431</v>
      </c>
    </row>
    <row r="136" spans="1:8" x14ac:dyDescent="0.2">
      <c r="A136" s="31">
        <v>134</v>
      </c>
      <c r="B136" s="40"/>
      <c r="C136" s="40"/>
      <c r="D136" s="40"/>
      <c r="E136" s="40" t="s">
        <v>200</v>
      </c>
      <c r="F136" s="40" t="s">
        <v>267</v>
      </c>
      <c r="G136" s="42">
        <f>+'ANALISIS DE PRECIOS '!J137</f>
        <v>645891</v>
      </c>
      <c r="H136" s="42">
        <f t="shared" si="2"/>
        <v>645891</v>
      </c>
    </row>
    <row r="137" spans="1:8" x14ac:dyDescent="0.2">
      <c r="A137" s="31">
        <v>135</v>
      </c>
      <c r="B137" s="40"/>
      <c r="C137" s="40"/>
      <c r="D137" s="40"/>
      <c r="E137" s="40" t="s">
        <v>167</v>
      </c>
      <c r="F137" s="40" t="s">
        <v>267</v>
      </c>
      <c r="G137" s="42">
        <f>+'ANALISIS DE PRECIOS '!J138</f>
        <v>2458181</v>
      </c>
      <c r="H137" s="42">
        <f t="shared" si="2"/>
        <v>2458181</v>
      </c>
    </row>
    <row r="138" spans="1:8" x14ac:dyDescent="0.2">
      <c r="A138" s="31">
        <v>136</v>
      </c>
      <c r="B138" s="40"/>
      <c r="C138" s="40"/>
      <c r="D138" s="40"/>
      <c r="E138" s="40" t="s">
        <v>191</v>
      </c>
      <c r="F138" s="40" t="s">
        <v>267</v>
      </c>
      <c r="G138" s="42">
        <f>+'ANALISIS DE PRECIOS '!J139</f>
        <v>948122</v>
      </c>
      <c r="H138" s="42">
        <f t="shared" si="2"/>
        <v>948122</v>
      </c>
    </row>
  </sheetData>
  <autoFilter ref="A2:H138"/>
  <mergeCells count="1">
    <mergeCell ref="A1:H1"/>
  </mergeCells>
  <pageMargins left="0.7" right="0.7" top="0.75" bottom="0.75" header="0.3" footer="0.3"/>
  <pageSetup scale="56" orientation="portrait" r:id="rId1"/>
  <rowBreaks count="1" manualBreakCount="1">
    <brk id="8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view="pageBreakPreview" topLeftCell="A67" zoomScale="60" zoomScaleNormal="40" workbookViewId="0">
      <selection activeCell="P118" sqref="P118"/>
    </sheetView>
  </sheetViews>
  <sheetFormatPr baseColWidth="10" defaultRowHeight="15" x14ac:dyDescent="0.25"/>
  <cols>
    <col min="1" max="1" width="5.140625" style="9" bestFit="1" customWidth="1"/>
    <col min="2" max="2" width="81.85546875" customWidth="1"/>
    <col min="3" max="3" width="126.85546875" customWidth="1"/>
    <col min="4" max="4" width="16.42578125" customWidth="1"/>
    <col min="6" max="6" width="15.28515625" customWidth="1"/>
  </cols>
  <sheetData>
    <row r="1" spans="1:8" x14ac:dyDescent="0.25">
      <c r="A1" s="77" t="s">
        <v>264</v>
      </c>
      <c r="B1" s="77"/>
      <c r="C1" s="77"/>
      <c r="D1" s="77"/>
      <c r="E1" s="77"/>
      <c r="F1" s="77"/>
      <c r="G1" s="77"/>
      <c r="H1" s="77"/>
    </row>
    <row r="2" spans="1:8" ht="18" x14ac:dyDescent="0.25">
      <c r="A2" s="1" t="s">
        <v>0</v>
      </c>
      <c r="B2" s="1" t="s">
        <v>1</v>
      </c>
      <c r="C2" s="2" t="s">
        <v>2</v>
      </c>
      <c r="D2" s="1" t="s">
        <v>30</v>
      </c>
      <c r="E2" s="1" t="s">
        <v>7</v>
      </c>
      <c r="F2" s="1" t="s">
        <v>31</v>
      </c>
      <c r="G2" s="1" t="s">
        <v>36</v>
      </c>
      <c r="H2" s="1" t="s">
        <v>37</v>
      </c>
    </row>
    <row r="3" spans="1:8" ht="135" x14ac:dyDescent="0.25">
      <c r="A3" s="7">
        <v>1</v>
      </c>
      <c r="B3" s="8" t="str">
        <f>+'VALOR ESTIMADO'!E3</f>
        <v>EQUIPO AEROSPRAY GRAM 7322</v>
      </c>
      <c r="C3" s="10" t="s">
        <v>42</v>
      </c>
      <c r="D3" s="7">
        <v>1</v>
      </c>
      <c r="E3" s="7" t="s">
        <v>256</v>
      </c>
      <c r="F3" s="80" t="s">
        <v>280</v>
      </c>
      <c r="G3" s="6"/>
      <c r="H3" s="6"/>
    </row>
    <row r="4" spans="1:8" ht="120" x14ac:dyDescent="0.25">
      <c r="A4" s="7">
        <v>2</v>
      </c>
      <c r="B4" s="8" t="str">
        <f>+'VALOR ESTIMADO'!E4</f>
        <v>EQUIPO AEROSPRAY HEMATOLOGÍA 7152</v>
      </c>
      <c r="C4" s="10" t="s">
        <v>43</v>
      </c>
      <c r="D4" s="7">
        <v>1</v>
      </c>
      <c r="E4" s="7" t="s">
        <v>256</v>
      </c>
      <c r="F4" s="81"/>
      <c r="G4" s="6"/>
      <c r="H4" s="6"/>
    </row>
    <row r="5" spans="1:8" ht="120" x14ac:dyDescent="0.25">
      <c r="A5" s="7">
        <v>3</v>
      </c>
      <c r="B5" s="8" t="str">
        <f>+'VALOR ESTIMADO'!E5</f>
        <v xml:space="preserve">EQUIPO AEROSPRAY TB 7722 </v>
      </c>
      <c r="C5" s="10" t="s">
        <v>44</v>
      </c>
      <c r="D5" s="7">
        <v>1</v>
      </c>
      <c r="E5" s="7" t="s">
        <v>256</v>
      </c>
      <c r="F5" s="82"/>
      <c r="G5" s="6"/>
      <c r="H5" s="6"/>
    </row>
    <row r="6" spans="1:8" ht="18" x14ac:dyDescent="0.25">
      <c r="A6" s="5" t="s">
        <v>0</v>
      </c>
      <c r="B6" s="5" t="s">
        <v>1</v>
      </c>
      <c r="C6" s="1" t="s">
        <v>4</v>
      </c>
      <c r="D6" s="1" t="s">
        <v>30</v>
      </c>
      <c r="E6" s="78" t="s">
        <v>257</v>
      </c>
      <c r="F6" s="79"/>
      <c r="G6" s="1" t="s">
        <v>36</v>
      </c>
      <c r="H6" s="1" t="s">
        <v>37</v>
      </c>
    </row>
    <row r="7" spans="1:8" ht="15" customHeight="1" x14ac:dyDescent="0.25">
      <c r="A7" s="7">
        <v>4</v>
      </c>
      <c r="B7" s="75" t="s">
        <v>119</v>
      </c>
      <c r="C7" s="11" t="s">
        <v>123</v>
      </c>
      <c r="D7" s="7">
        <v>1</v>
      </c>
      <c r="E7" s="6" t="s">
        <v>258</v>
      </c>
      <c r="F7" s="80" t="s">
        <v>259</v>
      </c>
      <c r="G7" s="6"/>
      <c r="H7" s="6"/>
    </row>
    <row r="8" spans="1:8" x14ac:dyDescent="0.25">
      <c r="A8" s="7">
        <v>5</v>
      </c>
      <c r="B8" s="75"/>
      <c r="C8" s="11" t="s">
        <v>124</v>
      </c>
      <c r="D8" s="7">
        <v>1</v>
      </c>
      <c r="E8" s="6" t="s">
        <v>258</v>
      </c>
      <c r="F8" s="81"/>
      <c r="G8" s="6"/>
      <c r="H8" s="6"/>
    </row>
    <row r="9" spans="1:8" x14ac:dyDescent="0.25">
      <c r="A9" s="7">
        <v>6</v>
      </c>
      <c r="B9" s="75"/>
      <c r="C9" s="11" t="s">
        <v>125</v>
      </c>
      <c r="D9" s="7">
        <v>1</v>
      </c>
      <c r="E9" s="6" t="s">
        <v>258</v>
      </c>
      <c r="F9" s="81"/>
      <c r="G9" s="6"/>
      <c r="H9" s="6"/>
    </row>
    <row r="10" spans="1:8" x14ac:dyDescent="0.25">
      <c r="A10" s="7">
        <v>7</v>
      </c>
      <c r="B10" s="75"/>
      <c r="C10" s="11" t="s">
        <v>126</v>
      </c>
      <c r="D10" s="7">
        <v>1</v>
      </c>
      <c r="E10" s="6" t="s">
        <v>258</v>
      </c>
      <c r="F10" s="81"/>
      <c r="G10" s="6"/>
      <c r="H10" s="6"/>
    </row>
    <row r="11" spans="1:8" x14ac:dyDescent="0.25">
      <c r="A11" s="7">
        <v>8</v>
      </c>
      <c r="B11" s="75"/>
      <c r="C11" s="11" t="s">
        <v>127</v>
      </c>
      <c r="D11" s="7">
        <v>1</v>
      </c>
      <c r="E11" s="6" t="s">
        <v>258</v>
      </c>
      <c r="F11" s="81"/>
      <c r="G11" s="6"/>
      <c r="H11" s="6"/>
    </row>
    <row r="12" spans="1:8" x14ac:dyDescent="0.25">
      <c r="A12" s="7">
        <v>9</v>
      </c>
      <c r="B12" s="75"/>
      <c r="C12" s="11" t="s">
        <v>128</v>
      </c>
      <c r="D12" s="7">
        <v>1</v>
      </c>
      <c r="E12" s="6" t="s">
        <v>258</v>
      </c>
      <c r="F12" s="81"/>
      <c r="G12" s="6"/>
      <c r="H12" s="6"/>
    </row>
    <row r="13" spans="1:8" x14ac:dyDescent="0.25">
      <c r="A13" s="7">
        <v>10</v>
      </c>
      <c r="B13" s="75"/>
      <c r="C13" s="11" t="s">
        <v>129</v>
      </c>
      <c r="D13" s="7">
        <v>1</v>
      </c>
      <c r="E13" s="6" t="s">
        <v>258</v>
      </c>
      <c r="F13" s="81"/>
      <c r="G13" s="6"/>
      <c r="H13" s="6"/>
    </row>
    <row r="14" spans="1:8" x14ac:dyDescent="0.25">
      <c r="A14" s="7">
        <v>11</v>
      </c>
      <c r="B14" s="75"/>
      <c r="C14" s="11" t="s">
        <v>130</v>
      </c>
      <c r="D14" s="7">
        <v>1</v>
      </c>
      <c r="E14" s="6" t="s">
        <v>258</v>
      </c>
      <c r="F14" s="81"/>
      <c r="G14" s="6"/>
      <c r="H14" s="6"/>
    </row>
    <row r="15" spans="1:8" x14ac:dyDescent="0.25">
      <c r="A15" s="7">
        <v>12</v>
      </c>
      <c r="B15" s="75"/>
      <c r="C15" s="11" t="s">
        <v>131</v>
      </c>
      <c r="D15" s="7">
        <v>1</v>
      </c>
      <c r="E15" s="6" t="s">
        <v>258</v>
      </c>
      <c r="F15" s="81"/>
      <c r="G15" s="6"/>
      <c r="H15" s="6"/>
    </row>
    <row r="16" spans="1:8" x14ac:dyDescent="0.25">
      <c r="A16" s="7">
        <v>13</v>
      </c>
      <c r="B16" s="75"/>
      <c r="C16" s="11" t="s">
        <v>132</v>
      </c>
      <c r="D16" s="7">
        <v>1</v>
      </c>
      <c r="E16" s="6" t="s">
        <v>258</v>
      </c>
      <c r="F16" s="81"/>
      <c r="G16" s="6"/>
      <c r="H16" s="6"/>
    </row>
    <row r="17" spans="1:8" x14ac:dyDescent="0.25">
      <c r="A17" s="7">
        <v>14</v>
      </c>
      <c r="B17" s="75"/>
      <c r="C17" s="11" t="s">
        <v>133</v>
      </c>
      <c r="D17" s="7">
        <v>1</v>
      </c>
      <c r="E17" s="6" t="s">
        <v>258</v>
      </c>
      <c r="F17" s="81"/>
      <c r="G17" s="6"/>
      <c r="H17" s="6"/>
    </row>
    <row r="18" spans="1:8" x14ac:dyDescent="0.25">
      <c r="A18" s="7">
        <v>15</v>
      </c>
      <c r="B18" s="75"/>
      <c r="C18" s="11" t="s">
        <v>134</v>
      </c>
      <c r="D18" s="7">
        <v>1</v>
      </c>
      <c r="E18" s="6" t="s">
        <v>258</v>
      </c>
      <c r="F18" s="81"/>
      <c r="G18" s="6"/>
      <c r="H18" s="6"/>
    </row>
    <row r="19" spans="1:8" x14ac:dyDescent="0.25">
      <c r="A19" s="7">
        <v>16</v>
      </c>
      <c r="B19" s="75"/>
      <c r="C19" s="11" t="s">
        <v>135</v>
      </c>
      <c r="D19" s="7">
        <v>1</v>
      </c>
      <c r="E19" s="6" t="s">
        <v>258</v>
      </c>
      <c r="F19" s="81"/>
      <c r="G19" s="6"/>
      <c r="H19" s="6"/>
    </row>
    <row r="20" spans="1:8" x14ac:dyDescent="0.25">
      <c r="A20" s="7">
        <v>17</v>
      </c>
      <c r="B20" s="75"/>
      <c r="C20" s="11" t="s">
        <v>136</v>
      </c>
      <c r="D20" s="7">
        <v>1</v>
      </c>
      <c r="E20" s="6" t="s">
        <v>258</v>
      </c>
      <c r="F20" s="81"/>
      <c r="G20" s="6"/>
      <c r="H20" s="6"/>
    </row>
    <row r="21" spans="1:8" x14ac:dyDescent="0.25">
      <c r="A21" s="7">
        <v>18</v>
      </c>
      <c r="B21" s="75"/>
      <c r="C21" s="11" t="s">
        <v>137</v>
      </c>
      <c r="D21" s="7">
        <v>1</v>
      </c>
      <c r="E21" s="6" t="s">
        <v>258</v>
      </c>
      <c r="F21" s="81"/>
      <c r="G21" s="6"/>
      <c r="H21" s="6"/>
    </row>
    <row r="22" spans="1:8" x14ac:dyDescent="0.25">
      <c r="A22" s="7">
        <v>19</v>
      </c>
      <c r="B22" s="75"/>
      <c r="C22" s="11" t="s">
        <v>138</v>
      </c>
      <c r="D22" s="7">
        <v>1</v>
      </c>
      <c r="E22" s="6" t="s">
        <v>258</v>
      </c>
      <c r="F22" s="81"/>
      <c r="G22" s="6"/>
      <c r="H22" s="6"/>
    </row>
    <row r="23" spans="1:8" x14ac:dyDescent="0.25">
      <c r="A23" s="7">
        <v>20</v>
      </c>
      <c r="B23" s="75"/>
      <c r="C23" s="11" t="s">
        <v>139</v>
      </c>
      <c r="D23" s="7">
        <v>1</v>
      </c>
      <c r="E23" s="6" t="s">
        <v>258</v>
      </c>
      <c r="F23" s="81"/>
      <c r="G23" s="6"/>
      <c r="H23" s="6"/>
    </row>
    <row r="24" spans="1:8" x14ac:dyDescent="0.25">
      <c r="A24" s="7">
        <v>21</v>
      </c>
      <c r="B24" s="75"/>
      <c r="C24" s="11" t="s">
        <v>140</v>
      </c>
      <c r="D24" s="7">
        <v>1</v>
      </c>
      <c r="E24" s="6" t="s">
        <v>258</v>
      </c>
      <c r="F24" s="81"/>
      <c r="G24" s="6"/>
      <c r="H24" s="6"/>
    </row>
    <row r="25" spans="1:8" x14ac:dyDescent="0.25">
      <c r="A25" s="7">
        <v>22</v>
      </c>
      <c r="B25" s="75"/>
      <c r="C25" s="11" t="s">
        <v>141</v>
      </c>
      <c r="D25" s="7">
        <v>1</v>
      </c>
      <c r="E25" s="6" t="s">
        <v>258</v>
      </c>
      <c r="F25" s="81"/>
      <c r="G25" s="6"/>
      <c r="H25" s="6"/>
    </row>
    <row r="26" spans="1:8" x14ac:dyDescent="0.25">
      <c r="A26" s="7">
        <v>23</v>
      </c>
      <c r="B26" s="75"/>
      <c r="C26" s="11" t="s">
        <v>142</v>
      </c>
      <c r="D26" s="7">
        <v>1</v>
      </c>
      <c r="E26" s="6" t="s">
        <v>258</v>
      </c>
      <c r="F26" s="81"/>
      <c r="G26" s="6"/>
      <c r="H26" s="6"/>
    </row>
    <row r="27" spans="1:8" x14ac:dyDescent="0.25">
      <c r="A27" s="7">
        <v>24</v>
      </c>
      <c r="B27" s="75"/>
      <c r="C27" s="11" t="s">
        <v>143</v>
      </c>
      <c r="D27" s="7">
        <v>1</v>
      </c>
      <c r="E27" s="6" t="s">
        <v>258</v>
      </c>
      <c r="F27" s="81"/>
      <c r="G27" s="6"/>
      <c r="H27" s="6"/>
    </row>
    <row r="28" spans="1:8" x14ac:dyDescent="0.25">
      <c r="A28" s="7">
        <v>25</v>
      </c>
      <c r="B28" s="75"/>
      <c r="C28" s="11" t="s">
        <v>144</v>
      </c>
      <c r="D28" s="7">
        <v>1</v>
      </c>
      <c r="E28" s="6" t="s">
        <v>258</v>
      </c>
      <c r="F28" s="81"/>
      <c r="G28" s="6"/>
      <c r="H28" s="6"/>
    </row>
    <row r="29" spans="1:8" x14ac:dyDescent="0.25">
      <c r="A29" s="7">
        <v>26</v>
      </c>
      <c r="B29" s="75"/>
      <c r="C29" s="11" t="s">
        <v>145</v>
      </c>
      <c r="D29" s="7">
        <v>1</v>
      </c>
      <c r="E29" s="6" t="s">
        <v>258</v>
      </c>
      <c r="F29" s="81"/>
      <c r="G29" s="6"/>
      <c r="H29" s="6"/>
    </row>
    <row r="30" spans="1:8" x14ac:dyDescent="0.25">
      <c r="A30" s="7">
        <v>27</v>
      </c>
      <c r="B30" s="75"/>
      <c r="C30" s="11" t="s">
        <v>146</v>
      </c>
      <c r="D30" s="7">
        <v>1</v>
      </c>
      <c r="E30" s="6" t="s">
        <v>258</v>
      </c>
      <c r="F30" s="81"/>
      <c r="G30" s="6"/>
      <c r="H30" s="6"/>
    </row>
    <row r="31" spans="1:8" x14ac:dyDescent="0.25">
      <c r="A31" s="7">
        <v>28</v>
      </c>
      <c r="B31" s="75"/>
      <c r="C31" s="11" t="s">
        <v>147</v>
      </c>
      <c r="D31" s="7">
        <v>1</v>
      </c>
      <c r="E31" s="6" t="s">
        <v>258</v>
      </c>
      <c r="F31" s="81"/>
      <c r="G31" s="6"/>
      <c r="H31" s="6"/>
    </row>
    <row r="32" spans="1:8" x14ac:dyDescent="0.25">
      <c r="A32" s="7">
        <v>29</v>
      </c>
      <c r="B32" s="75"/>
      <c r="C32" s="11" t="s">
        <v>148</v>
      </c>
      <c r="D32" s="7">
        <v>1</v>
      </c>
      <c r="E32" s="6" t="s">
        <v>258</v>
      </c>
      <c r="F32" s="81"/>
      <c r="G32" s="6"/>
      <c r="H32" s="6"/>
    </row>
    <row r="33" spans="1:8" x14ac:dyDescent="0.25">
      <c r="A33" s="7">
        <v>30</v>
      </c>
      <c r="B33" s="75"/>
      <c r="C33" s="11" t="s">
        <v>149</v>
      </c>
      <c r="D33" s="7">
        <v>1</v>
      </c>
      <c r="E33" s="6" t="s">
        <v>258</v>
      </c>
      <c r="F33" s="81"/>
      <c r="G33" s="6"/>
      <c r="H33" s="6"/>
    </row>
    <row r="34" spans="1:8" ht="15" customHeight="1" x14ac:dyDescent="0.25">
      <c r="A34" s="7">
        <v>31</v>
      </c>
      <c r="B34" s="75"/>
      <c r="C34" s="11" t="s">
        <v>150</v>
      </c>
      <c r="D34" s="7">
        <v>1</v>
      </c>
      <c r="E34" s="6" t="s">
        <v>258</v>
      </c>
      <c r="F34" s="81"/>
      <c r="G34" s="6"/>
      <c r="H34" s="6"/>
    </row>
    <row r="35" spans="1:8" x14ac:dyDescent="0.25">
      <c r="A35" s="7">
        <v>32</v>
      </c>
      <c r="B35" s="75"/>
      <c r="C35" s="11" t="s">
        <v>151</v>
      </c>
      <c r="D35" s="7">
        <v>1</v>
      </c>
      <c r="E35" s="6" t="s">
        <v>258</v>
      </c>
      <c r="F35" s="81"/>
      <c r="G35" s="6"/>
      <c r="H35" s="6"/>
    </row>
    <row r="36" spans="1:8" x14ac:dyDescent="0.25">
      <c r="A36" s="7">
        <v>33</v>
      </c>
      <c r="B36" s="75"/>
      <c r="C36" s="11" t="s">
        <v>152</v>
      </c>
      <c r="D36" s="7">
        <v>1</v>
      </c>
      <c r="E36" s="6" t="s">
        <v>258</v>
      </c>
      <c r="F36" s="81"/>
      <c r="G36" s="6"/>
      <c r="H36" s="6"/>
    </row>
    <row r="37" spans="1:8" x14ac:dyDescent="0.25">
      <c r="A37" s="7">
        <v>34</v>
      </c>
      <c r="B37" s="75"/>
      <c r="C37" s="11" t="s">
        <v>153</v>
      </c>
      <c r="D37" s="7">
        <v>1</v>
      </c>
      <c r="E37" s="6" t="s">
        <v>258</v>
      </c>
      <c r="F37" s="81"/>
      <c r="G37" s="6"/>
      <c r="H37" s="6"/>
    </row>
    <row r="38" spans="1:8" x14ac:dyDescent="0.25">
      <c r="A38" s="7">
        <v>35</v>
      </c>
      <c r="B38" s="75"/>
      <c r="C38" s="11" t="s">
        <v>154</v>
      </c>
      <c r="D38" s="7">
        <v>1</v>
      </c>
      <c r="E38" s="6" t="s">
        <v>258</v>
      </c>
      <c r="F38" s="81"/>
      <c r="G38" s="6"/>
      <c r="H38" s="6"/>
    </row>
    <row r="39" spans="1:8" x14ac:dyDescent="0.25">
      <c r="A39" s="7">
        <v>36</v>
      </c>
      <c r="B39" s="75"/>
      <c r="C39" s="11" t="s">
        <v>155</v>
      </c>
      <c r="D39" s="7">
        <v>1</v>
      </c>
      <c r="E39" s="6" t="s">
        <v>258</v>
      </c>
      <c r="F39" s="81"/>
      <c r="G39" s="6"/>
      <c r="H39" s="6"/>
    </row>
    <row r="40" spans="1:8" x14ac:dyDescent="0.25">
      <c r="A40" s="7">
        <v>37</v>
      </c>
      <c r="B40" s="75"/>
      <c r="C40" s="11" t="s">
        <v>156</v>
      </c>
      <c r="D40" s="7">
        <v>1</v>
      </c>
      <c r="E40" s="6" t="s">
        <v>258</v>
      </c>
      <c r="F40" s="81"/>
      <c r="G40" s="6"/>
      <c r="H40" s="6"/>
    </row>
    <row r="41" spans="1:8" x14ac:dyDescent="0.25">
      <c r="A41" s="7">
        <v>38</v>
      </c>
      <c r="B41" s="75"/>
      <c r="C41" s="11" t="s">
        <v>157</v>
      </c>
      <c r="D41" s="7">
        <v>1</v>
      </c>
      <c r="E41" s="6" t="s">
        <v>258</v>
      </c>
      <c r="F41" s="81"/>
      <c r="G41" s="6"/>
      <c r="H41" s="6"/>
    </row>
    <row r="42" spans="1:8" x14ac:dyDescent="0.25">
      <c r="A42" s="7">
        <v>39</v>
      </c>
      <c r="B42" s="75"/>
      <c r="C42" s="11" t="s">
        <v>158</v>
      </c>
      <c r="D42" s="7">
        <v>1</v>
      </c>
      <c r="E42" s="6" t="s">
        <v>258</v>
      </c>
      <c r="F42" s="81"/>
      <c r="G42" s="6"/>
      <c r="H42" s="6"/>
    </row>
    <row r="43" spans="1:8" x14ac:dyDescent="0.25">
      <c r="A43" s="7">
        <v>40</v>
      </c>
      <c r="B43" s="75"/>
      <c r="C43" s="11" t="s">
        <v>159</v>
      </c>
      <c r="D43" s="7">
        <v>1</v>
      </c>
      <c r="E43" s="6" t="s">
        <v>258</v>
      </c>
      <c r="F43" s="81"/>
      <c r="G43" s="6"/>
      <c r="H43" s="6"/>
    </row>
    <row r="44" spans="1:8" x14ac:dyDescent="0.25">
      <c r="A44" s="7">
        <v>41</v>
      </c>
      <c r="B44" s="75"/>
      <c r="C44" s="11" t="s">
        <v>160</v>
      </c>
      <c r="D44" s="7">
        <v>1</v>
      </c>
      <c r="E44" s="6" t="s">
        <v>258</v>
      </c>
      <c r="F44" s="81"/>
      <c r="G44" s="6"/>
      <c r="H44" s="6"/>
    </row>
    <row r="45" spans="1:8" x14ac:dyDescent="0.25">
      <c r="A45" s="7">
        <v>42</v>
      </c>
      <c r="B45" s="75"/>
      <c r="C45" s="11" t="s">
        <v>161</v>
      </c>
      <c r="D45" s="7">
        <v>1</v>
      </c>
      <c r="E45" s="6" t="s">
        <v>258</v>
      </c>
      <c r="F45" s="81"/>
      <c r="G45" s="6"/>
      <c r="H45" s="6"/>
    </row>
    <row r="46" spans="1:8" x14ac:dyDescent="0.25">
      <c r="A46" s="7">
        <v>43</v>
      </c>
      <c r="B46" s="75"/>
      <c r="C46" s="11" t="s">
        <v>162</v>
      </c>
      <c r="D46" s="7">
        <v>1</v>
      </c>
      <c r="E46" s="6" t="s">
        <v>258</v>
      </c>
      <c r="F46" s="81"/>
      <c r="G46" s="6"/>
      <c r="H46" s="6"/>
    </row>
    <row r="47" spans="1:8" x14ac:dyDescent="0.25">
      <c r="A47" s="7">
        <v>44</v>
      </c>
      <c r="B47" s="75"/>
      <c r="C47" s="11" t="s">
        <v>163</v>
      </c>
      <c r="D47" s="7">
        <v>1</v>
      </c>
      <c r="E47" s="6" t="s">
        <v>258</v>
      </c>
      <c r="F47" s="81"/>
      <c r="G47" s="6"/>
      <c r="H47" s="6"/>
    </row>
    <row r="48" spans="1:8" x14ac:dyDescent="0.25">
      <c r="A48" s="7">
        <v>45</v>
      </c>
      <c r="B48" s="75"/>
      <c r="C48" s="11" t="s">
        <v>164</v>
      </c>
      <c r="D48" s="7">
        <v>1</v>
      </c>
      <c r="E48" s="6" t="s">
        <v>258</v>
      </c>
      <c r="F48" s="81"/>
      <c r="G48" s="6"/>
      <c r="H48" s="6"/>
    </row>
    <row r="49" spans="1:8" x14ac:dyDescent="0.25">
      <c r="A49" s="7">
        <v>46</v>
      </c>
      <c r="B49" s="75"/>
      <c r="C49" s="11" t="s">
        <v>165</v>
      </c>
      <c r="D49" s="7">
        <v>1</v>
      </c>
      <c r="E49" s="6" t="s">
        <v>258</v>
      </c>
      <c r="F49" s="81"/>
      <c r="G49" s="6"/>
      <c r="H49" s="6"/>
    </row>
    <row r="50" spans="1:8" x14ac:dyDescent="0.25">
      <c r="A50" s="7">
        <v>47</v>
      </c>
      <c r="B50" s="75"/>
      <c r="C50" s="11" t="s">
        <v>166</v>
      </c>
      <c r="D50" s="7">
        <v>1</v>
      </c>
      <c r="E50" s="6" t="s">
        <v>258</v>
      </c>
      <c r="F50" s="81"/>
      <c r="G50" s="6"/>
      <c r="H50" s="6"/>
    </row>
    <row r="51" spans="1:8" x14ac:dyDescent="0.25">
      <c r="A51" s="7">
        <v>48</v>
      </c>
      <c r="B51" s="75"/>
      <c r="C51" s="11" t="s">
        <v>167</v>
      </c>
      <c r="D51" s="7">
        <v>1</v>
      </c>
      <c r="E51" s="6" t="s">
        <v>258</v>
      </c>
      <c r="F51" s="81"/>
      <c r="G51" s="6"/>
      <c r="H51" s="6"/>
    </row>
    <row r="52" spans="1:8" x14ac:dyDescent="0.25">
      <c r="A52" s="7">
        <v>49</v>
      </c>
      <c r="B52" s="75" t="s">
        <v>120</v>
      </c>
      <c r="C52" s="11" t="s">
        <v>168</v>
      </c>
      <c r="D52" s="7">
        <v>1</v>
      </c>
      <c r="E52" s="6" t="s">
        <v>258</v>
      </c>
      <c r="F52" s="81"/>
      <c r="G52" s="6"/>
      <c r="H52" s="6"/>
    </row>
    <row r="53" spans="1:8" x14ac:dyDescent="0.25">
      <c r="A53" s="7">
        <v>50</v>
      </c>
      <c r="B53" s="75"/>
      <c r="C53" s="11" t="s">
        <v>169</v>
      </c>
      <c r="D53" s="7">
        <v>1</v>
      </c>
      <c r="E53" s="6" t="s">
        <v>258</v>
      </c>
      <c r="F53" s="81"/>
      <c r="G53" s="6"/>
      <c r="H53" s="6"/>
    </row>
    <row r="54" spans="1:8" x14ac:dyDescent="0.25">
      <c r="A54" s="7">
        <v>51</v>
      </c>
      <c r="B54" s="75"/>
      <c r="C54" s="11" t="s">
        <v>170</v>
      </c>
      <c r="D54" s="7">
        <v>1</v>
      </c>
      <c r="E54" s="6" t="s">
        <v>258</v>
      </c>
      <c r="F54" s="81"/>
      <c r="G54" s="6"/>
      <c r="H54" s="6"/>
    </row>
    <row r="55" spans="1:8" x14ac:dyDescent="0.25">
      <c r="A55" s="7">
        <v>52</v>
      </c>
      <c r="B55" s="75"/>
      <c r="C55" s="11" t="s">
        <v>126</v>
      </c>
      <c r="D55" s="7">
        <v>1</v>
      </c>
      <c r="E55" s="6" t="s">
        <v>258</v>
      </c>
      <c r="F55" s="81"/>
      <c r="G55" s="6"/>
      <c r="H55" s="6"/>
    </row>
    <row r="56" spans="1:8" x14ac:dyDescent="0.25">
      <c r="A56" s="7">
        <v>53</v>
      </c>
      <c r="B56" s="75"/>
      <c r="C56" s="11" t="s">
        <v>127</v>
      </c>
      <c r="D56" s="7">
        <v>1</v>
      </c>
      <c r="E56" s="6" t="s">
        <v>258</v>
      </c>
      <c r="F56" s="81"/>
      <c r="G56" s="6"/>
      <c r="H56" s="6"/>
    </row>
    <row r="57" spans="1:8" x14ac:dyDescent="0.25">
      <c r="A57" s="7">
        <v>54</v>
      </c>
      <c r="B57" s="75"/>
      <c r="C57" s="11" t="s">
        <v>128</v>
      </c>
      <c r="D57" s="7">
        <v>1</v>
      </c>
      <c r="E57" s="6" t="s">
        <v>258</v>
      </c>
      <c r="F57" s="81"/>
      <c r="G57" s="6"/>
      <c r="H57" s="6"/>
    </row>
    <row r="58" spans="1:8" x14ac:dyDescent="0.25">
      <c r="A58" s="7">
        <v>55</v>
      </c>
      <c r="B58" s="75"/>
      <c r="C58" s="11" t="s">
        <v>171</v>
      </c>
      <c r="D58" s="7">
        <v>1</v>
      </c>
      <c r="E58" s="6" t="s">
        <v>258</v>
      </c>
      <c r="F58" s="81"/>
      <c r="G58" s="6"/>
      <c r="H58" s="6"/>
    </row>
    <row r="59" spans="1:8" x14ac:dyDescent="0.25">
      <c r="A59" s="7">
        <v>56</v>
      </c>
      <c r="B59" s="75"/>
      <c r="C59" s="11" t="s">
        <v>130</v>
      </c>
      <c r="D59" s="7">
        <v>1</v>
      </c>
      <c r="E59" s="6" t="s">
        <v>258</v>
      </c>
      <c r="F59" s="81"/>
      <c r="G59" s="6"/>
      <c r="H59" s="6"/>
    </row>
    <row r="60" spans="1:8" x14ac:dyDescent="0.25">
      <c r="A60" s="7">
        <v>57</v>
      </c>
      <c r="B60" s="75"/>
      <c r="C60" s="11" t="s">
        <v>172</v>
      </c>
      <c r="D60" s="7">
        <v>1</v>
      </c>
      <c r="E60" s="6" t="s">
        <v>258</v>
      </c>
      <c r="F60" s="81"/>
      <c r="G60" s="6"/>
      <c r="H60" s="6"/>
    </row>
    <row r="61" spans="1:8" x14ac:dyDescent="0.25">
      <c r="A61" s="7">
        <v>58</v>
      </c>
      <c r="B61" s="75"/>
      <c r="C61" s="11" t="s">
        <v>132</v>
      </c>
      <c r="D61" s="7">
        <v>1</v>
      </c>
      <c r="E61" s="6" t="s">
        <v>258</v>
      </c>
      <c r="F61" s="81"/>
      <c r="G61" s="6"/>
      <c r="H61" s="6"/>
    </row>
    <row r="62" spans="1:8" x14ac:dyDescent="0.25">
      <c r="A62" s="7">
        <v>59</v>
      </c>
      <c r="B62" s="75"/>
      <c r="C62" s="11" t="s">
        <v>133</v>
      </c>
      <c r="D62" s="7">
        <v>1</v>
      </c>
      <c r="E62" s="6" t="s">
        <v>258</v>
      </c>
      <c r="F62" s="81"/>
      <c r="G62" s="6"/>
      <c r="H62" s="6"/>
    </row>
    <row r="63" spans="1:8" x14ac:dyDescent="0.25">
      <c r="A63" s="7">
        <v>60</v>
      </c>
      <c r="B63" s="75"/>
      <c r="C63" s="11" t="s">
        <v>173</v>
      </c>
      <c r="D63" s="7">
        <v>1</v>
      </c>
      <c r="E63" s="6" t="s">
        <v>258</v>
      </c>
      <c r="F63" s="81"/>
      <c r="G63" s="6"/>
      <c r="H63" s="6"/>
    </row>
    <row r="64" spans="1:8" x14ac:dyDescent="0.25">
      <c r="A64" s="7">
        <v>61</v>
      </c>
      <c r="B64" s="75"/>
      <c r="C64" s="11" t="s">
        <v>174</v>
      </c>
      <c r="D64" s="7">
        <v>1</v>
      </c>
      <c r="E64" s="6" t="s">
        <v>258</v>
      </c>
      <c r="F64" s="81"/>
      <c r="G64" s="6"/>
      <c r="H64" s="6"/>
    </row>
    <row r="65" spans="1:8" x14ac:dyDescent="0.25">
      <c r="A65" s="7">
        <v>62</v>
      </c>
      <c r="B65" s="75"/>
      <c r="C65" s="11" t="s">
        <v>136</v>
      </c>
      <c r="D65" s="7">
        <v>1</v>
      </c>
      <c r="E65" s="6" t="s">
        <v>258</v>
      </c>
      <c r="F65" s="81"/>
      <c r="G65" s="6"/>
      <c r="H65" s="6"/>
    </row>
    <row r="66" spans="1:8" x14ac:dyDescent="0.25">
      <c r="A66" s="7">
        <v>63</v>
      </c>
      <c r="B66" s="75"/>
      <c r="C66" s="11" t="s">
        <v>175</v>
      </c>
      <c r="D66" s="7">
        <v>1</v>
      </c>
      <c r="E66" s="6" t="s">
        <v>258</v>
      </c>
      <c r="F66" s="81"/>
      <c r="G66" s="6"/>
      <c r="H66" s="6"/>
    </row>
    <row r="67" spans="1:8" x14ac:dyDescent="0.25">
      <c r="A67" s="7">
        <v>64</v>
      </c>
      <c r="B67" s="75"/>
      <c r="C67" s="11" t="s">
        <v>176</v>
      </c>
      <c r="D67" s="7">
        <v>1</v>
      </c>
      <c r="E67" s="6" t="s">
        <v>258</v>
      </c>
      <c r="F67" s="81"/>
      <c r="G67" s="6"/>
      <c r="H67" s="6"/>
    </row>
    <row r="68" spans="1:8" x14ac:dyDescent="0.25">
      <c r="A68" s="7">
        <v>65</v>
      </c>
      <c r="B68" s="75"/>
      <c r="C68" s="11" t="s">
        <v>138</v>
      </c>
      <c r="D68" s="7">
        <v>1</v>
      </c>
      <c r="E68" s="6" t="s">
        <v>258</v>
      </c>
      <c r="F68" s="81"/>
      <c r="G68" s="6"/>
      <c r="H68" s="6"/>
    </row>
    <row r="69" spans="1:8" x14ac:dyDescent="0.25">
      <c r="A69" s="7">
        <v>66</v>
      </c>
      <c r="B69" s="75"/>
      <c r="C69" s="11" t="s">
        <v>141</v>
      </c>
      <c r="D69" s="7">
        <v>1</v>
      </c>
      <c r="E69" s="6" t="s">
        <v>258</v>
      </c>
      <c r="F69" s="81"/>
      <c r="G69" s="6"/>
      <c r="H69" s="6"/>
    </row>
    <row r="70" spans="1:8" x14ac:dyDescent="0.25">
      <c r="A70" s="7">
        <v>67</v>
      </c>
      <c r="B70" s="75"/>
      <c r="C70" s="11" t="s">
        <v>177</v>
      </c>
      <c r="D70" s="7">
        <v>1</v>
      </c>
      <c r="E70" s="6" t="s">
        <v>258</v>
      </c>
      <c r="F70" s="81"/>
      <c r="G70" s="6"/>
      <c r="H70" s="6"/>
    </row>
    <row r="71" spans="1:8" x14ac:dyDescent="0.25">
      <c r="A71" s="7">
        <v>68</v>
      </c>
      <c r="B71" s="75"/>
      <c r="C71" s="11" t="s">
        <v>178</v>
      </c>
      <c r="D71" s="7">
        <v>1</v>
      </c>
      <c r="E71" s="6" t="s">
        <v>258</v>
      </c>
      <c r="F71" s="81"/>
      <c r="G71" s="6"/>
      <c r="H71" s="6"/>
    </row>
    <row r="72" spans="1:8" x14ac:dyDescent="0.25">
      <c r="A72" s="7">
        <v>69</v>
      </c>
      <c r="B72" s="75"/>
      <c r="C72" s="11" t="s">
        <v>179</v>
      </c>
      <c r="D72" s="7">
        <v>1</v>
      </c>
      <c r="E72" s="6" t="s">
        <v>258</v>
      </c>
      <c r="F72" s="81"/>
      <c r="G72" s="6"/>
      <c r="H72" s="6"/>
    </row>
    <row r="73" spans="1:8" x14ac:dyDescent="0.25">
      <c r="A73" s="7">
        <v>70</v>
      </c>
      <c r="B73" s="75"/>
      <c r="C73" s="11" t="s">
        <v>180</v>
      </c>
      <c r="D73" s="7">
        <v>1</v>
      </c>
      <c r="E73" s="6" t="s">
        <v>258</v>
      </c>
      <c r="F73" s="81"/>
      <c r="G73" s="6"/>
      <c r="H73" s="6"/>
    </row>
    <row r="74" spans="1:8" x14ac:dyDescent="0.25">
      <c r="A74" s="7">
        <v>71</v>
      </c>
      <c r="B74" s="75"/>
      <c r="C74" s="11" t="s">
        <v>181</v>
      </c>
      <c r="D74" s="7">
        <v>1</v>
      </c>
      <c r="E74" s="6" t="s">
        <v>258</v>
      </c>
      <c r="F74" s="81"/>
      <c r="G74" s="6"/>
      <c r="H74" s="6"/>
    </row>
    <row r="75" spans="1:8" x14ac:dyDescent="0.25">
      <c r="A75" s="7">
        <v>72</v>
      </c>
      <c r="B75" s="75"/>
      <c r="C75" s="11" t="s">
        <v>182</v>
      </c>
      <c r="D75" s="7">
        <v>1</v>
      </c>
      <c r="E75" s="6" t="s">
        <v>258</v>
      </c>
      <c r="F75" s="81"/>
      <c r="G75" s="6"/>
      <c r="H75" s="6"/>
    </row>
    <row r="76" spans="1:8" x14ac:dyDescent="0.25">
      <c r="A76" s="7">
        <v>73</v>
      </c>
      <c r="B76" s="75"/>
      <c r="C76" s="11" t="s">
        <v>152</v>
      </c>
      <c r="D76" s="7">
        <v>1</v>
      </c>
      <c r="E76" s="6" t="s">
        <v>258</v>
      </c>
      <c r="F76" s="81"/>
      <c r="G76" s="6"/>
      <c r="H76" s="6"/>
    </row>
    <row r="77" spans="1:8" x14ac:dyDescent="0.25">
      <c r="A77" s="7">
        <v>74</v>
      </c>
      <c r="B77" s="75"/>
      <c r="C77" s="11" t="s">
        <v>153</v>
      </c>
      <c r="D77" s="7">
        <v>1</v>
      </c>
      <c r="E77" s="6" t="s">
        <v>258</v>
      </c>
      <c r="F77" s="81"/>
      <c r="G77" s="6"/>
      <c r="H77" s="6"/>
    </row>
    <row r="78" spans="1:8" x14ac:dyDescent="0.25">
      <c r="A78" s="7">
        <v>75</v>
      </c>
      <c r="B78" s="75"/>
      <c r="C78" s="11" t="s">
        <v>154</v>
      </c>
      <c r="D78" s="7">
        <v>1</v>
      </c>
      <c r="E78" s="6" t="s">
        <v>258</v>
      </c>
      <c r="F78" s="81"/>
      <c r="G78" s="6"/>
      <c r="H78" s="6"/>
    </row>
    <row r="79" spans="1:8" x14ac:dyDescent="0.25">
      <c r="A79" s="7">
        <v>76</v>
      </c>
      <c r="B79" s="75"/>
      <c r="C79" s="11" t="s">
        <v>155</v>
      </c>
      <c r="D79" s="7">
        <v>1</v>
      </c>
      <c r="E79" s="6" t="s">
        <v>258</v>
      </c>
      <c r="F79" s="81"/>
      <c r="G79" s="6"/>
      <c r="H79" s="6"/>
    </row>
    <row r="80" spans="1:8" x14ac:dyDescent="0.25">
      <c r="A80" s="7">
        <v>77</v>
      </c>
      <c r="B80" s="75"/>
      <c r="C80" s="11" t="s">
        <v>156</v>
      </c>
      <c r="D80" s="7">
        <v>1</v>
      </c>
      <c r="E80" s="6" t="s">
        <v>258</v>
      </c>
      <c r="F80" s="81"/>
      <c r="G80" s="6"/>
      <c r="H80" s="6"/>
    </row>
    <row r="81" spans="1:8" x14ac:dyDescent="0.25">
      <c r="A81" s="7">
        <v>78</v>
      </c>
      <c r="B81" s="75"/>
      <c r="C81" s="11" t="s">
        <v>159</v>
      </c>
      <c r="D81" s="7">
        <v>1</v>
      </c>
      <c r="E81" s="6" t="s">
        <v>258</v>
      </c>
      <c r="F81" s="81"/>
      <c r="G81" s="6"/>
      <c r="H81" s="6"/>
    </row>
    <row r="82" spans="1:8" x14ac:dyDescent="0.25">
      <c r="A82" s="7">
        <v>79</v>
      </c>
      <c r="B82" s="75"/>
      <c r="C82" s="11" t="s">
        <v>160</v>
      </c>
      <c r="D82" s="7">
        <v>1</v>
      </c>
      <c r="E82" s="6" t="s">
        <v>258</v>
      </c>
      <c r="F82" s="81"/>
      <c r="G82" s="6"/>
      <c r="H82" s="6"/>
    </row>
    <row r="83" spans="1:8" x14ac:dyDescent="0.25">
      <c r="A83" s="7">
        <v>80</v>
      </c>
      <c r="B83" s="75"/>
      <c r="C83" s="11" t="s">
        <v>161</v>
      </c>
      <c r="D83" s="7">
        <v>1</v>
      </c>
      <c r="E83" s="6" t="s">
        <v>258</v>
      </c>
      <c r="F83" s="81"/>
      <c r="G83" s="6"/>
      <c r="H83" s="6"/>
    </row>
    <row r="84" spans="1:8" x14ac:dyDescent="0.25">
      <c r="A84" s="7">
        <v>81</v>
      </c>
      <c r="B84" s="75"/>
      <c r="C84" s="11" t="s">
        <v>162</v>
      </c>
      <c r="D84" s="7">
        <v>1</v>
      </c>
      <c r="E84" s="6" t="s">
        <v>258</v>
      </c>
      <c r="F84" s="81"/>
      <c r="G84" s="6"/>
      <c r="H84" s="6"/>
    </row>
    <row r="85" spans="1:8" x14ac:dyDescent="0.25">
      <c r="A85" s="7">
        <v>82</v>
      </c>
      <c r="B85" s="75"/>
      <c r="C85" s="11" t="s">
        <v>163</v>
      </c>
      <c r="D85" s="7">
        <v>1</v>
      </c>
      <c r="E85" s="6" t="s">
        <v>258</v>
      </c>
      <c r="F85" s="81"/>
      <c r="G85" s="6"/>
      <c r="H85" s="6"/>
    </row>
    <row r="86" spans="1:8" x14ac:dyDescent="0.25">
      <c r="A86" s="7">
        <v>83</v>
      </c>
      <c r="B86" s="75"/>
      <c r="C86" s="11" t="s">
        <v>164</v>
      </c>
      <c r="D86" s="7">
        <v>1</v>
      </c>
      <c r="E86" s="6" t="s">
        <v>258</v>
      </c>
      <c r="F86" s="81"/>
      <c r="G86" s="6"/>
      <c r="H86" s="6"/>
    </row>
    <row r="87" spans="1:8" x14ac:dyDescent="0.25">
      <c r="A87" s="7">
        <v>84</v>
      </c>
      <c r="B87" s="75"/>
      <c r="C87" s="11" t="s">
        <v>165</v>
      </c>
      <c r="D87" s="7">
        <v>1</v>
      </c>
      <c r="E87" s="6" t="s">
        <v>258</v>
      </c>
      <c r="F87" s="81"/>
      <c r="G87" s="6"/>
      <c r="H87" s="6"/>
    </row>
    <row r="88" spans="1:8" x14ac:dyDescent="0.25">
      <c r="A88" s="7">
        <v>85</v>
      </c>
      <c r="B88" s="75"/>
      <c r="C88" s="11" t="s">
        <v>183</v>
      </c>
      <c r="D88" s="7">
        <v>1</v>
      </c>
      <c r="E88" s="6" t="s">
        <v>258</v>
      </c>
      <c r="F88" s="81"/>
      <c r="G88" s="6"/>
      <c r="H88" s="6"/>
    </row>
    <row r="89" spans="1:8" x14ac:dyDescent="0.25">
      <c r="A89" s="7">
        <v>86</v>
      </c>
      <c r="B89" s="75"/>
      <c r="C89" s="11" t="s">
        <v>184</v>
      </c>
      <c r="D89" s="7">
        <v>1</v>
      </c>
      <c r="E89" s="6" t="s">
        <v>258</v>
      </c>
      <c r="F89" s="81"/>
      <c r="G89" s="6"/>
      <c r="H89" s="6"/>
    </row>
    <row r="90" spans="1:8" x14ac:dyDescent="0.25">
      <c r="A90" s="7">
        <v>87</v>
      </c>
      <c r="B90" s="75"/>
      <c r="C90" s="11" t="s">
        <v>185</v>
      </c>
      <c r="D90" s="7">
        <v>1</v>
      </c>
      <c r="E90" s="6" t="s">
        <v>258</v>
      </c>
      <c r="F90" s="81"/>
      <c r="G90" s="6"/>
      <c r="H90" s="6"/>
    </row>
    <row r="91" spans="1:8" x14ac:dyDescent="0.25">
      <c r="A91" s="7">
        <v>88</v>
      </c>
      <c r="B91" s="75"/>
      <c r="C91" s="11" t="s">
        <v>186</v>
      </c>
      <c r="D91" s="7">
        <v>1</v>
      </c>
      <c r="E91" s="6" t="s">
        <v>258</v>
      </c>
      <c r="F91" s="81"/>
      <c r="G91" s="6"/>
      <c r="H91" s="6"/>
    </row>
    <row r="92" spans="1:8" x14ac:dyDescent="0.25">
      <c r="A92" s="7">
        <v>89</v>
      </c>
      <c r="B92" s="75"/>
      <c r="C92" s="11" t="s">
        <v>187</v>
      </c>
      <c r="D92" s="7">
        <v>1</v>
      </c>
      <c r="E92" s="6" t="s">
        <v>258</v>
      </c>
      <c r="F92" s="81"/>
      <c r="G92" s="6"/>
      <c r="H92" s="6"/>
    </row>
    <row r="93" spans="1:8" x14ac:dyDescent="0.25">
      <c r="A93" s="7">
        <v>90</v>
      </c>
      <c r="B93" s="75"/>
      <c r="C93" s="11" t="s">
        <v>188</v>
      </c>
      <c r="D93" s="7">
        <v>1</v>
      </c>
      <c r="E93" s="6" t="s">
        <v>258</v>
      </c>
      <c r="F93" s="81"/>
      <c r="G93" s="6"/>
      <c r="H93" s="6"/>
    </row>
    <row r="94" spans="1:8" x14ac:dyDescent="0.25">
      <c r="A94" s="7">
        <v>91</v>
      </c>
      <c r="B94" s="75"/>
      <c r="C94" s="11" t="s">
        <v>189</v>
      </c>
      <c r="D94" s="7">
        <v>1</v>
      </c>
      <c r="E94" s="6" t="s">
        <v>258</v>
      </c>
      <c r="F94" s="81"/>
      <c r="G94" s="6"/>
      <c r="H94" s="6"/>
    </row>
    <row r="95" spans="1:8" x14ac:dyDescent="0.25">
      <c r="A95" s="7">
        <v>92</v>
      </c>
      <c r="B95" s="75"/>
      <c r="C95" s="11" t="s">
        <v>190</v>
      </c>
      <c r="D95" s="7">
        <v>1</v>
      </c>
      <c r="E95" s="6" t="s">
        <v>258</v>
      </c>
      <c r="F95" s="81"/>
      <c r="G95" s="6"/>
      <c r="H95" s="6"/>
    </row>
    <row r="96" spans="1:8" x14ac:dyDescent="0.25">
      <c r="A96" s="7">
        <v>93</v>
      </c>
      <c r="B96" s="75"/>
      <c r="C96" s="11" t="s">
        <v>167</v>
      </c>
      <c r="D96" s="7">
        <v>1</v>
      </c>
      <c r="E96" s="6" t="s">
        <v>258</v>
      </c>
      <c r="F96" s="81"/>
      <c r="G96" s="6"/>
      <c r="H96" s="6"/>
    </row>
    <row r="97" spans="1:8" x14ac:dyDescent="0.25">
      <c r="A97" s="7">
        <v>94</v>
      </c>
      <c r="B97" s="75"/>
      <c r="C97" s="11" t="s">
        <v>191</v>
      </c>
      <c r="D97" s="7">
        <v>1</v>
      </c>
      <c r="E97" s="6" t="s">
        <v>258</v>
      </c>
      <c r="F97" s="81"/>
      <c r="G97" s="6"/>
      <c r="H97" s="6"/>
    </row>
    <row r="98" spans="1:8" x14ac:dyDescent="0.25">
      <c r="A98" s="7">
        <v>95</v>
      </c>
      <c r="B98" s="75"/>
      <c r="C98" s="11" t="s">
        <v>192</v>
      </c>
      <c r="D98" s="7">
        <v>1</v>
      </c>
      <c r="E98" s="6" t="s">
        <v>258</v>
      </c>
      <c r="F98" s="81"/>
      <c r="G98" s="6"/>
      <c r="H98" s="6"/>
    </row>
    <row r="99" spans="1:8" x14ac:dyDescent="0.25">
      <c r="A99" s="7">
        <v>96</v>
      </c>
      <c r="B99" s="75"/>
      <c r="C99" s="11" t="s">
        <v>193</v>
      </c>
      <c r="D99" s="7">
        <v>1</v>
      </c>
      <c r="E99" s="6" t="s">
        <v>258</v>
      </c>
      <c r="F99" s="81"/>
      <c r="G99" s="6"/>
      <c r="H99" s="6"/>
    </row>
    <row r="100" spans="1:8" x14ac:dyDescent="0.25">
      <c r="A100" s="7">
        <v>97</v>
      </c>
      <c r="B100" s="76" t="s">
        <v>121</v>
      </c>
      <c r="C100" s="11" t="s">
        <v>123</v>
      </c>
      <c r="D100" s="7">
        <v>1</v>
      </c>
      <c r="E100" s="6" t="s">
        <v>258</v>
      </c>
      <c r="F100" s="81"/>
      <c r="G100" s="6"/>
      <c r="H100" s="6"/>
    </row>
    <row r="101" spans="1:8" x14ac:dyDescent="0.25">
      <c r="A101" s="7">
        <v>98</v>
      </c>
      <c r="B101" s="76"/>
      <c r="C101" s="11" t="s">
        <v>169</v>
      </c>
      <c r="D101" s="7">
        <v>1</v>
      </c>
      <c r="E101" s="6" t="s">
        <v>258</v>
      </c>
      <c r="F101" s="81"/>
      <c r="G101" s="6"/>
      <c r="H101" s="6"/>
    </row>
    <row r="102" spans="1:8" x14ac:dyDescent="0.25">
      <c r="A102" s="7">
        <v>99</v>
      </c>
      <c r="B102" s="76"/>
      <c r="C102" s="11" t="s">
        <v>125</v>
      </c>
      <c r="D102" s="7">
        <v>1</v>
      </c>
      <c r="E102" s="6" t="s">
        <v>258</v>
      </c>
      <c r="F102" s="81"/>
      <c r="G102" s="6"/>
      <c r="H102" s="6"/>
    </row>
    <row r="103" spans="1:8" x14ac:dyDescent="0.25">
      <c r="A103" s="7">
        <v>100</v>
      </c>
      <c r="B103" s="76"/>
      <c r="C103" s="11" t="s">
        <v>126</v>
      </c>
      <c r="D103" s="7">
        <v>1</v>
      </c>
      <c r="E103" s="6" t="s">
        <v>258</v>
      </c>
      <c r="F103" s="81"/>
      <c r="G103" s="6"/>
      <c r="H103" s="6"/>
    </row>
    <row r="104" spans="1:8" x14ac:dyDescent="0.25">
      <c r="A104" s="7">
        <v>101</v>
      </c>
      <c r="B104" s="76"/>
      <c r="C104" s="11" t="s">
        <v>127</v>
      </c>
      <c r="D104" s="7">
        <v>1</v>
      </c>
      <c r="E104" s="6" t="s">
        <v>258</v>
      </c>
      <c r="F104" s="81"/>
      <c r="G104" s="6"/>
      <c r="H104" s="6"/>
    </row>
    <row r="105" spans="1:8" x14ac:dyDescent="0.25">
      <c r="A105" s="7">
        <v>102</v>
      </c>
      <c r="B105" s="76"/>
      <c r="C105" s="11" t="s">
        <v>128</v>
      </c>
      <c r="D105" s="7">
        <v>1</v>
      </c>
      <c r="E105" s="6" t="s">
        <v>258</v>
      </c>
      <c r="F105" s="81"/>
      <c r="G105" s="6"/>
      <c r="H105" s="6"/>
    </row>
    <row r="106" spans="1:8" x14ac:dyDescent="0.25">
      <c r="A106" s="7">
        <v>103</v>
      </c>
      <c r="B106" s="76"/>
      <c r="C106" s="11" t="s">
        <v>171</v>
      </c>
      <c r="D106" s="7">
        <v>1</v>
      </c>
      <c r="E106" s="6" t="s">
        <v>258</v>
      </c>
      <c r="F106" s="81"/>
      <c r="G106" s="6"/>
      <c r="H106" s="6"/>
    </row>
    <row r="107" spans="1:8" x14ac:dyDescent="0.25">
      <c r="A107" s="7">
        <v>104</v>
      </c>
      <c r="B107" s="76"/>
      <c r="C107" s="11" t="s">
        <v>130</v>
      </c>
      <c r="D107" s="7">
        <v>1</v>
      </c>
      <c r="E107" s="6" t="s">
        <v>258</v>
      </c>
      <c r="F107" s="81"/>
      <c r="G107" s="6"/>
      <c r="H107" s="6"/>
    </row>
    <row r="108" spans="1:8" x14ac:dyDescent="0.25">
      <c r="A108" s="7">
        <v>105</v>
      </c>
      <c r="B108" s="76"/>
      <c r="C108" s="11" t="s">
        <v>172</v>
      </c>
      <c r="D108" s="7">
        <v>1</v>
      </c>
      <c r="E108" s="6" t="s">
        <v>258</v>
      </c>
      <c r="F108" s="81"/>
      <c r="G108" s="6"/>
      <c r="H108" s="6"/>
    </row>
    <row r="109" spans="1:8" x14ac:dyDescent="0.25">
      <c r="A109" s="7">
        <v>106</v>
      </c>
      <c r="B109" s="76"/>
      <c r="C109" s="11" t="s">
        <v>132</v>
      </c>
      <c r="D109" s="7">
        <v>1</v>
      </c>
      <c r="E109" s="6" t="s">
        <v>258</v>
      </c>
      <c r="F109" s="81"/>
      <c r="G109" s="6"/>
      <c r="H109" s="6"/>
    </row>
    <row r="110" spans="1:8" x14ac:dyDescent="0.25">
      <c r="A110" s="7">
        <v>107</v>
      </c>
      <c r="B110" s="76"/>
      <c r="C110" s="11" t="s">
        <v>133</v>
      </c>
      <c r="D110" s="7">
        <v>1</v>
      </c>
      <c r="E110" s="6" t="s">
        <v>258</v>
      </c>
      <c r="F110" s="81"/>
      <c r="G110" s="6"/>
      <c r="H110" s="6"/>
    </row>
    <row r="111" spans="1:8" x14ac:dyDescent="0.25">
      <c r="A111" s="7">
        <v>108</v>
      </c>
      <c r="B111" s="76"/>
      <c r="C111" s="11" t="s">
        <v>134</v>
      </c>
      <c r="D111" s="7">
        <v>1</v>
      </c>
      <c r="E111" s="6" t="s">
        <v>258</v>
      </c>
      <c r="F111" s="81"/>
      <c r="G111" s="6"/>
      <c r="H111" s="6"/>
    </row>
    <row r="112" spans="1:8" x14ac:dyDescent="0.25">
      <c r="A112" s="7">
        <v>109</v>
      </c>
      <c r="B112" s="76"/>
      <c r="C112" s="11" t="s">
        <v>139</v>
      </c>
      <c r="D112" s="7">
        <v>1</v>
      </c>
      <c r="E112" s="6" t="s">
        <v>258</v>
      </c>
      <c r="F112" s="81"/>
      <c r="G112" s="6"/>
      <c r="H112" s="6"/>
    </row>
    <row r="113" spans="1:8" x14ac:dyDescent="0.25">
      <c r="A113" s="7">
        <v>110</v>
      </c>
      <c r="B113" s="76"/>
      <c r="C113" s="11" t="s">
        <v>142</v>
      </c>
      <c r="D113" s="7">
        <v>1</v>
      </c>
      <c r="E113" s="6" t="s">
        <v>258</v>
      </c>
      <c r="F113" s="81"/>
      <c r="G113" s="6"/>
      <c r="H113" s="6"/>
    </row>
    <row r="114" spans="1:8" x14ac:dyDescent="0.25">
      <c r="A114" s="7">
        <v>111</v>
      </c>
      <c r="B114" s="76"/>
      <c r="C114" s="11" t="s">
        <v>194</v>
      </c>
      <c r="D114" s="7">
        <v>1</v>
      </c>
      <c r="E114" s="6" t="s">
        <v>258</v>
      </c>
      <c r="F114" s="81"/>
      <c r="G114" s="6"/>
      <c r="H114" s="6"/>
    </row>
    <row r="115" spans="1:8" x14ac:dyDescent="0.25">
      <c r="A115" s="7">
        <v>112</v>
      </c>
      <c r="B115" s="76"/>
      <c r="C115" s="11" t="s">
        <v>195</v>
      </c>
      <c r="D115" s="7">
        <v>1</v>
      </c>
      <c r="E115" s="6" t="s">
        <v>258</v>
      </c>
      <c r="F115" s="81"/>
      <c r="G115" s="6"/>
      <c r="H115" s="6"/>
    </row>
    <row r="116" spans="1:8" x14ac:dyDescent="0.25">
      <c r="A116" s="7">
        <v>113</v>
      </c>
      <c r="B116" s="76"/>
      <c r="C116" s="11" t="s">
        <v>145</v>
      </c>
      <c r="D116" s="7">
        <v>1</v>
      </c>
      <c r="E116" s="6" t="s">
        <v>258</v>
      </c>
      <c r="F116" s="81"/>
      <c r="G116" s="6"/>
      <c r="H116" s="6"/>
    </row>
    <row r="117" spans="1:8" x14ac:dyDescent="0.25">
      <c r="A117" s="7">
        <v>114</v>
      </c>
      <c r="B117" s="76"/>
      <c r="C117" s="11" t="s">
        <v>181</v>
      </c>
      <c r="D117" s="7">
        <v>1</v>
      </c>
      <c r="E117" s="6" t="s">
        <v>258</v>
      </c>
      <c r="F117" s="81"/>
      <c r="G117" s="6"/>
      <c r="H117" s="6"/>
    </row>
    <row r="118" spans="1:8" x14ac:dyDescent="0.25">
      <c r="A118" s="7">
        <v>115</v>
      </c>
      <c r="B118" s="76"/>
      <c r="C118" s="11" t="s">
        <v>196</v>
      </c>
      <c r="D118" s="7">
        <v>1</v>
      </c>
      <c r="E118" s="6" t="s">
        <v>258</v>
      </c>
      <c r="F118" s="81"/>
      <c r="G118" s="6"/>
      <c r="H118" s="6"/>
    </row>
    <row r="119" spans="1:8" x14ac:dyDescent="0.25">
      <c r="A119" s="7">
        <v>116</v>
      </c>
      <c r="B119" s="76"/>
      <c r="C119" s="11" t="s">
        <v>148</v>
      </c>
      <c r="D119" s="7">
        <v>1</v>
      </c>
      <c r="E119" s="6" t="s">
        <v>258</v>
      </c>
      <c r="F119" s="81"/>
      <c r="G119" s="6"/>
      <c r="H119" s="6"/>
    </row>
    <row r="120" spans="1:8" x14ac:dyDescent="0.25">
      <c r="A120" s="7">
        <v>117</v>
      </c>
      <c r="B120" s="76"/>
      <c r="C120" s="11" t="s">
        <v>197</v>
      </c>
      <c r="D120" s="7">
        <v>1</v>
      </c>
      <c r="E120" s="6" t="s">
        <v>258</v>
      </c>
      <c r="F120" s="81"/>
      <c r="G120" s="6"/>
      <c r="H120" s="6"/>
    </row>
    <row r="121" spans="1:8" x14ac:dyDescent="0.25">
      <c r="A121" s="7">
        <v>118</v>
      </c>
      <c r="B121" s="76"/>
      <c r="C121" s="11" t="s">
        <v>149</v>
      </c>
      <c r="D121" s="7">
        <v>1</v>
      </c>
      <c r="E121" s="6" t="s">
        <v>258</v>
      </c>
      <c r="F121" s="81"/>
      <c r="G121" s="6"/>
      <c r="H121" s="6"/>
    </row>
    <row r="122" spans="1:8" x14ac:dyDescent="0.25">
      <c r="A122" s="7">
        <v>119</v>
      </c>
      <c r="B122" s="76"/>
      <c r="C122" s="11" t="s">
        <v>182</v>
      </c>
      <c r="D122" s="7">
        <v>1</v>
      </c>
      <c r="E122" s="6" t="s">
        <v>258</v>
      </c>
      <c r="F122" s="81"/>
      <c r="G122" s="6"/>
      <c r="H122" s="6"/>
    </row>
    <row r="123" spans="1:8" x14ac:dyDescent="0.25">
      <c r="A123" s="7">
        <v>120</v>
      </c>
      <c r="B123" s="76"/>
      <c r="C123" s="11" t="s">
        <v>152</v>
      </c>
      <c r="D123" s="7">
        <v>1</v>
      </c>
      <c r="E123" s="6" t="s">
        <v>258</v>
      </c>
      <c r="F123" s="81"/>
      <c r="G123" s="6"/>
      <c r="H123" s="6"/>
    </row>
    <row r="124" spans="1:8" x14ac:dyDescent="0.25">
      <c r="A124" s="7">
        <v>121</v>
      </c>
      <c r="B124" s="76"/>
      <c r="C124" s="11" t="s">
        <v>153</v>
      </c>
      <c r="D124" s="7">
        <v>1</v>
      </c>
      <c r="E124" s="6" t="s">
        <v>258</v>
      </c>
      <c r="F124" s="81"/>
      <c r="G124" s="6"/>
      <c r="H124" s="6"/>
    </row>
    <row r="125" spans="1:8" x14ac:dyDescent="0.25">
      <c r="A125" s="7">
        <v>122</v>
      </c>
      <c r="B125" s="76"/>
      <c r="C125" s="11" t="s">
        <v>154</v>
      </c>
      <c r="D125" s="7">
        <v>1</v>
      </c>
      <c r="E125" s="6" t="s">
        <v>258</v>
      </c>
      <c r="F125" s="81"/>
      <c r="G125" s="6"/>
      <c r="H125" s="6"/>
    </row>
    <row r="126" spans="1:8" x14ac:dyDescent="0.25">
      <c r="A126" s="7">
        <v>123</v>
      </c>
      <c r="B126" s="76"/>
      <c r="C126" s="11" t="s">
        <v>155</v>
      </c>
      <c r="D126" s="7">
        <v>1</v>
      </c>
      <c r="E126" s="6" t="s">
        <v>258</v>
      </c>
      <c r="F126" s="81"/>
      <c r="G126" s="6"/>
      <c r="H126" s="6"/>
    </row>
    <row r="127" spans="1:8" x14ac:dyDescent="0.25">
      <c r="A127" s="7">
        <v>124</v>
      </c>
      <c r="B127" s="76"/>
      <c r="C127" s="11" t="s">
        <v>156</v>
      </c>
      <c r="D127" s="7">
        <v>1</v>
      </c>
      <c r="E127" s="6" t="s">
        <v>258</v>
      </c>
      <c r="F127" s="81"/>
      <c r="G127" s="6"/>
      <c r="H127" s="6"/>
    </row>
    <row r="128" spans="1:8" x14ac:dyDescent="0.25">
      <c r="A128" s="7">
        <v>125</v>
      </c>
      <c r="B128" s="76"/>
      <c r="C128" s="11" t="s">
        <v>198</v>
      </c>
      <c r="D128" s="7">
        <v>1</v>
      </c>
      <c r="E128" s="6" t="s">
        <v>258</v>
      </c>
      <c r="F128" s="81"/>
      <c r="G128" s="6"/>
      <c r="H128" s="6"/>
    </row>
    <row r="129" spans="1:8" x14ac:dyDescent="0.25">
      <c r="A129" s="7">
        <v>126</v>
      </c>
      <c r="B129" s="76"/>
      <c r="C129" s="11" t="s">
        <v>159</v>
      </c>
      <c r="D129" s="7">
        <v>1</v>
      </c>
      <c r="E129" s="6" t="s">
        <v>258</v>
      </c>
      <c r="F129" s="81"/>
      <c r="G129" s="6"/>
      <c r="H129" s="6"/>
    </row>
    <row r="130" spans="1:8" x14ac:dyDescent="0.25">
      <c r="A130" s="7">
        <v>127</v>
      </c>
      <c r="B130" s="76"/>
      <c r="C130" s="11" t="s">
        <v>160</v>
      </c>
      <c r="D130" s="7">
        <v>1</v>
      </c>
      <c r="E130" s="6" t="s">
        <v>258</v>
      </c>
      <c r="F130" s="81"/>
      <c r="G130" s="6"/>
      <c r="H130" s="6"/>
    </row>
    <row r="131" spans="1:8" x14ac:dyDescent="0.25">
      <c r="A131" s="7">
        <v>128</v>
      </c>
      <c r="B131" s="76"/>
      <c r="C131" s="11" t="s">
        <v>161</v>
      </c>
      <c r="D131" s="7">
        <v>1</v>
      </c>
      <c r="E131" s="6" t="s">
        <v>258</v>
      </c>
      <c r="F131" s="81"/>
      <c r="G131" s="6"/>
      <c r="H131" s="6"/>
    </row>
    <row r="132" spans="1:8" x14ac:dyDescent="0.25">
      <c r="A132" s="7">
        <v>129</v>
      </c>
      <c r="B132" s="76"/>
      <c r="C132" s="11" t="s">
        <v>162</v>
      </c>
      <c r="D132" s="7">
        <v>1</v>
      </c>
      <c r="E132" s="6" t="s">
        <v>258</v>
      </c>
      <c r="F132" s="81"/>
      <c r="G132" s="6"/>
      <c r="H132" s="6"/>
    </row>
    <row r="133" spans="1:8" x14ac:dyDescent="0.25">
      <c r="A133" s="7">
        <v>130</v>
      </c>
      <c r="B133" s="76"/>
      <c r="C133" s="11" t="s">
        <v>163</v>
      </c>
      <c r="D133" s="7">
        <v>1</v>
      </c>
      <c r="E133" s="6" t="s">
        <v>258</v>
      </c>
      <c r="F133" s="81"/>
      <c r="G133" s="6"/>
      <c r="H133" s="6"/>
    </row>
    <row r="134" spans="1:8" x14ac:dyDescent="0.25">
      <c r="A134" s="7">
        <v>131</v>
      </c>
      <c r="B134" s="76"/>
      <c r="C134" s="11" t="s">
        <v>164</v>
      </c>
      <c r="D134" s="7">
        <v>1</v>
      </c>
      <c r="E134" s="6" t="s">
        <v>258</v>
      </c>
      <c r="F134" s="81"/>
      <c r="G134" s="6"/>
      <c r="H134" s="6"/>
    </row>
    <row r="135" spans="1:8" x14ac:dyDescent="0.25">
      <c r="A135" s="7">
        <v>132</v>
      </c>
      <c r="B135" s="76"/>
      <c r="C135" s="11" t="s">
        <v>165</v>
      </c>
      <c r="D135" s="7">
        <v>1</v>
      </c>
      <c r="E135" s="6" t="s">
        <v>258</v>
      </c>
      <c r="F135" s="81"/>
      <c r="G135" s="6"/>
      <c r="H135" s="6"/>
    </row>
    <row r="136" spans="1:8" x14ac:dyDescent="0.25">
      <c r="A136" s="7">
        <v>133</v>
      </c>
      <c r="B136" s="76"/>
      <c r="C136" s="11" t="s">
        <v>199</v>
      </c>
      <c r="D136" s="7">
        <v>1</v>
      </c>
      <c r="E136" s="6" t="s">
        <v>258</v>
      </c>
      <c r="F136" s="81"/>
      <c r="G136" s="6"/>
      <c r="H136" s="6"/>
    </row>
    <row r="137" spans="1:8" x14ac:dyDescent="0.25">
      <c r="A137" s="7">
        <v>134</v>
      </c>
      <c r="B137" s="76"/>
      <c r="C137" s="11" t="s">
        <v>200</v>
      </c>
      <c r="D137" s="7">
        <v>1</v>
      </c>
      <c r="E137" s="6" t="s">
        <v>258</v>
      </c>
      <c r="F137" s="81"/>
      <c r="G137" s="6"/>
      <c r="H137" s="6"/>
    </row>
    <row r="138" spans="1:8" x14ac:dyDescent="0.25">
      <c r="A138" s="7">
        <v>135</v>
      </c>
      <c r="B138" s="76"/>
      <c r="C138" s="11" t="s">
        <v>167</v>
      </c>
      <c r="D138" s="7">
        <v>1</v>
      </c>
      <c r="E138" s="6" t="s">
        <v>258</v>
      </c>
      <c r="F138" s="81"/>
      <c r="G138" s="6"/>
      <c r="H138" s="6"/>
    </row>
    <row r="139" spans="1:8" x14ac:dyDescent="0.25">
      <c r="A139" s="7">
        <v>136</v>
      </c>
      <c r="B139" s="76"/>
      <c r="C139" s="11" t="s">
        <v>191</v>
      </c>
      <c r="D139" s="7">
        <v>1</v>
      </c>
      <c r="E139" s="6" t="s">
        <v>258</v>
      </c>
      <c r="F139" s="82"/>
      <c r="G139" s="6"/>
      <c r="H139" s="6"/>
    </row>
  </sheetData>
  <mergeCells count="7">
    <mergeCell ref="B7:B51"/>
    <mergeCell ref="B52:B99"/>
    <mergeCell ref="B100:B139"/>
    <mergeCell ref="A1:H1"/>
    <mergeCell ref="E6:F6"/>
    <mergeCell ref="F3:F5"/>
    <mergeCell ref="F7:F139"/>
  </mergeCells>
  <pageMargins left="0.7" right="0.7" top="0.75" bottom="0.75" header="0.3" footer="0.3"/>
  <pageSetup paperSize="9" scale="3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8"/>
  <sheetViews>
    <sheetView tabSelected="1" view="pageBreakPreview" topLeftCell="A22" zoomScale="106" zoomScaleNormal="100" zoomScaleSheetLayoutView="106" workbookViewId="0">
      <selection activeCell="B61" sqref="B61"/>
    </sheetView>
  </sheetViews>
  <sheetFormatPr baseColWidth="10" defaultRowHeight="11.25" x14ac:dyDescent="0.2"/>
  <cols>
    <col min="1" max="1" width="11.42578125" style="29"/>
    <col min="2" max="2" width="93.85546875" style="29" customWidth="1"/>
    <col min="3" max="3" width="11.42578125" style="37"/>
    <col min="4" max="16384" width="11.42578125" style="29"/>
  </cols>
  <sheetData>
    <row r="1" spans="1:7" x14ac:dyDescent="0.2">
      <c r="A1" s="71" t="s">
        <v>264</v>
      </c>
      <c r="B1" s="71"/>
      <c r="C1" s="71"/>
      <c r="D1" s="71"/>
      <c r="E1" s="71"/>
      <c r="F1" s="71"/>
      <c r="G1" s="71"/>
    </row>
    <row r="2" spans="1:7" ht="17.25" customHeight="1" x14ac:dyDescent="0.2">
      <c r="A2" s="3" t="s">
        <v>0</v>
      </c>
      <c r="B2" s="4" t="s">
        <v>6</v>
      </c>
      <c r="C2" s="3" t="s">
        <v>33</v>
      </c>
      <c r="D2" s="4" t="s">
        <v>7</v>
      </c>
      <c r="E2" s="3" t="s">
        <v>38</v>
      </c>
      <c r="F2" s="3" t="s">
        <v>39</v>
      </c>
      <c r="G2" s="3" t="s">
        <v>40</v>
      </c>
    </row>
    <row r="3" spans="1:7" x14ac:dyDescent="0.2">
      <c r="A3" s="31">
        <v>1</v>
      </c>
      <c r="B3" s="40" t="str">
        <f>+'FORMULARIOS ESPECIFIC TECNICAS'!B3</f>
        <v>EQUIPO AEROSPRAY GRAM 7322</v>
      </c>
      <c r="C3" s="31">
        <v>1</v>
      </c>
      <c r="D3" s="40" t="s">
        <v>256</v>
      </c>
      <c r="E3" s="58" t="s">
        <v>260</v>
      </c>
      <c r="F3" s="40"/>
      <c r="G3" s="40"/>
    </row>
    <row r="4" spans="1:7" x14ac:dyDescent="0.2">
      <c r="A4" s="31">
        <v>2</v>
      </c>
      <c r="B4" s="40" t="str">
        <f>+'FORMULARIOS ESPECIFIC TECNICAS'!B4</f>
        <v>EQUIPO AEROSPRAY HEMATOLOGÍA 7152</v>
      </c>
      <c r="C4" s="31">
        <v>1</v>
      </c>
      <c r="D4" s="40" t="s">
        <v>256</v>
      </c>
      <c r="E4" s="58" t="s">
        <v>260</v>
      </c>
      <c r="F4" s="40"/>
      <c r="G4" s="40"/>
    </row>
    <row r="5" spans="1:7" x14ac:dyDescent="0.2">
      <c r="A5" s="31">
        <v>3</v>
      </c>
      <c r="B5" s="40" t="str">
        <f>+'FORMULARIOS ESPECIFIC TECNICAS'!B5</f>
        <v xml:space="preserve">EQUIPO AEROSPRAY TB 7722 </v>
      </c>
      <c r="C5" s="31">
        <v>1</v>
      </c>
      <c r="D5" s="40" t="s">
        <v>256</v>
      </c>
      <c r="E5" s="58" t="s">
        <v>260</v>
      </c>
      <c r="F5" s="40"/>
      <c r="G5" s="40"/>
    </row>
    <row r="6" spans="1:7" x14ac:dyDescent="0.2">
      <c r="A6" s="31">
        <v>4</v>
      </c>
      <c r="B6" s="40" t="str">
        <f>+'FORMULARIOS ESPECIFIC TECNICAS'!C7</f>
        <v xml:space="preserve">CAMBIO E INSTALACION REF: RP-147 DRIVE MOTOR ASSEMBLY FOR AEROSPRAY AND CYTOPRO </v>
      </c>
      <c r="C6" s="31">
        <v>1</v>
      </c>
      <c r="D6" s="40" t="s">
        <v>258</v>
      </c>
      <c r="E6" s="58" t="s">
        <v>260</v>
      </c>
      <c r="F6" s="40"/>
      <c r="G6" s="40"/>
    </row>
    <row r="7" spans="1:7" x14ac:dyDescent="0.2">
      <c r="A7" s="31">
        <v>5</v>
      </c>
      <c r="B7" s="40" t="str">
        <f>+'FORMULARIOS ESPECIFIC TECNICAS'!C8</f>
        <v xml:space="preserve">CAMBIO E INSTALACION REF: RP-171 PICKUP TUBE ASSY FOR 5-LITER BOTTLE, AEROSPRAY, NO LEVEL DETECT </v>
      </c>
      <c r="C7" s="31">
        <v>1</v>
      </c>
      <c r="D7" s="40" t="s">
        <v>258</v>
      </c>
      <c r="E7" s="58" t="s">
        <v>260</v>
      </c>
      <c r="F7" s="40"/>
      <c r="G7" s="40"/>
    </row>
    <row r="8" spans="1:7" x14ac:dyDescent="0.2">
      <c r="A8" s="31">
        <v>6</v>
      </c>
      <c r="B8" s="40" t="str">
        <f>+'FORMULARIOS ESPECIFIC TECNICAS'!C9</f>
        <v xml:space="preserve">CAMBIO E INSTALACION REF: RP-181 DRIVE HUB, UNIVERSAL, 12/30 PLACE, AERO/CYTO </v>
      </c>
      <c r="C8" s="31">
        <v>1</v>
      </c>
      <c r="D8" s="40" t="s">
        <v>258</v>
      </c>
      <c r="E8" s="58" t="s">
        <v>260</v>
      </c>
      <c r="F8" s="40"/>
      <c r="G8" s="40"/>
    </row>
    <row r="9" spans="1:7" x14ac:dyDescent="0.2">
      <c r="A9" s="31">
        <v>7</v>
      </c>
      <c r="B9" s="40" t="str">
        <f>+'FORMULARIOS ESPECIFIC TECNICAS'!C10</f>
        <v xml:space="preserve">CAMBIO E INSTALACION REF: RP-186 DRAIN/VENT SPIGOT REPAIR KIT FOR AEROSPRAY </v>
      </c>
      <c r="C9" s="31">
        <v>1</v>
      </c>
      <c r="D9" s="40" t="s">
        <v>258</v>
      </c>
      <c r="E9" s="58" t="s">
        <v>260</v>
      </c>
      <c r="F9" s="40"/>
      <c r="G9" s="40"/>
    </row>
    <row r="10" spans="1:7" x14ac:dyDescent="0.2">
      <c r="A10" s="31">
        <v>8</v>
      </c>
      <c r="B10" s="40" t="str">
        <f>+'FORMULARIOS ESPECIFIC TECNICAS'!C11</f>
        <v xml:space="preserve">CAMBIO E INSTALACION REF: RP-208 150 INCH/PK TUBING, AEROSPRAY </v>
      </c>
      <c r="C10" s="31">
        <v>1</v>
      </c>
      <c r="D10" s="40" t="s">
        <v>258</v>
      </c>
      <c r="E10" s="58" t="s">
        <v>260</v>
      </c>
      <c r="F10" s="40"/>
      <c r="G10" s="40"/>
    </row>
    <row r="11" spans="1:7" x14ac:dyDescent="0.2">
      <c r="A11" s="31">
        <v>9</v>
      </c>
      <c r="B11" s="40" t="str">
        <f>+'FORMULARIOS ESPECIFIC TECNICAS'!C12</f>
        <v xml:space="preserve">CAMBIO E INSTALACION REF: RP-215 PUMP ASSEMBLY FOR AEROSPRAY </v>
      </c>
      <c r="C11" s="31">
        <v>1</v>
      </c>
      <c r="D11" s="40" t="s">
        <v>258</v>
      </c>
      <c r="E11" s="58" t="s">
        <v>260</v>
      </c>
      <c r="F11" s="40"/>
      <c r="G11" s="40"/>
    </row>
    <row r="12" spans="1:7" x14ac:dyDescent="0.2">
      <c r="A12" s="31">
        <v>10</v>
      </c>
      <c r="B12" s="40" t="str">
        <f>+'FORMULARIOS ESPECIFIC TECNICAS'!C13</f>
        <v xml:space="preserve">CAMBIO E INSTALACION REF: RP-259 5.25" PRECISION NORPRENE (A 60 G) TUBING AEROSPRAY </v>
      </c>
      <c r="C12" s="31">
        <v>1</v>
      </c>
      <c r="D12" s="40" t="s">
        <v>258</v>
      </c>
      <c r="E12" s="58" t="s">
        <v>260</v>
      </c>
      <c r="F12" s="40"/>
      <c r="G12" s="40"/>
    </row>
    <row r="13" spans="1:7" x14ac:dyDescent="0.2">
      <c r="A13" s="31">
        <v>11</v>
      </c>
      <c r="B13" s="40" t="str">
        <f>+'FORMULARIOS ESPECIFIC TECNICAS'!C14</f>
        <v xml:space="preserve">CAMBIO E INSTALACION REF: RP-260 5.5" PRECISION NORPRENE (A 60 G)TUBING AEROSPRAY </v>
      </c>
      <c r="C13" s="31">
        <v>1</v>
      </c>
      <c r="D13" s="40" t="s">
        <v>258</v>
      </c>
      <c r="E13" s="58" t="s">
        <v>260</v>
      </c>
      <c r="F13" s="40"/>
      <c r="G13" s="40"/>
    </row>
    <row r="14" spans="1:7" x14ac:dyDescent="0.2">
      <c r="A14" s="31">
        <v>12</v>
      </c>
      <c r="B14" s="40" t="str">
        <f>+'FORMULARIOS ESPECIFIC TECNICAS'!C15</f>
        <v>CAMBIO E INSTALACION REF: RP-275 AEROSPRAY BARB FITTING REPAIR KIT $ 5 13.478</v>
      </c>
      <c r="C14" s="31">
        <v>1</v>
      </c>
      <c r="D14" s="40" t="s">
        <v>258</v>
      </c>
      <c r="E14" s="58" t="s">
        <v>260</v>
      </c>
      <c r="F14" s="40"/>
      <c r="G14" s="40"/>
    </row>
    <row r="15" spans="1:7" x14ac:dyDescent="0.2">
      <c r="A15" s="31">
        <v>13</v>
      </c>
      <c r="B15" s="40" t="str">
        <f>+'FORMULARIOS ESPECIFIC TECNICAS'!C16</f>
        <v xml:space="preserve">CAMBIO E INSTALACION REF: RP-293 MAGNETIC SENSOR PCBA FOR AEROSPRAY BOWL </v>
      </c>
      <c r="C15" s="31">
        <v>1</v>
      </c>
      <c r="D15" s="40" t="s">
        <v>258</v>
      </c>
      <c r="E15" s="58" t="s">
        <v>260</v>
      </c>
      <c r="F15" s="40"/>
      <c r="G15" s="40"/>
    </row>
    <row r="16" spans="1:7" x14ac:dyDescent="0.2">
      <c r="A16" s="31">
        <v>14</v>
      </c>
      <c r="B16" s="40" t="str">
        <f>+'FORMULARIOS ESPECIFIC TECNICAS'!C17</f>
        <v xml:space="preserve">CAMBIO E INSTALACION REF: RP-294 2/PK HINGE ASSEMBLY FOR AEROSPRAY LID </v>
      </c>
      <c r="C16" s="31">
        <v>1</v>
      </c>
      <c r="D16" s="40" t="s">
        <v>258</v>
      </c>
      <c r="E16" s="58" t="s">
        <v>260</v>
      </c>
      <c r="F16" s="40"/>
      <c r="G16" s="40"/>
    </row>
    <row r="17" spans="1:7" x14ac:dyDescent="0.2">
      <c r="A17" s="31">
        <v>15</v>
      </c>
      <c r="B17" s="40" t="str">
        <f>+'FORMULARIOS ESPECIFIC TECNICAS'!C18</f>
        <v xml:space="preserve">CAMBIO E INSTALACION REF: RP-299 4/PK CHECK VALVE, AEROSPRAY SOLENOID </v>
      </c>
      <c r="C17" s="31">
        <v>1</v>
      </c>
      <c r="D17" s="40" t="s">
        <v>258</v>
      </c>
      <c r="E17" s="58" t="s">
        <v>260</v>
      </c>
      <c r="F17" s="40"/>
      <c r="G17" s="40"/>
    </row>
    <row r="18" spans="1:7" x14ac:dyDescent="0.2">
      <c r="A18" s="31">
        <v>16</v>
      </c>
      <c r="B18" s="40" t="str">
        <f>+'FORMULARIOS ESPECIFIC TECNICAS'!C19</f>
        <v xml:space="preserve">CAMBIO E INSTALACION REF: RP-307 VENT HOSE, AEROSPRAY </v>
      </c>
      <c r="C18" s="31">
        <v>1</v>
      </c>
      <c r="D18" s="40" t="s">
        <v>258</v>
      </c>
      <c r="E18" s="58" t="s">
        <v>260</v>
      </c>
      <c r="F18" s="40"/>
      <c r="G18" s="40"/>
    </row>
    <row r="19" spans="1:7" x14ac:dyDescent="0.2">
      <c r="A19" s="31">
        <v>17</v>
      </c>
      <c r="B19" s="40" t="str">
        <f>+'FORMULARIOS ESPECIFIC TECNICAS'!C20</f>
        <v xml:space="preserve">CAMBIO E INSTALACION REF: RP-308 NOZZLE/O-RING ASSY, SS, FOR AEROSPRAY </v>
      </c>
      <c r="C19" s="31">
        <v>1</v>
      </c>
      <c r="D19" s="40" t="s">
        <v>258</v>
      </c>
      <c r="E19" s="58" t="s">
        <v>260</v>
      </c>
      <c r="F19" s="40"/>
      <c r="G19" s="40"/>
    </row>
    <row r="20" spans="1:7" x14ac:dyDescent="0.2">
      <c r="A20" s="31">
        <v>18</v>
      </c>
      <c r="B20" s="40" t="str">
        <f>+'FORMULARIOS ESPECIFIC TECNICAS'!C21</f>
        <v xml:space="preserve">CAMBIO E INSTALACION REF: RP-311 5/PK HOSE ASSY FOR REAGENT BOTTLE,AEROSPRAY </v>
      </c>
      <c r="C20" s="31">
        <v>1</v>
      </c>
      <c r="D20" s="40" t="s">
        <v>258</v>
      </c>
      <c r="E20" s="58" t="s">
        <v>260</v>
      </c>
      <c r="F20" s="40"/>
      <c r="G20" s="40"/>
    </row>
    <row r="21" spans="1:7" x14ac:dyDescent="0.2">
      <c r="A21" s="31">
        <v>19</v>
      </c>
      <c r="B21" s="40" t="str">
        <f>+'FORMULARIOS ESPECIFIC TECNICAS'!C22</f>
        <v xml:space="preserve">CAMBIO E INSTALACION REF: RP-318 ENCODER FOR DRIVE MOTOR, AEROSPRAY/CYTOPRO </v>
      </c>
      <c r="C21" s="31">
        <v>1</v>
      </c>
      <c r="D21" s="40" t="s">
        <v>258</v>
      </c>
      <c r="E21" s="58" t="s">
        <v>260</v>
      </c>
      <c r="F21" s="40"/>
      <c r="G21" s="40"/>
    </row>
    <row r="22" spans="1:7" x14ac:dyDescent="0.2">
      <c r="A22" s="31">
        <v>20</v>
      </c>
      <c r="B22" s="40" t="str">
        <f>+'FORMULARIOS ESPECIFIC TECNICAS'!C23</f>
        <v xml:space="preserve">CAMBIO E INSTALACION REF: RP-332 LID LATCH FOR AEROSPRAY/CYTOPRO </v>
      </c>
      <c r="C22" s="31">
        <v>1</v>
      </c>
      <c r="D22" s="40" t="s">
        <v>258</v>
      </c>
      <c r="E22" s="58" t="s">
        <v>260</v>
      </c>
      <c r="F22" s="40"/>
      <c r="G22" s="40"/>
    </row>
    <row r="23" spans="1:7" x14ac:dyDescent="0.2">
      <c r="A23" s="31">
        <v>21</v>
      </c>
      <c r="B23" s="40" t="str">
        <f>+'FORMULARIOS ESPECIFIC TECNICAS'!C24</f>
        <v>CAMBIO E INSTALACION REF: RP-345 MIXER INSERT FOR NOZZLE, AEROSPRAY</v>
      </c>
      <c r="C23" s="31">
        <v>1</v>
      </c>
      <c r="D23" s="40" t="s">
        <v>258</v>
      </c>
      <c r="E23" s="58" t="s">
        <v>260</v>
      </c>
      <c r="F23" s="40"/>
      <c r="G23" s="40"/>
    </row>
    <row r="24" spans="1:7" x14ac:dyDescent="0.2">
      <c r="A24" s="31">
        <v>22</v>
      </c>
      <c r="B24" s="40" t="str">
        <f>+'FORMULARIOS ESPECIFIC TECNICAS'!C25</f>
        <v xml:space="preserve">CAMBIO E INSTALACION REF: RP-408 BRUSH FOR NOZZLE CLEANING, AEROSPRAY 7150 </v>
      </c>
      <c r="C24" s="31">
        <v>1</v>
      </c>
      <c r="D24" s="40" t="s">
        <v>258</v>
      </c>
      <c r="E24" s="58" t="s">
        <v>260</v>
      </c>
      <c r="F24" s="40"/>
      <c r="G24" s="40"/>
    </row>
    <row r="25" spans="1:7" x14ac:dyDescent="0.2">
      <c r="A25" s="31">
        <v>23</v>
      </c>
      <c r="B25" s="40" t="str">
        <f>+'FORMULARIOS ESPECIFIC TECNICAS'!C26</f>
        <v xml:space="preserve">CAMBIO E INSTALACION REF: RP-451 MANUAL, CYTOPRO METHODS, AEROPSRAY/CYTOPRO (7XX1) </v>
      </c>
      <c r="C25" s="31">
        <v>1</v>
      </c>
      <c r="D25" s="40" t="s">
        <v>258</v>
      </c>
      <c r="E25" s="58" t="s">
        <v>260</v>
      </c>
      <c r="F25" s="40"/>
      <c r="G25" s="40"/>
    </row>
    <row r="26" spans="1:7" x14ac:dyDescent="0.2">
      <c r="A26" s="31">
        <v>24</v>
      </c>
      <c r="B26" s="40" t="str">
        <f>+'FORMULARIOS ESPECIFIC TECNICAS'!C27</f>
        <v xml:space="preserve">CAMBIO E INSTALACION REF: RP-462 MANUAL, APPLICATION, FOR AEROSPRAY GRAM 7322 </v>
      </c>
      <c r="C26" s="31">
        <v>1</v>
      </c>
      <c r="D26" s="40" t="s">
        <v>258</v>
      </c>
      <c r="E26" s="58" t="s">
        <v>260</v>
      </c>
      <c r="F26" s="40"/>
      <c r="G26" s="40"/>
    </row>
    <row r="27" spans="1:7" x14ac:dyDescent="0.2">
      <c r="A27" s="31">
        <v>25</v>
      </c>
      <c r="B27" s="40" t="str">
        <f>+'FORMULARIOS ESPECIFIC TECNICAS'!C28</f>
        <v>CAMBIO E INSTALACION REF: RP-470 5-POSITION BOTTLE TRAY, AEROSPRAY 7XX1 AND 7XX2</v>
      </c>
      <c r="C27" s="31">
        <v>1</v>
      </c>
      <c r="D27" s="40" t="s">
        <v>258</v>
      </c>
      <c r="E27" s="58" t="s">
        <v>260</v>
      </c>
      <c r="F27" s="40"/>
      <c r="G27" s="40"/>
    </row>
    <row r="28" spans="1:7" x14ac:dyDescent="0.2">
      <c r="A28" s="31">
        <v>26</v>
      </c>
      <c r="B28" s="40" t="str">
        <f>+'FORMULARIOS ESPECIFIC TECNICAS'!C29</f>
        <v xml:space="preserve">CAMBIO E INSTALACION REF: RP-473 LOAD CELL ASSEMBLY 7XX1 AEROSPRAY </v>
      </c>
      <c r="C28" s="31">
        <v>1</v>
      </c>
      <c r="D28" s="40" t="s">
        <v>258</v>
      </c>
      <c r="E28" s="58" t="s">
        <v>260</v>
      </c>
      <c r="F28" s="40"/>
      <c r="G28" s="40"/>
    </row>
    <row r="29" spans="1:7" x14ac:dyDescent="0.2">
      <c r="A29" s="31">
        <v>27</v>
      </c>
      <c r="B29" s="40" t="str">
        <f>+'FORMULARIOS ESPECIFIC TECNICAS'!C30</f>
        <v xml:space="preserve">CAMBIO E INSTALACION REF: RP-474 WASTE CONTAINER ADAPTER FOR AEROSPRAY, NO LEVEL DETECT </v>
      </c>
      <c r="C29" s="31">
        <v>1</v>
      </c>
      <c r="D29" s="40" t="s">
        <v>258</v>
      </c>
      <c r="E29" s="58" t="s">
        <v>260</v>
      </c>
      <c r="F29" s="40"/>
      <c r="G29" s="40"/>
    </row>
    <row r="30" spans="1:7" x14ac:dyDescent="0.2">
      <c r="A30" s="31">
        <v>28</v>
      </c>
      <c r="B30" s="40" t="str">
        <f>+'FORMULARIOS ESPECIFIC TECNICAS'!C31</f>
        <v xml:space="preserve">CAMBIO E INSTALACION REF: RP-475 AEROSPRAY NOZZLE INDICATOR LABEL, 6 NOZZLES </v>
      </c>
      <c r="C30" s="31">
        <v>1</v>
      </c>
      <c r="D30" s="40" t="s">
        <v>258</v>
      </c>
      <c r="E30" s="58" t="s">
        <v>260</v>
      </c>
      <c r="F30" s="40"/>
      <c r="G30" s="40"/>
    </row>
    <row r="31" spans="1:7" x14ac:dyDescent="0.2">
      <c r="A31" s="31">
        <v>29</v>
      </c>
      <c r="B31" s="40" t="str">
        <f>+'FORMULARIOS ESPECIFIC TECNICAS'!C32</f>
        <v xml:space="preserve">CAMBIO E INSTALACION REF: RP-493 SOLENOID VALVE WHITE 3-WAY </v>
      </c>
      <c r="C31" s="31">
        <v>1</v>
      </c>
      <c r="D31" s="40" t="s">
        <v>258</v>
      </c>
      <c r="E31" s="58" t="s">
        <v>260</v>
      </c>
      <c r="F31" s="40"/>
      <c r="G31" s="40"/>
    </row>
    <row r="32" spans="1:7" x14ac:dyDescent="0.2">
      <c r="A32" s="31">
        <v>30</v>
      </c>
      <c r="B32" s="40" t="str">
        <f>+'FORMULARIOS ESPECIFIC TECNICAS'!C33</f>
        <v xml:space="preserve">CAMBIO E INSTALACION REF: RP-499 NOZZLE WITH MIXING INSERT, AEROSPRAY </v>
      </c>
      <c r="C32" s="31">
        <v>1</v>
      </c>
      <c r="D32" s="40" t="s">
        <v>258</v>
      </c>
      <c r="E32" s="58" t="s">
        <v>260</v>
      </c>
      <c r="F32" s="40"/>
      <c r="G32" s="40"/>
    </row>
    <row r="33" spans="1:7" x14ac:dyDescent="0.2">
      <c r="A33" s="31">
        <v>31</v>
      </c>
      <c r="B33" s="40" t="str">
        <f>+'FORMULARIOS ESPECIFIC TECNICAS'!C34</f>
        <v>CAMBIO E INSTALACION REF: RP-500 PAPER TEST SLIDES, 1 INCH X 3 INCH PAPER, 100 PIECES</v>
      </c>
      <c r="C33" s="31">
        <v>1</v>
      </c>
      <c r="D33" s="40" t="s">
        <v>258</v>
      </c>
      <c r="E33" s="58" t="s">
        <v>260</v>
      </c>
      <c r="F33" s="40"/>
      <c r="G33" s="40"/>
    </row>
    <row r="34" spans="1:7" x14ac:dyDescent="0.2">
      <c r="A34" s="31">
        <v>32</v>
      </c>
      <c r="B34" s="40" t="str">
        <f>+'FORMULARIOS ESPECIFIC TECNICAS'!C35</f>
        <v xml:space="preserve">CAMBIO E INSTALACION REF: RP-501 PCBA SOLENOID 7322 </v>
      </c>
      <c r="C34" s="31">
        <v>1</v>
      </c>
      <c r="D34" s="40" t="s">
        <v>258</v>
      </c>
      <c r="E34" s="58" t="s">
        <v>260</v>
      </c>
      <c r="F34" s="40"/>
      <c r="G34" s="40"/>
    </row>
    <row r="35" spans="1:7" x14ac:dyDescent="0.2">
      <c r="A35" s="31">
        <v>33</v>
      </c>
      <c r="B35" s="40" t="str">
        <f>+'FORMULARIOS ESPECIFIC TECNICAS'!C36</f>
        <v xml:space="preserve">CAMBIO E INSTALACION REF: RP-503 WASTE LEVEL DETECT ASSEMBLY WITH CABLE, AEROSPRAY </v>
      </c>
      <c r="C35" s="31">
        <v>1</v>
      </c>
      <c r="D35" s="40" t="s">
        <v>258</v>
      </c>
      <c r="E35" s="58" t="s">
        <v>260</v>
      </c>
      <c r="F35" s="40"/>
      <c r="G35" s="40"/>
    </row>
    <row r="36" spans="1:7" x14ac:dyDescent="0.2">
      <c r="A36" s="31">
        <v>34</v>
      </c>
      <c r="B36" s="40" t="str">
        <f>+'FORMULARIOS ESPECIFIC TECNICAS'!C37</f>
        <v xml:space="preserve">CAMBIO E INSTALACION REF: RP-504 5L REAGENT BOTTLE LEVEL DETECT ASSMEBLY WITH CABLE, AEROSPRAY </v>
      </c>
      <c r="C36" s="31">
        <v>1</v>
      </c>
      <c r="D36" s="40" t="s">
        <v>258</v>
      </c>
      <c r="E36" s="58" t="s">
        <v>260</v>
      </c>
      <c r="F36" s="40"/>
      <c r="G36" s="40"/>
    </row>
    <row r="37" spans="1:7" x14ac:dyDescent="0.2">
      <c r="A37" s="31">
        <v>35</v>
      </c>
      <c r="B37" s="40" t="str">
        <f>+'FORMULARIOS ESPECIFIC TECNICAS'!C38</f>
        <v xml:space="preserve">CAMBIO E INSTALACION REF: RP-505 POWER SUPPLY, AEROSPRAY 7XX2 </v>
      </c>
      <c r="C37" s="31">
        <v>1</v>
      </c>
      <c r="D37" s="40" t="s">
        <v>258</v>
      </c>
      <c r="E37" s="58" t="s">
        <v>260</v>
      </c>
      <c r="F37" s="40"/>
      <c r="G37" s="40"/>
    </row>
    <row r="38" spans="1:7" x14ac:dyDescent="0.2">
      <c r="A38" s="31">
        <v>36</v>
      </c>
      <c r="B38" s="40" t="str">
        <f>+'FORMULARIOS ESPECIFIC TECNICAS'!C39</f>
        <v xml:space="preserve">CAMBIO E INSTALACION REF: RP-506 PCBA MAIN, AEROSPRAY 7XX2 </v>
      </c>
      <c r="C38" s="31">
        <v>1</v>
      </c>
      <c r="D38" s="40" t="s">
        <v>258</v>
      </c>
      <c r="E38" s="58" t="s">
        <v>260</v>
      </c>
      <c r="F38" s="40"/>
      <c r="G38" s="40"/>
    </row>
    <row r="39" spans="1:7" x14ac:dyDescent="0.2">
      <c r="A39" s="31">
        <v>37</v>
      </c>
      <c r="B39" s="40" t="str">
        <f>+'FORMULARIOS ESPECIFIC TECNICAS'!C40</f>
        <v xml:space="preserve">CAMBIO E INSTALACION REF: RP-507 PCBA COMPUTER, AEROSPRAY 7XX2 </v>
      </c>
      <c r="C39" s="31">
        <v>1</v>
      </c>
      <c r="D39" s="40" t="s">
        <v>258</v>
      </c>
      <c r="E39" s="58" t="s">
        <v>260</v>
      </c>
      <c r="F39" s="40"/>
      <c r="G39" s="40"/>
    </row>
    <row r="40" spans="1:7" x14ac:dyDescent="0.2">
      <c r="A40" s="31">
        <v>38</v>
      </c>
      <c r="B40" s="40" t="str">
        <f>+'FORMULARIOS ESPECIFIC TECNICAS'!C41</f>
        <v xml:space="preserve">CAMBIO E INSTALACION REF: RP-511 FRONT PANEL ASSEMBLY, 7322 </v>
      </c>
      <c r="C40" s="31">
        <v>1</v>
      </c>
      <c r="D40" s="40" t="s">
        <v>258</v>
      </c>
      <c r="E40" s="58" t="s">
        <v>260</v>
      </c>
      <c r="F40" s="40"/>
      <c r="G40" s="40"/>
    </row>
    <row r="41" spans="1:7" x14ac:dyDescent="0.2">
      <c r="A41" s="31">
        <v>39</v>
      </c>
      <c r="B41" s="40" t="str">
        <f>+'FORMULARIOS ESPECIFIC TECNICAS'!C42</f>
        <v xml:space="preserve">CAMBIO E INSTALACION REF: RP-512 RIGHT PANEL ASSEMBLY, 7322 </v>
      </c>
      <c r="C41" s="31">
        <v>1</v>
      </c>
      <c r="D41" s="40" t="s">
        <v>258</v>
      </c>
      <c r="E41" s="58" t="s">
        <v>260</v>
      </c>
      <c r="F41" s="40"/>
      <c r="G41" s="40"/>
    </row>
    <row r="42" spans="1:7" x14ac:dyDescent="0.2">
      <c r="A42" s="31">
        <v>40</v>
      </c>
      <c r="B42" s="40" t="str">
        <f>+'FORMULARIOS ESPECIFIC TECNICAS'!C43</f>
        <v xml:space="preserve">CAMBIO E INSTALACION REF: RP-513 LEFT PANEL ASSEMBLY, AEROSPRAY 7XX2 </v>
      </c>
      <c r="C42" s="31">
        <v>1</v>
      </c>
      <c r="D42" s="40" t="s">
        <v>258</v>
      </c>
      <c r="E42" s="58" t="s">
        <v>260</v>
      </c>
      <c r="F42" s="40"/>
      <c r="G42" s="40"/>
    </row>
    <row r="43" spans="1:7" x14ac:dyDescent="0.2">
      <c r="A43" s="31">
        <v>41</v>
      </c>
      <c r="B43" s="40" t="str">
        <f>+'FORMULARIOS ESPECIFIC TECNICAS'!C44</f>
        <v xml:space="preserve">CAMBIO E INSTALACION REF: RP-514 LCD SCREEN ASSEMBLY, AEROSPRAY 7XX2 </v>
      </c>
      <c r="C43" s="31">
        <v>1</v>
      </c>
      <c r="D43" s="40" t="s">
        <v>258</v>
      </c>
      <c r="E43" s="58" t="s">
        <v>260</v>
      </c>
      <c r="F43" s="40"/>
      <c r="G43" s="40"/>
    </row>
    <row r="44" spans="1:7" x14ac:dyDescent="0.2">
      <c r="A44" s="31">
        <v>42</v>
      </c>
      <c r="B44" s="40" t="str">
        <f>+'FORMULARIOS ESPECIFIC TECNICAS'!C45</f>
        <v xml:space="preserve">CAMBIO E INSTALACION REF: RP-515 IMBALANCE SENSOR, AEROSPRAY 7XX2 </v>
      </c>
      <c r="C44" s="31">
        <v>1</v>
      </c>
      <c r="D44" s="40" t="s">
        <v>258</v>
      </c>
      <c r="E44" s="58" t="s">
        <v>260</v>
      </c>
      <c r="F44" s="40"/>
      <c r="G44" s="40"/>
    </row>
    <row r="45" spans="1:7" x14ac:dyDescent="0.2">
      <c r="A45" s="31">
        <v>43</v>
      </c>
      <c r="B45" s="40" t="str">
        <f>+'FORMULARIOS ESPECIFIC TECNICAS'!C46</f>
        <v xml:space="preserve">CAMBIO E INSTALACION REF: RP-516 MANUAL, SERVICE, CD-ROM AERO/CYTO 7XX2 </v>
      </c>
      <c r="C45" s="31">
        <v>1</v>
      </c>
      <c r="D45" s="40" t="s">
        <v>258</v>
      </c>
      <c r="E45" s="58" t="s">
        <v>260</v>
      </c>
      <c r="F45" s="40"/>
      <c r="G45" s="40"/>
    </row>
    <row r="46" spans="1:7" x14ac:dyDescent="0.2">
      <c r="A46" s="31">
        <v>44</v>
      </c>
      <c r="B46" s="40" t="str">
        <f>+'FORMULARIOS ESPECIFIC TECNICAS'!C47</f>
        <v xml:space="preserve">CAMBIO E INSTALACION REF: RP-517 MANUAL, USER, FOR CYTOPRO ROTOR AC-160 WITH 7XX2 </v>
      </c>
      <c r="C46" s="31">
        <v>1</v>
      </c>
      <c r="D46" s="40" t="s">
        <v>258</v>
      </c>
      <c r="E46" s="58" t="s">
        <v>260</v>
      </c>
      <c r="F46" s="40"/>
      <c r="G46" s="40"/>
    </row>
    <row r="47" spans="1:7" x14ac:dyDescent="0.2">
      <c r="A47" s="31">
        <v>45</v>
      </c>
      <c r="B47" s="40" t="str">
        <f>+'FORMULARIOS ESPECIFIC TECNICAS'!C48</f>
        <v xml:space="preserve">CAMBIO E INSTALACION REF: RP-518 NOZZLE CLEANING STRAINER, AEROSPRAY </v>
      </c>
      <c r="C47" s="31">
        <v>1</v>
      </c>
      <c r="D47" s="40" t="s">
        <v>258</v>
      </c>
      <c r="E47" s="58" t="s">
        <v>260</v>
      </c>
      <c r="F47" s="40"/>
      <c r="G47" s="40"/>
    </row>
    <row r="48" spans="1:7" x14ac:dyDescent="0.2">
      <c r="A48" s="31">
        <v>46</v>
      </c>
      <c r="B48" s="40" t="str">
        <f>+'FORMULARIOS ESPECIFIC TECNICAS'!C49</f>
        <v xml:space="preserve">CAMBIO E INSTALACION REF: RP-520 REPLACEMENT DRAIN CONNECTOR, AEROSPRAY 7XX1+ </v>
      </c>
      <c r="C48" s="31">
        <v>1</v>
      </c>
      <c r="D48" s="40" t="s">
        <v>258</v>
      </c>
      <c r="E48" s="58" t="s">
        <v>260</v>
      </c>
      <c r="F48" s="40"/>
      <c r="G48" s="40"/>
    </row>
    <row r="49" spans="1:7" x14ac:dyDescent="0.2">
      <c r="A49" s="31">
        <v>47</v>
      </c>
      <c r="B49" s="40" t="str">
        <f>+'FORMULARIOS ESPECIFIC TECNICAS'!C50</f>
        <v>CAMBIO E INSTALACION REF: RP-521 WASTE BOTTLE WITH CAP, AEROSPRAY</v>
      </c>
      <c r="C49" s="31">
        <v>1</v>
      </c>
      <c r="D49" s="40" t="s">
        <v>258</v>
      </c>
      <c r="E49" s="58" t="s">
        <v>260</v>
      </c>
      <c r="F49" s="40"/>
      <c r="G49" s="40"/>
    </row>
    <row r="50" spans="1:7" x14ac:dyDescent="0.2">
      <c r="A50" s="31">
        <v>48</v>
      </c>
      <c r="B50" s="40" t="str">
        <f>+'FORMULARIOS ESPECIFIC TECNICAS'!C51</f>
        <v>CAMBIO E INSTALACION REF: AC 188 12-SLIDE VENTED CAROUSEL FOR AEROSPRAY</v>
      </c>
      <c r="C50" s="31">
        <v>1</v>
      </c>
      <c r="D50" s="40" t="s">
        <v>258</v>
      </c>
      <c r="E50" s="58" t="s">
        <v>260</v>
      </c>
      <c r="F50" s="40"/>
      <c r="G50" s="40"/>
    </row>
    <row r="51" spans="1:7" x14ac:dyDescent="0.2">
      <c r="A51" s="31">
        <v>49</v>
      </c>
      <c r="B51" s="40" t="str">
        <f>+'FORMULARIOS ESPECIFIC TECNICAS'!C52</f>
        <v xml:space="preserve">CAMBIO E INSTALACION REF: RP-147 DRIVE MOTOR ASSEMBLY FOR AEROSPRAY AND CYTOPRO  </v>
      </c>
      <c r="C51" s="31">
        <v>1</v>
      </c>
      <c r="D51" s="40" t="s">
        <v>258</v>
      </c>
      <c r="E51" s="58" t="s">
        <v>260</v>
      </c>
      <c r="F51" s="40"/>
      <c r="G51" s="40"/>
    </row>
    <row r="52" spans="1:7" x14ac:dyDescent="0.2">
      <c r="A52" s="31">
        <v>50</v>
      </c>
      <c r="B52" s="40" t="str">
        <f>+'FORMULARIOS ESPECIFIC TECNICAS'!C53</f>
        <v xml:space="preserve">CAMBIO E INSTALACION REF: RP-171 PICKUP TUBE ASSY FOR 5-LITER BOTTLE, AEROSPRAY </v>
      </c>
      <c r="C52" s="31">
        <v>1</v>
      </c>
      <c r="D52" s="40" t="s">
        <v>258</v>
      </c>
      <c r="E52" s="58" t="s">
        <v>260</v>
      </c>
      <c r="F52" s="40"/>
      <c r="G52" s="40"/>
    </row>
    <row r="53" spans="1:7" x14ac:dyDescent="0.2">
      <c r="A53" s="31">
        <v>51</v>
      </c>
      <c r="B53" s="40" t="str">
        <f>+'FORMULARIOS ESPECIFIC TECNICAS'!C54</f>
        <v>CAMBIO E INSTALACION REF: RP-181 DRIVE HUB, UNIVERSAL, 12/30 PLACE, AERO/CYTO</v>
      </c>
      <c r="C53" s="31">
        <v>1</v>
      </c>
      <c r="D53" s="40" t="s">
        <v>258</v>
      </c>
      <c r="E53" s="58" t="s">
        <v>260</v>
      </c>
      <c r="F53" s="40"/>
      <c r="G53" s="40"/>
    </row>
    <row r="54" spans="1:7" x14ac:dyDescent="0.2">
      <c r="A54" s="31">
        <v>52</v>
      </c>
      <c r="B54" s="40" t="str">
        <f>+'FORMULARIOS ESPECIFIC TECNICAS'!C55</f>
        <v xml:space="preserve">CAMBIO E INSTALACION REF: RP-186 DRAIN/VENT SPIGOT REPAIR KIT FOR AEROSPRAY </v>
      </c>
      <c r="C54" s="31">
        <v>1</v>
      </c>
      <c r="D54" s="40" t="s">
        <v>258</v>
      </c>
      <c r="E54" s="58" t="s">
        <v>260</v>
      </c>
      <c r="F54" s="40"/>
      <c r="G54" s="40"/>
    </row>
    <row r="55" spans="1:7" x14ac:dyDescent="0.2">
      <c r="A55" s="31">
        <v>53</v>
      </c>
      <c r="B55" s="40" t="str">
        <f>+'FORMULARIOS ESPECIFIC TECNICAS'!C56</f>
        <v xml:space="preserve">CAMBIO E INSTALACION REF: RP-208 150 INCH/PK TUBING, AEROSPRAY </v>
      </c>
      <c r="C55" s="31">
        <v>1</v>
      </c>
      <c r="D55" s="40" t="s">
        <v>258</v>
      </c>
      <c r="E55" s="58" t="s">
        <v>260</v>
      </c>
      <c r="F55" s="40"/>
      <c r="G55" s="40"/>
    </row>
    <row r="56" spans="1:7" x14ac:dyDescent="0.2">
      <c r="A56" s="31">
        <v>54</v>
      </c>
      <c r="B56" s="40" t="str">
        <f>+'FORMULARIOS ESPECIFIC TECNICAS'!C57</f>
        <v xml:space="preserve">CAMBIO E INSTALACION REF: RP-215 PUMP ASSEMBLY FOR AEROSPRAY </v>
      </c>
      <c r="C56" s="31">
        <v>1</v>
      </c>
      <c r="D56" s="40" t="s">
        <v>258</v>
      </c>
      <c r="E56" s="58" t="s">
        <v>260</v>
      </c>
      <c r="F56" s="40"/>
      <c r="G56" s="40"/>
    </row>
    <row r="57" spans="1:7" x14ac:dyDescent="0.2">
      <c r="A57" s="31">
        <v>55</v>
      </c>
      <c r="B57" s="40" t="str">
        <f>+'FORMULARIOS ESPECIFIC TECNICAS'!C58</f>
        <v xml:space="preserve">CAMBIO E INSTALACION REF: RP-259 5.25" PRECISION NORPRENE (A 60 G)TUBING AEROSPRAY </v>
      </c>
      <c r="C57" s="31">
        <v>1</v>
      </c>
      <c r="D57" s="40" t="s">
        <v>258</v>
      </c>
      <c r="E57" s="58" t="s">
        <v>260</v>
      </c>
      <c r="F57" s="40"/>
      <c r="G57" s="40"/>
    </row>
    <row r="58" spans="1:7" x14ac:dyDescent="0.2">
      <c r="A58" s="31">
        <v>56</v>
      </c>
      <c r="B58" s="40" t="str">
        <f>+'FORMULARIOS ESPECIFIC TECNICAS'!C59</f>
        <v xml:space="preserve">CAMBIO E INSTALACION REF: RP-260 5.5" PRECISION NORPRENE (A 60 G)TUBING AEROSPRAY </v>
      </c>
      <c r="C58" s="31">
        <v>1</v>
      </c>
      <c r="D58" s="40" t="s">
        <v>258</v>
      </c>
      <c r="E58" s="58" t="s">
        <v>260</v>
      </c>
      <c r="F58" s="40"/>
      <c r="G58" s="40"/>
    </row>
    <row r="59" spans="1:7" x14ac:dyDescent="0.2">
      <c r="A59" s="31">
        <v>57</v>
      </c>
      <c r="B59" s="40" t="str">
        <f>+'FORMULARIOS ESPECIFIC TECNICAS'!C60</f>
        <v xml:space="preserve">CAMBIO E INSTALACION REF: RP-275 AEROSPRAY BARB FITTING REPAIR KIT </v>
      </c>
      <c r="C59" s="31">
        <v>1</v>
      </c>
      <c r="D59" s="40" t="s">
        <v>258</v>
      </c>
      <c r="E59" s="58" t="s">
        <v>260</v>
      </c>
      <c r="F59" s="40"/>
      <c r="G59" s="40"/>
    </row>
    <row r="60" spans="1:7" x14ac:dyDescent="0.2">
      <c r="A60" s="31">
        <v>58</v>
      </c>
      <c r="B60" s="40" t="str">
        <f>+'FORMULARIOS ESPECIFIC TECNICAS'!C61</f>
        <v xml:space="preserve">CAMBIO E INSTALACION REF: RP-293 MAGNETIC SENSOR PCBA FOR AEROSPRAY BOWL </v>
      </c>
      <c r="C60" s="31">
        <v>1</v>
      </c>
      <c r="D60" s="40" t="s">
        <v>258</v>
      </c>
      <c r="E60" s="58" t="s">
        <v>260</v>
      </c>
      <c r="F60" s="40"/>
      <c r="G60" s="40"/>
    </row>
    <row r="61" spans="1:7" x14ac:dyDescent="0.2">
      <c r="A61" s="31">
        <v>59</v>
      </c>
      <c r="B61" s="40" t="str">
        <f>+'FORMULARIOS ESPECIFIC TECNICAS'!C62</f>
        <v xml:space="preserve">CAMBIO E INSTALACION REF: RP-294 2/PK HINGE ASSEMBLY FOR AEROSPRAY LID </v>
      </c>
      <c r="C61" s="31">
        <v>1</v>
      </c>
      <c r="D61" s="40" t="s">
        <v>258</v>
      </c>
      <c r="E61" s="58" t="s">
        <v>260</v>
      </c>
      <c r="F61" s="40"/>
      <c r="G61" s="40"/>
    </row>
    <row r="62" spans="1:7" x14ac:dyDescent="0.2">
      <c r="A62" s="31">
        <v>60</v>
      </c>
      <c r="B62" s="40" t="str">
        <f>+'FORMULARIOS ESPECIFIC TECNICAS'!C63</f>
        <v xml:space="preserve">CAMBIO E INSTALACION REF: RP-299 4/PK CHECK VALVE, AEROSPRAY 7150 SOLENOID </v>
      </c>
      <c r="C62" s="31">
        <v>1</v>
      </c>
      <c r="D62" s="40" t="s">
        <v>258</v>
      </c>
      <c r="E62" s="58" t="s">
        <v>260</v>
      </c>
      <c r="F62" s="40"/>
      <c r="G62" s="40"/>
    </row>
    <row r="63" spans="1:7" x14ac:dyDescent="0.2">
      <c r="A63" s="31">
        <v>61</v>
      </c>
      <c r="B63" s="40" t="str">
        <f>+'FORMULARIOS ESPECIFIC TECNICAS'!C64</f>
        <v>CAMBIO E INSTALACION REF: RP-307 VENT HOSE, AEROSPRAY</v>
      </c>
      <c r="C63" s="31">
        <v>1</v>
      </c>
      <c r="D63" s="40" t="s">
        <v>258</v>
      </c>
      <c r="E63" s="58" t="s">
        <v>260</v>
      </c>
      <c r="F63" s="40"/>
      <c r="G63" s="40"/>
    </row>
    <row r="64" spans="1:7" x14ac:dyDescent="0.2">
      <c r="A64" s="31">
        <v>62</v>
      </c>
      <c r="B64" s="40" t="str">
        <f>+'FORMULARIOS ESPECIFIC TECNICAS'!C65</f>
        <v xml:space="preserve">CAMBIO E INSTALACION REF: RP-308 NOZZLE/O-RING ASSY, SS, FOR AEROSPRAY </v>
      </c>
      <c r="C64" s="31">
        <v>1</v>
      </c>
      <c r="D64" s="40" t="s">
        <v>258</v>
      </c>
      <c r="E64" s="58" t="s">
        <v>260</v>
      </c>
      <c r="F64" s="40"/>
      <c r="G64" s="40"/>
    </row>
    <row r="65" spans="1:7" x14ac:dyDescent="0.2">
      <c r="A65" s="31">
        <v>63</v>
      </c>
      <c r="B65" s="40" t="str">
        <f>+'FORMULARIOS ESPECIFIC TECNICAS'!C66</f>
        <v xml:space="preserve">CAMBIO E INSTALACION REF: RP-309 20/PK O-RING FOR NOZZLE, AEROSPRAY </v>
      </c>
      <c r="C65" s="31">
        <v>1</v>
      </c>
      <c r="D65" s="40" t="s">
        <v>258</v>
      </c>
      <c r="E65" s="58" t="s">
        <v>260</v>
      </c>
      <c r="F65" s="40"/>
      <c r="G65" s="40"/>
    </row>
    <row r="66" spans="1:7" x14ac:dyDescent="0.2">
      <c r="A66" s="31">
        <v>64</v>
      </c>
      <c r="B66" s="40" t="str">
        <f>+'FORMULARIOS ESPECIFIC TECNICAS'!C67</f>
        <v xml:space="preserve">CAMBIO E INSTALACION REF: RP-311 5/PK HOSE ASSY FOR REAGENT BOTTLE, AEROSPRAY </v>
      </c>
      <c r="C66" s="31">
        <v>1</v>
      </c>
      <c r="D66" s="40" t="s">
        <v>258</v>
      </c>
      <c r="E66" s="58" t="s">
        <v>260</v>
      </c>
      <c r="F66" s="40"/>
      <c r="G66" s="40"/>
    </row>
    <row r="67" spans="1:7" x14ac:dyDescent="0.2">
      <c r="A67" s="31">
        <v>65</v>
      </c>
      <c r="B67" s="40" t="str">
        <f>+'FORMULARIOS ESPECIFIC TECNICAS'!C68</f>
        <v xml:space="preserve">CAMBIO E INSTALACION REF: RP-318 ENCODER FOR DRIVE MOTOR, AEROSPRAY/CYTOPRO </v>
      </c>
      <c r="C67" s="31">
        <v>1</v>
      </c>
      <c r="D67" s="40" t="s">
        <v>258</v>
      </c>
      <c r="E67" s="58" t="s">
        <v>260</v>
      </c>
      <c r="F67" s="40"/>
      <c r="G67" s="40"/>
    </row>
    <row r="68" spans="1:7" x14ac:dyDescent="0.2">
      <c r="A68" s="31">
        <v>66</v>
      </c>
      <c r="B68" s="40" t="str">
        <f>+'FORMULARIOS ESPECIFIC TECNICAS'!C69</f>
        <v xml:space="preserve">CAMBIO E INSTALACION REF: RP-408 BRUSH FOR NOZZLE CLEANING, AEROSPRAY 7150 </v>
      </c>
      <c r="C68" s="31">
        <v>1</v>
      </c>
      <c r="D68" s="40" t="s">
        <v>258</v>
      </c>
      <c r="E68" s="58" t="s">
        <v>260</v>
      </c>
      <c r="F68" s="40"/>
      <c r="G68" s="40"/>
    </row>
    <row r="69" spans="1:7" x14ac:dyDescent="0.2">
      <c r="A69" s="31">
        <v>67</v>
      </c>
      <c r="B69" s="40" t="str">
        <f>+'FORMULARIOS ESPECIFIC TECNICAS'!C70</f>
        <v xml:space="preserve">CAMBIO E INSTALACION REF: RP-451 MANUAL, CYTOPRO METHODS, AEROPSRAY/CYTOPRO (7XX2) </v>
      </c>
      <c r="C69" s="31">
        <v>1</v>
      </c>
      <c r="D69" s="40" t="s">
        <v>258</v>
      </c>
      <c r="E69" s="58" t="s">
        <v>260</v>
      </c>
      <c r="F69" s="40"/>
      <c r="G69" s="40"/>
    </row>
    <row r="70" spans="1:7" x14ac:dyDescent="0.2">
      <c r="A70" s="31">
        <v>68</v>
      </c>
      <c r="B70" s="40" t="str">
        <f>+'FORMULARIOS ESPECIFIC TECNICAS'!C71</f>
        <v xml:space="preserve">CAMBIO E INSTALACION REF: RP-461 MANUAL, APPLICATION, FOR AEROSPRAY 7152 (PRO) </v>
      </c>
      <c r="C70" s="31">
        <v>1</v>
      </c>
      <c r="D70" s="40" t="s">
        <v>258</v>
      </c>
      <c r="E70" s="58" t="s">
        <v>260</v>
      </c>
      <c r="F70" s="40"/>
      <c r="G70" s="40"/>
    </row>
    <row r="71" spans="1:7" x14ac:dyDescent="0.2">
      <c r="A71" s="31">
        <v>69</v>
      </c>
      <c r="B71" s="40" t="str">
        <f>+'FORMULARIOS ESPECIFIC TECNICAS'!C72</f>
        <v xml:space="preserve">CAMBIO E INSTALACION REF: RP-471 4-POSITION BOTTLE TRAY, AEROSPRAY 7121/2 AND 7151/2 </v>
      </c>
      <c r="C71" s="31">
        <v>1</v>
      </c>
      <c r="D71" s="40" t="s">
        <v>258</v>
      </c>
      <c r="E71" s="58" t="s">
        <v>260</v>
      </c>
      <c r="F71" s="40"/>
      <c r="G71" s="40"/>
    </row>
    <row r="72" spans="1:7" x14ac:dyDescent="0.2">
      <c r="A72" s="31">
        <v>70</v>
      </c>
      <c r="B72" s="40" t="str">
        <f>+'FORMULARIOS ESPECIFIC TECNICAS'!C73</f>
        <v xml:space="preserve">CAMBIO E INSTALACION REF: RP-472 NOZZLE INSERTS AND HEX WRENCH, PACK OF 6 INSERTS </v>
      </c>
      <c r="C72" s="31">
        <v>1</v>
      </c>
      <c r="D72" s="40" t="s">
        <v>258</v>
      </c>
      <c r="E72" s="58" t="s">
        <v>260</v>
      </c>
      <c r="F72" s="40"/>
      <c r="G72" s="40"/>
    </row>
    <row r="73" spans="1:7" x14ac:dyDescent="0.2">
      <c r="A73" s="31">
        <v>71</v>
      </c>
      <c r="B73" s="40" t="str">
        <f>+'FORMULARIOS ESPECIFIC TECNICAS'!C74</f>
        <v xml:space="preserve">CAMBIO E INSTALACION REF: RP-474 WASTE CONTAINER ADAPTER FOR AEROSPRAY </v>
      </c>
      <c r="C73" s="31">
        <v>1</v>
      </c>
      <c r="D73" s="40" t="s">
        <v>258</v>
      </c>
      <c r="E73" s="58" t="s">
        <v>260</v>
      </c>
      <c r="F73" s="40"/>
      <c r="G73" s="40"/>
    </row>
    <row r="74" spans="1:7" x14ac:dyDescent="0.2">
      <c r="A74" s="31">
        <v>72</v>
      </c>
      <c r="B74" s="40" t="str">
        <f>+'FORMULARIOS ESPECIFIC TECNICAS'!C75</f>
        <v xml:space="preserve">CAMBIO E INSTALACION REF: RP-500 PAPER TEST SLIDES, 1 INCH X 3 INCH PAPER, 100 PIECES </v>
      </c>
      <c r="C74" s="31">
        <v>1</v>
      </c>
      <c r="D74" s="40" t="s">
        <v>258</v>
      </c>
      <c r="E74" s="58" t="s">
        <v>260</v>
      </c>
      <c r="F74" s="40"/>
      <c r="G74" s="40"/>
    </row>
    <row r="75" spans="1:7" x14ac:dyDescent="0.2">
      <c r="A75" s="31">
        <v>73</v>
      </c>
      <c r="B75" s="40" t="str">
        <f>+'FORMULARIOS ESPECIFIC TECNICAS'!C76</f>
        <v xml:space="preserve">CAMBIO E INSTALACION REF: RP-503 WASTE LEVEL DETECT ASSEMBLY WITH CABLE, AEROSPRAY </v>
      </c>
      <c r="C75" s="31">
        <v>1</v>
      </c>
      <c r="D75" s="40" t="s">
        <v>258</v>
      </c>
      <c r="E75" s="58" t="s">
        <v>260</v>
      </c>
      <c r="F75" s="40"/>
      <c r="G75" s="40"/>
    </row>
    <row r="76" spans="1:7" x14ac:dyDescent="0.2">
      <c r="A76" s="31">
        <v>74</v>
      </c>
      <c r="B76" s="40" t="str">
        <f>+'FORMULARIOS ESPECIFIC TECNICAS'!C77</f>
        <v xml:space="preserve">CAMBIO E INSTALACION REF: RP-504 5L REAGENT BOTTLE LEVEL DETECT ASSMEBLY WITH CABLE, AEROSPRAY </v>
      </c>
      <c r="C76" s="31">
        <v>1</v>
      </c>
      <c r="D76" s="40" t="s">
        <v>258</v>
      </c>
      <c r="E76" s="58" t="s">
        <v>260</v>
      </c>
      <c r="F76" s="40"/>
      <c r="G76" s="40"/>
    </row>
    <row r="77" spans="1:7" x14ac:dyDescent="0.2">
      <c r="A77" s="31">
        <v>75</v>
      </c>
      <c r="B77" s="40" t="str">
        <f>+'FORMULARIOS ESPECIFIC TECNICAS'!C78</f>
        <v xml:space="preserve">CAMBIO E INSTALACION REF: RP-505 POWER SUPPLY, AEROSPRAY 7XX2 </v>
      </c>
      <c r="C77" s="31">
        <v>1</v>
      </c>
      <c r="D77" s="40" t="s">
        <v>258</v>
      </c>
      <c r="E77" s="58" t="s">
        <v>260</v>
      </c>
      <c r="F77" s="40"/>
      <c r="G77" s="40"/>
    </row>
    <row r="78" spans="1:7" x14ac:dyDescent="0.2">
      <c r="A78" s="31">
        <v>76</v>
      </c>
      <c r="B78" s="40" t="str">
        <f>+'FORMULARIOS ESPECIFIC TECNICAS'!C79</f>
        <v xml:space="preserve">CAMBIO E INSTALACION REF: RP-506 PCBA MAIN, AEROSPRAY 7XX2 </v>
      </c>
      <c r="C78" s="31">
        <v>1</v>
      </c>
      <c r="D78" s="40" t="s">
        <v>258</v>
      </c>
      <c r="E78" s="58" t="s">
        <v>260</v>
      </c>
      <c r="F78" s="40"/>
      <c r="G78" s="40"/>
    </row>
    <row r="79" spans="1:7" x14ac:dyDescent="0.2">
      <c r="A79" s="31">
        <v>77</v>
      </c>
      <c r="B79" s="40" t="str">
        <f>+'FORMULARIOS ESPECIFIC TECNICAS'!C80</f>
        <v xml:space="preserve">CAMBIO E INSTALACION REF: RP-507 PCBA COMPUTER, AEROSPRAY 7XX2 </v>
      </c>
      <c r="C79" s="31">
        <v>1</v>
      </c>
      <c r="D79" s="40" t="s">
        <v>258</v>
      </c>
      <c r="E79" s="58" t="s">
        <v>260</v>
      </c>
      <c r="F79" s="40"/>
      <c r="G79" s="40"/>
    </row>
    <row r="80" spans="1:7" x14ac:dyDescent="0.2">
      <c r="A80" s="31">
        <v>78</v>
      </c>
      <c r="B80" s="40" t="str">
        <f>+'FORMULARIOS ESPECIFIC TECNICAS'!C81</f>
        <v xml:space="preserve">CAMBIO E INSTALACION REF: RP-513 LEFT PANEL ASSEMBLY, AEROSPRAY 7XX2 </v>
      </c>
      <c r="C80" s="31">
        <v>1</v>
      </c>
      <c r="D80" s="40" t="s">
        <v>258</v>
      </c>
      <c r="E80" s="58" t="s">
        <v>260</v>
      </c>
      <c r="F80" s="40"/>
      <c r="G80" s="40"/>
    </row>
    <row r="81" spans="1:7" x14ac:dyDescent="0.2">
      <c r="A81" s="31">
        <v>79</v>
      </c>
      <c r="B81" s="40" t="s">
        <v>160</v>
      </c>
      <c r="C81" s="31">
        <v>1</v>
      </c>
      <c r="D81" s="40" t="s">
        <v>258</v>
      </c>
      <c r="E81" s="58" t="s">
        <v>260</v>
      </c>
      <c r="F81" s="40"/>
      <c r="G81" s="40"/>
    </row>
    <row r="82" spans="1:7" x14ac:dyDescent="0.2">
      <c r="A82" s="31">
        <v>80</v>
      </c>
      <c r="B82" s="40" t="s">
        <v>161</v>
      </c>
      <c r="C82" s="31">
        <v>1</v>
      </c>
      <c r="D82" s="40" t="s">
        <v>258</v>
      </c>
      <c r="E82" s="58" t="s">
        <v>260</v>
      </c>
      <c r="F82" s="40"/>
      <c r="G82" s="40"/>
    </row>
    <row r="83" spans="1:7" x14ac:dyDescent="0.2">
      <c r="A83" s="31">
        <v>81</v>
      </c>
      <c r="B83" s="40" t="s">
        <v>162</v>
      </c>
      <c r="C83" s="31">
        <v>1</v>
      </c>
      <c r="D83" s="40" t="s">
        <v>258</v>
      </c>
      <c r="E83" s="58" t="s">
        <v>260</v>
      </c>
      <c r="F83" s="40"/>
      <c r="G83" s="40"/>
    </row>
    <row r="84" spans="1:7" x14ac:dyDescent="0.2">
      <c r="A84" s="31">
        <v>82</v>
      </c>
      <c r="B84" s="40" t="s">
        <v>163</v>
      </c>
      <c r="C84" s="31">
        <v>1</v>
      </c>
      <c r="D84" s="40" t="s">
        <v>258</v>
      </c>
      <c r="E84" s="58" t="s">
        <v>260</v>
      </c>
      <c r="F84" s="40"/>
      <c r="G84" s="40"/>
    </row>
    <row r="85" spans="1:7" x14ac:dyDescent="0.2">
      <c r="A85" s="31">
        <v>83</v>
      </c>
      <c r="B85" s="40" t="s">
        <v>164</v>
      </c>
      <c r="C85" s="31">
        <v>1</v>
      </c>
      <c r="D85" s="40" t="s">
        <v>258</v>
      </c>
      <c r="E85" s="58" t="s">
        <v>260</v>
      </c>
      <c r="F85" s="40"/>
      <c r="G85" s="40"/>
    </row>
    <row r="86" spans="1:7" x14ac:dyDescent="0.2">
      <c r="A86" s="31">
        <v>84</v>
      </c>
      <c r="B86" s="40" t="s">
        <v>165</v>
      </c>
      <c r="C86" s="31">
        <v>1</v>
      </c>
      <c r="D86" s="40" t="s">
        <v>258</v>
      </c>
      <c r="E86" s="58" t="s">
        <v>260</v>
      </c>
      <c r="F86" s="40"/>
      <c r="G86" s="40"/>
    </row>
    <row r="87" spans="1:7" x14ac:dyDescent="0.2">
      <c r="A87" s="31">
        <v>85</v>
      </c>
      <c r="B87" s="40" t="s">
        <v>183</v>
      </c>
      <c r="C87" s="31">
        <v>1</v>
      </c>
      <c r="D87" s="40" t="s">
        <v>258</v>
      </c>
      <c r="E87" s="58" t="s">
        <v>260</v>
      </c>
      <c r="F87" s="40"/>
      <c r="G87" s="40"/>
    </row>
    <row r="88" spans="1:7" x14ac:dyDescent="0.2">
      <c r="A88" s="31">
        <v>86</v>
      </c>
      <c r="B88" s="40" t="s">
        <v>184</v>
      </c>
      <c r="C88" s="31">
        <v>1</v>
      </c>
      <c r="D88" s="40" t="s">
        <v>258</v>
      </c>
      <c r="E88" s="58" t="s">
        <v>260</v>
      </c>
      <c r="F88" s="40"/>
      <c r="G88" s="40"/>
    </row>
    <row r="89" spans="1:7" x14ac:dyDescent="0.2">
      <c r="A89" s="31">
        <v>87</v>
      </c>
      <c r="B89" s="40" t="s">
        <v>185</v>
      </c>
      <c r="C89" s="31">
        <v>1</v>
      </c>
      <c r="D89" s="40" t="s">
        <v>258</v>
      </c>
      <c r="E89" s="58" t="s">
        <v>260</v>
      </c>
      <c r="F89" s="40"/>
      <c r="G89" s="40"/>
    </row>
    <row r="90" spans="1:7" x14ac:dyDescent="0.2">
      <c r="A90" s="31">
        <v>88</v>
      </c>
      <c r="B90" s="40" t="s">
        <v>186</v>
      </c>
      <c r="C90" s="31">
        <v>1</v>
      </c>
      <c r="D90" s="40" t="s">
        <v>258</v>
      </c>
      <c r="E90" s="58" t="s">
        <v>260</v>
      </c>
      <c r="F90" s="40"/>
      <c r="G90" s="40"/>
    </row>
    <row r="91" spans="1:7" x14ac:dyDescent="0.2">
      <c r="A91" s="31">
        <v>89</v>
      </c>
      <c r="B91" s="40" t="s">
        <v>187</v>
      </c>
      <c r="C91" s="31">
        <v>1</v>
      </c>
      <c r="D91" s="40" t="s">
        <v>258</v>
      </c>
      <c r="E91" s="58" t="s">
        <v>260</v>
      </c>
      <c r="F91" s="40"/>
      <c r="G91" s="40"/>
    </row>
    <row r="92" spans="1:7" x14ac:dyDescent="0.2">
      <c r="A92" s="31">
        <v>90</v>
      </c>
      <c r="B92" s="40" t="s">
        <v>188</v>
      </c>
      <c r="C92" s="31">
        <v>1</v>
      </c>
      <c r="D92" s="40" t="s">
        <v>258</v>
      </c>
      <c r="E92" s="58" t="s">
        <v>260</v>
      </c>
      <c r="F92" s="40"/>
      <c r="G92" s="40"/>
    </row>
    <row r="93" spans="1:7" x14ac:dyDescent="0.2">
      <c r="A93" s="31">
        <v>91</v>
      </c>
      <c r="B93" s="40" t="s">
        <v>189</v>
      </c>
      <c r="C93" s="31">
        <v>1</v>
      </c>
      <c r="D93" s="40" t="s">
        <v>258</v>
      </c>
      <c r="E93" s="58" t="s">
        <v>260</v>
      </c>
      <c r="F93" s="40"/>
      <c r="G93" s="40"/>
    </row>
    <row r="94" spans="1:7" x14ac:dyDescent="0.2">
      <c r="A94" s="31">
        <v>92</v>
      </c>
      <c r="B94" s="40" t="s">
        <v>190</v>
      </c>
      <c r="C94" s="31">
        <v>1</v>
      </c>
      <c r="D94" s="40" t="s">
        <v>258</v>
      </c>
      <c r="E94" s="58" t="s">
        <v>260</v>
      </c>
      <c r="F94" s="40"/>
      <c r="G94" s="40"/>
    </row>
    <row r="95" spans="1:7" x14ac:dyDescent="0.2">
      <c r="A95" s="31">
        <v>93</v>
      </c>
      <c r="B95" s="40" t="s">
        <v>167</v>
      </c>
      <c r="C95" s="31">
        <v>1</v>
      </c>
      <c r="D95" s="40" t="s">
        <v>258</v>
      </c>
      <c r="E95" s="58" t="s">
        <v>260</v>
      </c>
      <c r="F95" s="40"/>
      <c r="G95" s="40"/>
    </row>
    <row r="96" spans="1:7" x14ac:dyDescent="0.2">
      <c r="A96" s="31">
        <v>94</v>
      </c>
      <c r="B96" s="40" t="s">
        <v>191</v>
      </c>
      <c r="C96" s="31">
        <v>1</v>
      </c>
      <c r="D96" s="40" t="s">
        <v>258</v>
      </c>
      <c r="E96" s="58" t="s">
        <v>260</v>
      </c>
      <c r="F96" s="40"/>
      <c r="G96" s="40"/>
    </row>
    <row r="97" spans="1:7" x14ac:dyDescent="0.2">
      <c r="A97" s="31">
        <v>95</v>
      </c>
      <c r="B97" s="40" t="s">
        <v>192</v>
      </c>
      <c r="C97" s="31">
        <v>1</v>
      </c>
      <c r="D97" s="40" t="s">
        <v>258</v>
      </c>
      <c r="E97" s="58" t="s">
        <v>260</v>
      </c>
      <c r="F97" s="40"/>
      <c r="G97" s="40"/>
    </row>
    <row r="98" spans="1:7" x14ac:dyDescent="0.2">
      <c r="A98" s="31">
        <v>96</v>
      </c>
      <c r="B98" s="40" t="s">
        <v>193</v>
      </c>
      <c r="C98" s="31">
        <v>1</v>
      </c>
      <c r="D98" s="40" t="s">
        <v>258</v>
      </c>
      <c r="E98" s="58" t="s">
        <v>260</v>
      </c>
      <c r="F98" s="40"/>
      <c r="G98" s="40"/>
    </row>
    <row r="99" spans="1:7" x14ac:dyDescent="0.2">
      <c r="A99" s="31">
        <v>97</v>
      </c>
      <c r="B99" s="40" t="s">
        <v>123</v>
      </c>
      <c r="C99" s="31">
        <v>1</v>
      </c>
      <c r="D99" s="40" t="s">
        <v>258</v>
      </c>
      <c r="E99" s="58" t="s">
        <v>260</v>
      </c>
      <c r="F99" s="40"/>
      <c r="G99" s="40"/>
    </row>
    <row r="100" spans="1:7" x14ac:dyDescent="0.2">
      <c r="A100" s="31">
        <v>98</v>
      </c>
      <c r="B100" s="40" t="s">
        <v>169</v>
      </c>
      <c r="C100" s="31">
        <v>1</v>
      </c>
      <c r="D100" s="40" t="s">
        <v>258</v>
      </c>
      <c r="E100" s="58" t="s">
        <v>260</v>
      </c>
      <c r="F100" s="40"/>
      <c r="G100" s="40"/>
    </row>
    <row r="101" spans="1:7" x14ac:dyDescent="0.2">
      <c r="A101" s="31">
        <v>99</v>
      </c>
      <c r="B101" s="40" t="s">
        <v>125</v>
      </c>
      <c r="C101" s="31">
        <v>1</v>
      </c>
      <c r="D101" s="40" t="s">
        <v>258</v>
      </c>
      <c r="E101" s="58" t="s">
        <v>260</v>
      </c>
      <c r="F101" s="40"/>
      <c r="G101" s="40"/>
    </row>
    <row r="102" spans="1:7" x14ac:dyDescent="0.2">
      <c r="A102" s="31">
        <v>100</v>
      </c>
      <c r="B102" s="40" t="s">
        <v>126</v>
      </c>
      <c r="C102" s="31">
        <v>1</v>
      </c>
      <c r="D102" s="40" t="s">
        <v>258</v>
      </c>
      <c r="E102" s="58" t="s">
        <v>260</v>
      </c>
      <c r="F102" s="40"/>
      <c r="G102" s="40"/>
    </row>
    <row r="103" spans="1:7" x14ac:dyDescent="0.2">
      <c r="A103" s="31">
        <v>101</v>
      </c>
      <c r="B103" s="40" t="s">
        <v>127</v>
      </c>
      <c r="C103" s="31">
        <v>1</v>
      </c>
      <c r="D103" s="40" t="s">
        <v>258</v>
      </c>
      <c r="E103" s="58" t="s">
        <v>260</v>
      </c>
      <c r="F103" s="40"/>
      <c r="G103" s="40"/>
    </row>
    <row r="104" spans="1:7" x14ac:dyDescent="0.2">
      <c r="A104" s="31">
        <v>102</v>
      </c>
      <c r="B104" s="40" t="s">
        <v>128</v>
      </c>
      <c r="C104" s="31">
        <v>1</v>
      </c>
      <c r="D104" s="40" t="s">
        <v>258</v>
      </c>
      <c r="E104" s="58" t="s">
        <v>260</v>
      </c>
      <c r="F104" s="40"/>
      <c r="G104" s="40"/>
    </row>
    <row r="105" spans="1:7" x14ac:dyDescent="0.2">
      <c r="A105" s="31">
        <v>103</v>
      </c>
      <c r="B105" s="40" t="s">
        <v>171</v>
      </c>
      <c r="C105" s="31">
        <v>1</v>
      </c>
      <c r="D105" s="40" t="s">
        <v>258</v>
      </c>
      <c r="E105" s="58" t="s">
        <v>260</v>
      </c>
      <c r="F105" s="40"/>
      <c r="G105" s="40"/>
    </row>
    <row r="106" spans="1:7" x14ac:dyDescent="0.2">
      <c r="A106" s="31">
        <v>104</v>
      </c>
      <c r="B106" s="40" t="s">
        <v>130</v>
      </c>
      <c r="C106" s="31">
        <v>1</v>
      </c>
      <c r="D106" s="40" t="s">
        <v>258</v>
      </c>
      <c r="E106" s="58" t="s">
        <v>260</v>
      </c>
      <c r="F106" s="40"/>
      <c r="G106" s="40"/>
    </row>
    <row r="107" spans="1:7" x14ac:dyDescent="0.2">
      <c r="A107" s="31">
        <v>105</v>
      </c>
      <c r="B107" s="40" t="s">
        <v>172</v>
      </c>
      <c r="C107" s="31">
        <v>1</v>
      </c>
      <c r="D107" s="40" t="s">
        <v>258</v>
      </c>
      <c r="E107" s="58" t="s">
        <v>260</v>
      </c>
      <c r="F107" s="40"/>
      <c r="G107" s="40"/>
    </row>
    <row r="108" spans="1:7" x14ac:dyDescent="0.2">
      <c r="A108" s="31">
        <v>106</v>
      </c>
      <c r="B108" s="40" t="s">
        <v>132</v>
      </c>
      <c r="C108" s="31">
        <v>1</v>
      </c>
      <c r="D108" s="40" t="s">
        <v>258</v>
      </c>
      <c r="E108" s="58" t="s">
        <v>260</v>
      </c>
      <c r="F108" s="40"/>
      <c r="G108" s="40"/>
    </row>
    <row r="109" spans="1:7" x14ac:dyDescent="0.2">
      <c r="A109" s="31">
        <v>107</v>
      </c>
      <c r="B109" s="40" t="s">
        <v>133</v>
      </c>
      <c r="C109" s="31">
        <v>1</v>
      </c>
      <c r="D109" s="40" t="s">
        <v>258</v>
      </c>
      <c r="E109" s="58" t="s">
        <v>260</v>
      </c>
      <c r="F109" s="40"/>
      <c r="G109" s="40"/>
    </row>
    <row r="110" spans="1:7" x14ac:dyDescent="0.2">
      <c r="A110" s="31">
        <v>108</v>
      </c>
      <c r="B110" s="40" t="s">
        <v>134</v>
      </c>
      <c r="C110" s="31">
        <v>1</v>
      </c>
      <c r="D110" s="40" t="s">
        <v>258</v>
      </c>
      <c r="E110" s="58" t="s">
        <v>260</v>
      </c>
      <c r="F110" s="40"/>
      <c r="G110" s="40"/>
    </row>
    <row r="111" spans="1:7" x14ac:dyDescent="0.2">
      <c r="A111" s="31">
        <v>109</v>
      </c>
      <c r="B111" s="40" t="s">
        <v>139</v>
      </c>
      <c r="C111" s="31">
        <v>1</v>
      </c>
      <c r="D111" s="40" t="s">
        <v>258</v>
      </c>
      <c r="E111" s="58" t="s">
        <v>260</v>
      </c>
      <c r="F111" s="40"/>
      <c r="G111" s="40"/>
    </row>
    <row r="112" spans="1:7" x14ac:dyDescent="0.2">
      <c r="A112" s="31">
        <v>110</v>
      </c>
      <c r="B112" s="40" t="s">
        <v>142</v>
      </c>
      <c r="C112" s="31">
        <v>1</v>
      </c>
      <c r="D112" s="40" t="s">
        <v>258</v>
      </c>
      <c r="E112" s="58" t="s">
        <v>260</v>
      </c>
      <c r="F112" s="40"/>
      <c r="G112" s="40"/>
    </row>
    <row r="113" spans="1:7" x14ac:dyDescent="0.2">
      <c r="A113" s="31">
        <v>111</v>
      </c>
      <c r="B113" s="40" t="s">
        <v>194</v>
      </c>
      <c r="C113" s="31">
        <v>1</v>
      </c>
      <c r="D113" s="40" t="s">
        <v>258</v>
      </c>
      <c r="E113" s="58" t="s">
        <v>260</v>
      </c>
      <c r="F113" s="40"/>
      <c r="G113" s="40"/>
    </row>
    <row r="114" spans="1:7" x14ac:dyDescent="0.2">
      <c r="A114" s="31">
        <v>112</v>
      </c>
      <c r="B114" s="40" t="s">
        <v>195</v>
      </c>
      <c r="C114" s="31">
        <v>1</v>
      </c>
      <c r="D114" s="40" t="s">
        <v>258</v>
      </c>
      <c r="E114" s="58" t="s">
        <v>260</v>
      </c>
      <c r="F114" s="40"/>
      <c r="G114" s="40"/>
    </row>
    <row r="115" spans="1:7" x14ac:dyDescent="0.2">
      <c r="A115" s="31">
        <v>113</v>
      </c>
      <c r="B115" s="40" t="s">
        <v>145</v>
      </c>
      <c r="C115" s="31">
        <v>1</v>
      </c>
      <c r="D115" s="40" t="s">
        <v>258</v>
      </c>
      <c r="E115" s="58" t="s">
        <v>260</v>
      </c>
      <c r="F115" s="40"/>
      <c r="G115" s="40"/>
    </row>
    <row r="116" spans="1:7" x14ac:dyDescent="0.2">
      <c r="A116" s="31">
        <v>114</v>
      </c>
      <c r="B116" s="40" t="s">
        <v>181</v>
      </c>
      <c r="C116" s="31">
        <v>1</v>
      </c>
      <c r="D116" s="40" t="s">
        <v>258</v>
      </c>
      <c r="E116" s="58" t="s">
        <v>260</v>
      </c>
      <c r="F116" s="40"/>
      <c r="G116" s="40"/>
    </row>
    <row r="117" spans="1:7" x14ac:dyDescent="0.2">
      <c r="A117" s="31">
        <v>115</v>
      </c>
      <c r="B117" s="40" t="s">
        <v>196</v>
      </c>
      <c r="C117" s="31">
        <v>1</v>
      </c>
      <c r="D117" s="40" t="s">
        <v>258</v>
      </c>
      <c r="E117" s="58" t="s">
        <v>260</v>
      </c>
      <c r="F117" s="40"/>
      <c r="G117" s="40"/>
    </row>
    <row r="118" spans="1:7" x14ac:dyDescent="0.2">
      <c r="A118" s="31">
        <v>116</v>
      </c>
      <c r="B118" s="40" t="s">
        <v>148</v>
      </c>
      <c r="C118" s="31">
        <v>1</v>
      </c>
      <c r="D118" s="40" t="s">
        <v>258</v>
      </c>
      <c r="E118" s="58" t="s">
        <v>260</v>
      </c>
      <c r="F118" s="40"/>
      <c r="G118" s="40"/>
    </row>
    <row r="119" spans="1:7" x14ac:dyDescent="0.2">
      <c r="A119" s="31">
        <v>117</v>
      </c>
      <c r="B119" s="40" t="s">
        <v>197</v>
      </c>
      <c r="C119" s="31">
        <v>1</v>
      </c>
      <c r="D119" s="40" t="s">
        <v>258</v>
      </c>
      <c r="E119" s="58" t="s">
        <v>260</v>
      </c>
      <c r="F119" s="40"/>
      <c r="G119" s="40"/>
    </row>
    <row r="120" spans="1:7" x14ac:dyDescent="0.2">
      <c r="A120" s="31">
        <v>118</v>
      </c>
      <c r="B120" s="40" t="s">
        <v>149</v>
      </c>
      <c r="C120" s="31">
        <v>1</v>
      </c>
      <c r="D120" s="40" t="s">
        <v>258</v>
      </c>
      <c r="E120" s="58" t="s">
        <v>260</v>
      </c>
      <c r="F120" s="40"/>
      <c r="G120" s="40"/>
    </row>
    <row r="121" spans="1:7" x14ac:dyDescent="0.2">
      <c r="A121" s="31">
        <v>119</v>
      </c>
      <c r="B121" s="40" t="s">
        <v>182</v>
      </c>
      <c r="C121" s="31">
        <v>1</v>
      </c>
      <c r="D121" s="40" t="s">
        <v>258</v>
      </c>
      <c r="E121" s="58" t="s">
        <v>260</v>
      </c>
      <c r="F121" s="40"/>
      <c r="G121" s="40"/>
    </row>
    <row r="122" spans="1:7" x14ac:dyDescent="0.2">
      <c r="A122" s="31">
        <v>120</v>
      </c>
      <c r="B122" s="40" t="s">
        <v>152</v>
      </c>
      <c r="C122" s="31">
        <v>1</v>
      </c>
      <c r="D122" s="40" t="s">
        <v>258</v>
      </c>
      <c r="E122" s="58" t="s">
        <v>260</v>
      </c>
      <c r="F122" s="40"/>
      <c r="G122" s="40"/>
    </row>
    <row r="123" spans="1:7" x14ac:dyDescent="0.2">
      <c r="A123" s="31">
        <v>121</v>
      </c>
      <c r="B123" s="40" t="s">
        <v>153</v>
      </c>
      <c r="C123" s="31">
        <v>1</v>
      </c>
      <c r="D123" s="40" t="s">
        <v>258</v>
      </c>
      <c r="E123" s="58" t="s">
        <v>260</v>
      </c>
      <c r="F123" s="40"/>
      <c r="G123" s="40"/>
    </row>
    <row r="124" spans="1:7" x14ac:dyDescent="0.2">
      <c r="A124" s="31">
        <v>122</v>
      </c>
      <c r="B124" s="40" t="s">
        <v>154</v>
      </c>
      <c r="C124" s="31">
        <v>1</v>
      </c>
      <c r="D124" s="40" t="s">
        <v>258</v>
      </c>
      <c r="E124" s="58" t="s">
        <v>260</v>
      </c>
      <c r="F124" s="40"/>
      <c r="G124" s="40"/>
    </row>
    <row r="125" spans="1:7" x14ac:dyDescent="0.2">
      <c r="A125" s="31">
        <v>123</v>
      </c>
      <c r="B125" s="40" t="s">
        <v>155</v>
      </c>
      <c r="C125" s="31">
        <v>1</v>
      </c>
      <c r="D125" s="40" t="s">
        <v>258</v>
      </c>
      <c r="E125" s="58" t="s">
        <v>260</v>
      </c>
      <c r="F125" s="40"/>
      <c r="G125" s="40"/>
    </row>
    <row r="126" spans="1:7" x14ac:dyDescent="0.2">
      <c r="A126" s="31">
        <v>124</v>
      </c>
      <c r="B126" s="40" t="s">
        <v>156</v>
      </c>
      <c r="C126" s="31">
        <v>1</v>
      </c>
      <c r="D126" s="40" t="s">
        <v>258</v>
      </c>
      <c r="E126" s="58" t="s">
        <v>260</v>
      </c>
      <c r="F126" s="40"/>
      <c r="G126" s="40"/>
    </row>
    <row r="127" spans="1:7" x14ac:dyDescent="0.2">
      <c r="A127" s="31">
        <v>125</v>
      </c>
      <c r="B127" s="40" t="s">
        <v>198</v>
      </c>
      <c r="C127" s="31">
        <v>1</v>
      </c>
      <c r="D127" s="40" t="s">
        <v>258</v>
      </c>
      <c r="E127" s="58" t="s">
        <v>260</v>
      </c>
      <c r="F127" s="40"/>
      <c r="G127" s="40"/>
    </row>
    <row r="128" spans="1:7" x14ac:dyDescent="0.2">
      <c r="A128" s="31">
        <v>126</v>
      </c>
      <c r="B128" s="40" t="s">
        <v>159</v>
      </c>
      <c r="C128" s="31">
        <v>1</v>
      </c>
      <c r="D128" s="40" t="s">
        <v>258</v>
      </c>
      <c r="E128" s="58" t="s">
        <v>260</v>
      </c>
      <c r="F128" s="40"/>
      <c r="G128" s="40"/>
    </row>
    <row r="129" spans="1:7" x14ac:dyDescent="0.2">
      <c r="A129" s="31">
        <v>127</v>
      </c>
      <c r="B129" s="40" t="s">
        <v>160</v>
      </c>
      <c r="C129" s="31">
        <v>1</v>
      </c>
      <c r="D129" s="40" t="s">
        <v>258</v>
      </c>
      <c r="E129" s="58" t="s">
        <v>260</v>
      </c>
      <c r="F129" s="40"/>
      <c r="G129" s="40"/>
    </row>
    <row r="130" spans="1:7" x14ac:dyDescent="0.2">
      <c r="A130" s="31">
        <v>128</v>
      </c>
      <c r="B130" s="40" t="s">
        <v>161</v>
      </c>
      <c r="C130" s="31">
        <v>1</v>
      </c>
      <c r="D130" s="40" t="s">
        <v>258</v>
      </c>
      <c r="E130" s="58" t="s">
        <v>260</v>
      </c>
      <c r="F130" s="40"/>
      <c r="G130" s="40"/>
    </row>
    <row r="131" spans="1:7" x14ac:dyDescent="0.2">
      <c r="A131" s="31">
        <v>129</v>
      </c>
      <c r="B131" s="40" t="s">
        <v>162</v>
      </c>
      <c r="C131" s="31">
        <v>1</v>
      </c>
      <c r="D131" s="40" t="s">
        <v>258</v>
      </c>
      <c r="E131" s="58" t="s">
        <v>260</v>
      </c>
      <c r="F131" s="40"/>
      <c r="G131" s="40"/>
    </row>
    <row r="132" spans="1:7" x14ac:dyDescent="0.2">
      <c r="A132" s="31">
        <v>130</v>
      </c>
      <c r="B132" s="40" t="s">
        <v>163</v>
      </c>
      <c r="C132" s="31">
        <v>1</v>
      </c>
      <c r="D132" s="40" t="s">
        <v>258</v>
      </c>
      <c r="E132" s="58" t="s">
        <v>260</v>
      </c>
      <c r="F132" s="40"/>
      <c r="G132" s="40"/>
    </row>
    <row r="133" spans="1:7" x14ac:dyDescent="0.2">
      <c r="A133" s="31">
        <v>131</v>
      </c>
      <c r="B133" s="40" t="s">
        <v>164</v>
      </c>
      <c r="C133" s="31">
        <v>1</v>
      </c>
      <c r="D133" s="40" t="s">
        <v>258</v>
      </c>
      <c r="E133" s="58" t="s">
        <v>260</v>
      </c>
      <c r="F133" s="40"/>
      <c r="G133" s="40"/>
    </row>
    <row r="134" spans="1:7" x14ac:dyDescent="0.2">
      <c r="A134" s="31">
        <v>132</v>
      </c>
      <c r="B134" s="40" t="s">
        <v>165</v>
      </c>
      <c r="C134" s="31">
        <v>1</v>
      </c>
      <c r="D134" s="40" t="s">
        <v>258</v>
      </c>
      <c r="E134" s="58" t="s">
        <v>260</v>
      </c>
      <c r="F134" s="40"/>
      <c r="G134" s="40"/>
    </row>
    <row r="135" spans="1:7" x14ac:dyDescent="0.2">
      <c r="A135" s="31">
        <v>133</v>
      </c>
      <c r="B135" s="40" t="s">
        <v>199</v>
      </c>
      <c r="C135" s="31">
        <v>1</v>
      </c>
      <c r="D135" s="40" t="s">
        <v>258</v>
      </c>
      <c r="E135" s="58" t="s">
        <v>260</v>
      </c>
      <c r="F135" s="40"/>
      <c r="G135" s="40"/>
    </row>
    <row r="136" spans="1:7" x14ac:dyDescent="0.2">
      <c r="A136" s="31">
        <v>134</v>
      </c>
      <c r="B136" s="40" t="s">
        <v>200</v>
      </c>
      <c r="C136" s="31">
        <v>1</v>
      </c>
      <c r="D136" s="40" t="s">
        <v>258</v>
      </c>
      <c r="E136" s="58" t="s">
        <v>260</v>
      </c>
      <c r="F136" s="40"/>
      <c r="G136" s="40"/>
    </row>
    <row r="137" spans="1:7" x14ac:dyDescent="0.2">
      <c r="A137" s="31">
        <v>135</v>
      </c>
      <c r="B137" s="40" t="s">
        <v>167</v>
      </c>
      <c r="C137" s="31">
        <v>1</v>
      </c>
      <c r="D137" s="40" t="s">
        <v>258</v>
      </c>
      <c r="E137" s="58" t="s">
        <v>260</v>
      </c>
      <c r="F137" s="40"/>
      <c r="G137" s="40"/>
    </row>
    <row r="138" spans="1:7" x14ac:dyDescent="0.2">
      <c r="A138" s="31">
        <v>136</v>
      </c>
      <c r="B138" s="40" t="s">
        <v>191</v>
      </c>
      <c r="C138" s="31">
        <v>1</v>
      </c>
      <c r="D138" s="40" t="s">
        <v>258</v>
      </c>
      <c r="E138" s="58" t="s">
        <v>260</v>
      </c>
      <c r="F138" s="40"/>
      <c r="G138" s="40"/>
    </row>
  </sheetData>
  <mergeCells count="1">
    <mergeCell ref="A1:G1"/>
  </mergeCells>
  <pageMargins left="0.7" right="0.7" top="0.75" bottom="0.75" header="0.3" footer="0.3"/>
  <pageSetup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 ESPECIFICACIONES TECNICAS</vt:lpstr>
      <vt:lpstr>HISTORICOS </vt:lpstr>
      <vt:lpstr>COTIZACION </vt:lpstr>
      <vt:lpstr>ANALISIS DE PRECIOS </vt:lpstr>
      <vt:lpstr>FICHA TECNICA</vt:lpstr>
      <vt:lpstr>VALOR ESTIMADO</vt:lpstr>
      <vt:lpstr>FORMULARIOS ESPECIFIC TECNICAS</vt:lpstr>
      <vt:lpstr>FORMULARIO % IVA</vt:lpstr>
      <vt:lpstr>' ESPECIFICACIONES TECNICAS'!Área_de_impresión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MANUELA CASTAÑO GIRALDO</dc:creator>
  <cp:lastModifiedBy>DISAN - ANA RUTVELY GARCIA SALDAÑA</cp:lastModifiedBy>
  <cp:lastPrinted>2026-08-18T16:42:53Z</cp:lastPrinted>
  <dcterms:created xsi:type="dcterms:W3CDTF">2026-05-29T16:56:01Z</dcterms:created>
  <dcterms:modified xsi:type="dcterms:W3CDTF">2026-10-15T13:32:52Z</dcterms:modified>
</cp:coreProperties>
</file>