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98567833\Desktop\Supervision de contratos\4600107746Enripan\Pagos\SEPTIEMBRE\"/>
    </mc:Choice>
  </mc:AlternateContent>
  <xr:revisionPtr revIDLastSave="0" documentId="13_ncr:1_{2955B56F-C9A8-4CF4-A82E-57F5DEF5AB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ptiembre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4" i="1" l="1"/>
  <c r="N7" i="1"/>
  <c r="L9" i="1"/>
  <c r="L8" i="1"/>
  <c r="L5" i="1"/>
  <c r="L325" i="1"/>
  <c r="N324" i="1"/>
  <c r="L288" i="1"/>
  <c r="N287" i="1"/>
  <c r="N227" i="1"/>
  <c r="L228" i="1"/>
  <c r="L229" i="1" s="1"/>
  <c r="N204" i="1"/>
  <c r="L205" i="1"/>
  <c r="L183" i="1"/>
  <c r="N182" i="1"/>
  <c r="L177" i="1"/>
  <c r="N176" i="1"/>
  <c r="L152" i="1"/>
  <c r="N151" i="1"/>
  <c r="L141" i="1"/>
  <c r="N140" i="1"/>
  <c r="N133" i="1"/>
  <c r="L134" i="1"/>
  <c r="L118" i="1"/>
  <c r="N117" i="1"/>
  <c r="L113" i="1"/>
  <c r="N112" i="1"/>
  <c r="L110" i="1"/>
  <c r="N109" i="1"/>
  <c r="L106" i="1"/>
  <c r="N105" i="1"/>
  <c r="L101" i="1"/>
  <c r="N100" i="1"/>
  <c r="N92" i="1"/>
  <c r="L85" i="1"/>
  <c r="L93" i="1"/>
  <c r="N84" i="1"/>
  <c r="L81" i="1"/>
  <c r="N80" i="1"/>
  <c r="N69" i="1"/>
  <c r="L70" i="1"/>
  <c r="M3" i="1"/>
  <c r="M4" i="1"/>
  <c r="M6" i="1"/>
  <c r="M7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1" i="1"/>
  <c r="M72" i="1"/>
  <c r="M73" i="1"/>
  <c r="M74" i="1"/>
  <c r="M75" i="1"/>
  <c r="M76" i="1"/>
  <c r="M77" i="1"/>
  <c r="M78" i="1"/>
  <c r="M79" i="1"/>
  <c r="M80" i="1"/>
  <c r="M83" i="1"/>
  <c r="M84" i="1"/>
  <c r="M86" i="1"/>
  <c r="M87" i="1"/>
  <c r="M88" i="1"/>
  <c r="M89" i="1"/>
  <c r="M90" i="1"/>
  <c r="M91" i="1"/>
  <c r="M92" i="1"/>
  <c r="M94" i="1"/>
  <c r="M95" i="1"/>
  <c r="M96" i="1"/>
  <c r="M97" i="1"/>
  <c r="M98" i="1"/>
  <c r="M100" i="1"/>
  <c r="M102" i="1"/>
  <c r="M103" i="1"/>
  <c r="M104" i="1"/>
  <c r="M105" i="1"/>
  <c r="M108" i="1"/>
  <c r="M109" i="1"/>
  <c r="M111" i="1"/>
  <c r="M112" i="1"/>
  <c r="M115" i="1"/>
  <c r="M116" i="1"/>
  <c r="M119" i="1"/>
  <c r="M120" i="1"/>
  <c r="M121" i="1"/>
  <c r="M122" i="1"/>
  <c r="M123" i="1"/>
  <c r="M124" i="1"/>
  <c r="M125" i="1"/>
  <c r="M126" i="1"/>
  <c r="M128" i="1"/>
  <c r="M129" i="1"/>
  <c r="M130" i="1"/>
  <c r="M131" i="1"/>
  <c r="M132" i="1"/>
  <c r="M133" i="1"/>
  <c r="M135" i="1"/>
  <c r="M136" i="1"/>
  <c r="M137" i="1"/>
  <c r="M139" i="1"/>
  <c r="M142" i="1"/>
  <c r="M143" i="1"/>
  <c r="M144" i="1"/>
  <c r="M145" i="1"/>
  <c r="M146" i="1"/>
  <c r="M147" i="1"/>
  <c r="M148" i="1"/>
  <c r="M149" i="1"/>
  <c r="M150" i="1"/>
  <c r="M151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9" i="1"/>
  <c r="M180" i="1"/>
  <c r="M181" i="1"/>
  <c r="M182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2" i="1"/>
  <c r="M203" i="1"/>
  <c r="M204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2" i="1"/>
  <c r="N325" i="1" l="1"/>
  <c r="L178" i="1"/>
  <c r="L114" i="1"/>
  <c r="L107" i="1"/>
  <c r="L82" i="1"/>
  <c r="L327" i="1" l="1"/>
</calcChain>
</file>

<file path=xl/sharedStrings.xml><?xml version="1.0" encoding="utf-8"?>
<sst xmlns="http://schemas.openxmlformats.org/spreadsheetml/2006/main" count="2124" uniqueCount="213">
  <si>
    <t>Centro de Costos</t>
  </si>
  <si>
    <t>ID Fondo</t>
  </si>
  <si>
    <t>Ext ID Fondo</t>
  </si>
  <si>
    <t>Nombre Fondo</t>
  </si>
  <si>
    <t>ID Producto</t>
  </si>
  <si>
    <t>Ext ID Producto</t>
  </si>
  <si>
    <t>Producto</t>
  </si>
  <si>
    <t>Pedidos</t>
  </si>
  <si>
    <t>Precio Un. sin IVA</t>
  </si>
  <si>
    <t>IVA</t>
  </si>
  <si>
    <t>Cantidad</t>
  </si>
  <si>
    <t>Total</t>
  </si>
  <si>
    <t>17: MUJERES</t>
  </si>
  <si>
    <t>4700056759-240290</t>
  </si>
  <si>
    <t>GENERACIÓN DE ESTRATEGIAS PARA LA TRANSFORMACIÓN CULTURAL EN FAVOR DE LA IGUALDAD DE GÉNERO EN EL DISTRITO DE MEDELLÍN. MEDELLIN</t>
  </si>
  <si>
    <t>24</t>
  </si>
  <si>
    <t>Menú 1_x000D_
Sopa de  Frijoles</t>
  </si>
  <si>
    <t>8.00</t>
  </si>
  <si>
    <t>4</t>
  </si>
  <si>
    <t>25</t>
  </si>
  <si>
    <t>Menú 2_x000D_
Sopa de tortilla o Guineo  con Carne  de  cerdo  o  res  a    la plancha</t>
  </si>
  <si>
    <t>2</t>
  </si>
  <si>
    <t>30</t>
  </si>
  <si>
    <t>Menú 7 Pollo a la broster o a la plancha. sopa de patacón.</t>
  </si>
  <si>
    <t>4700056759-240292</t>
  </si>
  <si>
    <t>FORTALECIMIENTO INSTITUCIONAL PARA LA TRANSVERSALIZACIÓN DEL ENFOQUE DE GÉNERO Y LA GESTIÓN DEL CONOCIMIENTO MEDELLÍN</t>
  </si>
  <si>
    <t>11</t>
  </si>
  <si>
    <t>Croissant de jamón y queso</t>
  </si>
  <si>
    <t>22</t>
  </si>
  <si>
    <t>27</t>
  </si>
  <si>
    <t>18: CULTURA</t>
  </si>
  <si>
    <t>4700056747-240247</t>
  </si>
  <si>
    <t>CONSOLIDACIÓN DE EVENTOS Y AGENDA CULTURAL DE CIUDAD COMUNA 99</t>
  </si>
  <si>
    <t>5</t>
  </si>
  <si>
    <t>Wrap de pollo</t>
  </si>
  <si>
    <t>69</t>
  </si>
  <si>
    <t>7</t>
  </si>
  <si>
    <t>Cereal con yogurt o/ kumis</t>
  </si>
  <si>
    <t>15</t>
  </si>
  <si>
    <t>10</t>
  </si>
  <si>
    <t>Croissant      con      pollo      y champiñones</t>
  </si>
  <si>
    <t>150</t>
  </si>
  <si>
    <t>12</t>
  </si>
  <si>
    <t>Croquetas de pollo</t>
  </si>
  <si>
    <t>20</t>
  </si>
  <si>
    <t>13</t>
  </si>
  <si>
    <t>Canapes_x000D_
Canastica de plátano rellena</t>
  </si>
  <si>
    <t>19</t>
  </si>
  <si>
    <t>Hamburguesa  con  carne  de res</t>
  </si>
  <si>
    <t>204</t>
  </si>
  <si>
    <t>203</t>
  </si>
  <si>
    <t>Refrigerio Mexicano</t>
  </si>
  <si>
    <t>14</t>
  </si>
  <si>
    <t>21</t>
  </si>
  <si>
    <t>Menú saludable</t>
  </si>
  <si>
    <t>Brunch 1</t>
  </si>
  <si>
    <t>23</t>
  </si>
  <si>
    <t>Brunch 2</t>
  </si>
  <si>
    <t>177</t>
  </si>
  <si>
    <t>210</t>
  </si>
  <si>
    <t>208</t>
  </si>
  <si>
    <t>26</t>
  </si>
  <si>
    <t>Menú     3:     Posta     Sudada. Crema  de  verduras  o  crema de zanahoria</t>
  </si>
  <si>
    <t>209</t>
  </si>
  <si>
    <t>Menú 4_x000D_
Sopa de patacón o crema de ahuyama.</t>
  </si>
  <si>
    <t>207</t>
  </si>
  <si>
    <t>31</t>
  </si>
  <si>
    <t>Menú 8_x000D_
Filete de pescado apanado</t>
  </si>
  <si>
    <t>32</t>
  </si>
  <si>
    <t>Menú 10 Vegano vegetariano</t>
  </si>
  <si>
    <t>33</t>
  </si>
  <si>
    <t>Menú 11 Vegano Arroz Viudo</t>
  </si>
  <si>
    <t>34</t>
  </si>
  <si>
    <t>Menú 12 Vegetariano Lasaña</t>
  </si>
  <si>
    <t>35</t>
  </si>
  <si>
    <t>Refrigerio                    especial vegetariano- vegano</t>
  </si>
  <si>
    <t>1</t>
  </si>
  <si>
    <t>37</t>
  </si>
  <si>
    <t>Menú   14   plato   especial vegetariano o vegano</t>
  </si>
  <si>
    <t>40</t>
  </si>
  <si>
    <t>Menú         14         Sugerencia especial para reuniones</t>
  </si>
  <si>
    <t>206</t>
  </si>
  <si>
    <t>42</t>
  </si>
  <si>
    <t>Palito con queso Mozzarella</t>
  </si>
  <si>
    <t>56</t>
  </si>
  <si>
    <t>73</t>
  </si>
  <si>
    <t>103</t>
  </si>
  <si>
    <t>43</t>
  </si>
  <si>
    <t>Palito  de  queso  con  centro de guayaba hojaldrado</t>
  </si>
  <si>
    <t>101</t>
  </si>
  <si>
    <t>47</t>
  </si>
  <si>
    <t>Pastel      de      ariquipe      en hojaldre</t>
  </si>
  <si>
    <t>44</t>
  </si>
  <si>
    <t>38</t>
  </si>
  <si>
    <t>48</t>
  </si>
  <si>
    <t>Pastel  de  guayaba  y  queso en hojaldre</t>
  </si>
  <si>
    <t>79</t>
  </si>
  <si>
    <t>51</t>
  </si>
  <si>
    <t>Pinchos  de  pollo  apanado (Especial)</t>
  </si>
  <si>
    <t>60</t>
  </si>
  <si>
    <t>Sándwich gratinado</t>
  </si>
  <si>
    <t>4700056747-240256</t>
  </si>
  <si>
    <t>FORTALECIMIENTO DE LA PLANEACIÓN Y SEGUIMIENTO A LA GESTIÓN CULTURAL COMUNA 99</t>
  </si>
  <si>
    <t>58</t>
  </si>
  <si>
    <t>Sándwich  Con pan Danés</t>
  </si>
  <si>
    <t>59</t>
  </si>
  <si>
    <t>Sándwich       especial       pan Alemán</t>
  </si>
  <si>
    <t>19: DAGRD</t>
  </si>
  <si>
    <t>4700056751-240262</t>
  </si>
  <si>
    <t>IMPLEMENTACIÓN DE ESTRATEGIAS DE CONOCIMIENTO DEL RIESGO PARA LA PROTECCIÓN DE LA VIDA Y EL HÁBITAT MEDELLIN</t>
  </si>
  <si>
    <t>29</t>
  </si>
  <si>
    <t>Menú 6_x000D_
Sopa  de  verduras  o  crema de ahuyama._x000D_
Pechuga a la plancha</t>
  </si>
  <si>
    <t>4700056751-240263</t>
  </si>
  <si>
    <t>CONSOLIDACIÓN DE LA GOBERNANZA, LA COMUNICACIÓN Y LA EDUCACIÓN DEL RIESGO MEDELLÍN</t>
  </si>
  <si>
    <t>Brownie</t>
  </si>
  <si>
    <t>6</t>
  </si>
  <si>
    <t>Buñuelo y fruta</t>
  </si>
  <si>
    <t>45</t>
  </si>
  <si>
    <t>Panzerotti Hawaiano.</t>
  </si>
  <si>
    <t>49</t>
  </si>
  <si>
    <t>Pastel  de  pollo  o  de  carne, frito</t>
  </si>
  <si>
    <t>4700056751-240264</t>
  </si>
  <si>
    <t>FORTALECIMIENTO DE LAS CAPACIDADES PARA EL MANEJO DE  DESASTRES MEDELLIN</t>
  </si>
  <si>
    <t>70</t>
  </si>
  <si>
    <t>39</t>
  </si>
  <si>
    <t>Menú         16         Sugerencia especial para reuniones</t>
  </si>
  <si>
    <t>282</t>
  </si>
  <si>
    <t>149</t>
  </si>
  <si>
    <t>0</t>
  </si>
  <si>
    <t>17</t>
  </si>
  <si>
    <t>4700056751-240265</t>
  </si>
  <si>
    <t>IMPLEMENTACIÓN DE MEDIDAS DE REDUCCIÓN DE RIESGOS EXISTENTES Y EMERGENTES PARA UNA CIUDAD RESILIENTE MEDELLÍN</t>
  </si>
  <si>
    <t>Almojábana y frutas</t>
  </si>
  <si>
    <t>50</t>
  </si>
  <si>
    <t>20: DLLO ECO</t>
  </si>
  <si>
    <t>4700056746-240116</t>
  </si>
  <si>
    <t>FORTALECIMIENTO DE LA EXTENSION AGROPECUARIA EN LA CIUDAD MEDELLIN, ANTIOQUIA</t>
  </si>
  <si>
    <t>Pastel hawaiano en hojaldre</t>
  </si>
  <si>
    <t>55</t>
  </si>
  <si>
    <t>64</t>
  </si>
  <si>
    <t>Botella de agua 600 ml</t>
  </si>
  <si>
    <t>0.00</t>
  </si>
  <si>
    <t>4700056746-240123</t>
  </si>
  <si>
    <t>INCREMENTO EN LA GENERACIÓN DE INGRESOS EN LA CIUDAD MEDELLIN, ANTIOQUIA</t>
  </si>
  <si>
    <t>21: HACIENDA</t>
  </si>
  <si>
    <t>4700056760-240195</t>
  </si>
  <si>
    <t>APOYO-TÉCNICO A LOS PROCESOS ADMINISTRATIVOS Y DE GESTIÓN DE LA HACIENDA PÚBLICA</t>
  </si>
  <si>
    <t>23: SEGURIDAD</t>
  </si>
  <si>
    <t>4700056757-240167</t>
  </si>
  <si>
    <t>ADMINISTRACIÓN DE LAS CASAS DE JUSTICIA DENTRO DEL SISTEMA DE JUSTICIA CERCANA AL CIUDADANO MEDELLIN</t>
  </si>
  <si>
    <t>105</t>
  </si>
  <si>
    <t>18</t>
  </si>
  <si>
    <t>28</t>
  </si>
  <si>
    <t>Menú  5  Fiambre  en  hoja  de biao</t>
  </si>
  <si>
    <t>65</t>
  </si>
  <si>
    <t>Botella de agua 350 ml</t>
  </si>
  <si>
    <t>4700056757-240169</t>
  </si>
  <si>
    <t>ADMINISTRACIÓN DE LAS INSPECCIONES DE POLICÍA Y CORREGIDURÍAS DENTRO DEL SISTEMA DE JUSTICIA CERCANA AL CIUDADANO MEDELLIN</t>
  </si>
  <si>
    <t>Empanada típica y fruta</t>
  </si>
  <si>
    <t>Gaseosa de 600ml</t>
  </si>
  <si>
    <t>4700056757-240173</t>
  </si>
  <si>
    <t>APOYO TÉCNICO PARA LA PLANEACIÓN INTEGRAL DE LA SEGURIDAD Y CONVIVENCIA MEDELLIN</t>
  </si>
  <si>
    <t>36</t>
  </si>
  <si>
    <t>Menú   13   para   reuniones especiales</t>
  </si>
  <si>
    <t>472</t>
  </si>
  <si>
    <t>806</t>
  </si>
  <si>
    <t>570</t>
  </si>
  <si>
    <t>4700056757-240174</t>
  </si>
  <si>
    <t>CONSOLIDACIÓN DE UN GOBIERNO LOCAL CERCANO PARA LA CONVIVENCIA CIUDADANA MEDELLÍN</t>
  </si>
  <si>
    <t>Arepa de chócolo</t>
  </si>
  <si>
    <t>3</t>
  </si>
  <si>
    <t>Arroz con leche</t>
  </si>
  <si>
    <t>8</t>
  </si>
  <si>
    <t>CREPS DE POLLO._x000D_
Desayuno Ejecutivo # 1</t>
  </si>
  <si>
    <t>9</t>
  </si>
  <si>
    <t>Desayuno Especial</t>
  </si>
  <si>
    <t>Desayuno Antioqueño</t>
  </si>
  <si>
    <t>62</t>
  </si>
  <si>
    <t>16</t>
  </si>
  <si>
    <t>57</t>
  </si>
  <si>
    <t>Salpicón 12 onzas</t>
  </si>
  <si>
    <t>27: EVALUACIÓN</t>
  </si>
  <si>
    <t>4700056744-240077</t>
  </si>
  <si>
    <t>INNOVACIÓN DE LA ACTIVIDAD DE AUDITORÍA INTERNA COMO TERCERA LÍNEA MEDELLIN</t>
  </si>
  <si>
    <t>Ensalada de frutas</t>
  </si>
  <si>
    <t>68</t>
  </si>
  <si>
    <t>Botella de agua saborizada</t>
  </si>
  <si>
    <t>33: PLANEACION</t>
  </si>
  <si>
    <t>4700056750-240313</t>
  </si>
  <si>
    <t>DESARROLLO DE LOS INSTRUMENTOS DEL SISTEMA DISTRITAL DE PLANEACION SOCIAL Y ECONOMICA MEDELLIN</t>
  </si>
  <si>
    <t>Tortillas de pan Árabe</t>
  </si>
  <si>
    <t>75</t>
  </si>
  <si>
    <t>4700056750-240314</t>
  </si>
  <si>
    <t>FORMULACIÓN DE LOS PLANES DE DESARROLLO LOCAL DE LAS COMUNAS Y CORREGIMIENTOS DEL DISTRITO MEDELLIN</t>
  </si>
  <si>
    <t>37: G Y CONTROL TERRITORIAL</t>
  </si>
  <si>
    <t>4700056758-240213</t>
  </si>
  <si>
    <t>APLICACIÓN DE LAS NORMAS URBANÍSTICAS EN LA GESTIÓN TERRITORIAL MDELLIN</t>
  </si>
  <si>
    <t>260</t>
  </si>
  <si>
    <t>Panzerotti de jamón y queso.</t>
  </si>
  <si>
    <t>46</t>
  </si>
  <si>
    <t>Pastel       de        carne      con verduras en masa hojaldrada</t>
  </si>
  <si>
    <t>52</t>
  </si>
  <si>
    <t>Porción de torta</t>
  </si>
  <si>
    <t>140</t>
  </si>
  <si>
    <t>72</t>
  </si>
  <si>
    <t>38: COMUNICACIONES</t>
  </si>
  <si>
    <t>4700056745-240223</t>
  </si>
  <si>
    <t>DIVULGACIÓN DE PROGRAMAS DEL PLAN DE DESARROLLO MEDIANTE ESTRATEGIAS DE COMUNICACIÓN PÚBLICA MEDELLÍN, ANTIOQUIA, OCCIDENTE</t>
  </si>
  <si>
    <t>Precio Unitario</t>
  </si>
  <si>
    <t>Total:</t>
  </si>
  <si>
    <t>Gran total</t>
  </si>
  <si>
    <t>Total secretaria: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</si>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</sst>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 applyNumberFormat="1"/>
    <xf numFmtId="0" fontId="0" fillId="0" borderId="0" xfId="0" applyNumberFormat="1" applyAlignment="1">
      <alignment wrapText="1"/>
    </xf>
    <xf numFmtId="44" fontId="0" fillId="0" borderId="0" xfId="1" applyFont="1"/>
    <xf numFmtId="44" fontId="0" fillId="0" borderId="0" xfId="0" applyNumberFormat="1"/>
    <xf numFmtId="0" fontId="0" fillId="0" borderId="1" xfId="0" applyNumberFormat="1" applyBorder="1"/>
    <xf numFmtId="44" fontId="0" fillId="0" borderId="1" xfId="1" applyFont="1" applyBorder="1"/>
    <xf numFmtId="44" fontId="0" fillId="0" borderId="1" xfId="0" applyNumberFormat="1" applyBorder="1"/>
    <xf numFmtId="44" fontId="2" fillId="0" borderId="0" xfId="1" applyFont="1"/>
    <xf numFmtId="44" fontId="2" fillId="0" borderId="0" xfId="0" applyNumberFormat="1" applyFont="1"/>
    <xf numFmtId="44" fontId="2" fillId="2" borderId="2" xfId="1" applyFont="1" applyFill="1" applyBorder="1"/>
    <xf numFmtId="44" fontId="0" fillId="0" borderId="0" xfId="1" applyFont="1" applyBorder="1"/>
    <xf numFmtId="44" fontId="2" fillId="2" borderId="2" xfId="0" applyNumberFormat="1" applyFont="1" applyFill="1" applyBorder="1"/>
    <xf numFmtId="0" fontId="0" fillId="0" borderId="0" xfId="0" applyNumberFormat="1" applyBorder="1"/>
    <xf numFmtId="44" fontId="0" fillId="0" borderId="0" xfId="0" applyNumberFormat="1" applyBorder="1"/>
    <xf numFmtId="44" fontId="2" fillId="0" borderId="0" xfId="1" applyFon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7"/>
  <sheetViews>
    <sheetView tabSelected="1" workbookViewId="0">
      <selection activeCell="C2" sqref="C2:C4"/>
    </sheetView>
  </sheetViews>
  <sheetFormatPr baseColWidth="10" defaultRowHeight="15" x14ac:dyDescent="0.25"/>
  <cols>
    <col min="1" max="1" width="12.625" customWidth="1"/>
    <col min="2" max="2" width="7.375" customWidth="1"/>
    <col min="3" max="3" width="19.125" customWidth="1"/>
    <col min="4" max="4" width="32.625" customWidth="1"/>
    <col min="5" max="5" width="10.125" customWidth="1"/>
    <col min="6" max="6" width="8.75" customWidth="1"/>
    <col min="7" max="7" width="39.625" customWidth="1"/>
    <col min="8" max="8" width="9.875" customWidth="1"/>
    <col min="9" max="9" width="14.875" customWidth="1"/>
    <col min="10" max="10" width="6.875" customWidth="1"/>
    <col min="11" max="11" width="7.875" customWidth="1"/>
    <col min="12" max="12" width="16.5" customWidth="1"/>
    <col min="13" max="13" width="11.625" bestFit="1" customWidth="1"/>
    <col min="14" max="14" width="16.25" bestFit="1" customWidth="1"/>
  </cols>
  <sheetData>
    <row r="1" spans="1:15" ht="31.5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208</v>
      </c>
    </row>
    <row r="2" spans="1:15" ht="15.75" x14ac:dyDescent="0.25">
      <c r="A2" t="s">
        <v>12</v>
      </c>
      <c r="B2">
        <v>167</v>
      </c>
      <c r="C2" t="s">
        <v>13</v>
      </c>
      <c r="D2" t="s">
        <v>14</v>
      </c>
      <c r="E2">
        <v>623</v>
      </c>
      <c r="F2" t="s">
        <v>15</v>
      </c>
      <c r="G2" t="s">
        <v>16</v>
      </c>
      <c r="H2">
        <v>4447</v>
      </c>
      <c r="I2" s="2">
        <v>15698.46</v>
      </c>
      <c r="J2" t="s">
        <v>17</v>
      </c>
      <c r="K2" t="s">
        <v>18</v>
      </c>
      <c r="L2" s="2">
        <v>67817.350000000006</v>
      </c>
      <c r="M2" s="3">
        <f>L2/K2</f>
        <v>16954.337500000001</v>
      </c>
    </row>
    <row r="3" spans="1:15" ht="15.75" x14ac:dyDescent="0.25">
      <c r="A3" t="s">
        <v>12</v>
      </c>
      <c r="B3">
        <v>167</v>
      </c>
      <c r="C3" t="s">
        <v>13</v>
      </c>
      <c r="D3" t="s">
        <v>14</v>
      </c>
      <c r="E3">
        <v>624</v>
      </c>
      <c r="F3" t="s">
        <v>19</v>
      </c>
      <c r="G3" t="s">
        <v>20</v>
      </c>
      <c r="H3">
        <v>4448</v>
      </c>
      <c r="I3" s="2">
        <v>15000.34</v>
      </c>
      <c r="J3" t="s">
        <v>17</v>
      </c>
      <c r="K3" t="s">
        <v>21</v>
      </c>
      <c r="L3" s="2">
        <v>32400.73</v>
      </c>
      <c r="M3" s="3">
        <f t="shared" ref="M3:M68" si="0">L3/K3</f>
        <v>16200.365</v>
      </c>
    </row>
    <row r="4" spans="1:15" ht="15.75" x14ac:dyDescent="0.25">
      <c r="A4" s="4" t="s">
        <v>12</v>
      </c>
      <c r="B4" s="4">
        <v>167</v>
      </c>
      <c r="C4" s="4" t="s">
        <v>13</v>
      </c>
      <c r="D4" s="4" t="s">
        <v>14</v>
      </c>
      <c r="E4" s="4">
        <v>629</v>
      </c>
      <c r="F4" s="4" t="s">
        <v>22</v>
      </c>
      <c r="G4" s="4" t="s">
        <v>23</v>
      </c>
      <c r="H4" s="4">
        <v>4449</v>
      </c>
      <c r="I4" s="5">
        <v>15744.69</v>
      </c>
      <c r="J4" s="4" t="s">
        <v>17</v>
      </c>
      <c r="K4" s="4" t="s">
        <v>21</v>
      </c>
      <c r="L4" s="5">
        <v>34008.53</v>
      </c>
      <c r="M4" s="6">
        <f t="shared" si="0"/>
        <v>17004.264999999999</v>
      </c>
      <c r="N4" s="6">
        <f>SUM(L2:L4)</f>
        <v>134226.60999999999</v>
      </c>
    </row>
    <row r="5" spans="1:15" ht="15.75" x14ac:dyDescent="0.25">
      <c r="I5" s="2"/>
      <c r="L5" s="7">
        <f>SUM(L2:L4)</f>
        <v>134226.60999999999</v>
      </c>
      <c r="M5" s="3"/>
      <c r="O5" t="s">
        <v>212</v>
      </c>
    </row>
    <row r="6" spans="1:15" ht="15.75" x14ac:dyDescent="0.25">
      <c r="A6" t="s">
        <v>12</v>
      </c>
      <c r="B6">
        <v>168</v>
      </c>
      <c r="C6" t="s">
        <v>24</v>
      </c>
      <c r="D6" t="s">
        <v>25</v>
      </c>
      <c r="E6">
        <v>610</v>
      </c>
      <c r="F6" t="s">
        <v>26</v>
      </c>
      <c r="G6" t="s">
        <v>27</v>
      </c>
      <c r="H6">
        <v>4381</v>
      </c>
      <c r="I6" s="2">
        <v>6212.27</v>
      </c>
      <c r="J6" t="s">
        <v>17</v>
      </c>
      <c r="K6" t="s">
        <v>28</v>
      </c>
      <c r="L6" s="2">
        <v>147603.54</v>
      </c>
      <c r="M6" s="3">
        <f t="shared" si="0"/>
        <v>6709.2518181818186</v>
      </c>
    </row>
    <row r="7" spans="1:15" ht="15.75" x14ac:dyDescent="0.25">
      <c r="A7" s="4" t="s">
        <v>12</v>
      </c>
      <c r="B7" s="4">
        <v>168</v>
      </c>
      <c r="C7" s="4" t="s">
        <v>24</v>
      </c>
      <c r="D7" s="4" t="s">
        <v>25</v>
      </c>
      <c r="E7" s="4">
        <v>610</v>
      </c>
      <c r="F7" s="4" t="s">
        <v>26</v>
      </c>
      <c r="G7" s="4" t="s">
        <v>27</v>
      </c>
      <c r="H7" s="4">
        <v>4382</v>
      </c>
      <c r="I7" s="5">
        <v>6212.27</v>
      </c>
      <c r="J7" s="4" t="s">
        <v>17</v>
      </c>
      <c r="K7" s="4" t="s">
        <v>29</v>
      </c>
      <c r="L7" s="5">
        <v>181149.79</v>
      </c>
      <c r="M7" s="6">
        <f t="shared" si="0"/>
        <v>6709.2514814814822</v>
      </c>
      <c r="N7" s="6">
        <f>SUM(L6:L7)</f>
        <v>328753.33</v>
      </c>
    </row>
    <row r="8" spans="1:15" ht="16.5" thickBot="1" x14ac:dyDescent="0.3">
      <c r="A8" s="12"/>
      <c r="B8" s="12"/>
      <c r="C8" s="12"/>
      <c r="D8" s="12"/>
      <c r="E8" s="12"/>
      <c r="F8" s="12"/>
      <c r="G8" s="12"/>
      <c r="H8" s="12"/>
      <c r="I8" s="10"/>
      <c r="J8" s="12"/>
      <c r="K8" s="12"/>
      <c r="L8" s="14">
        <f>SUM(L6:L7)</f>
        <v>328753.33</v>
      </c>
      <c r="M8" s="13"/>
      <c r="N8" s="13"/>
      <c r="O8" t="s">
        <v>212</v>
      </c>
    </row>
    <row r="9" spans="1:15" ht="16.5" thickBot="1" x14ac:dyDescent="0.3">
      <c r="I9" s="7" t="s">
        <v>211</v>
      </c>
      <c r="L9" s="9">
        <f>SUM(L8,L5)</f>
        <v>462979.94</v>
      </c>
      <c r="M9" s="3"/>
    </row>
    <row r="10" spans="1:15" ht="15.75" x14ac:dyDescent="0.25">
      <c r="I10" s="2"/>
      <c r="L10" s="2"/>
      <c r="M10" s="3"/>
    </row>
    <row r="11" spans="1:15" ht="15.75" x14ac:dyDescent="0.25">
      <c r="A11" t="s">
        <v>30</v>
      </c>
      <c r="B11">
        <v>161</v>
      </c>
      <c r="C11" t="s">
        <v>31</v>
      </c>
      <c r="D11" t="s">
        <v>32</v>
      </c>
      <c r="E11">
        <v>604</v>
      </c>
      <c r="F11" t="s">
        <v>33</v>
      </c>
      <c r="G11" t="s">
        <v>34</v>
      </c>
      <c r="H11">
        <v>4476</v>
      </c>
      <c r="I11" s="2">
        <v>11286.42</v>
      </c>
      <c r="J11" t="s">
        <v>17</v>
      </c>
      <c r="K11" t="s">
        <v>35</v>
      </c>
      <c r="L11" s="2">
        <v>841064.02</v>
      </c>
      <c r="M11" s="3">
        <f t="shared" si="0"/>
        <v>12189.333623188406</v>
      </c>
    </row>
    <row r="12" spans="1:15" ht="15.75" x14ac:dyDescent="0.25">
      <c r="A12" t="s">
        <v>30</v>
      </c>
      <c r="B12">
        <v>161</v>
      </c>
      <c r="C12" t="s">
        <v>31</v>
      </c>
      <c r="D12" t="s">
        <v>32</v>
      </c>
      <c r="E12">
        <v>606</v>
      </c>
      <c r="F12" t="s">
        <v>36</v>
      </c>
      <c r="G12" t="s">
        <v>37</v>
      </c>
      <c r="H12">
        <v>4436</v>
      </c>
      <c r="I12" s="2">
        <v>7850.43</v>
      </c>
      <c r="J12" t="s">
        <v>17</v>
      </c>
      <c r="K12" t="s">
        <v>38</v>
      </c>
      <c r="L12" s="2">
        <v>127176.97</v>
      </c>
      <c r="M12" s="3">
        <f t="shared" si="0"/>
        <v>8478.4646666666667</v>
      </c>
    </row>
    <row r="13" spans="1:15" ht="15.75" x14ac:dyDescent="0.25">
      <c r="A13" t="s">
        <v>30</v>
      </c>
      <c r="B13">
        <v>161</v>
      </c>
      <c r="C13" t="s">
        <v>31</v>
      </c>
      <c r="D13" t="s">
        <v>32</v>
      </c>
      <c r="E13">
        <v>609</v>
      </c>
      <c r="F13" t="s">
        <v>39</v>
      </c>
      <c r="G13" t="s">
        <v>40</v>
      </c>
      <c r="H13">
        <v>4482</v>
      </c>
      <c r="I13" s="2">
        <v>7147.51</v>
      </c>
      <c r="J13" t="s">
        <v>17</v>
      </c>
      <c r="K13" t="s">
        <v>41</v>
      </c>
      <c r="L13" s="2">
        <v>1157896.6200000001</v>
      </c>
      <c r="M13" s="3">
        <f t="shared" si="0"/>
        <v>7719.3108000000011</v>
      </c>
    </row>
    <row r="14" spans="1:15" ht="15.75" x14ac:dyDescent="0.25">
      <c r="A14" t="s">
        <v>30</v>
      </c>
      <c r="B14">
        <v>161</v>
      </c>
      <c r="C14" t="s">
        <v>31</v>
      </c>
      <c r="D14" t="s">
        <v>32</v>
      </c>
      <c r="E14">
        <v>611</v>
      </c>
      <c r="F14" t="s">
        <v>42</v>
      </c>
      <c r="G14" t="s">
        <v>43</v>
      </c>
      <c r="H14">
        <v>4436</v>
      </c>
      <c r="I14" s="2">
        <v>3333.34</v>
      </c>
      <c r="J14" t="s">
        <v>17</v>
      </c>
      <c r="K14" t="s">
        <v>44</v>
      </c>
      <c r="L14" s="2">
        <v>72000.14</v>
      </c>
      <c r="M14" s="3">
        <f t="shared" si="0"/>
        <v>3600.0070000000001</v>
      </c>
    </row>
    <row r="15" spans="1:15" ht="15.75" x14ac:dyDescent="0.25">
      <c r="A15" t="s">
        <v>30</v>
      </c>
      <c r="B15">
        <v>161</v>
      </c>
      <c r="C15" t="s">
        <v>31</v>
      </c>
      <c r="D15" t="s">
        <v>32</v>
      </c>
      <c r="E15">
        <v>612</v>
      </c>
      <c r="F15" t="s">
        <v>45</v>
      </c>
      <c r="G15" t="s">
        <v>46</v>
      </c>
      <c r="H15">
        <v>4436</v>
      </c>
      <c r="I15" s="2">
        <v>2893.34</v>
      </c>
      <c r="J15" t="s">
        <v>17</v>
      </c>
      <c r="K15" t="s">
        <v>44</v>
      </c>
      <c r="L15" s="2">
        <v>62496.14</v>
      </c>
      <c r="M15" s="3">
        <f t="shared" si="0"/>
        <v>3124.8069999999998</v>
      </c>
    </row>
    <row r="16" spans="1:15" ht="15.75" x14ac:dyDescent="0.25">
      <c r="A16" t="s">
        <v>30</v>
      </c>
      <c r="B16">
        <v>161</v>
      </c>
      <c r="C16" t="s">
        <v>31</v>
      </c>
      <c r="D16" t="s">
        <v>32</v>
      </c>
      <c r="E16">
        <v>618</v>
      </c>
      <c r="F16" t="s">
        <v>47</v>
      </c>
      <c r="G16" t="s">
        <v>48</v>
      </c>
      <c r="H16">
        <v>4376</v>
      </c>
      <c r="I16" s="2">
        <v>12793.12</v>
      </c>
      <c r="J16" t="s">
        <v>17</v>
      </c>
      <c r="K16" t="s">
        <v>49</v>
      </c>
      <c r="L16" s="2">
        <v>2818580.2</v>
      </c>
      <c r="M16" s="3">
        <f t="shared" si="0"/>
        <v>13816.569607843137</v>
      </c>
    </row>
    <row r="17" spans="1:13" ht="15.75" x14ac:dyDescent="0.25">
      <c r="A17" t="s">
        <v>30</v>
      </c>
      <c r="B17">
        <v>161</v>
      </c>
      <c r="C17" t="s">
        <v>31</v>
      </c>
      <c r="D17" t="s">
        <v>32</v>
      </c>
      <c r="E17">
        <v>618</v>
      </c>
      <c r="F17" t="s">
        <v>47</v>
      </c>
      <c r="G17" t="s">
        <v>48</v>
      </c>
      <c r="H17">
        <v>4398</v>
      </c>
      <c r="I17" s="2">
        <v>12793.12</v>
      </c>
      <c r="J17" t="s">
        <v>17</v>
      </c>
      <c r="K17" t="s">
        <v>50</v>
      </c>
      <c r="L17" s="2">
        <v>2804763.63</v>
      </c>
      <c r="M17" s="3">
        <f t="shared" si="0"/>
        <v>13816.569605911329</v>
      </c>
    </row>
    <row r="18" spans="1:13" ht="15.75" x14ac:dyDescent="0.25">
      <c r="A18" t="s">
        <v>30</v>
      </c>
      <c r="B18">
        <v>161</v>
      </c>
      <c r="C18" t="s">
        <v>31</v>
      </c>
      <c r="D18" t="s">
        <v>32</v>
      </c>
      <c r="E18">
        <v>619</v>
      </c>
      <c r="F18" t="s">
        <v>44</v>
      </c>
      <c r="G18" t="s">
        <v>51</v>
      </c>
      <c r="H18">
        <v>4380</v>
      </c>
      <c r="I18" s="2">
        <v>14098.72</v>
      </c>
      <c r="J18" t="s">
        <v>17</v>
      </c>
      <c r="K18" t="s">
        <v>49</v>
      </c>
      <c r="L18" s="2">
        <v>3106229.99</v>
      </c>
      <c r="M18" s="3">
        <f t="shared" si="0"/>
        <v>15226.617598039216</v>
      </c>
    </row>
    <row r="19" spans="1:13" ht="15.75" x14ac:dyDescent="0.25">
      <c r="A19" t="s">
        <v>30</v>
      </c>
      <c r="B19">
        <v>161</v>
      </c>
      <c r="C19" t="s">
        <v>31</v>
      </c>
      <c r="D19" t="s">
        <v>32</v>
      </c>
      <c r="E19">
        <v>619</v>
      </c>
      <c r="F19" t="s">
        <v>44</v>
      </c>
      <c r="G19" t="s">
        <v>51</v>
      </c>
      <c r="H19">
        <v>4402</v>
      </c>
      <c r="I19" s="2">
        <v>14098.72</v>
      </c>
      <c r="J19" t="s">
        <v>17</v>
      </c>
      <c r="K19" t="s">
        <v>49</v>
      </c>
      <c r="L19" s="2">
        <v>3106229.99</v>
      </c>
      <c r="M19" s="3">
        <f t="shared" si="0"/>
        <v>15226.617598039216</v>
      </c>
    </row>
    <row r="20" spans="1:13" ht="15.75" x14ac:dyDescent="0.25">
      <c r="A20" t="s">
        <v>30</v>
      </c>
      <c r="B20">
        <v>161</v>
      </c>
      <c r="C20" t="s">
        <v>31</v>
      </c>
      <c r="D20" t="s">
        <v>32</v>
      </c>
      <c r="E20">
        <v>619</v>
      </c>
      <c r="F20" t="s">
        <v>44</v>
      </c>
      <c r="G20" t="s">
        <v>51</v>
      </c>
      <c r="H20">
        <v>4436</v>
      </c>
      <c r="I20" s="2">
        <v>14098.72</v>
      </c>
      <c r="J20" t="s">
        <v>17</v>
      </c>
      <c r="K20" t="s">
        <v>52</v>
      </c>
      <c r="L20" s="2">
        <v>213172.65</v>
      </c>
      <c r="M20" s="3">
        <f t="shared" si="0"/>
        <v>15226.617857142857</v>
      </c>
    </row>
    <row r="21" spans="1:13" ht="15.75" x14ac:dyDescent="0.25">
      <c r="A21" t="s">
        <v>30</v>
      </c>
      <c r="B21">
        <v>161</v>
      </c>
      <c r="C21" t="s">
        <v>31</v>
      </c>
      <c r="D21" t="s">
        <v>32</v>
      </c>
      <c r="E21">
        <v>620</v>
      </c>
      <c r="F21" t="s">
        <v>53</v>
      </c>
      <c r="G21" t="s">
        <v>54</v>
      </c>
      <c r="H21">
        <v>4378</v>
      </c>
      <c r="I21" s="2">
        <v>17147.54</v>
      </c>
      <c r="J21" t="s">
        <v>17</v>
      </c>
      <c r="K21" t="s">
        <v>50</v>
      </c>
      <c r="L21" s="2">
        <v>3759426.67</v>
      </c>
      <c r="M21" s="3">
        <f t="shared" si="0"/>
        <v>18519.343201970441</v>
      </c>
    </row>
    <row r="22" spans="1:13" ht="15.75" x14ac:dyDescent="0.25">
      <c r="A22" t="s">
        <v>30</v>
      </c>
      <c r="B22">
        <v>161</v>
      </c>
      <c r="C22" t="s">
        <v>31</v>
      </c>
      <c r="D22" t="s">
        <v>32</v>
      </c>
      <c r="E22">
        <v>621</v>
      </c>
      <c r="F22" t="s">
        <v>28</v>
      </c>
      <c r="G22" t="s">
        <v>55</v>
      </c>
      <c r="H22">
        <v>4384</v>
      </c>
      <c r="I22" s="2">
        <v>15554.4</v>
      </c>
      <c r="J22" t="s">
        <v>17</v>
      </c>
      <c r="K22" t="s">
        <v>49</v>
      </c>
      <c r="L22" s="2">
        <v>3426945.41</v>
      </c>
      <c r="M22" s="3">
        <f t="shared" si="0"/>
        <v>16798.752009803924</v>
      </c>
    </row>
    <row r="23" spans="1:13" ht="15.75" x14ac:dyDescent="0.25">
      <c r="A23" t="s">
        <v>30</v>
      </c>
      <c r="B23">
        <v>161</v>
      </c>
      <c r="C23" t="s">
        <v>31</v>
      </c>
      <c r="D23" t="s">
        <v>32</v>
      </c>
      <c r="E23">
        <v>621</v>
      </c>
      <c r="F23" t="s">
        <v>28</v>
      </c>
      <c r="G23" t="s">
        <v>55</v>
      </c>
      <c r="H23">
        <v>4400</v>
      </c>
      <c r="I23" s="2">
        <v>15554.4</v>
      </c>
      <c r="J23" t="s">
        <v>17</v>
      </c>
      <c r="K23" t="s">
        <v>50</v>
      </c>
      <c r="L23" s="2">
        <v>3410146.66</v>
      </c>
      <c r="M23" s="3">
        <f t="shared" si="0"/>
        <v>16798.752019704436</v>
      </c>
    </row>
    <row r="24" spans="1:13" ht="15.75" x14ac:dyDescent="0.25">
      <c r="A24" t="s">
        <v>30</v>
      </c>
      <c r="B24">
        <v>161</v>
      </c>
      <c r="C24" t="s">
        <v>31</v>
      </c>
      <c r="D24" t="s">
        <v>32</v>
      </c>
      <c r="E24">
        <v>622</v>
      </c>
      <c r="F24" t="s">
        <v>56</v>
      </c>
      <c r="G24" t="s">
        <v>57</v>
      </c>
      <c r="H24">
        <v>4377</v>
      </c>
      <c r="I24" s="2">
        <v>16176.29</v>
      </c>
      <c r="J24" t="s">
        <v>17</v>
      </c>
      <c r="K24" t="s">
        <v>58</v>
      </c>
      <c r="L24" s="2">
        <v>3092259.6</v>
      </c>
      <c r="M24" s="3">
        <f t="shared" si="0"/>
        <v>17470.393220338985</v>
      </c>
    </row>
    <row r="25" spans="1:13" ht="15.75" x14ac:dyDescent="0.25">
      <c r="A25" t="s">
        <v>30</v>
      </c>
      <c r="B25">
        <v>161</v>
      </c>
      <c r="C25" t="s">
        <v>31</v>
      </c>
      <c r="D25" t="s">
        <v>32</v>
      </c>
      <c r="E25">
        <v>623</v>
      </c>
      <c r="F25" t="s">
        <v>15</v>
      </c>
      <c r="G25" t="s">
        <v>16</v>
      </c>
      <c r="H25">
        <v>4379</v>
      </c>
      <c r="I25" s="2">
        <v>15698.46</v>
      </c>
      <c r="J25" t="s">
        <v>17</v>
      </c>
      <c r="K25" t="s">
        <v>59</v>
      </c>
      <c r="L25" s="2">
        <v>3560410.73</v>
      </c>
      <c r="M25" s="3">
        <f t="shared" si="0"/>
        <v>16954.336809523811</v>
      </c>
    </row>
    <row r="26" spans="1:13" ht="15.75" x14ac:dyDescent="0.25">
      <c r="A26" t="s">
        <v>30</v>
      </c>
      <c r="B26">
        <v>161</v>
      </c>
      <c r="C26" t="s">
        <v>31</v>
      </c>
      <c r="D26" t="s">
        <v>32</v>
      </c>
      <c r="E26">
        <v>623</v>
      </c>
      <c r="F26" t="s">
        <v>15</v>
      </c>
      <c r="G26" t="s">
        <v>16</v>
      </c>
      <c r="H26">
        <v>4395</v>
      </c>
      <c r="I26" s="2">
        <v>15698.46</v>
      </c>
      <c r="J26" t="s">
        <v>17</v>
      </c>
      <c r="K26" t="s">
        <v>59</v>
      </c>
      <c r="L26" s="2">
        <v>3560410.73</v>
      </c>
      <c r="M26" s="3">
        <f t="shared" si="0"/>
        <v>16954.336809523811</v>
      </c>
    </row>
    <row r="27" spans="1:13" ht="15.75" x14ac:dyDescent="0.25">
      <c r="A27" t="s">
        <v>30</v>
      </c>
      <c r="B27">
        <v>161</v>
      </c>
      <c r="C27" t="s">
        <v>31</v>
      </c>
      <c r="D27" t="s">
        <v>32</v>
      </c>
      <c r="E27">
        <v>623</v>
      </c>
      <c r="F27" t="s">
        <v>15</v>
      </c>
      <c r="G27" t="s">
        <v>16</v>
      </c>
      <c r="H27">
        <v>4401</v>
      </c>
      <c r="I27" s="2">
        <v>15698.46</v>
      </c>
      <c r="J27" t="s">
        <v>17</v>
      </c>
      <c r="K27" t="s">
        <v>60</v>
      </c>
      <c r="L27" s="2">
        <v>3526502.05</v>
      </c>
      <c r="M27" s="3">
        <f t="shared" si="0"/>
        <v>16954.336778846155</v>
      </c>
    </row>
    <row r="28" spans="1:13" ht="15.75" x14ac:dyDescent="0.25">
      <c r="A28" t="s">
        <v>30</v>
      </c>
      <c r="B28">
        <v>161</v>
      </c>
      <c r="C28" t="s">
        <v>31</v>
      </c>
      <c r="D28" t="s">
        <v>32</v>
      </c>
      <c r="E28">
        <v>624</v>
      </c>
      <c r="F28" t="s">
        <v>19</v>
      </c>
      <c r="G28" t="s">
        <v>20</v>
      </c>
      <c r="H28">
        <v>4383</v>
      </c>
      <c r="I28" s="2">
        <v>15000.34</v>
      </c>
      <c r="J28" t="s">
        <v>17</v>
      </c>
      <c r="K28" t="s">
        <v>60</v>
      </c>
      <c r="L28" s="2">
        <v>3369676.38</v>
      </c>
      <c r="M28" s="3">
        <f t="shared" si="0"/>
        <v>16200.367211538462</v>
      </c>
    </row>
    <row r="29" spans="1:13" ht="15.75" x14ac:dyDescent="0.25">
      <c r="A29" t="s">
        <v>30</v>
      </c>
      <c r="B29">
        <v>161</v>
      </c>
      <c r="C29" t="s">
        <v>31</v>
      </c>
      <c r="D29" t="s">
        <v>32</v>
      </c>
      <c r="E29">
        <v>625</v>
      </c>
      <c r="F29" t="s">
        <v>61</v>
      </c>
      <c r="G29" t="s">
        <v>62</v>
      </c>
      <c r="H29">
        <v>4393</v>
      </c>
      <c r="I29" s="2">
        <v>18501.16</v>
      </c>
      <c r="J29" t="s">
        <v>17</v>
      </c>
      <c r="K29" t="s">
        <v>63</v>
      </c>
      <c r="L29" s="2">
        <v>4176081.84</v>
      </c>
      <c r="M29" s="3">
        <f t="shared" si="0"/>
        <v>19981.252822966508</v>
      </c>
    </row>
    <row r="30" spans="1:13" ht="15.75" x14ac:dyDescent="0.25">
      <c r="A30" t="s">
        <v>30</v>
      </c>
      <c r="B30">
        <v>161</v>
      </c>
      <c r="C30" t="s">
        <v>31</v>
      </c>
      <c r="D30" t="s">
        <v>32</v>
      </c>
      <c r="E30">
        <v>626</v>
      </c>
      <c r="F30" t="s">
        <v>29</v>
      </c>
      <c r="G30" t="s">
        <v>64</v>
      </c>
      <c r="H30">
        <v>4374</v>
      </c>
      <c r="I30" s="2">
        <v>15729.08</v>
      </c>
      <c r="J30" t="s">
        <v>17</v>
      </c>
      <c r="K30" t="s">
        <v>65</v>
      </c>
      <c r="L30" s="2">
        <v>3516393.12</v>
      </c>
      <c r="M30" s="3">
        <f t="shared" si="0"/>
        <v>16987.406376811596</v>
      </c>
    </row>
    <row r="31" spans="1:13" ht="15.75" x14ac:dyDescent="0.25">
      <c r="A31" t="s">
        <v>30</v>
      </c>
      <c r="B31">
        <v>161</v>
      </c>
      <c r="C31" t="s">
        <v>31</v>
      </c>
      <c r="D31" t="s">
        <v>32</v>
      </c>
      <c r="E31">
        <v>626</v>
      </c>
      <c r="F31" t="s">
        <v>29</v>
      </c>
      <c r="G31" t="s">
        <v>64</v>
      </c>
      <c r="H31">
        <v>4403</v>
      </c>
      <c r="I31" s="2">
        <v>15729.08</v>
      </c>
      <c r="J31" t="s">
        <v>17</v>
      </c>
      <c r="K31" t="s">
        <v>63</v>
      </c>
      <c r="L31" s="2">
        <v>3550367.94</v>
      </c>
      <c r="M31" s="3">
        <f t="shared" si="0"/>
        <v>16987.406411483254</v>
      </c>
    </row>
    <row r="32" spans="1:13" ht="15.75" x14ac:dyDescent="0.25">
      <c r="A32" t="s">
        <v>30</v>
      </c>
      <c r="B32">
        <v>161</v>
      </c>
      <c r="C32" t="s">
        <v>31</v>
      </c>
      <c r="D32" t="s">
        <v>32</v>
      </c>
      <c r="E32">
        <v>629</v>
      </c>
      <c r="F32" t="s">
        <v>22</v>
      </c>
      <c r="G32" t="s">
        <v>23</v>
      </c>
      <c r="H32">
        <v>4397</v>
      </c>
      <c r="I32" s="2">
        <v>15744.69</v>
      </c>
      <c r="J32" t="s">
        <v>17</v>
      </c>
      <c r="K32" t="s">
        <v>59</v>
      </c>
      <c r="L32" s="2">
        <v>3570895.69</v>
      </c>
      <c r="M32" s="3">
        <f t="shared" si="0"/>
        <v>17004.265190476191</v>
      </c>
    </row>
    <row r="33" spans="1:13" ht="15.75" x14ac:dyDescent="0.25">
      <c r="A33" t="s">
        <v>30</v>
      </c>
      <c r="B33">
        <v>161</v>
      </c>
      <c r="C33" t="s">
        <v>31</v>
      </c>
      <c r="D33" t="s">
        <v>32</v>
      </c>
      <c r="E33">
        <v>630</v>
      </c>
      <c r="F33" t="s">
        <v>66</v>
      </c>
      <c r="G33" t="s">
        <v>67</v>
      </c>
      <c r="H33">
        <v>4399</v>
      </c>
      <c r="I33" s="2">
        <v>18698.650000000001</v>
      </c>
      <c r="J33" t="s">
        <v>17</v>
      </c>
      <c r="K33" t="s">
        <v>60</v>
      </c>
      <c r="L33" s="2">
        <v>4200464.74</v>
      </c>
      <c r="M33" s="3">
        <f t="shared" si="0"/>
        <v>20194.542019230772</v>
      </c>
    </row>
    <row r="34" spans="1:13" ht="15.75" x14ac:dyDescent="0.25">
      <c r="A34" t="s">
        <v>30</v>
      </c>
      <c r="B34">
        <v>161</v>
      </c>
      <c r="C34" t="s">
        <v>31</v>
      </c>
      <c r="D34" t="s">
        <v>32</v>
      </c>
      <c r="E34">
        <v>631</v>
      </c>
      <c r="F34" t="s">
        <v>68</v>
      </c>
      <c r="G34" t="s">
        <v>69</v>
      </c>
      <c r="H34">
        <v>4374</v>
      </c>
      <c r="I34" s="2">
        <v>16999.87</v>
      </c>
      <c r="J34" t="s">
        <v>17</v>
      </c>
      <c r="K34" t="s">
        <v>47</v>
      </c>
      <c r="L34" s="2">
        <v>348837.33</v>
      </c>
      <c r="M34" s="3">
        <f t="shared" si="0"/>
        <v>18359.85947368421</v>
      </c>
    </row>
    <row r="35" spans="1:13" ht="15.75" x14ac:dyDescent="0.25">
      <c r="A35" t="s">
        <v>30</v>
      </c>
      <c r="B35">
        <v>161</v>
      </c>
      <c r="C35" t="s">
        <v>31</v>
      </c>
      <c r="D35" t="s">
        <v>32</v>
      </c>
      <c r="E35">
        <v>631</v>
      </c>
      <c r="F35" t="s">
        <v>68</v>
      </c>
      <c r="G35" t="s">
        <v>69</v>
      </c>
      <c r="H35">
        <v>4393</v>
      </c>
      <c r="I35" s="2">
        <v>16999.87</v>
      </c>
      <c r="J35" t="s">
        <v>17</v>
      </c>
      <c r="K35" t="s">
        <v>44</v>
      </c>
      <c r="L35" s="2">
        <v>367197.19</v>
      </c>
      <c r="M35" s="3">
        <f t="shared" si="0"/>
        <v>18359.859499999999</v>
      </c>
    </row>
    <row r="36" spans="1:13" ht="15.75" x14ac:dyDescent="0.25">
      <c r="A36" t="s">
        <v>30</v>
      </c>
      <c r="B36">
        <v>161</v>
      </c>
      <c r="C36" t="s">
        <v>31</v>
      </c>
      <c r="D36" t="s">
        <v>32</v>
      </c>
      <c r="E36">
        <v>631</v>
      </c>
      <c r="F36" t="s">
        <v>68</v>
      </c>
      <c r="G36" t="s">
        <v>69</v>
      </c>
      <c r="H36">
        <v>4401</v>
      </c>
      <c r="I36" s="2">
        <v>16999.87</v>
      </c>
      <c r="J36" t="s">
        <v>17</v>
      </c>
      <c r="K36" t="s">
        <v>47</v>
      </c>
      <c r="L36" s="2">
        <v>348837.33</v>
      </c>
      <c r="M36" s="3">
        <f t="shared" si="0"/>
        <v>18359.85947368421</v>
      </c>
    </row>
    <row r="37" spans="1:13" ht="15.75" x14ac:dyDescent="0.25">
      <c r="A37" t="s">
        <v>30</v>
      </c>
      <c r="B37">
        <v>161</v>
      </c>
      <c r="C37" t="s">
        <v>31</v>
      </c>
      <c r="D37" t="s">
        <v>32</v>
      </c>
      <c r="E37">
        <v>632</v>
      </c>
      <c r="F37" t="s">
        <v>70</v>
      </c>
      <c r="G37" t="s">
        <v>71</v>
      </c>
      <c r="H37">
        <v>4377</v>
      </c>
      <c r="I37" s="2">
        <v>17272.990000000002</v>
      </c>
      <c r="J37" t="s">
        <v>17</v>
      </c>
      <c r="K37" t="s">
        <v>28</v>
      </c>
      <c r="L37" s="2">
        <v>410406.24</v>
      </c>
      <c r="M37" s="3">
        <f t="shared" si="0"/>
        <v>18654.82909090909</v>
      </c>
    </row>
    <row r="38" spans="1:13" ht="15.75" x14ac:dyDescent="0.25">
      <c r="A38" t="s">
        <v>30</v>
      </c>
      <c r="B38">
        <v>161</v>
      </c>
      <c r="C38" t="s">
        <v>31</v>
      </c>
      <c r="D38" t="s">
        <v>32</v>
      </c>
      <c r="E38">
        <v>632</v>
      </c>
      <c r="F38" t="s">
        <v>70</v>
      </c>
      <c r="G38" t="s">
        <v>71</v>
      </c>
      <c r="H38">
        <v>4395</v>
      </c>
      <c r="I38" s="2">
        <v>17272.990000000002</v>
      </c>
      <c r="J38" t="s">
        <v>17</v>
      </c>
      <c r="K38" t="s">
        <v>44</v>
      </c>
      <c r="L38" s="2">
        <v>373096.58</v>
      </c>
      <c r="M38" s="3">
        <f t="shared" si="0"/>
        <v>18654.829000000002</v>
      </c>
    </row>
    <row r="39" spans="1:13" ht="15.75" x14ac:dyDescent="0.25">
      <c r="A39" t="s">
        <v>30</v>
      </c>
      <c r="B39">
        <v>161</v>
      </c>
      <c r="C39" t="s">
        <v>31</v>
      </c>
      <c r="D39" t="s">
        <v>32</v>
      </c>
      <c r="E39">
        <v>633</v>
      </c>
      <c r="F39" t="s">
        <v>72</v>
      </c>
      <c r="G39" t="s">
        <v>73</v>
      </c>
      <c r="H39">
        <v>4379</v>
      </c>
      <c r="I39" s="2">
        <v>19705.919999999998</v>
      </c>
      <c r="J39" t="s">
        <v>17</v>
      </c>
      <c r="K39" t="s">
        <v>47</v>
      </c>
      <c r="L39" s="2">
        <v>404365.48</v>
      </c>
      <c r="M39" s="3">
        <f t="shared" si="0"/>
        <v>21282.393684210525</v>
      </c>
    </row>
    <row r="40" spans="1:13" ht="15.75" x14ac:dyDescent="0.25">
      <c r="A40" t="s">
        <v>30</v>
      </c>
      <c r="B40">
        <v>161</v>
      </c>
      <c r="C40" t="s">
        <v>31</v>
      </c>
      <c r="D40" t="s">
        <v>32</v>
      </c>
      <c r="E40">
        <v>633</v>
      </c>
      <c r="F40" t="s">
        <v>72</v>
      </c>
      <c r="G40" t="s">
        <v>73</v>
      </c>
      <c r="H40">
        <v>4397</v>
      </c>
      <c r="I40" s="2">
        <v>19705.919999999998</v>
      </c>
      <c r="J40" t="s">
        <v>17</v>
      </c>
      <c r="K40" t="s">
        <v>47</v>
      </c>
      <c r="L40" s="2">
        <v>404365.48</v>
      </c>
      <c r="M40" s="3">
        <f t="shared" si="0"/>
        <v>21282.393684210525</v>
      </c>
    </row>
    <row r="41" spans="1:13" ht="15.75" x14ac:dyDescent="0.25">
      <c r="A41" t="s">
        <v>30</v>
      </c>
      <c r="B41">
        <v>161</v>
      </c>
      <c r="C41" t="s">
        <v>31</v>
      </c>
      <c r="D41" t="s">
        <v>32</v>
      </c>
      <c r="E41">
        <v>633</v>
      </c>
      <c r="F41" t="s">
        <v>72</v>
      </c>
      <c r="G41" t="s">
        <v>73</v>
      </c>
      <c r="H41">
        <v>4403</v>
      </c>
      <c r="I41" s="2">
        <v>19705.919999999998</v>
      </c>
      <c r="J41" t="s">
        <v>17</v>
      </c>
      <c r="K41" t="s">
        <v>47</v>
      </c>
      <c r="L41" s="2">
        <v>404365.48</v>
      </c>
      <c r="M41" s="3">
        <f t="shared" si="0"/>
        <v>21282.393684210525</v>
      </c>
    </row>
    <row r="42" spans="1:13" ht="15.75" x14ac:dyDescent="0.25">
      <c r="A42" t="s">
        <v>30</v>
      </c>
      <c r="B42">
        <v>161</v>
      </c>
      <c r="C42" t="s">
        <v>31</v>
      </c>
      <c r="D42" t="s">
        <v>32</v>
      </c>
      <c r="E42">
        <v>634</v>
      </c>
      <c r="F42" t="s">
        <v>74</v>
      </c>
      <c r="G42" t="s">
        <v>75</v>
      </c>
      <c r="H42">
        <v>4376</v>
      </c>
      <c r="I42" s="2">
        <v>14783.04</v>
      </c>
      <c r="J42" t="s">
        <v>17</v>
      </c>
      <c r="K42" t="s">
        <v>28</v>
      </c>
      <c r="L42" s="2">
        <v>351245.03</v>
      </c>
      <c r="M42" s="3">
        <f t="shared" si="0"/>
        <v>15965.683181818184</v>
      </c>
    </row>
    <row r="43" spans="1:13" ht="15.75" x14ac:dyDescent="0.25">
      <c r="A43" t="s">
        <v>30</v>
      </c>
      <c r="B43">
        <v>161</v>
      </c>
      <c r="C43" t="s">
        <v>31</v>
      </c>
      <c r="D43" t="s">
        <v>32</v>
      </c>
      <c r="E43">
        <v>634</v>
      </c>
      <c r="F43" t="s">
        <v>74</v>
      </c>
      <c r="G43" t="s">
        <v>75</v>
      </c>
      <c r="H43">
        <v>4378</v>
      </c>
      <c r="I43" s="2">
        <v>14783.04</v>
      </c>
      <c r="J43" t="s">
        <v>17</v>
      </c>
      <c r="K43" t="s">
        <v>53</v>
      </c>
      <c r="L43" s="2">
        <v>335279.34999999998</v>
      </c>
      <c r="M43" s="3">
        <f t="shared" si="0"/>
        <v>15965.683333333332</v>
      </c>
    </row>
    <row r="44" spans="1:13" ht="15.75" x14ac:dyDescent="0.25">
      <c r="A44" t="s">
        <v>30</v>
      </c>
      <c r="B44">
        <v>161</v>
      </c>
      <c r="C44" t="s">
        <v>31</v>
      </c>
      <c r="D44" t="s">
        <v>32</v>
      </c>
      <c r="E44">
        <v>634</v>
      </c>
      <c r="F44" t="s">
        <v>74</v>
      </c>
      <c r="G44" t="s">
        <v>75</v>
      </c>
      <c r="H44">
        <v>4380</v>
      </c>
      <c r="I44" s="2">
        <v>14783.04</v>
      </c>
      <c r="J44" t="s">
        <v>17</v>
      </c>
      <c r="K44" t="s">
        <v>28</v>
      </c>
      <c r="L44" s="2">
        <v>351245.03</v>
      </c>
      <c r="M44" s="3">
        <f t="shared" si="0"/>
        <v>15965.683181818184</v>
      </c>
    </row>
    <row r="45" spans="1:13" ht="15.75" x14ac:dyDescent="0.25">
      <c r="A45" t="s">
        <v>30</v>
      </c>
      <c r="B45">
        <v>161</v>
      </c>
      <c r="C45" t="s">
        <v>31</v>
      </c>
      <c r="D45" t="s">
        <v>32</v>
      </c>
      <c r="E45">
        <v>634</v>
      </c>
      <c r="F45" t="s">
        <v>74</v>
      </c>
      <c r="G45" t="s">
        <v>75</v>
      </c>
      <c r="H45">
        <v>4384</v>
      </c>
      <c r="I45" s="2">
        <v>14783.04</v>
      </c>
      <c r="J45" t="s">
        <v>17</v>
      </c>
      <c r="K45" t="s">
        <v>53</v>
      </c>
      <c r="L45" s="2">
        <v>335279.34999999998</v>
      </c>
      <c r="M45" s="3">
        <f t="shared" si="0"/>
        <v>15965.683333333332</v>
      </c>
    </row>
    <row r="46" spans="1:13" ht="15.75" x14ac:dyDescent="0.25">
      <c r="A46" t="s">
        <v>30</v>
      </c>
      <c r="B46">
        <v>161</v>
      </c>
      <c r="C46" t="s">
        <v>31</v>
      </c>
      <c r="D46" t="s">
        <v>32</v>
      </c>
      <c r="E46">
        <v>634</v>
      </c>
      <c r="F46" t="s">
        <v>74</v>
      </c>
      <c r="G46" t="s">
        <v>75</v>
      </c>
      <c r="H46">
        <v>4394</v>
      </c>
      <c r="I46" s="2">
        <v>14783.04</v>
      </c>
      <c r="J46" t="s">
        <v>17</v>
      </c>
      <c r="K46" t="s">
        <v>44</v>
      </c>
      <c r="L46" s="2">
        <v>319313.65999999997</v>
      </c>
      <c r="M46" s="3">
        <f t="shared" si="0"/>
        <v>15965.682999999999</v>
      </c>
    </row>
    <row r="47" spans="1:13" ht="15.75" x14ac:dyDescent="0.25">
      <c r="A47" t="s">
        <v>30</v>
      </c>
      <c r="B47">
        <v>161</v>
      </c>
      <c r="C47" t="s">
        <v>31</v>
      </c>
      <c r="D47" t="s">
        <v>32</v>
      </c>
      <c r="E47">
        <v>634</v>
      </c>
      <c r="F47" t="s">
        <v>74</v>
      </c>
      <c r="G47" t="s">
        <v>75</v>
      </c>
      <c r="H47">
        <v>4396</v>
      </c>
      <c r="I47" s="2">
        <v>14783.04</v>
      </c>
      <c r="J47" t="s">
        <v>17</v>
      </c>
      <c r="K47" t="s">
        <v>28</v>
      </c>
      <c r="L47" s="2">
        <v>351245.03</v>
      </c>
      <c r="M47" s="3">
        <f t="shared" si="0"/>
        <v>15965.683181818184</v>
      </c>
    </row>
    <row r="48" spans="1:13" ht="15.75" x14ac:dyDescent="0.25">
      <c r="A48" t="s">
        <v>30</v>
      </c>
      <c r="B48">
        <v>161</v>
      </c>
      <c r="C48" t="s">
        <v>31</v>
      </c>
      <c r="D48" t="s">
        <v>32</v>
      </c>
      <c r="E48">
        <v>634</v>
      </c>
      <c r="F48" t="s">
        <v>74</v>
      </c>
      <c r="G48" t="s">
        <v>75</v>
      </c>
      <c r="H48">
        <v>4398</v>
      </c>
      <c r="I48" s="2">
        <v>14783.04</v>
      </c>
      <c r="J48" t="s">
        <v>17</v>
      </c>
      <c r="K48" t="s">
        <v>53</v>
      </c>
      <c r="L48" s="2">
        <v>335279.34999999998</v>
      </c>
      <c r="M48" s="3">
        <f t="shared" si="0"/>
        <v>15965.683333333332</v>
      </c>
    </row>
    <row r="49" spans="1:13" ht="15.75" x14ac:dyDescent="0.25">
      <c r="A49" t="s">
        <v>30</v>
      </c>
      <c r="B49">
        <v>161</v>
      </c>
      <c r="C49" t="s">
        <v>31</v>
      </c>
      <c r="D49" t="s">
        <v>32</v>
      </c>
      <c r="E49">
        <v>634</v>
      </c>
      <c r="F49" t="s">
        <v>74</v>
      </c>
      <c r="G49" t="s">
        <v>75</v>
      </c>
      <c r="H49">
        <v>4400</v>
      </c>
      <c r="I49" s="2">
        <v>14783.04</v>
      </c>
      <c r="J49" t="s">
        <v>17</v>
      </c>
      <c r="K49" t="s">
        <v>53</v>
      </c>
      <c r="L49" s="2">
        <v>335279.34999999998</v>
      </c>
      <c r="M49" s="3">
        <f t="shared" si="0"/>
        <v>15965.683333333332</v>
      </c>
    </row>
    <row r="50" spans="1:13" ht="15.75" x14ac:dyDescent="0.25">
      <c r="A50" t="s">
        <v>30</v>
      </c>
      <c r="B50">
        <v>161</v>
      </c>
      <c r="C50" t="s">
        <v>31</v>
      </c>
      <c r="D50" t="s">
        <v>32</v>
      </c>
      <c r="E50">
        <v>634</v>
      </c>
      <c r="F50" t="s">
        <v>74</v>
      </c>
      <c r="G50" t="s">
        <v>75</v>
      </c>
      <c r="H50">
        <v>4402</v>
      </c>
      <c r="I50" s="2">
        <v>14783.04</v>
      </c>
      <c r="J50" t="s">
        <v>17</v>
      </c>
      <c r="K50" t="s">
        <v>53</v>
      </c>
      <c r="L50" s="2">
        <v>335279.34999999998</v>
      </c>
      <c r="M50" s="3">
        <f t="shared" si="0"/>
        <v>15965.683333333332</v>
      </c>
    </row>
    <row r="51" spans="1:13" ht="15.75" x14ac:dyDescent="0.25">
      <c r="A51" t="s">
        <v>30</v>
      </c>
      <c r="B51">
        <v>161</v>
      </c>
      <c r="C51" t="s">
        <v>31</v>
      </c>
      <c r="D51" t="s">
        <v>32</v>
      </c>
      <c r="E51">
        <v>634</v>
      </c>
      <c r="F51" t="s">
        <v>74</v>
      </c>
      <c r="G51" t="s">
        <v>75</v>
      </c>
      <c r="H51">
        <v>4404</v>
      </c>
      <c r="I51" s="2">
        <v>14783.04</v>
      </c>
      <c r="J51" t="s">
        <v>17</v>
      </c>
      <c r="K51" t="s">
        <v>44</v>
      </c>
      <c r="L51" s="2">
        <v>319313.65999999997</v>
      </c>
      <c r="M51" s="3">
        <f t="shared" si="0"/>
        <v>15965.682999999999</v>
      </c>
    </row>
    <row r="52" spans="1:13" ht="15.75" x14ac:dyDescent="0.25">
      <c r="A52" t="s">
        <v>30</v>
      </c>
      <c r="B52">
        <v>161</v>
      </c>
      <c r="C52" t="s">
        <v>31</v>
      </c>
      <c r="D52" t="s">
        <v>32</v>
      </c>
      <c r="E52">
        <v>634</v>
      </c>
      <c r="F52" t="s">
        <v>74</v>
      </c>
      <c r="G52" t="s">
        <v>75</v>
      </c>
      <c r="H52">
        <v>4476</v>
      </c>
      <c r="I52" s="2">
        <v>14783.04</v>
      </c>
      <c r="J52" t="s">
        <v>17</v>
      </c>
      <c r="K52" t="s">
        <v>76</v>
      </c>
      <c r="L52" s="2">
        <v>15965.68</v>
      </c>
      <c r="M52" s="3">
        <f t="shared" si="0"/>
        <v>15965.68</v>
      </c>
    </row>
    <row r="53" spans="1:13" ht="15.75" x14ac:dyDescent="0.25">
      <c r="A53" t="s">
        <v>30</v>
      </c>
      <c r="B53">
        <v>161</v>
      </c>
      <c r="C53" t="s">
        <v>31</v>
      </c>
      <c r="D53" t="s">
        <v>32</v>
      </c>
      <c r="E53">
        <v>636</v>
      </c>
      <c r="F53" t="s">
        <v>77</v>
      </c>
      <c r="G53" t="s">
        <v>78</v>
      </c>
      <c r="H53">
        <v>4383</v>
      </c>
      <c r="I53" s="2">
        <v>23661.75</v>
      </c>
      <c r="J53" t="s">
        <v>17</v>
      </c>
      <c r="K53" t="s">
        <v>53</v>
      </c>
      <c r="L53" s="2">
        <v>536648.49</v>
      </c>
      <c r="M53" s="3">
        <f t="shared" si="0"/>
        <v>25554.69</v>
      </c>
    </row>
    <row r="54" spans="1:13" ht="15.75" x14ac:dyDescent="0.25">
      <c r="A54" t="s">
        <v>30</v>
      </c>
      <c r="B54">
        <v>161</v>
      </c>
      <c r="C54" t="s">
        <v>31</v>
      </c>
      <c r="D54" t="s">
        <v>32</v>
      </c>
      <c r="E54">
        <v>636</v>
      </c>
      <c r="F54" t="s">
        <v>77</v>
      </c>
      <c r="G54" t="s">
        <v>78</v>
      </c>
      <c r="H54">
        <v>4399</v>
      </c>
      <c r="I54" s="2">
        <v>23661.75</v>
      </c>
      <c r="J54" t="s">
        <v>17</v>
      </c>
      <c r="K54" t="s">
        <v>53</v>
      </c>
      <c r="L54" s="2">
        <v>536648.49</v>
      </c>
      <c r="M54" s="3">
        <f t="shared" si="0"/>
        <v>25554.69</v>
      </c>
    </row>
    <row r="55" spans="1:13" ht="15.75" x14ac:dyDescent="0.25">
      <c r="A55" t="s">
        <v>30</v>
      </c>
      <c r="B55">
        <v>161</v>
      </c>
      <c r="C55" t="s">
        <v>31</v>
      </c>
      <c r="D55" t="s">
        <v>32</v>
      </c>
      <c r="E55">
        <v>639</v>
      </c>
      <c r="F55" t="s">
        <v>79</v>
      </c>
      <c r="G55" t="s">
        <v>80</v>
      </c>
      <c r="H55">
        <v>4394</v>
      </c>
      <c r="I55" s="2">
        <v>16019.61</v>
      </c>
      <c r="J55" t="s">
        <v>17</v>
      </c>
      <c r="K55" t="s">
        <v>81</v>
      </c>
      <c r="L55" s="2">
        <v>3564042.83</v>
      </c>
      <c r="M55" s="3">
        <f t="shared" si="0"/>
        <v>17301.178786407767</v>
      </c>
    </row>
    <row r="56" spans="1:13" ht="15.75" x14ac:dyDescent="0.25">
      <c r="A56" t="s">
        <v>30</v>
      </c>
      <c r="B56">
        <v>161</v>
      </c>
      <c r="C56" t="s">
        <v>31</v>
      </c>
      <c r="D56" t="s">
        <v>32</v>
      </c>
      <c r="E56">
        <v>641</v>
      </c>
      <c r="F56" t="s">
        <v>82</v>
      </c>
      <c r="G56" t="s">
        <v>83</v>
      </c>
      <c r="H56">
        <v>4377</v>
      </c>
      <c r="I56" s="2">
        <v>5410.9</v>
      </c>
      <c r="J56" t="s">
        <v>17</v>
      </c>
      <c r="K56" t="s">
        <v>84</v>
      </c>
      <c r="L56" s="2">
        <v>327251.23</v>
      </c>
      <c r="M56" s="3">
        <f t="shared" si="0"/>
        <v>5843.7719642857137</v>
      </c>
    </row>
    <row r="57" spans="1:13" ht="15.75" x14ac:dyDescent="0.25">
      <c r="A57" t="s">
        <v>30</v>
      </c>
      <c r="B57">
        <v>161</v>
      </c>
      <c r="C57" t="s">
        <v>31</v>
      </c>
      <c r="D57" t="s">
        <v>32</v>
      </c>
      <c r="E57">
        <v>641</v>
      </c>
      <c r="F57" t="s">
        <v>82</v>
      </c>
      <c r="G57" t="s">
        <v>83</v>
      </c>
      <c r="H57">
        <v>4395</v>
      </c>
      <c r="I57" s="2">
        <v>5410.9</v>
      </c>
      <c r="J57" t="s">
        <v>17</v>
      </c>
      <c r="K57" t="s">
        <v>85</v>
      </c>
      <c r="L57" s="2">
        <v>426595.36</v>
      </c>
      <c r="M57" s="3">
        <f t="shared" si="0"/>
        <v>5843.77205479452</v>
      </c>
    </row>
    <row r="58" spans="1:13" ht="15.75" x14ac:dyDescent="0.25">
      <c r="A58" t="s">
        <v>30</v>
      </c>
      <c r="B58">
        <v>161</v>
      </c>
      <c r="C58" t="s">
        <v>31</v>
      </c>
      <c r="D58" t="s">
        <v>32</v>
      </c>
      <c r="E58">
        <v>641</v>
      </c>
      <c r="F58" t="s">
        <v>82</v>
      </c>
      <c r="G58" t="s">
        <v>83</v>
      </c>
      <c r="H58">
        <v>4401</v>
      </c>
      <c r="I58" s="2">
        <v>5410.9</v>
      </c>
      <c r="J58" t="s">
        <v>17</v>
      </c>
      <c r="K58" t="s">
        <v>86</v>
      </c>
      <c r="L58" s="2">
        <v>601908.52</v>
      </c>
      <c r="M58" s="3">
        <f t="shared" si="0"/>
        <v>5843.7720388349517</v>
      </c>
    </row>
    <row r="59" spans="1:13" ht="15.75" x14ac:dyDescent="0.25">
      <c r="A59" t="s">
        <v>30</v>
      </c>
      <c r="B59">
        <v>161</v>
      </c>
      <c r="C59" t="s">
        <v>31</v>
      </c>
      <c r="D59" t="s">
        <v>32</v>
      </c>
      <c r="E59">
        <v>641</v>
      </c>
      <c r="F59" t="s">
        <v>82</v>
      </c>
      <c r="G59" t="s">
        <v>83</v>
      </c>
      <c r="H59">
        <v>4403</v>
      </c>
      <c r="I59" s="2">
        <v>5410.9</v>
      </c>
      <c r="J59" t="s">
        <v>17</v>
      </c>
      <c r="K59" t="s">
        <v>28</v>
      </c>
      <c r="L59" s="2">
        <v>128562.98</v>
      </c>
      <c r="M59" s="3">
        <f t="shared" si="0"/>
        <v>5843.7718181818182</v>
      </c>
    </row>
    <row r="60" spans="1:13" ht="15.75" x14ac:dyDescent="0.25">
      <c r="A60" t="s">
        <v>30</v>
      </c>
      <c r="B60">
        <v>161</v>
      </c>
      <c r="C60" t="s">
        <v>31</v>
      </c>
      <c r="D60" t="s">
        <v>32</v>
      </c>
      <c r="E60">
        <v>642</v>
      </c>
      <c r="F60" t="s">
        <v>87</v>
      </c>
      <c r="G60" t="s">
        <v>88</v>
      </c>
      <c r="H60">
        <v>4383</v>
      </c>
      <c r="I60" s="2">
        <v>5252.43</v>
      </c>
      <c r="J60" t="s">
        <v>17</v>
      </c>
      <c r="K60" t="s">
        <v>89</v>
      </c>
      <c r="L60" s="2">
        <v>572935.06000000006</v>
      </c>
      <c r="M60" s="3">
        <f t="shared" si="0"/>
        <v>5672.6243564356437</v>
      </c>
    </row>
    <row r="61" spans="1:13" ht="15.75" x14ac:dyDescent="0.25">
      <c r="A61" t="s">
        <v>30</v>
      </c>
      <c r="B61">
        <v>161</v>
      </c>
      <c r="C61" t="s">
        <v>31</v>
      </c>
      <c r="D61" t="s">
        <v>32</v>
      </c>
      <c r="E61">
        <v>642</v>
      </c>
      <c r="F61" t="s">
        <v>87</v>
      </c>
      <c r="G61" t="s">
        <v>88</v>
      </c>
      <c r="H61">
        <v>4399</v>
      </c>
      <c r="I61" s="2">
        <v>5252.43</v>
      </c>
      <c r="J61" t="s">
        <v>17</v>
      </c>
      <c r="K61" t="s">
        <v>87</v>
      </c>
      <c r="L61" s="2">
        <v>243922.85</v>
      </c>
      <c r="M61" s="3">
        <f t="shared" si="0"/>
        <v>5672.6244186046515</v>
      </c>
    </row>
    <row r="62" spans="1:13" ht="15.75" x14ac:dyDescent="0.25">
      <c r="A62" t="s">
        <v>30</v>
      </c>
      <c r="B62">
        <v>161</v>
      </c>
      <c r="C62" t="s">
        <v>31</v>
      </c>
      <c r="D62" t="s">
        <v>32</v>
      </c>
      <c r="E62">
        <v>642</v>
      </c>
      <c r="F62" t="s">
        <v>87</v>
      </c>
      <c r="G62" t="s">
        <v>88</v>
      </c>
      <c r="H62">
        <v>4436</v>
      </c>
      <c r="I62" s="2">
        <v>5252.43</v>
      </c>
      <c r="J62" t="s">
        <v>17</v>
      </c>
      <c r="K62" t="s">
        <v>52</v>
      </c>
      <c r="L62" s="2">
        <v>79416.740000000005</v>
      </c>
      <c r="M62" s="3">
        <f t="shared" si="0"/>
        <v>5672.6242857142861</v>
      </c>
    </row>
    <row r="63" spans="1:13" ht="15.75" x14ac:dyDescent="0.25">
      <c r="A63" t="s">
        <v>30</v>
      </c>
      <c r="B63">
        <v>161</v>
      </c>
      <c r="C63" t="s">
        <v>31</v>
      </c>
      <c r="D63" t="s">
        <v>32</v>
      </c>
      <c r="E63">
        <v>646</v>
      </c>
      <c r="F63" t="s">
        <v>90</v>
      </c>
      <c r="G63" t="s">
        <v>91</v>
      </c>
      <c r="H63">
        <v>4379</v>
      </c>
      <c r="I63" s="2">
        <v>4867.6499999999996</v>
      </c>
      <c r="J63" t="s">
        <v>17</v>
      </c>
      <c r="K63" t="s">
        <v>92</v>
      </c>
      <c r="L63" s="2">
        <v>231310.73</v>
      </c>
      <c r="M63" s="3">
        <f t="shared" si="0"/>
        <v>5257.062045454546</v>
      </c>
    </row>
    <row r="64" spans="1:13" ht="15.75" x14ac:dyDescent="0.25">
      <c r="A64" t="s">
        <v>30</v>
      </c>
      <c r="B64">
        <v>161</v>
      </c>
      <c r="C64" t="s">
        <v>31</v>
      </c>
      <c r="D64" t="s">
        <v>32</v>
      </c>
      <c r="E64">
        <v>646</v>
      </c>
      <c r="F64" t="s">
        <v>90</v>
      </c>
      <c r="G64" t="s">
        <v>91</v>
      </c>
      <c r="H64">
        <v>4397</v>
      </c>
      <c r="I64" s="2">
        <v>4867.6499999999996</v>
      </c>
      <c r="J64" t="s">
        <v>17</v>
      </c>
      <c r="K64" t="s">
        <v>93</v>
      </c>
      <c r="L64" s="2">
        <v>199768.36</v>
      </c>
      <c r="M64" s="3">
        <f t="shared" si="0"/>
        <v>5257.0621052631577</v>
      </c>
    </row>
    <row r="65" spans="1:15" ht="15.75" x14ac:dyDescent="0.25">
      <c r="A65" t="s">
        <v>30</v>
      </c>
      <c r="B65">
        <v>161</v>
      </c>
      <c r="C65" t="s">
        <v>31</v>
      </c>
      <c r="D65" t="s">
        <v>32</v>
      </c>
      <c r="E65">
        <v>647</v>
      </c>
      <c r="F65" t="s">
        <v>94</v>
      </c>
      <c r="G65" t="s">
        <v>95</v>
      </c>
      <c r="H65">
        <v>4374</v>
      </c>
      <c r="I65" s="2">
        <v>4870.6499999999996</v>
      </c>
      <c r="J65" t="s">
        <v>17</v>
      </c>
      <c r="K65" t="s">
        <v>96</v>
      </c>
      <c r="L65" s="2">
        <v>415563.86</v>
      </c>
      <c r="M65" s="3">
        <f t="shared" si="0"/>
        <v>5260.3020253164559</v>
      </c>
    </row>
    <row r="66" spans="1:15" ht="15.75" x14ac:dyDescent="0.25">
      <c r="A66" t="s">
        <v>30</v>
      </c>
      <c r="B66">
        <v>161</v>
      </c>
      <c r="C66" t="s">
        <v>31</v>
      </c>
      <c r="D66" t="s">
        <v>32</v>
      </c>
      <c r="E66">
        <v>647</v>
      </c>
      <c r="F66" t="s">
        <v>94</v>
      </c>
      <c r="G66" t="s">
        <v>95</v>
      </c>
      <c r="H66">
        <v>4393</v>
      </c>
      <c r="I66" s="2">
        <v>4870.6499999999996</v>
      </c>
      <c r="J66" t="s">
        <v>17</v>
      </c>
      <c r="K66" t="s">
        <v>90</v>
      </c>
      <c r="L66" s="2">
        <v>247234.19</v>
      </c>
      <c r="M66" s="3">
        <f t="shared" si="0"/>
        <v>5260.3019148936173</v>
      </c>
    </row>
    <row r="67" spans="1:15" ht="15.75" x14ac:dyDescent="0.25">
      <c r="A67" t="s">
        <v>30</v>
      </c>
      <c r="B67">
        <v>161</v>
      </c>
      <c r="C67" t="s">
        <v>31</v>
      </c>
      <c r="D67" t="s">
        <v>32</v>
      </c>
      <c r="E67">
        <v>647</v>
      </c>
      <c r="F67" t="s">
        <v>94</v>
      </c>
      <c r="G67" t="s">
        <v>95</v>
      </c>
      <c r="H67">
        <v>4436</v>
      </c>
      <c r="I67" s="2">
        <v>4870.6499999999996</v>
      </c>
      <c r="J67" t="s">
        <v>17</v>
      </c>
      <c r="K67" t="s">
        <v>52</v>
      </c>
      <c r="L67" s="2">
        <v>73644.23</v>
      </c>
      <c r="M67" s="3">
        <f t="shared" si="0"/>
        <v>5260.3021428571428</v>
      </c>
    </row>
    <row r="68" spans="1:15" ht="15.75" x14ac:dyDescent="0.25">
      <c r="A68" t="s">
        <v>30</v>
      </c>
      <c r="B68">
        <v>161</v>
      </c>
      <c r="C68" t="s">
        <v>31</v>
      </c>
      <c r="D68" t="s">
        <v>32</v>
      </c>
      <c r="E68">
        <v>650</v>
      </c>
      <c r="F68" t="s">
        <v>97</v>
      </c>
      <c r="G68" t="s">
        <v>98</v>
      </c>
      <c r="H68">
        <v>4396</v>
      </c>
      <c r="I68" s="2">
        <v>13063.25</v>
      </c>
      <c r="J68" t="s">
        <v>17</v>
      </c>
      <c r="K68" t="s">
        <v>49</v>
      </c>
      <c r="L68" s="2">
        <v>2878095.24</v>
      </c>
      <c r="M68" s="3">
        <f t="shared" si="0"/>
        <v>14108.310000000001</v>
      </c>
    </row>
    <row r="69" spans="1:15" ht="15.75" x14ac:dyDescent="0.25">
      <c r="A69" s="4" t="s">
        <v>30</v>
      </c>
      <c r="B69" s="4">
        <v>161</v>
      </c>
      <c r="C69" s="4" t="s">
        <v>31</v>
      </c>
      <c r="D69" s="4" t="s">
        <v>32</v>
      </c>
      <c r="E69" s="4">
        <v>659</v>
      </c>
      <c r="F69" s="4" t="s">
        <v>99</v>
      </c>
      <c r="G69" s="4" t="s">
        <v>100</v>
      </c>
      <c r="H69" s="4">
        <v>4404</v>
      </c>
      <c r="I69" s="5">
        <v>13733.16</v>
      </c>
      <c r="J69" s="4" t="s">
        <v>17</v>
      </c>
      <c r="K69" s="4" t="s">
        <v>49</v>
      </c>
      <c r="L69" s="5">
        <v>3025689.81</v>
      </c>
      <c r="M69" s="6">
        <f t="shared" ref="M69:M135" si="1">L69/K69</f>
        <v>14831.812794117648</v>
      </c>
      <c r="N69" s="6">
        <f>SUM(L11:L69)</f>
        <v>81565026.829999968</v>
      </c>
    </row>
    <row r="70" spans="1:15" ht="15.75" x14ac:dyDescent="0.25">
      <c r="I70" s="2"/>
      <c r="L70" s="7">
        <f>SUM(L11:L69)</f>
        <v>81565026.829999968</v>
      </c>
      <c r="M70" s="3"/>
      <c r="O70" t="s">
        <v>212</v>
      </c>
    </row>
    <row r="71" spans="1:15" ht="15.75" x14ac:dyDescent="0.25">
      <c r="A71" t="s">
        <v>30</v>
      </c>
      <c r="B71">
        <v>162</v>
      </c>
      <c r="C71" t="s">
        <v>101</v>
      </c>
      <c r="D71" t="s">
        <v>102</v>
      </c>
      <c r="E71">
        <v>612</v>
      </c>
      <c r="F71" t="s">
        <v>45</v>
      </c>
      <c r="G71" t="s">
        <v>46</v>
      </c>
      <c r="H71">
        <v>4475</v>
      </c>
      <c r="I71" s="2">
        <v>2893.34</v>
      </c>
      <c r="J71" t="s">
        <v>17</v>
      </c>
      <c r="K71" t="s">
        <v>44</v>
      </c>
      <c r="L71" s="2">
        <v>62496.14</v>
      </c>
      <c r="M71" s="3">
        <f t="shared" si="1"/>
        <v>3124.8069999999998</v>
      </c>
    </row>
    <row r="72" spans="1:15" ht="15.75" x14ac:dyDescent="0.25">
      <c r="A72" t="s">
        <v>30</v>
      </c>
      <c r="B72">
        <v>162</v>
      </c>
      <c r="C72" t="s">
        <v>101</v>
      </c>
      <c r="D72" t="s">
        <v>102</v>
      </c>
      <c r="E72">
        <v>623</v>
      </c>
      <c r="F72" t="s">
        <v>15</v>
      </c>
      <c r="G72" t="s">
        <v>16</v>
      </c>
      <c r="H72">
        <v>4365</v>
      </c>
      <c r="I72" s="2">
        <v>15698.46</v>
      </c>
      <c r="J72" t="s">
        <v>17</v>
      </c>
      <c r="K72" t="s">
        <v>39</v>
      </c>
      <c r="L72" s="2">
        <v>169543.37</v>
      </c>
      <c r="M72" s="3">
        <f t="shared" si="1"/>
        <v>16954.337</v>
      </c>
    </row>
    <row r="73" spans="1:15" ht="15.75" x14ac:dyDescent="0.25">
      <c r="A73" t="s">
        <v>30</v>
      </c>
      <c r="B73">
        <v>162</v>
      </c>
      <c r="C73" t="s">
        <v>101</v>
      </c>
      <c r="D73" t="s">
        <v>102</v>
      </c>
      <c r="E73">
        <v>624</v>
      </c>
      <c r="F73" t="s">
        <v>19</v>
      </c>
      <c r="G73" t="s">
        <v>20</v>
      </c>
      <c r="H73">
        <v>4434</v>
      </c>
      <c r="I73" s="2">
        <v>15000.34</v>
      </c>
      <c r="J73" t="s">
        <v>17</v>
      </c>
      <c r="K73" t="s">
        <v>52</v>
      </c>
      <c r="L73" s="2">
        <v>226805.14</v>
      </c>
      <c r="M73" s="3">
        <f t="shared" si="1"/>
        <v>16200.367142857143</v>
      </c>
    </row>
    <row r="74" spans="1:15" ht="15.75" x14ac:dyDescent="0.25">
      <c r="A74" t="s">
        <v>30</v>
      </c>
      <c r="B74">
        <v>162</v>
      </c>
      <c r="C74" t="s">
        <v>101</v>
      </c>
      <c r="D74" t="s">
        <v>102</v>
      </c>
      <c r="E74">
        <v>625</v>
      </c>
      <c r="F74" t="s">
        <v>61</v>
      </c>
      <c r="G74" t="s">
        <v>62</v>
      </c>
      <c r="H74">
        <v>4433</v>
      </c>
      <c r="I74" s="2">
        <v>18501.16</v>
      </c>
      <c r="J74" t="s">
        <v>17</v>
      </c>
      <c r="K74" t="s">
        <v>52</v>
      </c>
      <c r="L74" s="2">
        <v>279737.53999999998</v>
      </c>
      <c r="M74" s="3">
        <f t="shared" si="1"/>
        <v>19981.252857142856</v>
      </c>
    </row>
    <row r="75" spans="1:15" ht="15.75" x14ac:dyDescent="0.25">
      <c r="A75" t="s">
        <v>30</v>
      </c>
      <c r="B75">
        <v>162</v>
      </c>
      <c r="C75" t="s">
        <v>101</v>
      </c>
      <c r="D75" t="s">
        <v>102</v>
      </c>
      <c r="E75">
        <v>626</v>
      </c>
      <c r="F75" t="s">
        <v>29</v>
      </c>
      <c r="G75" t="s">
        <v>64</v>
      </c>
      <c r="H75">
        <v>4435</v>
      </c>
      <c r="I75" s="2">
        <v>15729.08</v>
      </c>
      <c r="J75" t="s">
        <v>17</v>
      </c>
      <c r="K75" t="s">
        <v>52</v>
      </c>
      <c r="L75" s="2">
        <v>237823.69</v>
      </c>
      <c r="M75" s="3">
        <f t="shared" si="1"/>
        <v>16987.40642857143</v>
      </c>
    </row>
    <row r="76" spans="1:15" ht="15.75" x14ac:dyDescent="0.25">
      <c r="A76" t="s">
        <v>30</v>
      </c>
      <c r="B76">
        <v>162</v>
      </c>
      <c r="C76" t="s">
        <v>101</v>
      </c>
      <c r="D76" t="s">
        <v>102</v>
      </c>
      <c r="E76">
        <v>641</v>
      </c>
      <c r="F76" t="s">
        <v>82</v>
      </c>
      <c r="G76" t="s">
        <v>83</v>
      </c>
      <c r="H76">
        <v>4475</v>
      </c>
      <c r="I76" s="2">
        <v>5410.9</v>
      </c>
      <c r="J76" t="s">
        <v>17</v>
      </c>
      <c r="K76" t="s">
        <v>44</v>
      </c>
      <c r="L76" s="2">
        <v>116875.44</v>
      </c>
      <c r="M76" s="3">
        <f t="shared" si="1"/>
        <v>5843.7719999999999</v>
      </c>
    </row>
    <row r="77" spans="1:15" ht="15.75" x14ac:dyDescent="0.25">
      <c r="A77" t="s">
        <v>30</v>
      </c>
      <c r="B77">
        <v>162</v>
      </c>
      <c r="C77" t="s">
        <v>101</v>
      </c>
      <c r="D77" t="s">
        <v>102</v>
      </c>
      <c r="E77">
        <v>657</v>
      </c>
      <c r="F77" t="s">
        <v>103</v>
      </c>
      <c r="G77" t="s">
        <v>104</v>
      </c>
      <c r="H77">
        <v>4434</v>
      </c>
      <c r="I77" s="2">
        <v>10225.73</v>
      </c>
      <c r="J77" t="s">
        <v>17</v>
      </c>
      <c r="K77" t="s">
        <v>52</v>
      </c>
      <c r="L77" s="2">
        <v>154613.04</v>
      </c>
      <c r="M77" s="3">
        <f t="shared" si="1"/>
        <v>11043.788571428571</v>
      </c>
    </row>
    <row r="78" spans="1:15" ht="15.75" x14ac:dyDescent="0.25">
      <c r="A78" t="s">
        <v>30</v>
      </c>
      <c r="B78">
        <v>162</v>
      </c>
      <c r="C78" t="s">
        <v>101</v>
      </c>
      <c r="D78" t="s">
        <v>102</v>
      </c>
      <c r="E78">
        <v>658</v>
      </c>
      <c r="F78" t="s">
        <v>105</v>
      </c>
      <c r="G78" t="s">
        <v>106</v>
      </c>
      <c r="H78">
        <v>4433</v>
      </c>
      <c r="I78" s="2">
        <v>12602.83</v>
      </c>
      <c r="J78" t="s">
        <v>17</v>
      </c>
      <c r="K78" t="s">
        <v>52</v>
      </c>
      <c r="L78" s="2">
        <v>190554.79</v>
      </c>
      <c r="M78" s="3">
        <f t="shared" si="1"/>
        <v>13611.05642857143</v>
      </c>
    </row>
    <row r="79" spans="1:15" ht="15.75" x14ac:dyDescent="0.25">
      <c r="A79" t="s">
        <v>30</v>
      </c>
      <c r="B79">
        <v>162</v>
      </c>
      <c r="C79" t="s">
        <v>101</v>
      </c>
      <c r="D79" t="s">
        <v>102</v>
      </c>
      <c r="E79">
        <v>658</v>
      </c>
      <c r="F79" t="s">
        <v>105</v>
      </c>
      <c r="G79" t="s">
        <v>106</v>
      </c>
      <c r="H79">
        <v>4438</v>
      </c>
      <c r="I79" s="2">
        <v>12602.83</v>
      </c>
      <c r="J79" t="s">
        <v>17</v>
      </c>
      <c r="K79" t="s">
        <v>44</v>
      </c>
      <c r="L79" s="2">
        <v>272221.13</v>
      </c>
      <c r="M79" s="3">
        <f t="shared" si="1"/>
        <v>13611.056500000001</v>
      </c>
    </row>
    <row r="80" spans="1:15" ht="15.75" x14ac:dyDescent="0.25">
      <c r="A80" s="4" t="s">
        <v>30</v>
      </c>
      <c r="B80" s="4">
        <v>162</v>
      </c>
      <c r="C80" s="4" t="s">
        <v>101</v>
      </c>
      <c r="D80" s="4" t="s">
        <v>102</v>
      </c>
      <c r="E80" s="4">
        <v>659</v>
      </c>
      <c r="F80" s="4" t="s">
        <v>99</v>
      </c>
      <c r="G80" s="4" t="s">
        <v>100</v>
      </c>
      <c r="H80" s="4">
        <v>4435</v>
      </c>
      <c r="I80" s="5">
        <v>13733.16</v>
      </c>
      <c r="J80" s="4" t="s">
        <v>17</v>
      </c>
      <c r="K80" s="4" t="s">
        <v>52</v>
      </c>
      <c r="L80" s="5">
        <v>207645.38</v>
      </c>
      <c r="M80" s="6">
        <f t="shared" si="1"/>
        <v>14831.812857142857</v>
      </c>
      <c r="N80" s="6">
        <f>SUM(L71:L80)</f>
        <v>1918315.6599999997</v>
      </c>
    </row>
    <row r="81" spans="1:15" ht="16.5" thickBot="1" x14ac:dyDescent="0.3">
      <c r="I81" s="2"/>
      <c r="L81" s="7">
        <f>SUM(L71:L80)</f>
        <v>1918315.6599999997</v>
      </c>
      <c r="M81" s="3"/>
      <c r="O81" t="s">
        <v>212</v>
      </c>
    </row>
    <row r="82" spans="1:15" ht="16.5" thickBot="1" x14ac:dyDescent="0.3">
      <c r="I82" s="7" t="s">
        <v>211</v>
      </c>
      <c r="L82" s="9">
        <f>L70+L81</f>
        <v>83483342.489999965</v>
      </c>
      <c r="M82" s="3"/>
      <c r="N82" s="3"/>
    </row>
    <row r="83" spans="1:15" ht="15.75" x14ac:dyDescent="0.25">
      <c r="A83" t="s">
        <v>107</v>
      </c>
      <c r="B83">
        <v>163</v>
      </c>
      <c r="C83" t="s">
        <v>108</v>
      </c>
      <c r="D83" t="s">
        <v>109</v>
      </c>
      <c r="E83">
        <v>628</v>
      </c>
      <c r="F83" t="s">
        <v>110</v>
      </c>
      <c r="G83" t="s">
        <v>111</v>
      </c>
      <c r="H83">
        <v>4429</v>
      </c>
      <c r="I83" s="2">
        <v>15509.38</v>
      </c>
      <c r="J83" t="s">
        <v>17</v>
      </c>
      <c r="K83" t="s">
        <v>18</v>
      </c>
      <c r="L83" s="2">
        <v>67000.52</v>
      </c>
      <c r="M83" s="3">
        <f t="shared" si="1"/>
        <v>16750.13</v>
      </c>
    </row>
    <row r="84" spans="1:15" ht="15.75" x14ac:dyDescent="0.25">
      <c r="A84" s="4" t="s">
        <v>107</v>
      </c>
      <c r="B84" s="4">
        <v>163</v>
      </c>
      <c r="C84" s="4" t="s">
        <v>108</v>
      </c>
      <c r="D84" s="4" t="s">
        <v>109</v>
      </c>
      <c r="E84" s="4">
        <v>628</v>
      </c>
      <c r="F84" s="4" t="s">
        <v>110</v>
      </c>
      <c r="G84" s="4" t="s">
        <v>111</v>
      </c>
      <c r="H84" s="4">
        <v>4430</v>
      </c>
      <c r="I84" s="5">
        <v>15509.38</v>
      </c>
      <c r="J84" s="4" t="s">
        <v>17</v>
      </c>
      <c r="K84" s="4" t="s">
        <v>36</v>
      </c>
      <c r="L84" s="5">
        <v>117250.91</v>
      </c>
      <c r="M84" s="6">
        <f t="shared" si="1"/>
        <v>16750.13</v>
      </c>
      <c r="N84" s="6">
        <f>SUM(L83:L84)</f>
        <v>184251.43</v>
      </c>
    </row>
    <row r="85" spans="1:15" ht="15.75" x14ac:dyDescent="0.25">
      <c r="I85" s="2"/>
      <c r="L85" s="7">
        <f>SUM(L83:L84)</f>
        <v>184251.43</v>
      </c>
      <c r="M85" s="3"/>
      <c r="O85" t="s">
        <v>212</v>
      </c>
    </row>
    <row r="86" spans="1:15" ht="15.75" x14ac:dyDescent="0.25">
      <c r="A86" t="s">
        <v>107</v>
      </c>
      <c r="B86">
        <v>164</v>
      </c>
      <c r="C86" t="s">
        <v>112</v>
      </c>
      <c r="D86" t="s">
        <v>113</v>
      </c>
      <c r="E86">
        <v>603</v>
      </c>
      <c r="F86" t="s">
        <v>18</v>
      </c>
      <c r="G86" t="s">
        <v>114</v>
      </c>
      <c r="H86">
        <v>4488</v>
      </c>
      <c r="I86" s="2">
        <v>5399.5</v>
      </c>
      <c r="J86" t="s">
        <v>17</v>
      </c>
      <c r="K86" t="s">
        <v>22</v>
      </c>
      <c r="L86" s="2">
        <v>174943.8</v>
      </c>
      <c r="M86" s="3">
        <f t="shared" si="1"/>
        <v>5831.46</v>
      </c>
    </row>
    <row r="87" spans="1:15" ht="15.75" x14ac:dyDescent="0.25">
      <c r="A87" t="s">
        <v>107</v>
      </c>
      <c r="B87">
        <v>164</v>
      </c>
      <c r="C87" t="s">
        <v>112</v>
      </c>
      <c r="D87" t="s">
        <v>113</v>
      </c>
      <c r="E87">
        <v>604</v>
      </c>
      <c r="F87" t="s">
        <v>33</v>
      </c>
      <c r="G87" t="s">
        <v>34</v>
      </c>
      <c r="H87">
        <v>4443</v>
      </c>
      <c r="I87" s="2">
        <v>11286.42</v>
      </c>
      <c r="J87" t="s">
        <v>17</v>
      </c>
      <c r="K87" t="s">
        <v>38</v>
      </c>
      <c r="L87" s="2">
        <v>182840</v>
      </c>
      <c r="M87" s="3">
        <f t="shared" si="1"/>
        <v>12189.333333333334</v>
      </c>
    </row>
    <row r="88" spans="1:15" ht="15.75" x14ac:dyDescent="0.25">
      <c r="A88" t="s">
        <v>107</v>
      </c>
      <c r="B88">
        <v>164</v>
      </c>
      <c r="C88" t="s">
        <v>112</v>
      </c>
      <c r="D88" t="s">
        <v>113</v>
      </c>
      <c r="E88">
        <v>605</v>
      </c>
      <c r="F88" t="s">
        <v>115</v>
      </c>
      <c r="G88" t="s">
        <v>116</v>
      </c>
      <c r="H88">
        <v>4361</v>
      </c>
      <c r="I88" s="2">
        <v>5732.65</v>
      </c>
      <c r="J88" t="s">
        <v>17</v>
      </c>
      <c r="K88" t="s">
        <v>19</v>
      </c>
      <c r="L88" s="2">
        <v>154781.54999999999</v>
      </c>
      <c r="M88" s="3">
        <f t="shared" si="1"/>
        <v>6191.2619999999997</v>
      </c>
    </row>
    <row r="89" spans="1:15" ht="15.75" x14ac:dyDescent="0.25">
      <c r="A89" t="s">
        <v>107</v>
      </c>
      <c r="B89">
        <v>164</v>
      </c>
      <c r="C89" t="s">
        <v>112</v>
      </c>
      <c r="D89" t="s">
        <v>113</v>
      </c>
      <c r="E89">
        <v>605</v>
      </c>
      <c r="F89" t="s">
        <v>115</v>
      </c>
      <c r="G89" t="s">
        <v>116</v>
      </c>
      <c r="H89">
        <v>4368</v>
      </c>
      <c r="I89" s="2">
        <v>5732.65</v>
      </c>
      <c r="J89" t="s">
        <v>17</v>
      </c>
      <c r="K89" t="s">
        <v>33</v>
      </c>
      <c r="L89" s="2">
        <v>30956.31</v>
      </c>
      <c r="M89" s="3">
        <f t="shared" si="1"/>
        <v>6191.2620000000006</v>
      </c>
    </row>
    <row r="90" spans="1:15" ht="15.75" x14ac:dyDescent="0.25">
      <c r="A90" t="s">
        <v>107</v>
      </c>
      <c r="B90">
        <v>164</v>
      </c>
      <c r="C90" t="s">
        <v>112</v>
      </c>
      <c r="D90" t="s">
        <v>113</v>
      </c>
      <c r="E90">
        <v>644</v>
      </c>
      <c r="F90" t="s">
        <v>117</v>
      </c>
      <c r="G90" t="s">
        <v>118</v>
      </c>
      <c r="H90">
        <v>4360</v>
      </c>
      <c r="I90" s="2">
        <v>5425.91</v>
      </c>
      <c r="J90" t="s">
        <v>17</v>
      </c>
      <c r="K90" t="s">
        <v>19</v>
      </c>
      <c r="L90" s="2">
        <v>146499.57</v>
      </c>
      <c r="M90" s="3">
        <f t="shared" si="1"/>
        <v>5859.9828000000007</v>
      </c>
    </row>
    <row r="91" spans="1:15" ht="15.75" x14ac:dyDescent="0.25">
      <c r="A91" t="s">
        <v>107</v>
      </c>
      <c r="B91">
        <v>164</v>
      </c>
      <c r="C91" t="s">
        <v>112</v>
      </c>
      <c r="D91" t="s">
        <v>113</v>
      </c>
      <c r="E91">
        <v>648</v>
      </c>
      <c r="F91" t="s">
        <v>119</v>
      </c>
      <c r="G91" t="s">
        <v>120</v>
      </c>
      <c r="H91">
        <v>4362</v>
      </c>
      <c r="I91" s="2">
        <v>6097.02</v>
      </c>
      <c r="J91" t="s">
        <v>17</v>
      </c>
      <c r="K91" t="s">
        <v>19</v>
      </c>
      <c r="L91" s="2">
        <v>164619.54</v>
      </c>
      <c r="M91" s="3">
        <f t="shared" si="1"/>
        <v>6584.7816000000003</v>
      </c>
    </row>
    <row r="92" spans="1:15" ht="15.75" x14ac:dyDescent="0.25">
      <c r="A92" s="4" t="s">
        <v>107</v>
      </c>
      <c r="B92" s="4">
        <v>164</v>
      </c>
      <c r="C92" s="4" t="s">
        <v>112</v>
      </c>
      <c r="D92" s="4" t="s">
        <v>113</v>
      </c>
      <c r="E92" s="4">
        <v>648</v>
      </c>
      <c r="F92" s="4" t="s">
        <v>119</v>
      </c>
      <c r="G92" s="4" t="s">
        <v>120</v>
      </c>
      <c r="H92" s="4">
        <v>4367</v>
      </c>
      <c r="I92" s="5">
        <v>6097.02</v>
      </c>
      <c r="J92" s="4" t="s">
        <v>17</v>
      </c>
      <c r="K92" s="4" t="s">
        <v>33</v>
      </c>
      <c r="L92" s="5">
        <v>32923.910000000003</v>
      </c>
      <c r="M92" s="6">
        <f t="shared" si="1"/>
        <v>6584.7820000000011</v>
      </c>
      <c r="N92" s="6">
        <f>SUM(L86:L92)</f>
        <v>887564.68</v>
      </c>
    </row>
    <row r="93" spans="1:15" ht="15.75" x14ac:dyDescent="0.25">
      <c r="I93" s="2"/>
      <c r="L93" s="7">
        <f>SUM(L86:L92)</f>
        <v>887564.68</v>
      </c>
      <c r="M93" s="3"/>
      <c r="O93" t="s">
        <v>212</v>
      </c>
    </row>
    <row r="94" spans="1:15" ht="15.75" x14ac:dyDescent="0.25">
      <c r="A94" t="s">
        <v>107</v>
      </c>
      <c r="B94">
        <v>165</v>
      </c>
      <c r="C94" t="s">
        <v>121</v>
      </c>
      <c r="D94" t="s">
        <v>122</v>
      </c>
      <c r="E94">
        <v>603</v>
      </c>
      <c r="F94" t="s">
        <v>18</v>
      </c>
      <c r="G94" t="s">
        <v>114</v>
      </c>
      <c r="H94">
        <v>4478</v>
      </c>
      <c r="I94" s="2">
        <v>5399.5</v>
      </c>
      <c r="J94" t="s">
        <v>17</v>
      </c>
      <c r="K94" t="s">
        <v>123</v>
      </c>
      <c r="L94" s="2">
        <v>408202.2</v>
      </c>
      <c r="M94" s="3">
        <f t="shared" si="1"/>
        <v>5831.46</v>
      </c>
    </row>
    <row r="95" spans="1:15" ht="15.75" x14ac:dyDescent="0.25">
      <c r="A95" t="s">
        <v>107</v>
      </c>
      <c r="B95">
        <v>165</v>
      </c>
      <c r="C95" t="s">
        <v>121</v>
      </c>
      <c r="D95" t="s">
        <v>122</v>
      </c>
      <c r="E95">
        <v>606</v>
      </c>
      <c r="F95" t="s">
        <v>36</v>
      </c>
      <c r="G95" t="s">
        <v>37</v>
      </c>
      <c r="H95">
        <v>4479</v>
      </c>
      <c r="I95" s="2">
        <v>7850.43</v>
      </c>
      <c r="J95" t="s">
        <v>17</v>
      </c>
      <c r="K95" t="s">
        <v>21</v>
      </c>
      <c r="L95" s="2">
        <v>16956.93</v>
      </c>
      <c r="M95" s="3">
        <f t="shared" si="1"/>
        <v>8478.4650000000001</v>
      </c>
    </row>
    <row r="96" spans="1:15" ht="15.75" x14ac:dyDescent="0.25">
      <c r="A96" t="s">
        <v>107</v>
      </c>
      <c r="B96">
        <v>165</v>
      </c>
      <c r="C96" t="s">
        <v>121</v>
      </c>
      <c r="D96" t="s">
        <v>122</v>
      </c>
      <c r="E96">
        <v>638</v>
      </c>
      <c r="F96" t="s">
        <v>124</v>
      </c>
      <c r="G96" t="s">
        <v>125</v>
      </c>
      <c r="H96">
        <v>4479</v>
      </c>
      <c r="I96" s="2">
        <v>25175.65</v>
      </c>
      <c r="J96" t="s">
        <v>17</v>
      </c>
      <c r="K96" t="s">
        <v>126</v>
      </c>
      <c r="L96" s="2">
        <v>7667495.96</v>
      </c>
      <c r="M96" s="3">
        <f t="shared" si="1"/>
        <v>27189.701985815602</v>
      </c>
    </row>
    <row r="97" spans="1:15" ht="15.75" x14ac:dyDescent="0.25">
      <c r="A97" t="s">
        <v>107</v>
      </c>
      <c r="B97">
        <v>165</v>
      </c>
      <c r="C97" t="s">
        <v>121</v>
      </c>
      <c r="D97" t="s">
        <v>122</v>
      </c>
      <c r="E97">
        <v>638</v>
      </c>
      <c r="F97" t="s">
        <v>124</v>
      </c>
      <c r="G97" t="s">
        <v>125</v>
      </c>
      <c r="H97">
        <v>4487</v>
      </c>
      <c r="I97" s="2">
        <v>25175.65</v>
      </c>
      <c r="J97" t="s">
        <v>17</v>
      </c>
      <c r="K97" t="s">
        <v>127</v>
      </c>
      <c r="L97" s="2">
        <v>4051265.6</v>
      </c>
      <c r="M97" s="3">
        <f t="shared" si="1"/>
        <v>27189.702013422819</v>
      </c>
    </row>
    <row r="98" spans="1:15" ht="15.75" x14ac:dyDescent="0.25">
      <c r="A98" t="s">
        <v>107</v>
      </c>
      <c r="B98">
        <v>165</v>
      </c>
      <c r="C98" t="s">
        <v>121</v>
      </c>
      <c r="D98" t="s">
        <v>122</v>
      </c>
      <c r="E98">
        <v>646</v>
      </c>
      <c r="F98" t="s">
        <v>90</v>
      </c>
      <c r="G98" t="s">
        <v>91</v>
      </c>
      <c r="H98">
        <v>4405</v>
      </c>
      <c r="I98" s="2">
        <v>4867.6499999999996</v>
      </c>
      <c r="J98" t="s">
        <v>17</v>
      </c>
      <c r="K98" t="s">
        <v>74</v>
      </c>
      <c r="L98" s="2">
        <v>183997.17</v>
      </c>
      <c r="M98" s="3">
        <f t="shared" si="1"/>
        <v>5257.0620000000008</v>
      </c>
    </row>
    <row r="99" spans="1:15" ht="15.75" x14ac:dyDescent="0.25">
      <c r="A99" t="s">
        <v>107</v>
      </c>
      <c r="B99">
        <v>165</v>
      </c>
      <c r="C99" t="s">
        <v>121</v>
      </c>
      <c r="D99" t="s">
        <v>122</v>
      </c>
      <c r="E99">
        <v>648</v>
      </c>
      <c r="F99" t="s">
        <v>119</v>
      </c>
      <c r="G99" t="s">
        <v>120</v>
      </c>
      <c r="H99">
        <v>4363</v>
      </c>
      <c r="I99" s="2">
        <v>6097.02</v>
      </c>
      <c r="J99" t="s">
        <v>17</v>
      </c>
      <c r="K99" t="s">
        <v>128</v>
      </c>
      <c r="L99" s="2">
        <v>0</v>
      </c>
      <c r="M99" s="3"/>
    </row>
    <row r="100" spans="1:15" ht="15.75" x14ac:dyDescent="0.25">
      <c r="A100" s="4" t="s">
        <v>107</v>
      </c>
      <c r="B100" s="4">
        <v>165</v>
      </c>
      <c r="C100" s="4" t="s">
        <v>121</v>
      </c>
      <c r="D100" s="4" t="s">
        <v>122</v>
      </c>
      <c r="E100" s="4">
        <v>659</v>
      </c>
      <c r="F100" s="4" t="s">
        <v>99</v>
      </c>
      <c r="G100" s="4" t="s">
        <v>100</v>
      </c>
      <c r="H100" s="4">
        <v>4489</v>
      </c>
      <c r="I100" s="5">
        <v>13733.16</v>
      </c>
      <c r="J100" s="4" t="s">
        <v>17</v>
      </c>
      <c r="K100" s="4" t="s">
        <v>129</v>
      </c>
      <c r="L100" s="5">
        <v>252140.82</v>
      </c>
      <c r="M100" s="6">
        <f t="shared" si="1"/>
        <v>14831.812941176471</v>
      </c>
      <c r="N100" s="6">
        <f>SUM(L94:L100)</f>
        <v>12580058.68</v>
      </c>
    </row>
    <row r="101" spans="1:15" ht="15.75" x14ac:dyDescent="0.25">
      <c r="I101" s="2"/>
      <c r="L101" s="7">
        <f>SUM(L94:L100)</f>
        <v>12580058.68</v>
      </c>
      <c r="M101" s="3"/>
      <c r="O101" t="s">
        <v>212</v>
      </c>
    </row>
    <row r="102" spans="1:15" ht="15.75" x14ac:dyDescent="0.25">
      <c r="A102" t="s">
        <v>107</v>
      </c>
      <c r="B102">
        <v>166</v>
      </c>
      <c r="C102" t="s">
        <v>130</v>
      </c>
      <c r="D102" t="s">
        <v>131</v>
      </c>
      <c r="E102">
        <v>600</v>
      </c>
      <c r="F102" t="s">
        <v>76</v>
      </c>
      <c r="G102" t="s">
        <v>132</v>
      </c>
      <c r="H102">
        <v>4339</v>
      </c>
      <c r="I102" s="2">
        <v>5997</v>
      </c>
      <c r="J102" t="s">
        <v>17</v>
      </c>
      <c r="K102" t="s">
        <v>19</v>
      </c>
      <c r="L102" s="2">
        <v>161919</v>
      </c>
      <c r="M102" s="3">
        <f t="shared" si="1"/>
        <v>6476.76</v>
      </c>
    </row>
    <row r="103" spans="1:15" ht="15.75" x14ac:dyDescent="0.25">
      <c r="A103" t="s">
        <v>107</v>
      </c>
      <c r="B103">
        <v>166</v>
      </c>
      <c r="C103" t="s">
        <v>130</v>
      </c>
      <c r="D103" t="s">
        <v>131</v>
      </c>
      <c r="E103">
        <v>610</v>
      </c>
      <c r="F103" t="s">
        <v>26</v>
      </c>
      <c r="G103" t="s">
        <v>27</v>
      </c>
      <c r="H103">
        <v>4338</v>
      </c>
      <c r="I103" s="2">
        <v>6212.27</v>
      </c>
      <c r="J103" t="s">
        <v>17</v>
      </c>
      <c r="K103" t="s">
        <v>19</v>
      </c>
      <c r="L103" s="2">
        <v>167731.29</v>
      </c>
      <c r="M103" s="3">
        <f t="shared" si="1"/>
        <v>6709.2516000000005</v>
      </c>
    </row>
    <row r="104" spans="1:15" ht="15.75" x14ac:dyDescent="0.25">
      <c r="A104" t="s">
        <v>107</v>
      </c>
      <c r="B104">
        <v>166</v>
      </c>
      <c r="C104" t="s">
        <v>130</v>
      </c>
      <c r="D104" t="s">
        <v>131</v>
      </c>
      <c r="E104">
        <v>647</v>
      </c>
      <c r="F104" t="s">
        <v>94</v>
      </c>
      <c r="G104" t="s">
        <v>95</v>
      </c>
      <c r="H104">
        <v>4319</v>
      </c>
      <c r="I104" s="2">
        <v>4870.6499999999996</v>
      </c>
      <c r="J104" t="s">
        <v>17</v>
      </c>
      <c r="K104" t="s">
        <v>133</v>
      </c>
      <c r="L104" s="2">
        <v>263015.09999999998</v>
      </c>
      <c r="M104" s="3">
        <f t="shared" si="1"/>
        <v>5260.3019999999997</v>
      </c>
    </row>
    <row r="105" spans="1:15" ht="15.75" x14ac:dyDescent="0.25">
      <c r="A105" s="4" t="s">
        <v>107</v>
      </c>
      <c r="B105" s="4">
        <v>166</v>
      </c>
      <c r="C105" s="4" t="s">
        <v>130</v>
      </c>
      <c r="D105" s="4" t="s">
        <v>131</v>
      </c>
      <c r="E105" s="4">
        <v>659</v>
      </c>
      <c r="F105" s="4" t="s">
        <v>99</v>
      </c>
      <c r="G105" s="4" t="s">
        <v>100</v>
      </c>
      <c r="H105" s="4">
        <v>4364</v>
      </c>
      <c r="I105" s="5">
        <v>13733.16</v>
      </c>
      <c r="J105" s="4" t="s">
        <v>17</v>
      </c>
      <c r="K105" s="4" t="s">
        <v>129</v>
      </c>
      <c r="L105" s="5">
        <v>252140.82</v>
      </c>
      <c r="M105" s="6">
        <f t="shared" si="1"/>
        <v>14831.812941176471</v>
      </c>
      <c r="N105" s="6">
        <f>SUM(L102:L105)</f>
        <v>844806.21</v>
      </c>
    </row>
    <row r="106" spans="1:15" ht="16.5" thickBot="1" x14ac:dyDescent="0.3">
      <c r="I106" s="2"/>
      <c r="L106" s="7">
        <f>SUM(L102:L105)</f>
        <v>844806.21</v>
      </c>
      <c r="M106" s="3"/>
      <c r="O106" t="s">
        <v>212</v>
      </c>
    </row>
    <row r="107" spans="1:15" ht="16.5" thickBot="1" x14ac:dyDescent="0.3">
      <c r="I107" s="7" t="s">
        <v>211</v>
      </c>
      <c r="L107" s="9">
        <f>L85+L93+L101+L106</f>
        <v>14496681</v>
      </c>
      <c r="M107" s="3"/>
    </row>
    <row r="108" spans="1:15" ht="15.75" x14ac:dyDescent="0.25">
      <c r="A108" t="s">
        <v>134</v>
      </c>
      <c r="B108">
        <v>171</v>
      </c>
      <c r="C108" t="s">
        <v>135</v>
      </c>
      <c r="D108" t="s">
        <v>136</v>
      </c>
      <c r="E108">
        <v>649</v>
      </c>
      <c r="F108" t="s">
        <v>133</v>
      </c>
      <c r="G108" t="s">
        <v>137</v>
      </c>
      <c r="H108">
        <v>4453</v>
      </c>
      <c r="I108" s="2">
        <v>5206.21</v>
      </c>
      <c r="J108" t="s">
        <v>17</v>
      </c>
      <c r="K108" t="s">
        <v>138</v>
      </c>
      <c r="L108" s="2">
        <v>309248.87</v>
      </c>
      <c r="M108" s="3">
        <f t="shared" si="1"/>
        <v>5622.7067272727272</v>
      </c>
    </row>
    <row r="109" spans="1:15" ht="15.75" x14ac:dyDescent="0.25">
      <c r="A109" s="4" t="s">
        <v>134</v>
      </c>
      <c r="B109" s="4">
        <v>171</v>
      </c>
      <c r="C109" s="4" t="s">
        <v>135</v>
      </c>
      <c r="D109" s="4" t="s">
        <v>136</v>
      </c>
      <c r="E109" s="4">
        <v>663</v>
      </c>
      <c r="F109" s="4" t="s">
        <v>139</v>
      </c>
      <c r="G109" s="4" t="s">
        <v>140</v>
      </c>
      <c r="H109" s="4">
        <v>4453</v>
      </c>
      <c r="I109" s="5">
        <v>2920</v>
      </c>
      <c r="J109" s="4" t="s">
        <v>141</v>
      </c>
      <c r="K109" s="4" t="s">
        <v>138</v>
      </c>
      <c r="L109" s="5">
        <v>160600</v>
      </c>
      <c r="M109" s="6">
        <f t="shared" si="1"/>
        <v>2920</v>
      </c>
      <c r="N109" s="6">
        <f>SUM(L108:L109)</f>
        <v>469848.87</v>
      </c>
    </row>
    <row r="110" spans="1:15" ht="15.75" x14ac:dyDescent="0.25">
      <c r="I110" s="2"/>
      <c r="L110" s="7">
        <f>SUM(L108:L109)</f>
        <v>469848.87</v>
      </c>
      <c r="M110" s="3"/>
      <c r="O110" t="s">
        <v>212</v>
      </c>
    </row>
    <row r="111" spans="1:15" ht="15.75" x14ac:dyDescent="0.25">
      <c r="A111" t="s">
        <v>134</v>
      </c>
      <c r="B111">
        <v>172</v>
      </c>
      <c r="C111" t="s">
        <v>142</v>
      </c>
      <c r="D111" t="s">
        <v>143</v>
      </c>
      <c r="E111">
        <v>649</v>
      </c>
      <c r="F111" t="s">
        <v>133</v>
      </c>
      <c r="G111" t="s">
        <v>137</v>
      </c>
      <c r="H111">
        <v>4454</v>
      </c>
      <c r="I111" s="2">
        <v>5206.21</v>
      </c>
      <c r="J111" t="s">
        <v>17</v>
      </c>
      <c r="K111" t="s">
        <v>133</v>
      </c>
      <c r="L111" s="2">
        <v>281135.34000000003</v>
      </c>
      <c r="M111" s="3">
        <f t="shared" si="1"/>
        <v>5622.7068000000008</v>
      </c>
    </row>
    <row r="112" spans="1:15" ht="15.75" x14ac:dyDescent="0.25">
      <c r="A112" s="4" t="s">
        <v>134</v>
      </c>
      <c r="B112" s="4">
        <v>172</v>
      </c>
      <c r="C112" s="4" t="s">
        <v>142</v>
      </c>
      <c r="D112" s="4" t="s">
        <v>143</v>
      </c>
      <c r="E112" s="4">
        <v>663</v>
      </c>
      <c r="F112" s="4" t="s">
        <v>139</v>
      </c>
      <c r="G112" s="4" t="s">
        <v>140</v>
      </c>
      <c r="H112" s="4">
        <v>4454</v>
      </c>
      <c r="I112" s="5">
        <v>2920</v>
      </c>
      <c r="J112" s="4" t="s">
        <v>141</v>
      </c>
      <c r="K112" s="4" t="s">
        <v>133</v>
      </c>
      <c r="L112" s="5">
        <v>146000</v>
      </c>
      <c r="M112" s="6">
        <f t="shared" si="1"/>
        <v>2920</v>
      </c>
      <c r="N112" s="6">
        <f>SUM(L111:L112)</f>
        <v>427135.34</v>
      </c>
    </row>
    <row r="113" spans="1:15" ht="16.5" thickBot="1" x14ac:dyDescent="0.3">
      <c r="I113" s="2"/>
      <c r="L113" s="7">
        <f>SUM(L111:L112)</f>
        <v>427135.34</v>
      </c>
      <c r="M113" s="3"/>
      <c r="O113" t="s">
        <v>212</v>
      </c>
    </row>
    <row r="114" spans="1:15" ht="16.5" thickBot="1" x14ac:dyDescent="0.3">
      <c r="I114" s="7" t="s">
        <v>211</v>
      </c>
      <c r="L114" s="9">
        <f>L110+L113</f>
        <v>896984.21</v>
      </c>
      <c r="M114" s="3"/>
    </row>
    <row r="115" spans="1:15" ht="15.75" x14ac:dyDescent="0.25">
      <c r="A115" t="s">
        <v>144</v>
      </c>
      <c r="B115">
        <v>175</v>
      </c>
      <c r="C115" t="s">
        <v>145</v>
      </c>
      <c r="D115" t="s">
        <v>146</v>
      </c>
      <c r="E115">
        <v>641</v>
      </c>
      <c r="F115" t="s">
        <v>82</v>
      </c>
      <c r="G115" t="s">
        <v>83</v>
      </c>
      <c r="H115">
        <v>4321</v>
      </c>
      <c r="I115" s="2">
        <v>5410.9</v>
      </c>
      <c r="J115" t="s">
        <v>17</v>
      </c>
      <c r="K115" t="s">
        <v>129</v>
      </c>
      <c r="L115" s="2">
        <v>99344.12</v>
      </c>
      <c r="M115" s="3">
        <f t="shared" si="1"/>
        <v>5843.7717647058817</v>
      </c>
    </row>
    <row r="116" spans="1:15" ht="15.75" x14ac:dyDescent="0.25">
      <c r="A116" t="s">
        <v>144</v>
      </c>
      <c r="B116">
        <v>175</v>
      </c>
      <c r="C116" t="s">
        <v>145</v>
      </c>
      <c r="D116" t="s">
        <v>146</v>
      </c>
      <c r="E116">
        <v>646</v>
      </c>
      <c r="F116" t="s">
        <v>90</v>
      </c>
      <c r="G116" t="s">
        <v>91</v>
      </c>
      <c r="H116">
        <v>4481</v>
      </c>
      <c r="I116" s="2">
        <v>4867.6499999999996</v>
      </c>
      <c r="J116" t="s">
        <v>17</v>
      </c>
      <c r="K116" t="s">
        <v>90</v>
      </c>
      <c r="L116" s="2">
        <v>247081.91</v>
      </c>
      <c r="M116" s="3">
        <f t="shared" si="1"/>
        <v>5257.0619148936175</v>
      </c>
    </row>
    <row r="117" spans="1:15" ht="16.5" thickBot="1" x14ac:dyDescent="0.3">
      <c r="A117" s="4" t="s">
        <v>144</v>
      </c>
      <c r="B117" s="4">
        <v>175</v>
      </c>
      <c r="C117" s="4" t="s">
        <v>145</v>
      </c>
      <c r="D117" s="4" t="s">
        <v>146</v>
      </c>
      <c r="E117" s="4">
        <v>657</v>
      </c>
      <c r="F117" s="4" t="s">
        <v>103</v>
      </c>
      <c r="G117" s="4" t="s">
        <v>104</v>
      </c>
      <c r="H117" s="4">
        <v>4369</v>
      </c>
      <c r="I117" s="5">
        <v>10225.73</v>
      </c>
      <c r="J117" s="4" t="s">
        <v>17</v>
      </c>
      <c r="K117" s="4" t="s">
        <v>128</v>
      </c>
      <c r="L117" s="10">
        <v>0</v>
      </c>
      <c r="M117" s="6"/>
      <c r="N117" s="6">
        <f>SUM(L115:L117)</f>
        <v>346426.03</v>
      </c>
    </row>
    <row r="118" spans="1:15" ht="16.5" thickBot="1" x14ac:dyDescent="0.3">
      <c r="I118" s="7" t="s">
        <v>211</v>
      </c>
      <c r="L118" s="9">
        <f>SUM(L115:L117)</f>
        <v>346426.03</v>
      </c>
      <c r="M118" s="3"/>
      <c r="O118" t="s">
        <v>212</v>
      </c>
    </row>
    <row r="119" spans="1:15" ht="15.75" x14ac:dyDescent="0.25">
      <c r="A119" t="s">
        <v>147</v>
      </c>
      <c r="B119">
        <v>180</v>
      </c>
      <c r="C119" t="s">
        <v>148</v>
      </c>
      <c r="D119" t="s">
        <v>149</v>
      </c>
      <c r="E119">
        <v>604</v>
      </c>
      <c r="F119" t="s">
        <v>33</v>
      </c>
      <c r="G119" t="s">
        <v>34</v>
      </c>
      <c r="H119">
        <v>4418</v>
      </c>
      <c r="I119" s="2">
        <v>11286.42</v>
      </c>
      <c r="J119" t="s">
        <v>17</v>
      </c>
      <c r="K119" t="s">
        <v>42</v>
      </c>
      <c r="L119" s="2">
        <v>146272</v>
      </c>
      <c r="M119" s="3">
        <f t="shared" si="1"/>
        <v>12189.333333333334</v>
      </c>
    </row>
    <row r="120" spans="1:15" ht="15.75" x14ac:dyDescent="0.25">
      <c r="A120" t="s">
        <v>147</v>
      </c>
      <c r="B120">
        <v>180</v>
      </c>
      <c r="C120" t="s">
        <v>148</v>
      </c>
      <c r="D120" t="s">
        <v>149</v>
      </c>
      <c r="E120">
        <v>606</v>
      </c>
      <c r="F120" t="s">
        <v>36</v>
      </c>
      <c r="G120" t="s">
        <v>37</v>
      </c>
      <c r="H120">
        <v>4370</v>
      </c>
      <c r="I120" s="2">
        <v>7850.43</v>
      </c>
      <c r="J120" t="s">
        <v>17</v>
      </c>
      <c r="K120" t="s">
        <v>150</v>
      </c>
      <c r="L120" s="2">
        <v>890238.76</v>
      </c>
      <c r="M120" s="3">
        <f t="shared" si="1"/>
        <v>8478.4643809523805</v>
      </c>
    </row>
    <row r="121" spans="1:15" ht="15.75" x14ac:dyDescent="0.25">
      <c r="A121" t="s">
        <v>147</v>
      </c>
      <c r="B121">
        <v>180</v>
      </c>
      <c r="C121" t="s">
        <v>148</v>
      </c>
      <c r="D121" t="s">
        <v>149</v>
      </c>
      <c r="E121">
        <v>621</v>
      </c>
      <c r="F121" t="s">
        <v>28</v>
      </c>
      <c r="G121" t="s">
        <v>55</v>
      </c>
      <c r="H121">
        <v>4313</v>
      </c>
      <c r="I121" s="2">
        <v>15554.4</v>
      </c>
      <c r="J121" t="s">
        <v>17</v>
      </c>
      <c r="K121" t="s">
        <v>19</v>
      </c>
      <c r="L121" s="2">
        <v>419968.8</v>
      </c>
      <c r="M121" s="3">
        <f t="shared" si="1"/>
        <v>16798.752</v>
      </c>
    </row>
    <row r="122" spans="1:15" ht="15.75" x14ac:dyDescent="0.25">
      <c r="A122" t="s">
        <v>147</v>
      </c>
      <c r="B122">
        <v>180</v>
      </c>
      <c r="C122" t="s">
        <v>148</v>
      </c>
      <c r="D122" t="s">
        <v>149</v>
      </c>
      <c r="E122">
        <v>621</v>
      </c>
      <c r="F122" t="s">
        <v>28</v>
      </c>
      <c r="G122" t="s">
        <v>55</v>
      </c>
      <c r="H122">
        <v>4371</v>
      </c>
      <c r="I122" s="2">
        <v>15554.4</v>
      </c>
      <c r="J122" t="s">
        <v>17</v>
      </c>
      <c r="K122" t="s">
        <v>150</v>
      </c>
      <c r="L122" s="2">
        <v>1763868.96</v>
      </c>
      <c r="M122" s="3">
        <f t="shared" si="1"/>
        <v>16798.752</v>
      </c>
    </row>
    <row r="123" spans="1:15" ht="15.75" x14ac:dyDescent="0.25">
      <c r="A123" t="s">
        <v>147</v>
      </c>
      <c r="B123">
        <v>180</v>
      </c>
      <c r="C123" t="s">
        <v>148</v>
      </c>
      <c r="D123" t="s">
        <v>149</v>
      </c>
      <c r="E123">
        <v>622</v>
      </c>
      <c r="F123" t="s">
        <v>56</v>
      </c>
      <c r="G123" t="s">
        <v>57</v>
      </c>
      <c r="H123">
        <v>4420</v>
      </c>
      <c r="I123" s="2">
        <v>16176.29</v>
      </c>
      <c r="J123" t="s">
        <v>17</v>
      </c>
      <c r="K123" t="s">
        <v>151</v>
      </c>
      <c r="L123" s="2">
        <v>314467.08</v>
      </c>
      <c r="M123" s="3">
        <f t="shared" si="1"/>
        <v>17470.393333333333</v>
      </c>
    </row>
    <row r="124" spans="1:15" ht="15.75" x14ac:dyDescent="0.25">
      <c r="A124" t="s">
        <v>147</v>
      </c>
      <c r="B124">
        <v>180</v>
      </c>
      <c r="C124" t="s">
        <v>148</v>
      </c>
      <c r="D124" t="s">
        <v>149</v>
      </c>
      <c r="E124">
        <v>622</v>
      </c>
      <c r="F124" t="s">
        <v>56</v>
      </c>
      <c r="G124" t="s">
        <v>57</v>
      </c>
      <c r="H124">
        <v>4468</v>
      </c>
      <c r="I124" s="2">
        <v>16176.29</v>
      </c>
      <c r="J124" t="s">
        <v>17</v>
      </c>
      <c r="K124" t="s">
        <v>29</v>
      </c>
      <c r="L124" s="2">
        <v>471700.62</v>
      </c>
      <c r="M124" s="3">
        <f t="shared" si="1"/>
        <v>17470.393333333333</v>
      </c>
    </row>
    <row r="125" spans="1:15" ht="15.75" x14ac:dyDescent="0.25">
      <c r="A125" t="s">
        <v>147</v>
      </c>
      <c r="B125">
        <v>180</v>
      </c>
      <c r="C125" t="s">
        <v>148</v>
      </c>
      <c r="D125" t="s">
        <v>149</v>
      </c>
      <c r="E125">
        <v>623</v>
      </c>
      <c r="F125" t="s">
        <v>15</v>
      </c>
      <c r="G125" t="s">
        <v>16</v>
      </c>
      <c r="H125">
        <v>4366</v>
      </c>
      <c r="I125" s="2">
        <v>15698.46</v>
      </c>
      <c r="J125" t="s">
        <v>17</v>
      </c>
      <c r="K125" t="s">
        <v>38</v>
      </c>
      <c r="L125" s="2">
        <v>254315.05</v>
      </c>
      <c r="M125" s="3">
        <f t="shared" si="1"/>
        <v>16954.336666666666</v>
      </c>
    </row>
    <row r="126" spans="1:15" ht="15.75" x14ac:dyDescent="0.25">
      <c r="A126" t="s">
        <v>147</v>
      </c>
      <c r="B126">
        <v>180</v>
      </c>
      <c r="C126" t="s">
        <v>148</v>
      </c>
      <c r="D126" t="s">
        <v>149</v>
      </c>
      <c r="E126">
        <v>623</v>
      </c>
      <c r="F126" t="s">
        <v>15</v>
      </c>
      <c r="G126" t="s">
        <v>16</v>
      </c>
      <c r="H126">
        <v>4427</v>
      </c>
      <c r="I126" s="2">
        <v>15698.46</v>
      </c>
      <c r="J126" t="s">
        <v>17</v>
      </c>
      <c r="K126" t="s">
        <v>61</v>
      </c>
      <c r="L126" s="2">
        <v>440812.76</v>
      </c>
      <c r="M126" s="3">
        <f t="shared" si="1"/>
        <v>16954.336923076924</v>
      </c>
    </row>
    <row r="127" spans="1:15" ht="15.75" x14ac:dyDescent="0.25">
      <c r="A127" t="s">
        <v>147</v>
      </c>
      <c r="B127">
        <v>180</v>
      </c>
      <c r="C127" t="s">
        <v>148</v>
      </c>
      <c r="D127" t="s">
        <v>149</v>
      </c>
      <c r="E127">
        <v>623</v>
      </c>
      <c r="F127" t="s">
        <v>15</v>
      </c>
      <c r="G127" t="s">
        <v>16</v>
      </c>
      <c r="H127">
        <v>4440</v>
      </c>
      <c r="I127" s="2">
        <v>15698.46</v>
      </c>
      <c r="J127" t="s">
        <v>17</v>
      </c>
      <c r="K127" t="s">
        <v>128</v>
      </c>
      <c r="L127" s="2">
        <v>0</v>
      </c>
      <c r="M127" s="3"/>
    </row>
    <row r="128" spans="1:15" ht="15.75" x14ac:dyDescent="0.25">
      <c r="A128" t="s">
        <v>147</v>
      </c>
      <c r="B128">
        <v>180</v>
      </c>
      <c r="C128" t="s">
        <v>148</v>
      </c>
      <c r="D128" t="s">
        <v>149</v>
      </c>
      <c r="E128">
        <v>624</v>
      </c>
      <c r="F128" t="s">
        <v>19</v>
      </c>
      <c r="G128" t="s">
        <v>20</v>
      </c>
      <c r="H128">
        <v>4372</v>
      </c>
      <c r="I128" s="2">
        <v>15000.34</v>
      </c>
      <c r="J128" t="s">
        <v>17</v>
      </c>
      <c r="K128" t="s">
        <v>39</v>
      </c>
      <c r="L128" s="2">
        <v>162003.67000000001</v>
      </c>
      <c r="M128" s="3">
        <f t="shared" si="1"/>
        <v>16200.367000000002</v>
      </c>
    </row>
    <row r="129" spans="1:15" ht="15.75" x14ac:dyDescent="0.25">
      <c r="A129" t="s">
        <v>147</v>
      </c>
      <c r="B129">
        <v>180</v>
      </c>
      <c r="C129" t="s">
        <v>148</v>
      </c>
      <c r="D129" t="s">
        <v>149</v>
      </c>
      <c r="E129">
        <v>624</v>
      </c>
      <c r="F129" t="s">
        <v>19</v>
      </c>
      <c r="G129" t="s">
        <v>20</v>
      </c>
      <c r="H129">
        <v>4471</v>
      </c>
      <c r="I129" s="2">
        <v>15000.34</v>
      </c>
      <c r="J129" t="s">
        <v>17</v>
      </c>
      <c r="K129" t="s">
        <v>151</v>
      </c>
      <c r="L129" s="2">
        <v>291606.61</v>
      </c>
      <c r="M129" s="3">
        <f t="shared" si="1"/>
        <v>16200.367222222221</v>
      </c>
    </row>
    <row r="130" spans="1:15" ht="15.75" x14ac:dyDescent="0.25">
      <c r="A130" t="s">
        <v>147</v>
      </c>
      <c r="B130">
        <v>180</v>
      </c>
      <c r="C130" t="s">
        <v>148</v>
      </c>
      <c r="D130" t="s">
        <v>149</v>
      </c>
      <c r="E130">
        <v>626</v>
      </c>
      <c r="F130" t="s">
        <v>29</v>
      </c>
      <c r="G130" t="s">
        <v>64</v>
      </c>
      <c r="H130">
        <v>4477</v>
      </c>
      <c r="I130" s="2">
        <v>15729.08</v>
      </c>
      <c r="J130" t="s">
        <v>17</v>
      </c>
      <c r="K130" t="s">
        <v>52</v>
      </c>
      <c r="L130" s="2">
        <v>237823.69</v>
      </c>
      <c r="M130" s="3">
        <f t="shared" si="1"/>
        <v>16987.40642857143</v>
      </c>
    </row>
    <row r="131" spans="1:15" ht="15.75" x14ac:dyDescent="0.25">
      <c r="A131" t="s">
        <v>147</v>
      </c>
      <c r="B131">
        <v>180</v>
      </c>
      <c r="C131" t="s">
        <v>148</v>
      </c>
      <c r="D131" t="s">
        <v>149</v>
      </c>
      <c r="E131">
        <v>627</v>
      </c>
      <c r="F131" t="s">
        <v>152</v>
      </c>
      <c r="G131" t="s">
        <v>153</v>
      </c>
      <c r="H131">
        <v>4472</v>
      </c>
      <c r="I131" s="2">
        <v>14835.87</v>
      </c>
      <c r="J131" t="s">
        <v>17</v>
      </c>
      <c r="K131" t="s">
        <v>61</v>
      </c>
      <c r="L131" s="2">
        <v>416591.23</v>
      </c>
      <c r="M131" s="3">
        <f t="shared" si="1"/>
        <v>16022.739615384615</v>
      </c>
    </row>
    <row r="132" spans="1:15" ht="15.75" x14ac:dyDescent="0.25">
      <c r="A132" t="s">
        <v>147</v>
      </c>
      <c r="B132">
        <v>180</v>
      </c>
      <c r="C132" t="s">
        <v>148</v>
      </c>
      <c r="D132" t="s">
        <v>149</v>
      </c>
      <c r="E132">
        <v>629</v>
      </c>
      <c r="F132" t="s">
        <v>22</v>
      </c>
      <c r="G132" t="s">
        <v>23</v>
      </c>
      <c r="H132">
        <v>4469</v>
      </c>
      <c r="I132" s="2">
        <v>15744.69</v>
      </c>
      <c r="J132" t="s">
        <v>17</v>
      </c>
      <c r="K132" t="s">
        <v>70</v>
      </c>
      <c r="L132" s="2">
        <v>561140.75</v>
      </c>
      <c r="M132" s="3">
        <f t="shared" si="1"/>
        <v>17004.265151515152</v>
      </c>
    </row>
    <row r="133" spans="1:15" ht="15.75" x14ac:dyDescent="0.25">
      <c r="A133" s="4" t="s">
        <v>147</v>
      </c>
      <c r="B133" s="4">
        <v>180</v>
      </c>
      <c r="C133" s="4" t="s">
        <v>148</v>
      </c>
      <c r="D133" s="4" t="s">
        <v>149</v>
      </c>
      <c r="E133" s="4">
        <v>665</v>
      </c>
      <c r="F133" s="4" t="s">
        <v>154</v>
      </c>
      <c r="G133" s="4" t="s">
        <v>155</v>
      </c>
      <c r="H133" s="4">
        <v>4370</v>
      </c>
      <c r="I133" s="5">
        <v>2462</v>
      </c>
      <c r="J133" s="4" t="s">
        <v>141</v>
      </c>
      <c r="K133" s="4" t="s">
        <v>150</v>
      </c>
      <c r="L133" s="5">
        <v>258510</v>
      </c>
      <c r="M133" s="6">
        <f t="shared" si="1"/>
        <v>2462</v>
      </c>
      <c r="N133" s="6">
        <f>SUM(L119:L133)</f>
        <v>6629319.9800000004</v>
      </c>
    </row>
    <row r="134" spans="1:15" ht="15.75" x14ac:dyDescent="0.25">
      <c r="I134" s="2"/>
      <c r="L134" s="7">
        <f>SUM(L119:L133)</f>
        <v>6629319.9800000004</v>
      </c>
      <c r="M134" s="3"/>
      <c r="O134" t="s">
        <v>212</v>
      </c>
    </row>
    <row r="135" spans="1:15" ht="15.75" x14ac:dyDescent="0.25">
      <c r="A135" t="s">
        <v>147</v>
      </c>
      <c r="B135">
        <v>182</v>
      </c>
      <c r="C135" t="s">
        <v>156</v>
      </c>
      <c r="D135" t="s">
        <v>157</v>
      </c>
      <c r="E135">
        <v>606</v>
      </c>
      <c r="F135" t="s">
        <v>36</v>
      </c>
      <c r="G135" t="s">
        <v>37</v>
      </c>
      <c r="H135">
        <v>4470</v>
      </c>
      <c r="I135" s="2">
        <v>7850.43</v>
      </c>
      <c r="J135" t="s">
        <v>17</v>
      </c>
      <c r="K135" t="s">
        <v>44</v>
      </c>
      <c r="L135" s="2">
        <v>169569.29</v>
      </c>
      <c r="M135" s="3">
        <f t="shared" si="1"/>
        <v>8478.4645</v>
      </c>
    </row>
    <row r="136" spans="1:15" ht="15.75" x14ac:dyDescent="0.25">
      <c r="A136" t="s">
        <v>147</v>
      </c>
      <c r="B136">
        <v>182</v>
      </c>
      <c r="C136" t="s">
        <v>156</v>
      </c>
      <c r="D136" t="s">
        <v>157</v>
      </c>
      <c r="E136">
        <v>614</v>
      </c>
      <c r="F136" t="s">
        <v>38</v>
      </c>
      <c r="G136" t="s">
        <v>158</v>
      </c>
      <c r="H136">
        <v>4470</v>
      </c>
      <c r="I136" s="2">
        <v>6550.83</v>
      </c>
      <c r="J136" t="s">
        <v>17</v>
      </c>
      <c r="K136" t="s">
        <v>44</v>
      </c>
      <c r="L136" s="2">
        <v>141497.93</v>
      </c>
      <c r="M136" s="3">
        <f t="shared" ref="M136:M200" si="2">L136/K136</f>
        <v>7074.8964999999998</v>
      </c>
    </row>
    <row r="137" spans="1:15" ht="15.75" x14ac:dyDescent="0.25">
      <c r="A137" t="s">
        <v>147</v>
      </c>
      <c r="B137">
        <v>182</v>
      </c>
      <c r="C137" t="s">
        <v>156</v>
      </c>
      <c r="D137" t="s">
        <v>157</v>
      </c>
      <c r="E137">
        <v>617</v>
      </c>
      <c r="F137" t="s">
        <v>151</v>
      </c>
      <c r="G137" t="s">
        <v>159</v>
      </c>
      <c r="H137">
        <v>4298</v>
      </c>
      <c r="I137" s="2">
        <v>3082.43</v>
      </c>
      <c r="J137" t="s">
        <v>17</v>
      </c>
      <c r="K137" t="s">
        <v>38</v>
      </c>
      <c r="L137" s="2">
        <v>49935.37</v>
      </c>
      <c r="M137" s="3">
        <f t="shared" si="2"/>
        <v>3329.0246666666667</v>
      </c>
    </row>
    <row r="138" spans="1:15" ht="15.75" x14ac:dyDescent="0.25">
      <c r="A138" t="s">
        <v>147</v>
      </c>
      <c r="B138">
        <v>182</v>
      </c>
      <c r="C138" t="s">
        <v>156</v>
      </c>
      <c r="D138" t="s">
        <v>157</v>
      </c>
      <c r="E138">
        <v>617</v>
      </c>
      <c r="F138" t="s">
        <v>151</v>
      </c>
      <c r="G138" t="s">
        <v>159</v>
      </c>
      <c r="H138">
        <v>4441</v>
      </c>
      <c r="I138" s="2">
        <v>3082.43</v>
      </c>
      <c r="J138" t="s">
        <v>17</v>
      </c>
      <c r="K138" t="s">
        <v>128</v>
      </c>
      <c r="L138" s="2">
        <v>0</v>
      </c>
      <c r="M138" s="3"/>
    </row>
    <row r="139" spans="1:15" ht="15.75" x14ac:dyDescent="0.25">
      <c r="A139" t="s">
        <v>147</v>
      </c>
      <c r="B139">
        <v>182</v>
      </c>
      <c r="C139" t="s">
        <v>156</v>
      </c>
      <c r="D139" t="s">
        <v>157</v>
      </c>
      <c r="E139">
        <v>639</v>
      </c>
      <c r="F139" t="s">
        <v>79</v>
      </c>
      <c r="G139" t="s">
        <v>80</v>
      </c>
      <c r="H139">
        <v>4298</v>
      </c>
      <c r="I139" s="2">
        <v>16019.61</v>
      </c>
      <c r="J139" t="s">
        <v>17</v>
      </c>
      <c r="K139" t="s">
        <v>38</v>
      </c>
      <c r="L139" s="2">
        <v>259517.68</v>
      </c>
      <c r="M139" s="3">
        <f t="shared" si="2"/>
        <v>17301.178666666667</v>
      </c>
    </row>
    <row r="140" spans="1:15" ht="15.75" x14ac:dyDescent="0.25">
      <c r="A140" s="4" t="s">
        <v>147</v>
      </c>
      <c r="B140" s="4">
        <v>182</v>
      </c>
      <c r="C140" s="4" t="s">
        <v>156</v>
      </c>
      <c r="D140" s="4" t="s">
        <v>157</v>
      </c>
      <c r="E140" s="4">
        <v>665</v>
      </c>
      <c r="F140" s="4" t="s">
        <v>154</v>
      </c>
      <c r="G140" s="4" t="s">
        <v>155</v>
      </c>
      <c r="H140" s="4">
        <v>4441</v>
      </c>
      <c r="I140" s="5">
        <v>2462</v>
      </c>
      <c r="J140" s="4" t="s">
        <v>141</v>
      </c>
      <c r="K140" s="4" t="s">
        <v>128</v>
      </c>
      <c r="L140" s="5">
        <v>0</v>
      </c>
      <c r="M140" s="6"/>
      <c r="N140" s="6">
        <f>SUM(L135:L140)</f>
        <v>620520.27</v>
      </c>
    </row>
    <row r="141" spans="1:15" ht="15.75" x14ac:dyDescent="0.25">
      <c r="I141" s="2"/>
      <c r="L141" s="7">
        <f>SUM(L135:L140)</f>
        <v>620520.27</v>
      </c>
      <c r="M141" s="3"/>
      <c r="O141" t="s">
        <v>212</v>
      </c>
    </row>
    <row r="142" spans="1:15" ht="15.75" x14ac:dyDescent="0.25">
      <c r="A142" t="s">
        <v>147</v>
      </c>
      <c r="B142">
        <v>183</v>
      </c>
      <c r="C142" t="s">
        <v>160</v>
      </c>
      <c r="D142" t="s">
        <v>161</v>
      </c>
      <c r="E142">
        <v>635</v>
      </c>
      <c r="F142" t="s">
        <v>162</v>
      </c>
      <c r="G142" t="s">
        <v>163</v>
      </c>
      <c r="H142">
        <v>4297</v>
      </c>
      <c r="I142" s="2">
        <v>25534.02</v>
      </c>
      <c r="J142" t="s">
        <v>17</v>
      </c>
      <c r="K142" t="s">
        <v>164</v>
      </c>
      <c r="L142" s="2">
        <v>13016222.039999999</v>
      </c>
      <c r="M142" s="3">
        <f t="shared" si="2"/>
        <v>27576.741610169491</v>
      </c>
    </row>
    <row r="143" spans="1:15" ht="15.75" x14ac:dyDescent="0.25">
      <c r="A143" t="s">
        <v>147</v>
      </c>
      <c r="B143">
        <v>183</v>
      </c>
      <c r="C143" t="s">
        <v>160</v>
      </c>
      <c r="D143" t="s">
        <v>161</v>
      </c>
      <c r="E143">
        <v>635</v>
      </c>
      <c r="F143" t="s">
        <v>162</v>
      </c>
      <c r="G143" t="s">
        <v>163</v>
      </c>
      <c r="H143">
        <v>4329</v>
      </c>
      <c r="I143" s="2">
        <v>25534.02</v>
      </c>
      <c r="J143" t="s">
        <v>17</v>
      </c>
      <c r="K143" t="s">
        <v>165</v>
      </c>
      <c r="L143" s="2">
        <v>22226853.73</v>
      </c>
      <c r="M143" s="3">
        <f t="shared" si="2"/>
        <v>27576.74160049628</v>
      </c>
    </row>
    <row r="144" spans="1:15" ht="15.75" x14ac:dyDescent="0.25">
      <c r="A144" t="s">
        <v>147</v>
      </c>
      <c r="B144">
        <v>183</v>
      </c>
      <c r="C144" t="s">
        <v>160</v>
      </c>
      <c r="D144" t="s">
        <v>161</v>
      </c>
      <c r="E144">
        <v>635</v>
      </c>
      <c r="F144" t="s">
        <v>162</v>
      </c>
      <c r="G144" t="s">
        <v>163</v>
      </c>
      <c r="H144">
        <v>4408</v>
      </c>
      <c r="I144" s="2">
        <v>25534.02</v>
      </c>
      <c r="J144" t="s">
        <v>17</v>
      </c>
      <c r="K144" t="s">
        <v>165</v>
      </c>
      <c r="L144" s="2">
        <v>22226853.73</v>
      </c>
      <c r="M144" s="3">
        <f t="shared" si="2"/>
        <v>27576.74160049628</v>
      </c>
    </row>
    <row r="145" spans="1:15" ht="15.75" x14ac:dyDescent="0.25">
      <c r="A145" t="s">
        <v>147</v>
      </c>
      <c r="B145">
        <v>183</v>
      </c>
      <c r="C145" t="s">
        <v>160</v>
      </c>
      <c r="D145" t="s">
        <v>161</v>
      </c>
      <c r="E145">
        <v>635</v>
      </c>
      <c r="F145" t="s">
        <v>162</v>
      </c>
      <c r="G145" t="s">
        <v>163</v>
      </c>
      <c r="H145">
        <v>4452</v>
      </c>
      <c r="I145" s="2">
        <v>25534.02</v>
      </c>
      <c r="J145" t="s">
        <v>17</v>
      </c>
      <c r="K145" t="s">
        <v>165</v>
      </c>
      <c r="L145" s="2">
        <v>22226853.73</v>
      </c>
      <c r="M145" s="3">
        <f t="shared" si="2"/>
        <v>27576.74160049628</v>
      </c>
    </row>
    <row r="146" spans="1:15" ht="15.75" x14ac:dyDescent="0.25">
      <c r="A146" t="s">
        <v>147</v>
      </c>
      <c r="B146">
        <v>183</v>
      </c>
      <c r="C146" t="s">
        <v>160</v>
      </c>
      <c r="D146" t="s">
        <v>161</v>
      </c>
      <c r="E146">
        <v>635</v>
      </c>
      <c r="F146" t="s">
        <v>162</v>
      </c>
      <c r="G146" t="s">
        <v>163</v>
      </c>
      <c r="H146">
        <v>4491</v>
      </c>
      <c r="I146" s="2">
        <v>25534.02</v>
      </c>
      <c r="J146" t="s">
        <v>17</v>
      </c>
      <c r="K146" t="s">
        <v>166</v>
      </c>
      <c r="L146" s="2">
        <v>15718742.710000001</v>
      </c>
      <c r="M146" s="3">
        <f t="shared" si="2"/>
        <v>27576.741596491229</v>
      </c>
    </row>
    <row r="147" spans="1:15" ht="15.75" x14ac:dyDescent="0.25">
      <c r="A147" t="s">
        <v>147</v>
      </c>
      <c r="B147">
        <v>183</v>
      </c>
      <c r="C147" t="s">
        <v>160</v>
      </c>
      <c r="D147" t="s">
        <v>161</v>
      </c>
      <c r="E147">
        <v>638</v>
      </c>
      <c r="F147" t="s">
        <v>124</v>
      </c>
      <c r="G147" t="s">
        <v>125</v>
      </c>
      <c r="H147">
        <v>4297</v>
      </c>
      <c r="I147" s="2">
        <v>25175.65</v>
      </c>
      <c r="J147" t="s">
        <v>17</v>
      </c>
      <c r="K147" t="s">
        <v>164</v>
      </c>
      <c r="L147" s="2">
        <v>12833539.34</v>
      </c>
      <c r="M147" s="3">
        <f t="shared" si="2"/>
        <v>27189.701991525424</v>
      </c>
    </row>
    <row r="148" spans="1:15" ht="15.75" x14ac:dyDescent="0.25">
      <c r="A148" t="s">
        <v>147</v>
      </c>
      <c r="B148">
        <v>183</v>
      </c>
      <c r="C148" t="s">
        <v>160</v>
      </c>
      <c r="D148" t="s">
        <v>161</v>
      </c>
      <c r="E148">
        <v>638</v>
      </c>
      <c r="F148" t="s">
        <v>124</v>
      </c>
      <c r="G148" t="s">
        <v>125</v>
      </c>
      <c r="H148">
        <v>4329</v>
      </c>
      <c r="I148" s="2">
        <v>25175.65</v>
      </c>
      <c r="J148" t="s">
        <v>17</v>
      </c>
      <c r="K148" t="s">
        <v>165</v>
      </c>
      <c r="L148" s="2">
        <v>21914899.809999999</v>
      </c>
      <c r="M148" s="3">
        <f t="shared" si="2"/>
        <v>27189.701997518609</v>
      </c>
    </row>
    <row r="149" spans="1:15" ht="15.75" x14ac:dyDescent="0.25">
      <c r="A149" t="s">
        <v>147</v>
      </c>
      <c r="B149">
        <v>183</v>
      </c>
      <c r="C149" t="s">
        <v>160</v>
      </c>
      <c r="D149" t="s">
        <v>161</v>
      </c>
      <c r="E149">
        <v>638</v>
      </c>
      <c r="F149" t="s">
        <v>124</v>
      </c>
      <c r="G149" t="s">
        <v>125</v>
      </c>
      <c r="H149">
        <v>4408</v>
      </c>
      <c r="I149" s="2">
        <v>25175.65</v>
      </c>
      <c r="J149" t="s">
        <v>17</v>
      </c>
      <c r="K149" t="s">
        <v>165</v>
      </c>
      <c r="L149" s="2">
        <v>21914899.809999999</v>
      </c>
      <c r="M149" s="3">
        <f t="shared" si="2"/>
        <v>27189.701997518609</v>
      </c>
    </row>
    <row r="150" spans="1:15" ht="15.75" x14ac:dyDescent="0.25">
      <c r="A150" t="s">
        <v>147</v>
      </c>
      <c r="B150">
        <v>183</v>
      </c>
      <c r="C150" t="s">
        <v>160</v>
      </c>
      <c r="D150" t="s">
        <v>161</v>
      </c>
      <c r="E150">
        <v>638</v>
      </c>
      <c r="F150" t="s">
        <v>124</v>
      </c>
      <c r="G150" t="s">
        <v>125</v>
      </c>
      <c r="H150">
        <v>4452</v>
      </c>
      <c r="I150" s="2">
        <v>25175.65</v>
      </c>
      <c r="J150" t="s">
        <v>17</v>
      </c>
      <c r="K150" t="s">
        <v>165</v>
      </c>
      <c r="L150" s="2">
        <v>21914899.809999999</v>
      </c>
      <c r="M150" s="3">
        <f t="shared" si="2"/>
        <v>27189.701997518609</v>
      </c>
    </row>
    <row r="151" spans="1:15" ht="15.75" x14ac:dyDescent="0.25">
      <c r="A151" s="4" t="s">
        <v>147</v>
      </c>
      <c r="B151" s="4">
        <v>183</v>
      </c>
      <c r="C151" s="4" t="s">
        <v>160</v>
      </c>
      <c r="D151" s="4" t="s">
        <v>161</v>
      </c>
      <c r="E151" s="4">
        <v>638</v>
      </c>
      <c r="F151" s="4" t="s">
        <v>124</v>
      </c>
      <c r="G151" s="4" t="s">
        <v>125</v>
      </c>
      <c r="H151" s="4">
        <v>4491</v>
      </c>
      <c r="I151" s="5">
        <v>25175.65</v>
      </c>
      <c r="J151" s="4" t="s">
        <v>17</v>
      </c>
      <c r="K151" s="4" t="s">
        <v>166</v>
      </c>
      <c r="L151" s="5">
        <v>15498130.140000001</v>
      </c>
      <c r="M151" s="6">
        <f t="shared" si="2"/>
        <v>27189.702000000001</v>
      </c>
      <c r="N151" s="6">
        <f>SUM(L142:L151)</f>
        <v>189491894.85000002</v>
      </c>
    </row>
    <row r="152" spans="1:15" ht="15.75" x14ac:dyDescent="0.25">
      <c r="I152" s="2"/>
      <c r="L152" s="7">
        <f>SUM(L142:L151)</f>
        <v>189491894.85000002</v>
      </c>
      <c r="M152" s="3"/>
      <c r="O152" t="s">
        <v>212</v>
      </c>
    </row>
    <row r="153" spans="1:15" ht="15.75" x14ac:dyDescent="0.25">
      <c r="A153" t="s">
        <v>147</v>
      </c>
      <c r="B153">
        <v>184</v>
      </c>
      <c r="C153" t="s">
        <v>167</v>
      </c>
      <c r="D153" t="s">
        <v>168</v>
      </c>
      <c r="E153">
        <v>600</v>
      </c>
      <c r="F153" t="s">
        <v>76</v>
      </c>
      <c r="G153" t="s">
        <v>132</v>
      </c>
      <c r="H153">
        <v>4311</v>
      </c>
      <c r="I153" s="2">
        <v>5997</v>
      </c>
      <c r="J153" t="s">
        <v>17</v>
      </c>
      <c r="K153" t="s">
        <v>133</v>
      </c>
      <c r="L153" s="2">
        <v>323838</v>
      </c>
      <c r="M153" s="3">
        <f t="shared" si="2"/>
        <v>6476.76</v>
      </c>
    </row>
    <row r="154" spans="1:15" ht="15.75" x14ac:dyDescent="0.25">
      <c r="A154" t="s">
        <v>147</v>
      </c>
      <c r="B154">
        <v>184</v>
      </c>
      <c r="C154" t="s">
        <v>167</v>
      </c>
      <c r="D154" t="s">
        <v>168</v>
      </c>
      <c r="E154">
        <v>600</v>
      </c>
      <c r="F154" t="s">
        <v>76</v>
      </c>
      <c r="G154" t="s">
        <v>132</v>
      </c>
      <c r="H154">
        <v>4411</v>
      </c>
      <c r="I154" s="2">
        <v>5997</v>
      </c>
      <c r="J154" t="s">
        <v>17</v>
      </c>
      <c r="K154" t="s">
        <v>19</v>
      </c>
      <c r="L154" s="2">
        <v>161919</v>
      </c>
      <c r="M154" s="3">
        <f t="shared" si="2"/>
        <v>6476.76</v>
      </c>
    </row>
    <row r="155" spans="1:15" ht="15.75" x14ac:dyDescent="0.25">
      <c r="A155" t="s">
        <v>147</v>
      </c>
      <c r="B155">
        <v>184</v>
      </c>
      <c r="C155" t="s">
        <v>167</v>
      </c>
      <c r="D155" t="s">
        <v>168</v>
      </c>
      <c r="E155">
        <v>600</v>
      </c>
      <c r="F155" t="s">
        <v>76</v>
      </c>
      <c r="G155" t="s">
        <v>132</v>
      </c>
      <c r="H155">
        <v>4423</v>
      </c>
      <c r="I155" s="2">
        <v>5997</v>
      </c>
      <c r="J155" t="s">
        <v>17</v>
      </c>
      <c r="K155" t="s">
        <v>79</v>
      </c>
      <c r="L155" s="2">
        <v>259070.4</v>
      </c>
      <c r="M155" s="3">
        <f t="shared" si="2"/>
        <v>6476.76</v>
      </c>
    </row>
    <row r="156" spans="1:15" ht="15.75" x14ac:dyDescent="0.25">
      <c r="A156" t="s">
        <v>147</v>
      </c>
      <c r="B156">
        <v>184</v>
      </c>
      <c r="C156" t="s">
        <v>167</v>
      </c>
      <c r="D156" t="s">
        <v>168</v>
      </c>
      <c r="E156">
        <v>600</v>
      </c>
      <c r="F156" t="s">
        <v>76</v>
      </c>
      <c r="G156" t="s">
        <v>132</v>
      </c>
      <c r="H156">
        <v>4426</v>
      </c>
      <c r="I156" s="2">
        <v>5997</v>
      </c>
      <c r="J156" t="s">
        <v>17</v>
      </c>
      <c r="K156" t="s">
        <v>79</v>
      </c>
      <c r="L156" s="2">
        <v>259070.4</v>
      </c>
      <c r="M156" s="3">
        <f t="shared" si="2"/>
        <v>6476.76</v>
      </c>
    </row>
    <row r="157" spans="1:15" ht="15.75" x14ac:dyDescent="0.25">
      <c r="A157" t="s">
        <v>147</v>
      </c>
      <c r="B157">
        <v>184</v>
      </c>
      <c r="C157" t="s">
        <v>167</v>
      </c>
      <c r="D157" t="s">
        <v>168</v>
      </c>
      <c r="E157">
        <v>600</v>
      </c>
      <c r="F157" t="s">
        <v>76</v>
      </c>
      <c r="G157" t="s">
        <v>132</v>
      </c>
      <c r="H157">
        <v>4431</v>
      </c>
      <c r="I157" s="2">
        <v>5997</v>
      </c>
      <c r="J157" t="s">
        <v>17</v>
      </c>
      <c r="K157" t="s">
        <v>79</v>
      </c>
      <c r="L157" s="2">
        <v>259070.4</v>
      </c>
      <c r="M157" s="3">
        <f t="shared" si="2"/>
        <v>6476.76</v>
      </c>
    </row>
    <row r="158" spans="1:15" ht="15.75" x14ac:dyDescent="0.25">
      <c r="A158" t="s">
        <v>147</v>
      </c>
      <c r="B158">
        <v>184</v>
      </c>
      <c r="C158" t="s">
        <v>167</v>
      </c>
      <c r="D158" t="s">
        <v>168</v>
      </c>
      <c r="E158">
        <v>600</v>
      </c>
      <c r="F158" t="s">
        <v>76</v>
      </c>
      <c r="G158" t="s">
        <v>132</v>
      </c>
      <c r="H158">
        <v>4432</v>
      </c>
      <c r="I158" s="2">
        <v>5997</v>
      </c>
      <c r="J158" t="s">
        <v>17</v>
      </c>
      <c r="K158" t="s">
        <v>94</v>
      </c>
      <c r="L158" s="2">
        <v>310884.47999999998</v>
      </c>
      <c r="M158" s="3">
        <f t="shared" si="2"/>
        <v>6476.7599999999993</v>
      </c>
    </row>
    <row r="159" spans="1:15" ht="15.75" x14ac:dyDescent="0.25">
      <c r="A159" t="s">
        <v>147</v>
      </c>
      <c r="B159">
        <v>184</v>
      </c>
      <c r="C159" t="s">
        <v>167</v>
      </c>
      <c r="D159" t="s">
        <v>168</v>
      </c>
      <c r="E159">
        <v>600</v>
      </c>
      <c r="F159" t="s">
        <v>76</v>
      </c>
      <c r="G159" t="s">
        <v>132</v>
      </c>
      <c r="H159">
        <v>4496</v>
      </c>
      <c r="I159" s="2">
        <v>5997</v>
      </c>
      <c r="J159" t="s">
        <v>17</v>
      </c>
      <c r="K159" t="s">
        <v>38</v>
      </c>
      <c r="L159" s="2">
        <v>97151.4</v>
      </c>
      <c r="M159" s="3">
        <f t="shared" si="2"/>
        <v>6476.7599999999993</v>
      </c>
    </row>
    <row r="160" spans="1:15" ht="15.75" x14ac:dyDescent="0.25">
      <c r="A160" t="s">
        <v>147</v>
      </c>
      <c r="B160">
        <v>184</v>
      </c>
      <c r="C160" t="s">
        <v>167</v>
      </c>
      <c r="D160" t="s">
        <v>168</v>
      </c>
      <c r="E160">
        <v>601</v>
      </c>
      <c r="F160" t="s">
        <v>21</v>
      </c>
      <c r="G160" t="s">
        <v>169</v>
      </c>
      <c r="H160">
        <v>4280</v>
      </c>
      <c r="I160" s="2">
        <v>6151</v>
      </c>
      <c r="J160" t="s">
        <v>17</v>
      </c>
      <c r="K160" t="s">
        <v>117</v>
      </c>
      <c r="L160" s="2">
        <v>298938.59999999998</v>
      </c>
      <c r="M160" s="3">
        <f t="shared" si="2"/>
        <v>6643.08</v>
      </c>
    </row>
    <row r="161" spans="1:14" ht="15.75" x14ac:dyDescent="0.25">
      <c r="A161" t="s">
        <v>147</v>
      </c>
      <c r="B161">
        <v>184</v>
      </c>
      <c r="C161" t="s">
        <v>167</v>
      </c>
      <c r="D161" t="s">
        <v>168</v>
      </c>
      <c r="E161">
        <v>601</v>
      </c>
      <c r="F161" t="s">
        <v>21</v>
      </c>
      <c r="G161" t="s">
        <v>169</v>
      </c>
      <c r="H161">
        <v>4294</v>
      </c>
      <c r="I161" s="2">
        <v>6151</v>
      </c>
      <c r="J161" t="s">
        <v>17</v>
      </c>
      <c r="K161" t="s">
        <v>22</v>
      </c>
      <c r="L161" s="2">
        <v>199292.4</v>
      </c>
      <c r="M161" s="3">
        <f t="shared" si="2"/>
        <v>6643.08</v>
      </c>
    </row>
    <row r="162" spans="1:14" ht="15.75" x14ac:dyDescent="0.25">
      <c r="A162" t="s">
        <v>147</v>
      </c>
      <c r="B162">
        <v>184</v>
      </c>
      <c r="C162" t="s">
        <v>167</v>
      </c>
      <c r="D162" t="s">
        <v>168</v>
      </c>
      <c r="E162">
        <v>601</v>
      </c>
      <c r="F162" t="s">
        <v>21</v>
      </c>
      <c r="G162" t="s">
        <v>169</v>
      </c>
      <c r="H162">
        <v>4320</v>
      </c>
      <c r="I162" s="2">
        <v>6151</v>
      </c>
      <c r="J162" t="s">
        <v>17</v>
      </c>
      <c r="K162" t="s">
        <v>22</v>
      </c>
      <c r="L162" s="2">
        <v>199292.4</v>
      </c>
      <c r="M162" s="3">
        <f t="shared" si="2"/>
        <v>6643.08</v>
      </c>
    </row>
    <row r="163" spans="1:14" ht="15.75" x14ac:dyDescent="0.25">
      <c r="A163" t="s">
        <v>147</v>
      </c>
      <c r="B163">
        <v>184</v>
      </c>
      <c r="C163" t="s">
        <v>167</v>
      </c>
      <c r="D163" t="s">
        <v>168</v>
      </c>
      <c r="E163">
        <v>601</v>
      </c>
      <c r="F163" t="s">
        <v>21</v>
      </c>
      <c r="G163" t="s">
        <v>169</v>
      </c>
      <c r="H163">
        <v>4343</v>
      </c>
      <c r="I163" s="2">
        <v>6151</v>
      </c>
      <c r="J163" t="s">
        <v>17</v>
      </c>
      <c r="K163" t="s">
        <v>22</v>
      </c>
      <c r="L163" s="2">
        <v>199292.4</v>
      </c>
      <c r="M163" s="3">
        <f t="shared" si="2"/>
        <v>6643.08</v>
      </c>
    </row>
    <row r="164" spans="1:14" ht="15.75" x14ac:dyDescent="0.25">
      <c r="A164" t="s">
        <v>147</v>
      </c>
      <c r="B164">
        <v>184</v>
      </c>
      <c r="C164" t="s">
        <v>167</v>
      </c>
      <c r="D164" t="s">
        <v>168</v>
      </c>
      <c r="E164">
        <v>602</v>
      </c>
      <c r="F164" t="s">
        <v>170</v>
      </c>
      <c r="G164" t="s">
        <v>171</v>
      </c>
      <c r="H164">
        <v>4295</v>
      </c>
      <c r="I164" s="2">
        <v>5393.5</v>
      </c>
      <c r="J164" t="s">
        <v>17</v>
      </c>
      <c r="K164" t="s">
        <v>79</v>
      </c>
      <c r="L164" s="2">
        <v>232999.2</v>
      </c>
      <c r="M164" s="3">
        <f t="shared" si="2"/>
        <v>5824.9800000000005</v>
      </c>
    </row>
    <row r="165" spans="1:14" ht="15.75" x14ac:dyDescent="0.25">
      <c r="A165" t="s">
        <v>147</v>
      </c>
      <c r="B165">
        <v>184</v>
      </c>
      <c r="C165" t="s">
        <v>167</v>
      </c>
      <c r="D165" t="s">
        <v>168</v>
      </c>
      <c r="E165">
        <v>602</v>
      </c>
      <c r="F165" t="s">
        <v>170</v>
      </c>
      <c r="G165" t="s">
        <v>171</v>
      </c>
      <c r="H165">
        <v>4307</v>
      </c>
      <c r="I165" s="2">
        <v>5393.5</v>
      </c>
      <c r="J165" t="s">
        <v>17</v>
      </c>
      <c r="K165" t="s">
        <v>79</v>
      </c>
      <c r="L165" s="2">
        <v>232999.2</v>
      </c>
      <c r="M165" s="3">
        <f t="shared" si="2"/>
        <v>5824.9800000000005</v>
      </c>
    </row>
    <row r="166" spans="1:14" ht="15.75" x14ac:dyDescent="0.25">
      <c r="A166" t="s">
        <v>147</v>
      </c>
      <c r="B166">
        <v>184</v>
      </c>
      <c r="C166" t="s">
        <v>167</v>
      </c>
      <c r="D166" t="s">
        <v>168</v>
      </c>
      <c r="E166">
        <v>602</v>
      </c>
      <c r="F166" t="s">
        <v>170</v>
      </c>
      <c r="G166" t="s">
        <v>171</v>
      </c>
      <c r="H166">
        <v>4340</v>
      </c>
      <c r="I166" s="2">
        <v>5393.5</v>
      </c>
      <c r="J166" t="s">
        <v>17</v>
      </c>
      <c r="K166" t="s">
        <v>79</v>
      </c>
      <c r="L166" s="2">
        <v>232999.2</v>
      </c>
      <c r="M166" s="3">
        <f t="shared" si="2"/>
        <v>5824.9800000000005</v>
      </c>
    </row>
    <row r="167" spans="1:14" ht="15.75" x14ac:dyDescent="0.25">
      <c r="A167" t="s">
        <v>147</v>
      </c>
      <c r="B167">
        <v>184</v>
      </c>
      <c r="C167" t="s">
        <v>167</v>
      </c>
      <c r="D167" t="s">
        <v>168</v>
      </c>
      <c r="E167">
        <v>602</v>
      </c>
      <c r="F167" t="s">
        <v>170</v>
      </c>
      <c r="G167" t="s">
        <v>171</v>
      </c>
      <c r="H167">
        <v>4342</v>
      </c>
      <c r="I167" s="2">
        <v>5393.5</v>
      </c>
      <c r="J167" t="s">
        <v>17</v>
      </c>
      <c r="K167" t="s">
        <v>99</v>
      </c>
      <c r="L167" s="2">
        <v>349498.8</v>
      </c>
      <c r="M167" s="3">
        <f t="shared" si="2"/>
        <v>5824.98</v>
      </c>
    </row>
    <row r="168" spans="1:14" ht="15.75" x14ac:dyDescent="0.25">
      <c r="A168" t="s">
        <v>147</v>
      </c>
      <c r="B168">
        <v>184</v>
      </c>
      <c r="C168" t="s">
        <v>167</v>
      </c>
      <c r="D168" t="s">
        <v>168</v>
      </c>
      <c r="E168">
        <v>602</v>
      </c>
      <c r="F168" t="s">
        <v>170</v>
      </c>
      <c r="G168" t="s">
        <v>171</v>
      </c>
      <c r="H168">
        <v>4444</v>
      </c>
      <c r="I168" s="2">
        <v>5393.5</v>
      </c>
      <c r="J168" t="s">
        <v>17</v>
      </c>
      <c r="K168" t="s">
        <v>68</v>
      </c>
      <c r="L168" s="2">
        <v>186399.35999999999</v>
      </c>
      <c r="M168" s="3">
        <f t="shared" si="2"/>
        <v>5824.98</v>
      </c>
    </row>
    <row r="169" spans="1:14" ht="15.75" x14ac:dyDescent="0.25">
      <c r="A169" t="s">
        <v>147</v>
      </c>
      <c r="B169">
        <v>184</v>
      </c>
      <c r="C169" t="s">
        <v>167</v>
      </c>
      <c r="D169" t="s">
        <v>168</v>
      </c>
      <c r="E169">
        <v>605</v>
      </c>
      <c r="F169" t="s">
        <v>115</v>
      </c>
      <c r="G169" t="s">
        <v>116</v>
      </c>
      <c r="H169">
        <v>4480</v>
      </c>
      <c r="I169" s="2">
        <v>5732.65</v>
      </c>
      <c r="J169" t="s">
        <v>17</v>
      </c>
      <c r="K169" t="s">
        <v>22</v>
      </c>
      <c r="L169" s="2">
        <v>185737.86</v>
      </c>
      <c r="M169" s="3">
        <f t="shared" si="2"/>
        <v>6191.2619999999997</v>
      </c>
    </row>
    <row r="170" spans="1:14" ht="15.75" x14ac:dyDescent="0.25">
      <c r="A170" t="s">
        <v>147</v>
      </c>
      <c r="B170">
        <v>184</v>
      </c>
      <c r="C170" t="s">
        <v>167</v>
      </c>
      <c r="D170" t="s">
        <v>168</v>
      </c>
      <c r="E170">
        <v>606</v>
      </c>
      <c r="F170" t="s">
        <v>36</v>
      </c>
      <c r="G170" t="s">
        <v>37</v>
      </c>
      <c r="H170">
        <v>4303</v>
      </c>
      <c r="I170" s="2">
        <v>7850.43</v>
      </c>
      <c r="J170" t="s">
        <v>17</v>
      </c>
      <c r="K170" t="s">
        <v>79</v>
      </c>
      <c r="L170" s="2">
        <v>339138.58</v>
      </c>
      <c r="M170" s="3">
        <f t="shared" si="2"/>
        <v>8478.4645</v>
      </c>
    </row>
    <row r="171" spans="1:14" ht="15.75" x14ac:dyDescent="0.25">
      <c r="A171" t="s">
        <v>147</v>
      </c>
      <c r="B171">
        <v>184</v>
      </c>
      <c r="C171" t="s">
        <v>167</v>
      </c>
      <c r="D171" t="s">
        <v>168</v>
      </c>
      <c r="E171">
        <v>607</v>
      </c>
      <c r="F171" t="s">
        <v>172</v>
      </c>
      <c r="G171" t="s">
        <v>173</v>
      </c>
      <c r="H171">
        <v>4410</v>
      </c>
      <c r="I171" s="2">
        <v>13685.13</v>
      </c>
      <c r="J171" t="s">
        <v>17</v>
      </c>
      <c r="K171" t="s">
        <v>36</v>
      </c>
      <c r="L171" s="2">
        <v>103459.58</v>
      </c>
      <c r="M171" s="3">
        <f t="shared" si="2"/>
        <v>14779.94</v>
      </c>
    </row>
    <row r="172" spans="1:14" ht="15.75" x14ac:dyDescent="0.25">
      <c r="A172" t="s">
        <v>147</v>
      </c>
      <c r="B172">
        <v>184</v>
      </c>
      <c r="C172" t="s">
        <v>167</v>
      </c>
      <c r="D172" t="s">
        <v>168</v>
      </c>
      <c r="E172">
        <v>608</v>
      </c>
      <c r="F172" t="s">
        <v>174</v>
      </c>
      <c r="G172" t="s">
        <v>175</v>
      </c>
      <c r="H172">
        <v>4341</v>
      </c>
      <c r="I172" s="2">
        <v>13214.52</v>
      </c>
      <c r="J172" t="s">
        <v>17</v>
      </c>
      <c r="K172" t="s">
        <v>151</v>
      </c>
      <c r="L172" s="2">
        <v>256890.27</v>
      </c>
      <c r="M172" s="3">
        <f t="shared" si="2"/>
        <v>14271.681666666665</v>
      </c>
    </row>
    <row r="173" spans="1:14" ht="15.75" x14ac:dyDescent="0.25">
      <c r="A173" t="s">
        <v>147</v>
      </c>
      <c r="B173">
        <v>184</v>
      </c>
      <c r="C173" t="s">
        <v>167</v>
      </c>
      <c r="D173" t="s">
        <v>168</v>
      </c>
      <c r="E173">
        <v>613</v>
      </c>
      <c r="F173" t="s">
        <v>52</v>
      </c>
      <c r="G173" t="s">
        <v>176</v>
      </c>
      <c r="H173">
        <v>4439</v>
      </c>
      <c r="I173" s="2">
        <v>11826.07</v>
      </c>
      <c r="J173" t="s">
        <v>17</v>
      </c>
      <c r="K173" t="s">
        <v>177</v>
      </c>
      <c r="L173" s="2">
        <v>791873.65</v>
      </c>
      <c r="M173" s="3">
        <f t="shared" si="2"/>
        <v>12772.155645161291</v>
      </c>
    </row>
    <row r="174" spans="1:14" ht="15.75" x14ac:dyDescent="0.25">
      <c r="A174" t="s">
        <v>147</v>
      </c>
      <c r="B174">
        <v>184</v>
      </c>
      <c r="C174" t="s">
        <v>167</v>
      </c>
      <c r="D174" t="s">
        <v>168</v>
      </c>
      <c r="E174">
        <v>627</v>
      </c>
      <c r="F174" t="s">
        <v>152</v>
      </c>
      <c r="G174" t="s">
        <v>153</v>
      </c>
      <c r="H174">
        <v>4450</v>
      </c>
      <c r="I174" s="2">
        <v>14835.87</v>
      </c>
      <c r="J174" t="s">
        <v>17</v>
      </c>
      <c r="K174" t="s">
        <v>178</v>
      </c>
      <c r="L174" s="2">
        <v>256363.83</v>
      </c>
      <c r="M174" s="3">
        <f t="shared" si="2"/>
        <v>16022.739374999999</v>
      </c>
    </row>
    <row r="175" spans="1:14" ht="15.75" x14ac:dyDescent="0.25">
      <c r="A175" t="s">
        <v>147</v>
      </c>
      <c r="B175">
        <v>184</v>
      </c>
      <c r="C175" t="s">
        <v>167</v>
      </c>
      <c r="D175" t="s">
        <v>168</v>
      </c>
      <c r="E175">
        <v>656</v>
      </c>
      <c r="F175" t="s">
        <v>179</v>
      </c>
      <c r="G175" t="s">
        <v>180</v>
      </c>
      <c r="H175">
        <v>4483</v>
      </c>
      <c r="I175" s="2">
        <v>8103.75</v>
      </c>
      <c r="J175" t="s">
        <v>17</v>
      </c>
      <c r="K175" t="s">
        <v>117</v>
      </c>
      <c r="L175" s="2">
        <v>393842.25</v>
      </c>
      <c r="M175" s="3">
        <f t="shared" si="2"/>
        <v>8752.0499999999993</v>
      </c>
    </row>
    <row r="176" spans="1:14" ht="15.75" x14ac:dyDescent="0.25">
      <c r="A176" s="4" t="s">
        <v>147</v>
      </c>
      <c r="B176" s="4">
        <v>184</v>
      </c>
      <c r="C176" s="4" t="s">
        <v>167</v>
      </c>
      <c r="D176" s="4" t="s">
        <v>168</v>
      </c>
      <c r="E176" s="4">
        <v>665</v>
      </c>
      <c r="F176" s="4" t="s">
        <v>154</v>
      </c>
      <c r="G176" s="4" t="s">
        <v>155</v>
      </c>
      <c r="H176" s="4">
        <v>4451</v>
      </c>
      <c r="I176" s="5">
        <v>2462</v>
      </c>
      <c r="J176" s="4" t="s">
        <v>141</v>
      </c>
      <c r="K176" s="4" t="s">
        <v>178</v>
      </c>
      <c r="L176" s="5">
        <v>39392</v>
      </c>
      <c r="M176" s="6">
        <f t="shared" si="2"/>
        <v>2462</v>
      </c>
      <c r="N176" s="6">
        <f>SUM(L153:L176)</f>
        <v>6169413.6599999992</v>
      </c>
    </row>
    <row r="177" spans="1:15" ht="16.5" thickBot="1" x14ac:dyDescent="0.3">
      <c r="I177" s="2"/>
      <c r="L177" s="7">
        <f>SUM(L153:L176)</f>
        <v>6169413.6599999992</v>
      </c>
      <c r="M177" s="3"/>
      <c r="O177" t="s">
        <v>212</v>
      </c>
    </row>
    <row r="178" spans="1:15" ht="16.5" thickBot="1" x14ac:dyDescent="0.3">
      <c r="I178" s="7" t="s">
        <v>211</v>
      </c>
      <c r="L178" s="9">
        <f>L177+L152+L141+L134</f>
        <v>202911148.76000002</v>
      </c>
      <c r="M178" s="3"/>
    </row>
    <row r="179" spans="1:15" ht="15.75" x14ac:dyDescent="0.25">
      <c r="A179" t="s">
        <v>181</v>
      </c>
      <c r="B179">
        <v>173</v>
      </c>
      <c r="C179" t="s">
        <v>182</v>
      </c>
      <c r="D179" t="s">
        <v>183</v>
      </c>
      <c r="E179">
        <v>612</v>
      </c>
      <c r="F179" t="s">
        <v>45</v>
      </c>
      <c r="G179" t="s">
        <v>46</v>
      </c>
      <c r="H179">
        <v>4314</v>
      </c>
      <c r="I179" s="2">
        <v>2893.34</v>
      </c>
      <c r="J179" t="s">
        <v>17</v>
      </c>
      <c r="K179" t="s">
        <v>39</v>
      </c>
      <c r="L179" s="2">
        <v>31248.07</v>
      </c>
      <c r="M179" s="3">
        <f t="shared" si="2"/>
        <v>3124.8069999999998</v>
      </c>
    </row>
    <row r="180" spans="1:15" ht="15.75" x14ac:dyDescent="0.25">
      <c r="A180" t="s">
        <v>181</v>
      </c>
      <c r="B180">
        <v>173</v>
      </c>
      <c r="C180" t="s">
        <v>182</v>
      </c>
      <c r="D180" t="s">
        <v>183</v>
      </c>
      <c r="E180">
        <v>616</v>
      </c>
      <c r="F180" t="s">
        <v>129</v>
      </c>
      <c r="G180" t="s">
        <v>184</v>
      </c>
      <c r="H180">
        <v>4337</v>
      </c>
      <c r="I180" s="2">
        <v>6751.92</v>
      </c>
      <c r="J180" t="s">
        <v>17</v>
      </c>
      <c r="K180" t="s">
        <v>39</v>
      </c>
      <c r="L180" s="2">
        <v>72920.740000000005</v>
      </c>
      <c r="M180" s="3">
        <f t="shared" si="2"/>
        <v>7292.0740000000005</v>
      </c>
    </row>
    <row r="181" spans="1:15" ht="15.75" x14ac:dyDescent="0.25">
      <c r="A181" t="s">
        <v>181</v>
      </c>
      <c r="B181">
        <v>173</v>
      </c>
      <c r="C181" t="s">
        <v>182</v>
      </c>
      <c r="D181" t="s">
        <v>183</v>
      </c>
      <c r="E181">
        <v>621</v>
      </c>
      <c r="F181" t="s">
        <v>28</v>
      </c>
      <c r="G181" t="s">
        <v>55</v>
      </c>
      <c r="H181">
        <v>4437</v>
      </c>
      <c r="I181" s="2">
        <v>15554.4</v>
      </c>
      <c r="J181" t="s">
        <v>17</v>
      </c>
      <c r="K181" t="s">
        <v>79</v>
      </c>
      <c r="L181" s="2">
        <v>671950.08</v>
      </c>
      <c r="M181" s="3">
        <f t="shared" si="2"/>
        <v>16798.752</v>
      </c>
    </row>
    <row r="182" spans="1:15" ht="16.5" thickBot="1" x14ac:dyDescent="0.3">
      <c r="A182" s="4" t="s">
        <v>181</v>
      </c>
      <c r="B182" s="4">
        <v>173</v>
      </c>
      <c r="C182" s="4" t="s">
        <v>182</v>
      </c>
      <c r="D182" s="4" t="s">
        <v>183</v>
      </c>
      <c r="E182" s="4">
        <v>668</v>
      </c>
      <c r="F182" s="4" t="s">
        <v>185</v>
      </c>
      <c r="G182" s="4" t="s">
        <v>186</v>
      </c>
      <c r="H182" s="4">
        <v>4314</v>
      </c>
      <c r="I182" s="5">
        <v>1649</v>
      </c>
      <c r="J182" s="4" t="s">
        <v>141</v>
      </c>
      <c r="K182" s="4" t="s">
        <v>115</v>
      </c>
      <c r="L182" s="10">
        <v>9894</v>
      </c>
      <c r="M182" s="6">
        <f t="shared" si="2"/>
        <v>1649</v>
      </c>
      <c r="N182" s="6">
        <f>SUM(L179:L182)</f>
        <v>786012.8899999999</v>
      </c>
    </row>
    <row r="183" spans="1:15" ht="16.5" thickBot="1" x14ac:dyDescent="0.3">
      <c r="I183" s="7" t="s">
        <v>211</v>
      </c>
      <c r="L183" s="9">
        <f>SUM(L179:L182)</f>
        <v>786012.8899999999</v>
      </c>
      <c r="M183" s="3"/>
      <c r="O183" t="s">
        <v>212</v>
      </c>
    </row>
    <row r="184" spans="1:15" ht="15.75" x14ac:dyDescent="0.25">
      <c r="A184" t="s">
        <v>187</v>
      </c>
      <c r="B184">
        <v>177</v>
      </c>
      <c r="C184" t="s">
        <v>188</v>
      </c>
      <c r="D184" t="s">
        <v>189</v>
      </c>
      <c r="E184">
        <v>604</v>
      </c>
      <c r="F184" t="s">
        <v>33</v>
      </c>
      <c r="G184" t="s">
        <v>34</v>
      </c>
      <c r="H184">
        <v>4334</v>
      </c>
      <c r="I184" s="2">
        <v>11286.42</v>
      </c>
      <c r="J184" t="s">
        <v>17</v>
      </c>
      <c r="K184" t="s">
        <v>19</v>
      </c>
      <c r="L184" s="2">
        <v>304733.34000000003</v>
      </c>
      <c r="M184" s="3">
        <f t="shared" si="2"/>
        <v>12189.333600000002</v>
      </c>
    </row>
    <row r="185" spans="1:15" ht="15.75" x14ac:dyDescent="0.25">
      <c r="A185" t="s">
        <v>187</v>
      </c>
      <c r="B185">
        <v>177</v>
      </c>
      <c r="C185" t="s">
        <v>188</v>
      </c>
      <c r="D185" t="s">
        <v>189</v>
      </c>
      <c r="E185">
        <v>618</v>
      </c>
      <c r="F185" t="s">
        <v>47</v>
      </c>
      <c r="G185" t="s">
        <v>48</v>
      </c>
      <c r="H185">
        <v>4336</v>
      </c>
      <c r="I185" s="2">
        <v>12793.12</v>
      </c>
      <c r="J185" t="s">
        <v>17</v>
      </c>
      <c r="K185" t="s">
        <v>39</v>
      </c>
      <c r="L185" s="2">
        <v>138165.70000000001</v>
      </c>
      <c r="M185" s="3">
        <f t="shared" si="2"/>
        <v>13816.570000000002</v>
      </c>
    </row>
    <row r="186" spans="1:15" ht="15.75" x14ac:dyDescent="0.25">
      <c r="A186" t="s">
        <v>187</v>
      </c>
      <c r="B186">
        <v>177</v>
      </c>
      <c r="C186" t="s">
        <v>188</v>
      </c>
      <c r="D186" t="s">
        <v>189</v>
      </c>
      <c r="E186">
        <v>619</v>
      </c>
      <c r="F186" t="s">
        <v>44</v>
      </c>
      <c r="G186" t="s">
        <v>51</v>
      </c>
      <c r="H186">
        <v>4330</v>
      </c>
      <c r="I186" s="2">
        <v>14098.72</v>
      </c>
      <c r="J186" t="s">
        <v>17</v>
      </c>
      <c r="K186" t="s">
        <v>19</v>
      </c>
      <c r="L186" s="2">
        <v>380665.44</v>
      </c>
      <c r="M186" s="3">
        <f t="shared" si="2"/>
        <v>15226.6176</v>
      </c>
    </row>
    <row r="187" spans="1:15" ht="15.75" x14ac:dyDescent="0.25">
      <c r="A187" t="s">
        <v>187</v>
      </c>
      <c r="B187">
        <v>177</v>
      </c>
      <c r="C187" t="s">
        <v>188</v>
      </c>
      <c r="D187" t="s">
        <v>189</v>
      </c>
      <c r="E187">
        <v>619</v>
      </c>
      <c r="F187" t="s">
        <v>44</v>
      </c>
      <c r="G187" t="s">
        <v>51</v>
      </c>
      <c r="H187">
        <v>4352</v>
      </c>
      <c r="I187" s="2">
        <v>14098.72</v>
      </c>
      <c r="J187" t="s">
        <v>17</v>
      </c>
      <c r="K187" t="s">
        <v>19</v>
      </c>
      <c r="L187" s="2">
        <v>380665.44</v>
      </c>
      <c r="M187" s="3">
        <f t="shared" si="2"/>
        <v>15226.6176</v>
      </c>
    </row>
    <row r="188" spans="1:15" ht="15.75" x14ac:dyDescent="0.25">
      <c r="A188" t="s">
        <v>187</v>
      </c>
      <c r="B188">
        <v>177</v>
      </c>
      <c r="C188" t="s">
        <v>188</v>
      </c>
      <c r="D188" t="s">
        <v>189</v>
      </c>
      <c r="E188">
        <v>619</v>
      </c>
      <c r="F188" t="s">
        <v>44</v>
      </c>
      <c r="G188" t="s">
        <v>51</v>
      </c>
      <c r="H188">
        <v>4354</v>
      </c>
      <c r="I188" s="2">
        <v>14098.72</v>
      </c>
      <c r="J188" t="s">
        <v>17</v>
      </c>
      <c r="K188" t="s">
        <v>33</v>
      </c>
      <c r="L188" s="2">
        <v>76133.09</v>
      </c>
      <c r="M188" s="3">
        <f t="shared" si="2"/>
        <v>15226.617999999999</v>
      </c>
    </row>
    <row r="189" spans="1:15" ht="15.75" x14ac:dyDescent="0.25">
      <c r="A189" t="s">
        <v>187</v>
      </c>
      <c r="B189">
        <v>177</v>
      </c>
      <c r="C189" t="s">
        <v>188</v>
      </c>
      <c r="D189" t="s">
        <v>189</v>
      </c>
      <c r="E189">
        <v>619</v>
      </c>
      <c r="F189" t="s">
        <v>44</v>
      </c>
      <c r="G189" t="s">
        <v>51</v>
      </c>
      <c r="H189">
        <v>4359</v>
      </c>
      <c r="I189" s="2">
        <v>14098.72</v>
      </c>
      <c r="J189" t="s">
        <v>17</v>
      </c>
      <c r="K189" t="s">
        <v>79</v>
      </c>
      <c r="L189" s="2">
        <v>609064.69999999995</v>
      </c>
      <c r="M189" s="3">
        <f t="shared" si="2"/>
        <v>15226.617499999998</v>
      </c>
    </row>
    <row r="190" spans="1:15" ht="15.75" x14ac:dyDescent="0.25">
      <c r="A190" t="s">
        <v>187</v>
      </c>
      <c r="B190">
        <v>177</v>
      </c>
      <c r="C190" t="s">
        <v>188</v>
      </c>
      <c r="D190" t="s">
        <v>189</v>
      </c>
      <c r="E190">
        <v>619</v>
      </c>
      <c r="F190" t="s">
        <v>44</v>
      </c>
      <c r="G190" t="s">
        <v>51</v>
      </c>
      <c r="H190">
        <v>4442</v>
      </c>
      <c r="I190" s="2">
        <v>14098.72</v>
      </c>
      <c r="J190" t="s">
        <v>17</v>
      </c>
      <c r="K190" t="s">
        <v>19</v>
      </c>
      <c r="L190" s="2">
        <v>380665.44</v>
      </c>
      <c r="M190" s="3">
        <f t="shared" si="2"/>
        <v>15226.6176</v>
      </c>
    </row>
    <row r="191" spans="1:15" ht="15.75" x14ac:dyDescent="0.25">
      <c r="A191" t="s">
        <v>187</v>
      </c>
      <c r="B191">
        <v>177</v>
      </c>
      <c r="C191" t="s">
        <v>188</v>
      </c>
      <c r="D191" t="s">
        <v>189</v>
      </c>
      <c r="E191">
        <v>624</v>
      </c>
      <c r="F191" t="s">
        <v>19</v>
      </c>
      <c r="G191" t="s">
        <v>20</v>
      </c>
      <c r="H191">
        <v>4356</v>
      </c>
      <c r="I191" s="2">
        <v>15000.34</v>
      </c>
      <c r="J191" t="s">
        <v>17</v>
      </c>
      <c r="K191" t="s">
        <v>33</v>
      </c>
      <c r="L191" s="2">
        <v>81001.84</v>
      </c>
      <c r="M191" s="3">
        <f t="shared" si="2"/>
        <v>16200.367999999999</v>
      </c>
    </row>
    <row r="192" spans="1:15" ht="15.75" x14ac:dyDescent="0.25">
      <c r="A192" t="s">
        <v>187</v>
      </c>
      <c r="B192">
        <v>177</v>
      </c>
      <c r="C192" t="s">
        <v>188</v>
      </c>
      <c r="D192" t="s">
        <v>189</v>
      </c>
      <c r="E192">
        <v>624</v>
      </c>
      <c r="F192" t="s">
        <v>19</v>
      </c>
      <c r="G192" t="s">
        <v>20</v>
      </c>
      <c r="H192">
        <v>4358</v>
      </c>
      <c r="I192" s="2">
        <v>15000.34</v>
      </c>
      <c r="J192" t="s">
        <v>17</v>
      </c>
      <c r="K192" t="s">
        <v>33</v>
      </c>
      <c r="L192" s="2">
        <v>81001.84</v>
      </c>
      <c r="M192" s="3">
        <f t="shared" si="2"/>
        <v>16200.367999999999</v>
      </c>
    </row>
    <row r="193" spans="1:15" ht="15.75" x14ac:dyDescent="0.25">
      <c r="A193" t="s">
        <v>187</v>
      </c>
      <c r="B193">
        <v>177</v>
      </c>
      <c r="C193" t="s">
        <v>188</v>
      </c>
      <c r="D193" t="s">
        <v>189</v>
      </c>
      <c r="E193">
        <v>626</v>
      </c>
      <c r="F193" t="s">
        <v>29</v>
      </c>
      <c r="G193" t="s">
        <v>64</v>
      </c>
      <c r="H193">
        <v>4344</v>
      </c>
      <c r="I193" s="2">
        <v>15729.08</v>
      </c>
      <c r="J193" t="s">
        <v>17</v>
      </c>
      <c r="K193" t="s">
        <v>19</v>
      </c>
      <c r="L193" s="2">
        <v>424685.16</v>
      </c>
      <c r="M193" s="3">
        <f t="shared" si="2"/>
        <v>16987.4064</v>
      </c>
    </row>
    <row r="194" spans="1:15" ht="15.75" x14ac:dyDescent="0.25">
      <c r="A194" t="s">
        <v>187</v>
      </c>
      <c r="B194">
        <v>177</v>
      </c>
      <c r="C194" t="s">
        <v>188</v>
      </c>
      <c r="D194" t="s">
        <v>189</v>
      </c>
      <c r="E194">
        <v>626</v>
      </c>
      <c r="F194" t="s">
        <v>29</v>
      </c>
      <c r="G194" t="s">
        <v>64</v>
      </c>
      <c r="H194">
        <v>4409</v>
      </c>
      <c r="I194" s="2">
        <v>15729.08</v>
      </c>
      <c r="J194" t="s">
        <v>17</v>
      </c>
      <c r="K194" t="s">
        <v>44</v>
      </c>
      <c r="L194" s="2">
        <v>339748.13</v>
      </c>
      <c r="M194" s="3">
        <f t="shared" si="2"/>
        <v>16987.406500000001</v>
      </c>
    </row>
    <row r="195" spans="1:15" ht="15.75" x14ac:dyDescent="0.25">
      <c r="A195" t="s">
        <v>187</v>
      </c>
      <c r="B195">
        <v>177</v>
      </c>
      <c r="C195" t="s">
        <v>188</v>
      </c>
      <c r="D195" t="s">
        <v>189</v>
      </c>
      <c r="E195">
        <v>627</v>
      </c>
      <c r="F195" t="s">
        <v>152</v>
      </c>
      <c r="G195" t="s">
        <v>153</v>
      </c>
      <c r="H195">
        <v>4425</v>
      </c>
      <c r="I195" s="2">
        <v>14835.87</v>
      </c>
      <c r="J195" t="s">
        <v>17</v>
      </c>
      <c r="K195" t="s">
        <v>72</v>
      </c>
      <c r="L195" s="2">
        <v>544773.15</v>
      </c>
      <c r="M195" s="3">
        <f t="shared" si="2"/>
        <v>16022.739705882354</v>
      </c>
    </row>
    <row r="196" spans="1:15" ht="15.75" x14ac:dyDescent="0.25">
      <c r="A196" t="s">
        <v>187</v>
      </c>
      <c r="B196">
        <v>177</v>
      </c>
      <c r="C196" t="s">
        <v>188</v>
      </c>
      <c r="D196" t="s">
        <v>189</v>
      </c>
      <c r="E196">
        <v>627</v>
      </c>
      <c r="F196" t="s">
        <v>152</v>
      </c>
      <c r="G196" t="s">
        <v>153</v>
      </c>
      <c r="H196">
        <v>4428</v>
      </c>
      <c r="I196" s="2">
        <v>14835.87</v>
      </c>
      <c r="J196" t="s">
        <v>17</v>
      </c>
      <c r="K196" t="s">
        <v>22</v>
      </c>
      <c r="L196" s="2">
        <v>480682.19</v>
      </c>
      <c r="M196" s="3">
        <f t="shared" si="2"/>
        <v>16022.739666666666</v>
      </c>
    </row>
    <row r="197" spans="1:15" ht="15.75" x14ac:dyDescent="0.25">
      <c r="A197" t="s">
        <v>187</v>
      </c>
      <c r="B197">
        <v>177</v>
      </c>
      <c r="C197" t="s">
        <v>188</v>
      </c>
      <c r="D197" t="s">
        <v>189</v>
      </c>
      <c r="E197">
        <v>628</v>
      </c>
      <c r="F197" t="s">
        <v>110</v>
      </c>
      <c r="G197" t="s">
        <v>111</v>
      </c>
      <c r="H197">
        <v>4333</v>
      </c>
      <c r="I197" s="2">
        <v>15509.38</v>
      </c>
      <c r="J197" t="s">
        <v>17</v>
      </c>
      <c r="K197" t="s">
        <v>22</v>
      </c>
      <c r="L197" s="2">
        <v>502503.91</v>
      </c>
      <c r="M197" s="3">
        <f t="shared" si="2"/>
        <v>16750.130333333331</v>
      </c>
    </row>
    <row r="198" spans="1:15" ht="15.75" x14ac:dyDescent="0.25">
      <c r="A198" t="s">
        <v>187</v>
      </c>
      <c r="B198">
        <v>177</v>
      </c>
      <c r="C198" t="s">
        <v>188</v>
      </c>
      <c r="D198" t="s">
        <v>189</v>
      </c>
      <c r="E198">
        <v>628</v>
      </c>
      <c r="F198" t="s">
        <v>110</v>
      </c>
      <c r="G198" t="s">
        <v>111</v>
      </c>
      <c r="H198">
        <v>4353</v>
      </c>
      <c r="I198" s="2">
        <v>15509.38</v>
      </c>
      <c r="J198" t="s">
        <v>17</v>
      </c>
      <c r="K198" t="s">
        <v>33</v>
      </c>
      <c r="L198" s="2">
        <v>83750.649999999994</v>
      </c>
      <c r="M198" s="3">
        <f t="shared" si="2"/>
        <v>16750.129999999997</v>
      </c>
    </row>
    <row r="199" spans="1:15" ht="15.75" x14ac:dyDescent="0.25">
      <c r="A199" t="s">
        <v>187</v>
      </c>
      <c r="B199">
        <v>177</v>
      </c>
      <c r="C199" t="s">
        <v>188</v>
      </c>
      <c r="D199" t="s">
        <v>189</v>
      </c>
      <c r="E199">
        <v>629</v>
      </c>
      <c r="F199" t="s">
        <v>22</v>
      </c>
      <c r="G199" t="s">
        <v>23</v>
      </c>
      <c r="H199">
        <v>4335</v>
      </c>
      <c r="I199" s="2">
        <v>15744.69</v>
      </c>
      <c r="J199" t="s">
        <v>17</v>
      </c>
      <c r="K199" t="s">
        <v>39</v>
      </c>
      <c r="L199" s="2">
        <v>170042.65</v>
      </c>
      <c r="M199" s="3">
        <f t="shared" si="2"/>
        <v>17004.264999999999</v>
      </c>
    </row>
    <row r="200" spans="1:15" ht="15.75" x14ac:dyDescent="0.25">
      <c r="A200" t="s">
        <v>187</v>
      </c>
      <c r="B200">
        <v>177</v>
      </c>
      <c r="C200" t="s">
        <v>188</v>
      </c>
      <c r="D200" t="s">
        <v>189</v>
      </c>
      <c r="E200">
        <v>647</v>
      </c>
      <c r="F200" t="s">
        <v>94</v>
      </c>
      <c r="G200" t="s">
        <v>95</v>
      </c>
      <c r="H200">
        <v>4347</v>
      </c>
      <c r="I200" s="2">
        <v>4870.6499999999996</v>
      </c>
      <c r="J200" t="s">
        <v>17</v>
      </c>
      <c r="K200" t="s">
        <v>22</v>
      </c>
      <c r="L200" s="2">
        <v>157809.06</v>
      </c>
      <c r="M200" s="3">
        <f t="shared" si="2"/>
        <v>5260.3019999999997</v>
      </c>
    </row>
    <row r="201" spans="1:15" ht="15.75" x14ac:dyDescent="0.25">
      <c r="A201" t="s">
        <v>187</v>
      </c>
      <c r="B201">
        <v>177</v>
      </c>
      <c r="C201" t="s">
        <v>188</v>
      </c>
      <c r="D201" t="s">
        <v>189</v>
      </c>
      <c r="E201">
        <v>647</v>
      </c>
      <c r="F201" t="s">
        <v>94</v>
      </c>
      <c r="G201" t="s">
        <v>95</v>
      </c>
      <c r="H201">
        <v>4348</v>
      </c>
      <c r="I201" s="2">
        <v>4870.6499999999996</v>
      </c>
      <c r="J201" t="s">
        <v>17</v>
      </c>
      <c r="K201" t="s">
        <v>128</v>
      </c>
      <c r="L201" s="2">
        <v>0</v>
      </c>
      <c r="M201" s="3"/>
    </row>
    <row r="202" spans="1:15" ht="15.75" x14ac:dyDescent="0.25">
      <c r="A202" t="s">
        <v>187</v>
      </c>
      <c r="B202">
        <v>177</v>
      </c>
      <c r="C202" t="s">
        <v>188</v>
      </c>
      <c r="D202" t="s">
        <v>189</v>
      </c>
      <c r="E202">
        <v>650</v>
      </c>
      <c r="F202" t="s">
        <v>97</v>
      </c>
      <c r="G202" t="s">
        <v>98</v>
      </c>
      <c r="H202">
        <v>4355</v>
      </c>
      <c r="I202" s="2">
        <v>13063.25</v>
      </c>
      <c r="J202" t="s">
        <v>17</v>
      </c>
      <c r="K202" t="s">
        <v>19</v>
      </c>
      <c r="L202" s="2">
        <v>352707.75</v>
      </c>
      <c r="M202" s="3">
        <f t="shared" ref="M202:M265" si="3">L202/K202</f>
        <v>14108.31</v>
      </c>
    </row>
    <row r="203" spans="1:15" ht="15.75" x14ac:dyDescent="0.25">
      <c r="A203" t="s">
        <v>187</v>
      </c>
      <c r="B203">
        <v>177</v>
      </c>
      <c r="C203" t="s">
        <v>188</v>
      </c>
      <c r="D203" t="s">
        <v>189</v>
      </c>
      <c r="E203">
        <v>650</v>
      </c>
      <c r="F203" t="s">
        <v>97</v>
      </c>
      <c r="G203" t="s">
        <v>98</v>
      </c>
      <c r="H203">
        <v>4357</v>
      </c>
      <c r="I203" s="2">
        <v>13063.25</v>
      </c>
      <c r="J203" t="s">
        <v>17</v>
      </c>
      <c r="K203" t="s">
        <v>19</v>
      </c>
      <c r="L203" s="2">
        <v>352707.75</v>
      </c>
      <c r="M203" s="3">
        <f t="shared" si="3"/>
        <v>14108.31</v>
      </c>
    </row>
    <row r="204" spans="1:15" ht="15.75" x14ac:dyDescent="0.25">
      <c r="A204" s="4" t="s">
        <v>187</v>
      </c>
      <c r="B204" s="4">
        <v>177</v>
      </c>
      <c r="C204" s="4" t="s">
        <v>188</v>
      </c>
      <c r="D204" s="4" t="s">
        <v>189</v>
      </c>
      <c r="E204" s="4">
        <v>661</v>
      </c>
      <c r="F204" s="4" t="s">
        <v>177</v>
      </c>
      <c r="G204" s="4" t="s">
        <v>190</v>
      </c>
      <c r="H204" s="4">
        <v>4424</v>
      </c>
      <c r="I204" s="5">
        <v>12545.21</v>
      </c>
      <c r="J204" s="4" t="s">
        <v>17</v>
      </c>
      <c r="K204" s="4" t="s">
        <v>191</v>
      </c>
      <c r="L204" s="5">
        <v>1016162.01</v>
      </c>
      <c r="M204" s="6">
        <f t="shared" si="3"/>
        <v>13548.826800000001</v>
      </c>
      <c r="N204" s="6">
        <f>SUM(L184:L204)</f>
        <v>6857669.2400000002</v>
      </c>
    </row>
    <row r="205" spans="1:15" ht="15.75" x14ac:dyDescent="0.25">
      <c r="I205" s="7" t="s">
        <v>211</v>
      </c>
      <c r="L205" s="7">
        <f>SUM(L184:L204)</f>
        <v>6857669.2400000002</v>
      </c>
      <c r="M205" s="3"/>
      <c r="O205" t="s">
        <v>212</v>
      </c>
    </row>
    <row r="206" spans="1:15" ht="15.75" x14ac:dyDescent="0.25">
      <c r="A206" t="s">
        <v>187</v>
      </c>
      <c r="B206">
        <v>178</v>
      </c>
      <c r="C206" t="s">
        <v>192</v>
      </c>
      <c r="D206" t="s">
        <v>193</v>
      </c>
      <c r="E206">
        <v>604</v>
      </c>
      <c r="F206" t="s">
        <v>33</v>
      </c>
      <c r="G206" t="s">
        <v>34</v>
      </c>
      <c r="H206">
        <v>4322</v>
      </c>
      <c r="I206" s="2">
        <v>11286.42</v>
      </c>
      <c r="J206" t="s">
        <v>17</v>
      </c>
      <c r="K206" t="s">
        <v>19</v>
      </c>
      <c r="L206" s="2">
        <v>304733.34000000003</v>
      </c>
      <c r="M206" s="3">
        <f t="shared" si="3"/>
        <v>12189.333600000002</v>
      </c>
    </row>
    <row r="207" spans="1:15" ht="15.75" x14ac:dyDescent="0.25">
      <c r="A207" t="s">
        <v>187</v>
      </c>
      <c r="B207">
        <v>178</v>
      </c>
      <c r="C207" t="s">
        <v>192</v>
      </c>
      <c r="D207" t="s">
        <v>193</v>
      </c>
      <c r="E207">
        <v>604</v>
      </c>
      <c r="F207" t="s">
        <v>33</v>
      </c>
      <c r="G207" t="s">
        <v>34</v>
      </c>
      <c r="H207">
        <v>4323</v>
      </c>
      <c r="I207" s="2">
        <v>11286.42</v>
      </c>
      <c r="J207" t="s">
        <v>17</v>
      </c>
      <c r="K207" t="s">
        <v>19</v>
      </c>
      <c r="L207" s="2">
        <v>304733.34000000003</v>
      </c>
      <c r="M207" s="3">
        <f t="shared" si="3"/>
        <v>12189.333600000002</v>
      </c>
    </row>
    <row r="208" spans="1:15" ht="15.75" x14ac:dyDescent="0.25">
      <c r="A208" t="s">
        <v>187</v>
      </c>
      <c r="B208">
        <v>178</v>
      </c>
      <c r="C208" t="s">
        <v>192</v>
      </c>
      <c r="D208" t="s">
        <v>193</v>
      </c>
      <c r="E208">
        <v>604</v>
      </c>
      <c r="F208" t="s">
        <v>33</v>
      </c>
      <c r="G208" t="s">
        <v>34</v>
      </c>
      <c r="H208">
        <v>4326</v>
      </c>
      <c r="I208" s="2">
        <v>11286.42</v>
      </c>
      <c r="J208" t="s">
        <v>17</v>
      </c>
      <c r="K208" t="s">
        <v>33</v>
      </c>
      <c r="L208" s="2">
        <v>60946.67</v>
      </c>
      <c r="M208" s="3">
        <f t="shared" si="3"/>
        <v>12189.333999999999</v>
      </c>
    </row>
    <row r="209" spans="1:13" ht="15.75" x14ac:dyDescent="0.25">
      <c r="A209" t="s">
        <v>187</v>
      </c>
      <c r="B209">
        <v>178</v>
      </c>
      <c r="C209" t="s">
        <v>192</v>
      </c>
      <c r="D209" t="s">
        <v>193</v>
      </c>
      <c r="E209">
        <v>608</v>
      </c>
      <c r="F209" t="s">
        <v>174</v>
      </c>
      <c r="G209" t="s">
        <v>175</v>
      </c>
      <c r="H209">
        <v>4291</v>
      </c>
      <c r="I209" s="2">
        <v>13214.52</v>
      </c>
      <c r="J209" t="s">
        <v>17</v>
      </c>
      <c r="K209" t="s">
        <v>19</v>
      </c>
      <c r="L209" s="2">
        <v>356792.04</v>
      </c>
      <c r="M209" s="3">
        <f t="shared" si="3"/>
        <v>14271.6816</v>
      </c>
    </row>
    <row r="210" spans="1:13" ht="15.75" x14ac:dyDescent="0.25">
      <c r="A210" t="s">
        <v>187</v>
      </c>
      <c r="B210">
        <v>178</v>
      </c>
      <c r="C210" t="s">
        <v>192</v>
      </c>
      <c r="D210" t="s">
        <v>193</v>
      </c>
      <c r="E210">
        <v>618</v>
      </c>
      <c r="F210" t="s">
        <v>47</v>
      </c>
      <c r="G210" t="s">
        <v>48</v>
      </c>
      <c r="H210">
        <v>4327</v>
      </c>
      <c r="I210" s="2">
        <v>12793.12</v>
      </c>
      <c r="J210" t="s">
        <v>17</v>
      </c>
      <c r="K210" t="s">
        <v>39</v>
      </c>
      <c r="L210" s="2">
        <v>138165.70000000001</v>
      </c>
      <c r="M210" s="3">
        <f t="shared" si="3"/>
        <v>13816.570000000002</v>
      </c>
    </row>
    <row r="211" spans="1:13" ht="15.75" x14ac:dyDescent="0.25">
      <c r="A211" t="s">
        <v>187</v>
      </c>
      <c r="B211">
        <v>178</v>
      </c>
      <c r="C211" t="s">
        <v>192</v>
      </c>
      <c r="D211" t="s">
        <v>193</v>
      </c>
      <c r="E211">
        <v>623</v>
      </c>
      <c r="F211" t="s">
        <v>15</v>
      </c>
      <c r="G211" t="s">
        <v>16</v>
      </c>
      <c r="H211">
        <v>4324</v>
      </c>
      <c r="I211" s="2">
        <v>15698.46</v>
      </c>
      <c r="J211" t="s">
        <v>17</v>
      </c>
      <c r="K211" t="s">
        <v>33</v>
      </c>
      <c r="L211" s="2">
        <v>84771.68</v>
      </c>
      <c r="M211" s="3">
        <f t="shared" si="3"/>
        <v>16954.335999999999</v>
      </c>
    </row>
    <row r="212" spans="1:13" ht="15.75" x14ac:dyDescent="0.25">
      <c r="A212" t="s">
        <v>187</v>
      </c>
      <c r="B212">
        <v>178</v>
      </c>
      <c r="C212" t="s">
        <v>192</v>
      </c>
      <c r="D212" t="s">
        <v>193</v>
      </c>
      <c r="E212">
        <v>623</v>
      </c>
      <c r="F212" t="s">
        <v>15</v>
      </c>
      <c r="G212" t="s">
        <v>16</v>
      </c>
      <c r="H212">
        <v>4325</v>
      </c>
      <c r="I212" s="2">
        <v>15698.46</v>
      </c>
      <c r="J212" t="s">
        <v>17</v>
      </c>
      <c r="K212" t="s">
        <v>33</v>
      </c>
      <c r="L212" s="2">
        <v>84771.68</v>
      </c>
      <c r="M212" s="3">
        <f t="shared" si="3"/>
        <v>16954.335999999999</v>
      </c>
    </row>
    <row r="213" spans="1:13" ht="15.75" x14ac:dyDescent="0.25">
      <c r="A213" t="s">
        <v>187</v>
      </c>
      <c r="B213">
        <v>178</v>
      </c>
      <c r="C213" t="s">
        <v>192</v>
      </c>
      <c r="D213" t="s">
        <v>193</v>
      </c>
      <c r="E213">
        <v>624</v>
      </c>
      <c r="F213" t="s">
        <v>19</v>
      </c>
      <c r="G213" t="s">
        <v>20</v>
      </c>
      <c r="H213">
        <v>4331</v>
      </c>
      <c r="I213" s="2">
        <v>15000.34</v>
      </c>
      <c r="J213" t="s">
        <v>17</v>
      </c>
      <c r="K213" t="s">
        <v>33</v>
      </c>
      <c r="L213" s="2">
        <v>81001.84</v>
      </c>
      <c r="M213" s="3">
        <f t="shared" si="3"/>
        <v>16200.367999999999</v>
      </c>
    </row>
    <row r="214" spans="1:13" ht="15.75" x14ac:dyDescent="0.25">
      <c r="A214" t="s">
        <v>187</v>
      </c>
      <c r="B214">
        <v>178</v>
      </c>
      <c r="C214" t="s">
        <v>192</v>
      </c>
      <c r="D214" t="s">
        <v>193</v>
      </c>
      <c r="E214">
        <v>624</v>
      </c>
      <c r="F214" t="s">
        <v>19</v>
      </c>
      <c r="G214" t="s">
        <v>20</v>
      </c>
      <c r="H214">
        <v>4332</v>
      </c>
      <c r="I214" s="2">
        <v>15000.34</v>
      </c>
      <c r="J214" t="s">
        <v>17</v>
      </c>
      <c r="K214" t="s">
        <v>33</v>
      </c>
      <c r="L214" s="2">
        <v>81001.84</v>
      </c>
      <c r="M214" s="3">
        <f t="shared" si="3"/>
        <v>16200.367999999999</v>
      </c>
    </row>
    <row r="215" spans="1:13" ht="15.75" x14ac:dyDescent="0.25">
      <c r="A215" t="s">
        <v>187</v>
      </c>
      <c r="B215">
        <v>178</v>
      </c>
      <c r="C215" t="s">
        <v>192</v>
      </c>
      <c r="D215" t="s">
        <v>193</v>
      </c>
      <c r="E215">
        <v>625</v>
      </c>
      <c r="F215" t="s">
        <v>61</v>
      </c>
      <c r="G215" t="s">
        <v>62</v>
      </c>
      <c r="H215">
        <v>4316</v>
      </c>
      <c r="I215" s="2">
        <v>18501.16</v>
      </c>
      <c r="J215" t="s">
        <v>17</v>
      </c>
      <c r="K215" t="s">
        <v>33</v>
      </c>
      <c r="L215" s="2">
        <v>99906.26</v>
      </c>
      <c r="M215" s="3">
        <f t="shared" si="3"/>
        <v>19981.252</v>
      </c>
    </row>
    <row r="216" spans="1:13" ht="15.75" x14ac:dyDescent="0.25">
      <c r="A216" t="s">
        <v>187</v>
      </c>
      <c r="B216">
        <v>178</v>
      </c>
      <c r="C216" t="s">
        <v>192</v>
      </c>
      <c r="D216" t="s">
        <v>193</v>
      </c>
      <c r="E216">
        <v>625</v>
      </c>
      <c r="F216" t="s">
        <v>61</v>
      </c>
      <c r="G216" t="s">
        <v>62</v>
      </c>
      <c r="H216">
        <v>4318</v>
      </c>
      <c r="I216" s="2">
        <v>18501.16</v>
      </c>
      <c r="J216" t="s">
        <v>17</v>
      </c>
      <c r="K216" t="s">
        <v>33</v>
      </c>
      <c r="L216" s="2">
        <v>99906.26</v>
      </c>
      <c r="M216" s="3">
        <f t="shared" si="3"/>
        <v>19981.252</v>
      </c>
    </row>
    <row r="217" spans="1:13" ht="15.75" x14ac:dyDescent="0.25">
      <c r="A217" t="s">
        <v>187</v>
      </c>
      <c r="B217">
        <v>178</v>
      </c>
      <c r="C217" t="s">
        <v>192</v>
      </c>
      <c r="D217" t="s">
        <v>193</v>
      </c>
      <c r="E217">
        <v>626</v>
      </c>
      <c r="F217" t="s">
        <v>29</v>
      </c>
      <c r="G217" t="s">
        <v>64</v>
      </c>
      <c r="H217">
        <v>4299</v>
      </c>
      <c r="I217" s="2">
        <v>15729.08</v>
      </c>
      <c r="J217" t="s">
        <v>17</v>
      </c>
      <c r="K217" t="s">
        <v>33</v>
      </c>
      <c r="L217" s="2">
        <v>84937.03</v>
      </c>
      <c r="M217" s="3">
        <f t="shared" si="3"/>
        <v>16987.405999999999</v>
      </c>
    </row>
    <row r="218" spans="1:13" ht="15.75" x14ac:dyDescent="0.25">
      <c r="A218" t="s">
        <v>187</v>
      </c>
      <c r="B218">
        <v>178</v>
      </c>
      <c r="C218" t="s">
        <v>192</v>
      </c>
      <c r="D218" t="s">
        <v>193</v>
      </c>
      <c r="E218">
        <v>626</v>
      </c>
      <c r="F218" t="s">
        <v>29</v>
      </c>
      <c r="G218" t="s">
        <v>64</v>
      </c>
      <c r="H218">
        <v>4300</v>
      </c>
      <c r="I218" s="2">
        <v>15729.08</v>
      </c>
      <c r="J218" t="s">
        <v>17</v>
      </c>
      <c r="K218" t="s">
        <v>33</v>
      </c>
      <c r="L218" s="2">
        <v>84937.03</v>
      </c>
      <c r="M218" s="3">
        <f t="shared" si="3"/>
        <v>16987.405999999999</v>
      </c>
    </row>
    <row r="219" spans="1:13" ht="15.75" x14ac:dyDescent="0.25">
      <c r="A219" t="s">
        <v>187</v>
      </c>
      <c r="B219">
        <v>178</v>
      </c>
      <c r="C219" t="s">
        <v>192</v>
      </c>
      <c r="D219" t="s">
        <v>193</v>
      </c>
      <c r="E219">
        <v>628</v>
      </c>
      <c r="F219" t="s">
        <v>110</v>
      </c>
      <c r="G219" t="s">
        <v>111</v>
      </c>
      <c r="H219">
        <v>4351</v>
      </c>
      <c r="I219" s="2">
        <v>15509.38</v>
      </c>
      <c r="J219" t="s">
        <v>17</v>
      </c>
      <c r="K219" t="s">
        <v>33</v>
      </c>
      <c r="L219" s="2">
        <v>83750.649999999994</v>
      </c>
      <c r="M219" s="3">
        <f t="shared" si="3"/>
        <v>16750.129999999997</v>
      </c>
    </row>
    <row r="220" spans="1:13" ht="15.75" x14ac:dyDescent="0.25">
      <c r="A220" t="s">
        <v>187</v>
      </c>
      <c r="B220">
        <v>178</v>
      </c>
      <c r="C220" t="s">
        <v>192</v>
      </c>
      <c r="D220" t="s">
        <v>193</v>
      </c>
      <c r="E220">
        <v>629</v>
      </c>
      <c r="F220" t="s">
        <v>22</v>
      </c>
      <c r="G220" t="s">
        <v>23</v>
      </c>
      <c r="H220">
        <v>4304</v>
      </c>
      <c r="I220" s="2">
        <v>15744.69</v>
      </c>
      <c r="J220" t="s">
        <v>17</v>
      </c>
      <c r="K220" t="s">
        <v>33</v>
      </c>
      <c r="L220" s="2">
        <v>85021.33</v>
      </c>
      <c r="M220" s="3">
        <f t="shared" si="3"/>
        <v>17004.266</v>
      </c>
    </row>
    <row r="221" spans="1:13" ht="15.75" x14ac:dyDescent="0.25">
      <c r="A221" t="s">
        <v>187</v>
      </c>
      <c r="B221">
        <v>178</v>
      </c>
      <c r="C221" t="s">
        <v>192</v>
      </c>
      <c r="D221" t="s">
        <v>193</v>
      </c>
      <c r="E221">
        <v>629</v>
      </c>
      <c r="F221" t="s">
        <v>22</v>
      </c>
      <c r="G221" t="s">
        <v>23</v>
      </c>
      <c r="H221">
        <v>4306</v>
      </c>
      <c r="I221" s="2">
        <v>15744.69</v>
      </c>
      <c r="J221" t="s">
        <v>17</v>
      </c>
      <c r="K221" t="s">
        <v>33</v>
      </c>
      <c r="L221" s="2">
        <v>85021.33</v>
      </c>
      <c r="M221" s="3">
        <f t="shared" si="3"/>
        <v>17004.266</v>
      </c>
    </row>
    <row r="222" spans="1:13" ht="15.75" x14ac:dyDescent="0.25">
      <c r="A222" t="s">
        <v>187</v>
      </c>
      <c r="B222">
        <v>178</v>
      </c>
      <c r="C222" t="s">
        <v>192</v>
      </c>
      <c r="D222" t="s">
        <v>193</v>
      </c>
      <c r="E222">
        <v>658</v>
      </c>
      <c r="F222" t="s">
        <v>105</v>
      </c>
      <c r="G222" t="s">
        <v>106</v>
      </c>
      <c r="H222">
        <v>4301</v>
      </c>
      <c r="I222" s="2">
        <v>12602.83</v>
      </c>
      <c r="J222" t="s">
        <v>17</v>
      </c>
      <c r="K222" t="s">
        <v>19</v>
      </c>
      <c r="L222" s="2">
        <v>340276.41</v>
      </c>
      <c r="M222" s="3">
        <f t="shared" si="3"/>
        <v>13611.056399999999</v>
      </c>
    </row>
    <row r="223" spans="1:13" ht="15.75" x14ac:dyDescent="0.25">
      <c r="A223" t="s">
        <v>187</v>
      </c>
      <c r="B223">
        <v>178</v>
      </c>
      <c r="C223" t="s">
        <v>192</v>
      </c>
      <c r="D223" t="s">
        <v>193</v>
      </c>
      <c r="E223">
        <v>658</v>
      </c>
      <c r="F223" t="s">
        <v>105</v>
      </c>
      <c r="G223" t="s">
        <v>106</v>
      </c>
      <c r="H223">
        <v>4312</v>
      </c>
      <c r="I223" s="2">
        <v>12602.83</v>
      </c>
      <c r="J223" t="s">
        <v>17</v>
      </c>
      <c r="K223" t="s">
        <v>39</v>
      </c>
      <c r="L223" s="2">
        <v>136110.56</v>
      </c>
      <c r="M223" s="3">
        <f t="shared" si="3"/>
        <v>13611.056</v>
      </c>
    </row>
    <row r="224" spans="1:13" ht="15.75" x14ac:dyDescent="0.25">
      <c r="A224" t="s">
        <v>187</v>
      </c>
      <c r="B224">
        <v>178</v>
      </c>
      <c r="C224" t="s">
        <v>192</v>
      </c>
      <c r="D224" t="s">
        <v>193</v>
      </c>
      <c r="E224">
        <v>658</v>
      </c>
      <c r="F224" t="s">
        <v>105</v>
      </c>
      <c r="G224" t="s">
        <v>106</v>
      </c>
      <c r="H224">
        <v>4315</v>
      </c>
      <c r="I224" s="2">
        <v>12602.83</v>
      </c>
      <c r="J224" t="s">
        <v>17</v>
      </c>
      <c r="K224" t="s">
        <v>19</v>
      </c>
      <c r="L224" s="2">
        <v>340276.41</v>
      </c>
      <c r="M224" s="3">
        <f t="shared" si="3"/>
        <v>13611.056399999999</v>
      </c>
    </row>
    <row r="225" spans="1:15" ht="15.75" x14ac:dyDescent="0.25">
      <c r="A225" t="s">
        <v>187</v>
      </c>
      <c r="B225">
        <v>178</v>
      </c>
      <c r="C225" t="s">
        <v>192</v>
      </c>
      <c r="D225" t="s">
        <v>193</v>
      </c>
      <c r="E225">
        <v>658</v>
      </c>
      <c r="F225" t="s">
        <v>105</v>
      </c>
      <c r="G225" t="s">
        <v>106</v>
      </c>
      <c r="H225">
        <v>4317</v>
      </c>
      <c r="I225" s="2">
        <v>12602.83</v>
      </c>
      <c r="J225" t="s">
        <v>17</v>
      </c>
      <c r="K225" t="s">
        <v>19</v>
      </c>
      <c r="L225" s="2">
        <v>340276.41</v>
      </c>
      <c r="M225" s="3">
        <f t="shared" si="3"/>
        <v>13611.056399999999</v>
      </c>
    </row>
    <row r="226" spans="1:15" ht="15.75" x14ac:dyDescent="0.25">
      <c r="A226" t="s">
        <v>187</v>
      </c>
      <c r="B226">
        <v>178</v>
      </c>
      <c r="C226" t="s">
        <v>192</v>
      </c>
      <c r="D226" t="s">
        <v>193</v>
      </c>
      <c r="E226">
        <v>659</v>
      </c>
      <c r="F226" t="s">
        <v>99</v>
      </c>
      <c r="G226" t="s">
        <v>100</v>
      </c>
      <c r="H226">
        <v>4302</v>
      </c>
      <c r="I226" s="2">
        <v>13733.16</v>
      </c>
      <c r="J226" t="s">
        <v>17</v>
      </c>
      <c r="K226" t="s">
        <v>19</v>
      </c>
      <c r="L226" s="2">
        <v>370795.32</v>
      </c>
      <c r="M226" s="3">
        <f t="shared" si="3"/>
        <v>14831.8128</v>
      </c>
    </row>
    <row r="227" spans="1:15" ht="15.75" x14ac:dyDescent="0.25">
      <c r="A227" s="4" t="s">
        <v>187</v>
      </c>
      <c r="B227" s="4">
        <v>178</v>
      </c>
      <c r="C227" s="4" t="s">
        <v>192</v>
      </c>
      <c r="D227" s="4" t="s">
        <v>193</v>
      </c>
      <c r="E227" s="4">
        <v>659</v>
      </c>
      <c r="F227" s="4" t="s">
        <v>99</v>
      </c>
      <c r="G227" s="4" t="s">
        <v>100</v>
      </c>
      <c r="H227" s="4">
        <v>4305</v>
      </c>
      <c r="I227" s="5">
        <v>13733.16</v>
      </c>
      <c r="J227" s="4" t="s">
        <v>17</v>
      </c>
      <c r="K227" s="4" t="s">
        <v>19</v>
      </c>
      <c r="L227" s="5">
        <v>370795.32</v>
      </c>
      <c r="M227" s="6">
        <f t="shared" si="3"/>
        <v>14831.8128</v>
      </c>
      <c r="N227" s="6">
        <f>SUM(L206:L227)</f>
        <v>4018928.45</v>
      </c>
    </row>
    <row r="228" spans="1:15" ht="16.5" thickBot="1" x14ac:dyDescent="0.3">
      <c r="I228" s="2"/>
      <c r="L228" s="7">
        <f>SUM(L206:L227)</f>
        <v>4018928.45</v>
      </c>
      <c r="M228" s="3"/>
      <c r="O228" t="s">
        <v>212</v>
      </c>
    </row>
    <row r="229" spans="1:15" ht="16.5" thickBot="1" x14ac:dyDescent="0.3">
      <c r="I229" s="7" t="s">
        <v>211</v>
      </c>
      <c r="K229" t="s">
        <v>209</v>
      </c>
      <c r="L229" s="9">
        <f>L228+L205</f>
        <v>10876597.690000001</v>
      </c>
      <c r="M229" s="3"/>
    </row>
    <row r="230" spans="1:15" ht="15.75" x14ac:dyDescent="0.25">
      <c r="A230" t="s">
        <v>194</v>
      </c>
      <c r="B230">
        <v>174</v>
      </c>
      <c r="C230" t="s">
        <v>195</v>
      </c>
      <c r="D230" t="s">
        <v>196</v>
      </c>
      <c r="E230">
        <v>603</v>
      </c>
      <c r="F230" t="s">
        <v>18</v>
      </c>
      <c r="G230" t="s">
        <v>114</v>
      </c>
      <c r="H230">
        <v>4455</v>
      </c>
      <c r="I230" s="2">
        <v>5399.5</v>
      </c>
      <c r="J230" t="s">
        <v>17</v>
      </c>
      <c r="K230" t="s">
        <v>197</v>
      </c>
      <c r="L230" s="2">
        <v>1516179.6</v>
      </c>
      <c r="M230" s="3">
        <f t="shared" si="3"/>
        <v>5831.46</v>
      </c>
    </row>
    <row r="231" spans="1:15" ht="15.75" x14ac:dyDescent="0.25">
      <c r="A231" t="s">
        <v>194</v>
      </c>
      <c r="B231">
        <v>174</v>
      </c>
      <c r="C231" t="s">
        <v>195</v>
      </c>
      <c r="D231" t="s">
        <v>196</v>
      </c>
      <c r="E231">
        <v>604</v>
      </c>
      <c r="F231" t="s">
        <v>33</v>
      </c>
      <c r="G231" t="s">
        <v>34</v>
      </c>
      <c r="H231">
        <v>4445</v>
      </c>
      <c r="I231" s="2">
        <v>11286.42</v>
      </c>
      <c r="J231" t="s">
        <v>17</v>
      </c>
      <c r="K231" t="s">
        <v>21</v>
      </c>
      <c r="L231" s="2">
        <v>24378.67</v>
      </c>
      <c r="M231" s="3">
        <f t="shared" si="3"/>
        <v>12189.334999999999</v>
      </c>
    </row>
    <row r="232" spans="1:15" ht="15.75" x14ac:dyDescent="0.25">
      <c r="A232" t="s">
        <v>194</v>
      </c>
      <c r="B232">
        <v>174</v>
      </c>
      <c r="C232" t="s">
        <v>195</v>
      </c>
      <c r="D232" t="s">
        <v>196</v>
      </c>
      <c r="E232">
        <v>607</v>
      </c>
      <c r="F232" t="s">
        <v>172</v>
      </c>
      <c r="G232" t="s">
        <v>173</v>
      </c>
      <c r="H232">
        <v>4308</v>
      </c>
      <c r="I232" s="2">
        <v>13685.13</v>
      </c>
      <c r="J232" t="s">
        <v>17</v>
      </c>
      <c r="K232" t="s">
        <v>44</v>
      </c>
      <c r="L232" s="2">
        <v>295598.81</v>
      </c>
      <c r="M232" s="3">
        <f t="shared" si="3"/>
        <v>14779.940500000001</v>
      </c>
    </row>
    <row r="233" spans="1:15" ht="15.75" x14ac:dyDescent="0.25">
      <c r="A233" t="s">
        <v>194</v>
      </c>
      <c r="B233">
        <v>174</v>
      </c>
      <c r="C233" t="s">
        <v>195</v>
      </c>
      <c r="D233" t="s">
        <v>196</v>
      </c>
      <c r="E233">
        <v>614</v>
      </c>
      <c r="F233" t="s">
        <v>38</v>
      </c>
      <c r="G233" t="s">
        <v>158</v>
      </c>
      <c r="H233">
        <v>4462</v>
      </c>
      <c r="I233" s="2">
        <v>6550.83</v>
      </c>
      <c r="J233" t="s">
        <v>17</v>
      </c>
      <c r="K233" t="s">
        <v>99</v>
      </c>
      <c r="L233" s="2">
        <v>424493.78</v>
      </c>
      <c r="M233" s="3">
        <f t="shared" si="3"/>
        <v>7074.896333333334</v>
      </c>
    </row>
    <row r="234" spans="1:15" ht="15.75" x14ac:dyDescent="0.25">
      <c r="A234" t="s">
        <v>194</v>
      </c>
      <c r="B234">
        <v>174</v>
      </c>
      <c r="C234" t="s">
        <v>195</v>
      </c>
      <c r="D234" t="s">
        <v>196</v>
      </c>
      <c r="E234">
        <v>614</v>
      </c>
      <c r="F234" t="s">
        <v>38</v>
      </c>
      <c r="G234" t="s">
        <v>158</v>
      </c>
      <c r="H234">
        <v>4466</v>
      </c>
      <c r="I234" s="2">
        <v>6550.83</v>
      </c>
      <c r="J234" t="s">
        <v>17</v>
      </c>
      <c r="K234" t="s">
        <v>44</v>
      </c>
      <c r="L234" s="2">
        <v>141497.93</v>
      </c>
      <c r="M234" s="3">
        <f t="shared" si="3"/>
        <v>7074.8964999999998</v>
      </c>
    </row>
    <row r="235" spans="1:15" ht="15.75" x14ac:dyDescent="0.25">
      <c r="A235" t="s">
        <v>194</v>
      </c>
      <c r="B235">
        <v>174</v>
      </c>
      <c r="C235" t="s">
        <v>195</v>
      </c>
      <c r="D235" t="s">
        <v>196</v>
      </c>
      <c r="E235">
        <v>616</v>
      </c>
      <c r="F235" t="s">
        <v>129</v>
      </c>
      <c r="G235" t="s">
        <v>184</v>
      </c>
      <c r="H235">
        <v>4465</v>
      </c>
      <c r="I235" s="2">
        <v>6751.92</v>
      </c>
      <c r="J235" t="s">
        <v>17</v>
      </c>
      <c r="K235" t="s">
        <v>22</v>
      </c>
      <c r="L235" s="2">
        <v>218762.21</v>
      </c>
      <c r="M235" s="3">
        <f t="shared" si="3"/>
        <v>7292.0736666666662</v>
      </c>
    </row>
    <row r="236" spans="1:15" ht="15.75" x14ac:dyDescent="0.25">
      <c r="A236" t="s">
        <v>194</v>
      </c>
      <c r="B236">
        <v>174</v>
      </c>
      <c r="C236" t="s">
        <v>195</v>
      </c>
      <c r="D236" t="s">
        <v>196</v>
      </c>
      <c r="E236">
        <v>622</v>
      </c>
      <c r="F236" t="s">
        <v>56</v>
      </c>
      <c r="G236" t="s">
        <v>57</v>
      </c>
      <c r="H236">
        <v>4485</v>
      </c>
      <c r="I236" s="2">
        <v>16176.29</v>
      </c>
      <c r="J236" t="s">
        <v>17</v>
      </c>
      <c r="K236" t="s">
        <v>154</v>
      </c>
      <c r="L236" s="2">
        <v>1135575.56</v>
      </c>
      <c r="M236" s="3">
        <f t="shared" si="3"/>
        <v>17470.39323076923</v>
      </c>
    </row>
    <row r="237" spans="1:15" ht="15.75" x14ac:dyDescent="0.25">
      <c r="A237" t="s">
        <v>194</v>
      </c>
      <c r="B237">
        <v>174</v>
      </c>
      <c r="C237" t="s">
        <v>195</v>
      </c>
      <c r="D237" t="s">
        <v>196</v>
      </c>
      <c r="E237">
        <v>623</v>
      </c>
      <c r="F237" t="s">
        <v>15</v>
      </c>
      <c r="G237" t="s">
        <v>16</v>
      </c>
      <c r="H237">
        <v>4346</v>
      </c>
      <c r="I237" s="2">
        <v>15698.46</v>
      </c>
      <c r="J237" t="s">
        <v>17</v>
      </c>
      <c r="K237" t="s">
        <v>22</v>
      </c>
      <c r="L237" s="2">
        <v>508630.1</v>
      </c>
      <c r="M237" s="3">
        <f t="shared" si="3"/>
        <v>16954.336666666666</v>
      </c>
    </row>
    <row r="238" spans="1:15" ht="15.75" x14ac:dyDescent="0.25">
      <c r="A238" t="s">
        <v>194</v>
      </c>
      <c r="B238">
        <v>174</v>
      </c>
      <c r="C238" t="s">
        <v>195</v>
      </c>
      <c r="D238" t="s">
        <v>196</v>
      </c>
      <c r="E238">
        <v>623</v>
      </c>
      <c r="F238" t="s">
        <v>15</v>
      </c>
      <c r="G238" t="s">
        <v>16</v>
      </c>
      <c r="H238">
        <v>4375</v>
      </c>
      <c r="I238" s="2">
        <v>15698.46</v>
      </c>
      <c r="J238" t="s">
        <v>17</v>
      </c>
      <c r="K238" t="s">
        <v>22</v>
      </c>
      <c r="L238" s="2">
        <v>508630.1</v>
      </c>
      <c r="M238" s="3">
        <f t="shared" si="3"/>
        <v>16954.336666666666</v>
      </c>
    </row>
    <row r="239" spans="1:15" ht="15.75" x14ac:dyDescent="0.25">
      <c r="A239" t="s">
        <v>194</v>
      </c>
      <c r="B239">
        <v>174</v>
      </c>
      <c r="C239" t="s">
        <v>195</v>
      </c>
      <c r="D239" t="s">
        <v>196</v>
      </c>
      <c r="E239">
        <v>623</v>
      </c>
      <c r="F239" t="s">
        <v>15</v>
      </c>
      <c r="G239" t="s">
        <v>16</v>
      </c>
      <c r="H239">
        <v>4391</v>
      </c>
      <c r="I239" s="2">
        <v>15698.46</v>
      </c>
      <c r="J239" t="s">
        <v>17</v>
      </c>
      <c r="K239" t="s">
        <v>22</v>
      </c>
      <c r="L239" s="2">
        <v>508630.1</v>
      </c>
      <c r="M239" s="3">
        <f t="shared" si="3"/>
        <v>16954.336666666666</v>
      </c>
    </row>
    <row r="240" spans="1:15" ht="15.75" x14ac:dyDescent="0.25">
      <c r="A240" t="s">
        <v>194</v>
      </c>
      <c r="B240">
        <v>174</v>
      </c>
      <c r="C240" t="s">
        <v>195</v>
      </c>
      <c r="D240" t="s">
        <v>196</v>
      </c>
      <c r="E240">
        <v>623</v>
      </c>
      <c r="F240" t="s">
        <v>15</v>
      </c>
      <c r="G240" t="s">
        <v>16</v>
      </c>
      <c r="H240">
        <v>4457</v>
      </c>
      <c r="I240" s="2">
        <v>15698.46</v>
      </c>
      <c r="J240" t="s">
        <v>17</v>
      </c>
      <c r="K240" t="s">
        <v>99</v>
      </c>
      <c r="L240" s="2">
        <v>1017260.21</v>
      </c>
      <c r="M240" s="3">
        <f t="shared" si="3"/>
        <v>16954.336833333331</v>
      </c>
    </row>
    <row r="241" spans="1:13" ht="15.75" x14ac:dyDescent="0.25">
      <c r="A241" t="s">
        <v>194</v>
      </c>
      <c r="B241">
        <v>174</v>
      </c>
      <c r="C241" t="s">
        <v>195</v>
      </c>
      <c r="D241" t="s">
        <v>196</v>
      </c>
      <c r="E241">
        <v>623</v>
      </c>
      <c r="F241" t="s">
        <v>15</v>
      </c>
      <c r="G241" t="s">
        <v>16</v>
      </c>
      <c r="H241">
        <v>4473</v>
      </c>
      <c r="I241" s="2">
        <v>15698.46</v>
      </c>
      <c r="J241" t="s">
        <v>17</v>
      </c>
      <c r="K241" t="s">
        <v>99</v>
      </c>
      <c r="L241" s="2">
        <v>1017260.21</v>
      </c>
      <c r="M241" s="3">
        <f t="shared" si="3"/>
        <v>16954.336833333331</v>
      </c>
    </row>
    <row r="242" spans="1:13" ht="15.75" x14ac:dyDescent="0.25">
      <c r="A242" t="s">
        <v>194</v>
      </c>
      <c r="B242">
        <v>174</v>
      </c>
      <c r="C242" t="s">
        <v>195</v>
      </c>
      <c r="D242" t="s">
        <v>196</v>
      </c>
      <c r="E242">
        <v>623</v>
      </c>
      <c r="F242" t="s">
        <v>15</v>
      </c>
      <c r="G242" t="s">
        <v>16</v>
      </c>
      <c r="H242">
        <v>4493</v>
      </c>
      <c r="I242" s="2">
        <v>15698.46</v>
      </c>
      <c r="J242" t="s">
        <v>17</v>
      </c>
      <c r="K242" t="s">
        <v>99</v>
      </c>
      <c r="L242" s="2">
        <v>1017260.21</v>
      </c>
      <c r="M242" s="3">
        <f t="shared" si="3"/>
        <v>16954.336833333331</v>
      </c>
    </row>
    <row r="243" spans="1:13" ht="15.75" x14ac:dyDescent="0.25">
      <c r="A243" t="s">
        <v>194</v>
      </c>
      <c r="B243">
        <v>174</v>
      </c>
      <c r="C243" t="s">
        <v>195</v>
      </c>
      <c r="D243" t="s">
        <v>196</v>
      </c>
      <c r="E243">
        <v>624</v>
      </c>
      <c r="F243" t="s">
        <v>19</v>
      </c>
      <c r="G243" t="s">
        <v>20</v>
      </c>
      <c r="H243">
        <v>4350</v>
      </c>
      <c r="I243" s="2">
        <v>15000.34</v>
      </c>
      <c r="J243" t="s">
        <v>17</v>
      </c>
      <c r="K243" t="s">
        <v>22</v>
      </c>
      <c r="L243" s="2">
        <v>486011.02</v>
      </c>
      <c r="M243" s="3">
        <f t="shared" si="3"/>
        <v>16200.367333333334</v>
      </c>
    </row>
    <row r="244" spans="1:13" ht="15.75" x14ac:dyDescent="0.25">
      <c r="A244" t="s">
        <v>194</v>
      </c>
      <c r="B244">
        <v>174</v>
      </c>
      <c r="C244" t="s">
        <v>195</v>
      </c>
      <c r="D244" t="s">
        <v>196</v>
      </c>
      <c r="E244">
        <v>624</v>
      </c>
      <c r="F244" t="s">
        <v>19</v>
      </c>
      <c r="G244" t="s">
        <v>20</v>
      </c>
      <c r="H244">
        <v>4460</v>
      </c>
      <c r="I244" s="2">
        <v>15000.34</v>
      </c>
      <c r="J244" t="s">
        <v>17</v>
      </c>
      <c r="K244" t="s">
        <v>99</v>
      </c>
      <c r="L244" s="2">
        <v>972022.03</v>
      </c>
      <c r="M244" s="3">
        <f t="shared" si="3"/>
        <v>16200.367166666667</v>
      </c>
    </row>
    <row r="245" spans="1:13" ht="15.75" x14ac:dyDescent="0.25">
      <c r="A245" t="s">
        <v>194</v>
      </c>
      <c r="B245">
        <v>174</v>
      </c>
      <c r="C245" t="s">
        <v>195</v>
      </c>
      <c r="D245" t="s">
        <v>196</v>
      </c>
      <c r="E245">
        <v>624</v>
      </c>
      <c r="F245" t="s">
        <v>19</v>
      </c>
      <c r="G245" t="s">
        <v>20</v>
      </c>
      <c r="H245">
        <v>4500</v>
      </c>
      <c r="I245" s="2">
        <v>15000.34</v>
      </c>
      <c r="J245" t="s">
        <v>17</v>
      </c>
      <c r="K245" t="s">
        <v>133</v>
      </c>
      <c r="L245" s="2">
        <v>810018.36</v>
      </c>
      <c r="M245" s="3">
        <f t="shared" si="3"/>
        <v>16200.367200000001</v>
      </c>
    </row>
    <row r="246" spans="1:13" ht="15.75" x14ac:dyDescent="0.25">
      <c r="A246" t="s">
        <v>194</v>
      </c>
      <c r="B246">
        <v>174</v>
      </c>
      <c r="C246" t="s">
        <v>195</v>
      </c>
      <c r="D246" t="s">
        <v>196</v>
      </c>
      <c r="E246">
        <v>625</v>
      </c>
      <c r="F246" t="s">
        <v>61</v>
      </c>
      <c r="G246" t="s">
        <v>62</v>
      </c>
      <c r="H246">
        <v>4407</v>
      </c>
      <c r="I246" s="2">
        <v>18501.16</v>
      </c>
      <c r="J246" t="s">
        <v>17</v>
      </c>
      <c r="K246" t="s">
        <v>22</v>
      </c>
      <c r="L246" s="2">
        <v>599437.57999999996</v>
      </c>
      <c r="M246" s="3">
        <f t="shared" si="3"/>
        <v>19981.252666666664</v>
      </c>
    </row>
    <row r="247" spans="1:13" ht="15.75" x14ac:dyDescent="0.25">
      <c r="A247" t="s">
        <v>194</v>
      </c>
      <c r="B247">
        <v>174</v>
      </c>
      <c r="C247" t="s">
        <v>195</v>
      </c>
      <c r="D247" t="s">
        <v>196</v>
      </c>
      <c r="E247">
        <v>625</v>
      </c>
      <c r="F247" t="s">
        <v>61</v>
      </c>
      <c r="G247" t="s">
        <v>62</v>
      </c>
      <c r="H247">
        <v>4446</v>
      </c>
      <c r="I247" s="2">
        <v>18501.16</v>
      </c>
      <c r="J247" t="s">
        <v>17</v>
      </c>
      <c r="K247" t="s">
        <v>21</v>
      </c>
      <c r="L247" s="2">
        <v>39962.51</v>
      </c>
      <c r="M247" s="3">
        <f t="shared" si="3"/>
        <v>19981.255000000001</v>
      </c>
    </row>
    <row r="248" spans="1:13" ht="15.75" x14ac:dyDescent="0.25">
      <c r="A248" t="s">
        <v>194</v>
      </c>
      <c r="B248">
        <v>174</v>
      </c>
      <c r="C248" t="s">
        <v>195</v>
      </c>
      <c r="D248" t="s">
        <v>196</v>
      </c>
      <c r="E248">
        <v>626</v>
      </c>
      <c r="F248" t="s">
        <v>29</v>
      </c>
      <c r="G248" t="s">
        <v>64</v>
      </c>
      <c r="H248">
        <v>4422</v>
      </c>
      <c r="I248" s="2">
        <v>15729.08</v>
      </c>
      <c r="J248" t="s">
        <v>17</v>
      </c>
      <c r="K248" t="s">
        <v>22</v>
      </c>
      <c r="L248" s="2">
        <v>509622.19</v>
      </c>
      <c r="M248" s="3">
        <f t="shared" si="3"/>
        <v>16987.406333333332</v>
      </c>
    </row>
    <row r="249" spans="1:13" ht="15.75" x14ac:dyDescent="0.25">
      <c r="A249" t="s">
        <v>194</v>
      </c>
      <c r="B249">
        <v>174</v>
      </c>
      <c r="C249" t="s">
        <v>195</v>
      </c>
      <c r="D249" t="s">
        <v>196</v>
      </c>
      <c r="E249">
        <v>626</v>
      </c>
      <c r="F249" t="s">
        <v>29</v>
      </c>
      <c r="G249" t="s">
        <v>64</v>
      </c>
      <c r="H249">
        <v>4463</v>
      </c>
      <c r="I249" s="2">
        <v>15729.08</v>
      </c>
      <c r="J249" t="s">
        <v>17</v>
      </c>
      <c r="K249" t="s">
        <v>99</v>
      </c>
      <c r="L249" s="2">
        <v>1019244.38</v>
      </c>
      <c r="M249" s="3">
        <f t="shared" si="3"/>
        <v>16987.406333333332</v>
      </c>
    </row>
    <row r="250" spans="1:13" ht="15.75" x14ac:dyDescent="0.25">
      <c r="A250" t="s">
        <v>194</v>
      </c>
      <c r="B250">
        <v>174</v>
      </c>
      <c r="C250" t="s">
        <v>195</v>
      </c>
      <c r="D250" t="s">
        <v>196</v>
      </c>
      <c r="E250">
        <v>643</v>
      </c>
      <c r="F250" t="s">
        <v>92</v>
      </c>
      <c r="G250" t="s">
        <v>198</v>
      </c>
      <c r="H250">
        <v>4310</v>
      </c>
      <c r="I250" s="2">
        <v>5413.31</v>
      </c>
      <c r="J250" t="s">
        <v>17</v>
      </c>
      <c r="K250" t="s">
        <v>44</v>
      </c>
      <c r="L250" s="2">
        <v>116927.5</v>
      </c>
      <c r="M250" s="3">
        <f t="shared" si="3"/>
        <v>5846.375</v>
      </c>
    </row>
    <row r="251" spans="1:13" ht="15.75" x14ac:dyDescent="0.25">
      <c r="A251" t="s">
        <v>194</v>
      </c>
      <c r="B251">
        <v>174</v>
      </c>
      <c r="C251" t="s">
        <v>195</v>
      </c>
      <c r="D251" t="s">
        <v>196</v>
      </c>
      <c r="E251">
        <v>643</v>
      </c>
      <c r="F251" t="s">
        <v>92</v>
      </c>
      <c r="G251" t="s">
        <v>198</v>
      </c>
      <c r="H251">
        <v>4345</v>
      </c>
      <c r="I251" s="2">
        <v>5413.31</v>
      </c>
      <c r="J251" t="s">
        <v>17</v>
      </c>
      <c r="K251" t="s">
        <v>22</v>
      </c>
      <c r="L251" s="2">
        <v>175391.24</v>
      </c>
      <c r="M251" s="3">
        <f t="shared" si="3"/>
        <v>5846.3746666666666</v>
      </c>
    </row>
    <row r="252" spans="1:13" ht="15.75" x14ac:dyDescent="0.25">
      <c r="A252" t="s">
        <v>194</v>
      </c>
      <c r="B252">
        <v>174</v>
      </c>
      <c r="C252" t="s">
        <v>195</v>
      </c>
      <c r="D252" t="s">
        <v>196</v>
      </c>
      <c r="E252">
        <v>643</v>
      </c>
      <c r="F252" t="s">
        <v>92</v>
      </c>
      <c r="G252" t="s">
        <v>198</v>
      </c>
      <c r="H252">
        <v>4373</v>
      </c>
      <c r="I252" s="2">
        <v>5413.31</v>
      </c>
      <c r="J252" t="s">
        <v>17</v>
      </c>
      <c r="K252" t="s">
        <v>22</v>
      </c>
      <c r="L252" s="2">
        <v>175391.24</v>
      </c>
      <c r="M252" s="3">
        <f t="shared" si="3"/>
        <v>5846.3746666666666</v>
      </c>
    </row>
    <row r="253" spans="1:13" ht="15.75" x14ac:dyDescent="0.25">
      <c r="A253" t="s">
        <v>194</v>
      </c>
      <c r="B253">
        <v>174</v>
      </c>
      <c r="C253" t="s">
        <v>195</v>
      </c>
      <c r="D253" t="s">
        <v>196</v>
      </c>
      <c r="E253">
        <v>643</v>
      </c>
      <c r="F253" t="s">
        <v>92</v>
      </c>
      <c r="G253" t="s">
        <v>198</v>
      </c>
      <c r="H253">
        <v>4392</v>
      </c>
      <c r="I253" s="2">
        <v>5413.31</v>
      </c>
      <c r="J253" t="s">
        <v>17</v>
      </c>
      <c r="K253" t="s">
        <v>117</v>
      </c>
      <c r="L253" s="2">
        <v>263086.87</v>
      </c>
      <c r="M253" s="3">
        <f t="shared" si="3"/>
        <v>5846.3748888888886</v>
      </c>
    </row>
    <row r="254" spans="1:13" ht="15.75" x14ac:dyDescent="0.25">
      <c r="A254" t="s">
        <v>194</v>
      </c>
      <c r="B254">
        <v>174</v>
      </c>
      <c r="C254" t="s">
        <v>195</v>
      </c>
      <c r="D254" t="s">
        <v>196</v>
      </c>
      <c r="E254">
        <v>643</v>
      </c>
      <c r="F254" t="s">
        <v>92</v>
      </c>
      <c r="G254" t="s">
        <v>198</v>
      </c>
      <c r="H254">
        <v>4421</v>
      </c>
      <c r="I254" s="2">
        <v>5413.31</v>
      </c>
      <c r="J254" t="s">
        <v>17</v>
      </c>
      <c r="K254" t="s">
        <v>22</v>
      </c>
      <c r="L254" s="2">
        <v>175391.24</v>
      </c>
      <c r="M254" s="3">
        <f t="shared" si="3"/>
        <v>5846.3746666666666</v>
      </c>
    </row>
    <row r="255" spans="1:13" ht="15.75" x14ac:dyDescent="0.25">
      <c r="A255" t="s">
        <v>194</v>
      </c>
      <c r="B255">
        <v>174</v>
      </c>
      <c r="C255" t="s">
        <v>195</v>
      </c>
      <c r="D255" t="s">
        <v>196</v>
      </c>
      <c r="E255">
        <v>643</v>
      </c>
      <c r="F255" t="s">
        <v>92</v>
      </c>
      <c r="G255" t="s">
        <v>198</v>
      </c>
      <c r="H255">
        <v>4456</v>
      </c>
      <c r="I255" s="2">
        <v>5413.31</v>
      </c>
      <c r="J255" t="s">
        <v>17</v>
      </c>
      <c r="K255" t="s">
        <v>99</v>
      </c>
      <c r="L255" s="2">
        <v>350782.49</v>
      </c>
      <c r="M255" s="3">
        <f t="shared" si="3"/>
        <v>5846.3748333333333</v>
      </c>
    </row>
    <row r="256" spans="1:13" ht="15.75" x14ac:dyDescent="0.25">
      <c r="A256" t="s">
        <v>194</v>
      </c>
      <c r="B256">
        <v>174</v>
      </c>
      <c r="C256" t="s">
        <v>195</v>
      </c>
      <c r="D256" t="s">
        <v>196</v>
      </c>
      <c r="E256">
        <v>643</v>
      </c>
      <c r="F256" t="s">
        <v>92</v>
      </c>
      <c r="G256" t="s">
        <v>198</v>
      </c>
      <c r="H256">
        <v>4459</v>
      </c>
      <c r="I256" s="2">
        <v>5413.31</v>
      </c>
      <c r="J256" t="s">
        <v>17</v>
      </c>
      <c r="K256" t="s">
        <v>99</v>
      </c>
      <c r="L256" s="2">
        <v>350782.49</v>
      </c>
      <c r="M256" s="3">
        <f t="shared" si="3"/>
        <v>5846.3748333333333</v>
      </c>
    </row>
    <row r="257" spans="1:13" ht="15.75" x14ac:dyDescent="0.25">
      <c r="A257" t="s">
        <v>194</v>
      </c>
      <c r="B257">
        <v>174</v>
      </c>
      <c r="C257" t="s">
        <v>195</v>
      </c>
      <c r="D257" t="s">
        <v>196</v>
      </c>
      <c r="E257">
        <v>643</v>
      </c>
      <c r="F257" t="s">
        <v>92</v>
      </c>
      <c r="G257" t="s">
        <v>198</v>
      </c>
      <c r="H257">
        <v>4464</v>
      </c>
      <c r="I257" s="2">
        <v>5413.31</v>
      </c>
      <c r="J257" t="s">
        <v>17</v>
      </c>
      <c r="K257" t="s">
        <v>99</v>
      </c>
      <c r="L257" s="2">
        <v>350782.49</v>
      </c>
      <c r="M257" s="3">
        <f t="shared" si="3"/>
        <v>5846.3748333333333</v>
      </c>
    </row>
    <row r="258" spans="1:13" ht="15.75" x14ac:dyDescent="0.25">
      <c r="A258" t="s">
        <v>194</v>
      </c>
      <c r="B258">
        <v>174</v>
      </c>
      <c r="C258" t="s">
        <v>195</v>
      </c>
      <c r="D258" t="s">
        <v>196</v>
      </c>
      <c r="E258">
        <v>643</v>
      </c>
      <c r="F258" t="s">
        <v>92</v>
      </c>
      <c r="G258" t="s">
        <v>198</v>
      </c>
      <c r="H258">
        <v>4474</v>
      </c>
      <c r="I258" s="2">
        <v>5413.31</v>
      </c>
      <c r="J258" t="s">
        <v>17</v>
      </c>
      <c r="K258" t="s">
        <v>99</v>
      </c>
      <c r="L258" s="2">
        <v>350782.49</v>
      </c>
      <c r="M258" s="3">
        <f t="shared" si="3"/>
        <v>5846.3748333333333</v>
      </c>
    </row>
    <row r="259" spans="1:13" ht="15.75" x14ac:dyDescent="0.25">
      <c r="A259" t="s">
        <v>194</v>
      </c>
      <c r="B259">
        <v>174</v>
      </c>
      <c r="C259" t="s">
        <v>195</v>
      </c>
      <c r="D259" t="s">
        <v>196</v>
      </c>
      <c r="E259">
        <v>643</v>
      </c>
      <c r="F259" t="s">
        <v>92</v>
      </c>
      <c r="G259" t="s">
        <v>198</v>
      </c>
      <c r="H259">
        <v>4492</v>
      </c>
      <c r="I259" s="2">
        <v>5413.31</v>
      </c>
      <c r="J259" t="s">
        <v>17</v>
      </c>
      <c r="K259" t="s">
        <v>99</v>
      </c>
      <c r="L259" s="2">
        <v>350782.49</v>
      </c>
      <c r="M259" s="3">
        <f t="shared" si="3"/>
        <v>5846.3748333333333</v>
      </c>
    </row>
    <row r="260" spans="1:13" ht="15.75" x14ac:dyDescent="0.25">
      <c r="A260" t="s">
        <v>194</v>
      </c>
      <c r="B260">
        <v>174</v>
      </c>
      <c r="C260" t="s">
        <v>195</v>
      </c>
      <c r="D260" t="s">
        <v>196</v>
      </c>
      <c r="E260">
        <v>643</v>
      </c>
      <c r="F260" t="s">
        <v>92</v>
      </c>
      <c r="G260" t="s">
        <v>198</v>
      </c>
      <c r="H260">
        <v>4502</v>
      </c>
      <c r="I260" s="2">
        <v>5413.31</v>
      </c>
      <c r="J260" t="s">
        <v>17</v>
      </c>
      <c r="K260" t="s">
        <v>133</v>
      </c>
      <c r="L260" s="2">
        <v>292318.74</v>
      </c>
      <c r="M260" s="3">
        <f t="shared" si="3"/>
        <v>5846.3747999999996</v>
      </c>
    </row>
    <row r="261" spans="1:13" ht="15.75" x14ac:dyDescent="0.25">
      <c r="A261" t="s">
        <v>194</v>
      </c>
      <c r="B261">
        <v>174</v>
      </c>
      <c r="C261" t="s">
        <v>195</v>
      </c>
      <c r="D261" t="s">
        <v>196</v>
      </c>
      <c r="E261">
        <v>645</v>
      </c>
      <c r="F261" t="s">
        <v>199</v>
      </c>
      <c r="G261" t="s">
        <v>200</v>
      </c>
      <c r="H261">
        <v>4228</v>
      </c>
      <c r="I261" s="2">
        <v>6103.02</v>
      </c>
      <c r="J261" t="s">
        <v>17</v>
      </c>
      <c r="K261" t="s">
        <v>44</v>
      </c>
      <c r="L261" s="2">
        <v>131825.23000000001</v>
      </c>
      <c r="M261" s="3">
        <f t="shared" si="3"/>
        <v>6591.2615000000005</v>
      </c>
    </row>
    <row r="262" spans="1:13" ht="15.75" x14ac:dyDescent="0.25">
      <c r="A262" t="s">
        <v>194</v>
      </c>
      <c r="B262">
        <v>174</v>
      </c>
      <c r="C262" t="s">
        <v>195</v>
      </c>
      <c r="D262" t="s">
        <v>196</v>
      </c>
      <c r="E262">
        <v>646</v>
      </c>
      <c r="F262" t="s">
        <v>90</v>
      </c>
      <c r="G262" t="s">
        <v>91</v>
      </c>
      <c r="H262">
        <v>4486</v>
      </c>
      <c r="I262" s="2">
        <v>4867.6499999999996</v>
      </c>
      <c r="J262" t="s">
        <v>17</v>
      </c>
      <c r="K262" t="s">
        <v>99</v>
      </c>
      <c r="L262" s="2">
        <v>315423.71999999997</v>
      </c>
      <c r="M262" s="3">
        <f t="shared" si="3"/>
        <v>5257.0619999999999</v>
      </c>
    </row>
    <row r="263" spans="1:13" ht="15.75" x14ac:dyDescent="0.25">
      <c r="A263" t="s">
        <v>194</v>
      </c>
      <c r="B263">
        <v>174</v>
      </c>
      <c r="C263" t="s">
        <v>195</v>
      </c>
      <c r="D263" t="s">
        <v>196</v>
      </c>
      <c r="E263">
        <v>648</v>
      </c>
      <c r="F263" t="s">
        <v>119</v>
      </c>
      <c r="G263" t="s">
        <v>120</v>
      </c>
      <c r="H263">
        <v>4229</v>
      </c>
      <c r="I263" s="2">
        <v>6097.02</v>
      </c>
      <c r="J263" t="s">
        <v>17</v>
      </c>
      <c r="K263" t="s">
        <v>44</v>
      </c>
      <c r="L263" s="2">
        <v>131695.63</v>
      </c>
      <c r="M263" s="3">
        <f t="shared" si="3"/>
        <v>6584.7815000000001</v>
      </c>
    </row>
    <row r="264" spans="1:13" ht="15.75" x14ac:dyDescent="0.25">
      <c r="A264" t="s">
        <v>194</v>
      </c>
      <c r="B264">
        <v>174</v>
      </c>
      <c r="C264" t="s">
        <v>195</v>
      </c>
      <c r="D264" t="s">
        <v>196</v>
      </c>
      <c r="E264">
        <v>648</v>
      </c>
      <c r="F264" t="s">
        <v>119</v>
      </c>
      <c r="G264" t="s">
        <v>120</v>
      </c>
      <c r="H264">
        <v>4239</v>
      </c>
      <c r="I264" s="2">
        <v>6097.02</v>
      </c>
      <c r="J264" t="s">
        <v>17</v>
      </c>
      <c r="K264" t="s">
        <v>44</v>
      </c>
      <c r="L264" s="2">
        <v>131695.63</v>
      </c>
      <c r="M264" s="3">
        <f t="shared" si="3"/>
        <v>6584.7815000000001</v>
      </c>
    </row>
    <row r="265" spans="1:13" ht="15.75" x14ac:dyDescent="0.25">
      <c r="A265" t="s">
        <v>194</v>
      </c>
      <c r="B265">
        <v>174</v>
      </c>
      <c r="C265" t="s">
        <v>195</v>
      </c>
      <c r="D265" t="s">
        <v>196</v>
      </c>
      <c r="E265">
        <v>648</v>
      </c>
      <c r="F265" t="s">
        <v>119</v>
      </c>
      <c r="G265" t="s">
        <v>120</v>
      </c>
      <c r="H265">
        <v>4292</v>
      </c>
      <c r="I265" s="2">
        <v>6097.02</v>
      </c>
      <c r="J265" t="s">
        <v>17</v>
      </c>
      <c r="K265" t="s">
        <v>44</v>
      </c>
      <c r="L265" s="2">
        <v>131695.63</v>
      </c>
      <c r="M265" s="3">
        <f t="shared" si="3"/>
        <v>6584.7815000000001</v>
      </c>
    </row>
    <row r="266" spans="1:13" ht="15.75" x14ac:dyDescent="0.25">
      <c r="A266" t="s">
        <v>194</v>
      </c>
      <c r="B266">
        <v>174</v>
      </c>
      <c r="C266" t="s">
        <v>195</v>
      </c>
      <c r="D266" t="s">
        <v>196</v>
      </c>
      <c r="E266">
        <v>648</v>
      </c>
      <c r="F266" t="s">
        <v>119</v>
      </c>
      <c r="G266" t="s">
        <v>120</v>
      </c>
      <c r="H266">
        <v>4309</v>
      </c>
      <c r="I266" s="2">
        <v>6097.02</v>
      </c>
      <c r="J266" t="s">
        <v>17</v>
      </c>
      <c r="K266" t="s">
        <v>44</v>
      </c>
      <c r="L266" s="2">
        <v>131695.63</v>
      </c>
      <c r="M266" s="3">
        <f t="shared" ref="M266:M324" si="4">L266/K266</f>
        <v>6584.7815000000001</v>
      </c>
    </row>
    <row r="267" spans="1:13" ht="15.75" x14ac:dyDescent="0.25">
      <c r="A267" t="s">
        <v>194</v>
      </c>
      <c r="B267">
        <v>174</v>
      </c>
      <c r="C267" t="s">
        <v>195</v>
      </c>
      <c r="D267" t="s">
        <v>196</v>
      </c>
      <c r="E267">
        <v>648</v>
      </c>
      <c r="F267" t="s">
        <v>119</v>
      </c>
      <c r="G267" t="s">
        <v>120</v>
      </c>
      <c r="H267">
        <v>4349</v>
      </c>
      <c r="I267" s="2">
        <v>6097.02</v>
      </c>
      <c r="J267" t="s">
        <v>17</v>
      </c>
      <c r="K267" t="s">
        <v>22</v>
      </c>
      <c r="L267" s="2">
        <v>197543.45</v>
      </c>
      <c r="M267" s="3">
        <f t="shared" si="4"/>
        <v>6584.7816666666668</v>
      </c>
    </row>
    <row r="268" spans="1:13" ht="15.75" x14ac:dyDescent="0.25">
      <c r="A268" t="s">
        <v>194</v>
      </c>
      <c r="B268">
        <v>174</v>
      </c>
      <c r="C268" t="s">
        <v>195</v>
      </c>
      <c r="D268" t="s">
        <v>196</v>
      </c>
      <c r="E268">
        <v>648</v>
      </c>
      <c r="F268" t="s">
        <v>119</v>
      </c>
      <c r="G268" t="s">
        <v>120</v>
      </c>
      <c r="H268">
        <v>4390</v>
      </c>
      <c r="I268" s="2">
        <v>6097.02</v>
      </c>
      <c r="J268" t="s">
        <v>17</v>
      </c>
      <c r="K268" t="s">
        <v>22</v>
      </c>
      <c r="L268" s="2">
        <v>197543.45</v>
      </c>
      <c r="M268" s="3">
        <f t="shared" si="4"/>
        <v>6584.7816666666668</v>
      </c>
    </row>
    <row r="269" spans="1:13" ht="15.75" x14ac:dyDescent="0.25">
      <c r="A269" t="s">
        <v>194</v>
      </c>
      <c r="B269">
        <v>174</v>
      </c>
      <c r="C269" t="s">
        <v>195</v>
      </c>
      <c r="D269" t="s">
        <v>196</v>
      </c>
      <c r="E269">
        <v>648</v>
      </c>
      <c r="F269" t="s">
        <v>119</v>
      </c>
      <c r="G269" t="s">
        <v>120</v>
      </c>
      <c r="H269">
        <v>4406</v>
      </c>
      <c r="I269" s="2">
        <v>6097.02</v>
      </c>
      <c r="J269" t="s">
        <v>17</v>
      </c>
      <c r="K269" t="s">
        <v>22</v>
      </c>
      <c r="L269" s="2">
        <v>197543.45</v>
      </c>
      <c r="M269" s="3">
        <f t="shared" si="4"/>
        <v>6584.7816666666668</v>
      </c>
    </row>
    <row r="270" spans="1:13" ht="15.75" x14ac:dyDescent="0.25">
      <c r="A270" t="s">
        <v>194</v>
      </c>
      <c r="B270">
        <v>174</v>
      </c>
      <c r="C270" t="s">
        <v>195</v>
      </c>
      <c r="D270" t="s">
        <v>196</v>
      </c>
      <c r="E270">
        <v>648</v>
      </c>
      <c r="F270" t="s">
        <v>119</v>
      </c>
      <c r="G270" t="s">
        <v>120</v>
      </c>
      <c r="H270">
        <v>4458</v>
      </c>
      <c r="I270" s="2">
        <v>6097.02</v>
      </c>
      <c r="J270" t="s">
        <v>17</v>
      </c>
      <c r="K270" t="s">
        <v>99</v>
      </c>
      <c r="L270" s="2">
        <v>395086.9</v>
      </c>
      <c r="M270" s="3">
        <f t="shared" si="4"/>
        <v>6584.7816666666668</v>
      </c>
    </row>
    <row r="271" spans="1:13" ht="15.75" x14ac:dyDescent="0.25">
      <c r="A271" t="s">
        <v>194</v>
      </c>
      <c r="B271">
        <v>174</v>
      </c>
      <c r="C271" t="s">
        <v>195</v>
      </c>
      <c r="D271" t="s">
        <v>196</v>
      </c>
      <c r="E271">
        <v>648</v>
      </c>
      <c r="F271" t="s">
        <v>119</v>
      </c>
      <c r="G271" t="s">
        <v>120</v>
      </c>
      <c r="H271">
        <v>4461</v>
      </c>
      <c r="I271" s="2">
        <v>6097.02</v>
      </c>
      <c r="J271" t="s">
        <v>17</v>
      </c>
      <c r="K271" t="s">
        <v>99</v>
      </c>
      <c r="L271" s="2">
        <v>395086.9</v>
      </c>
      <c r="M271" s="3">
        <f t="shared" si="4"/>
        <v>6584.7816666666668</v>
      </c>
    </row>
    <row r="272" spans="1:13" ht="15.75" x14ac:dyDescent="0.25">
      <c r="A272" t="s">
        <v>194</v>
      </c>
      <c r="B272">
        <v>174</v>
      </c>
      <c r="C272" t="s">
        <v>195</v>
      </c>
      <c r="D272" t="s">
        <v>196</v>
      </c>
      <c r="E272">
        <v>648</v>
      </c>
      <c r="F272" t="s">
        <v>119</v>
      </c>
      <c r="G272" t="s">
        <v>120</v>
      </c>
      <c r="H272">
        <v>4467</v>
      </c>
      <c r="I272" s="2">
        <v>6097.02</v>
      </c>
      <c r="J272" t="s">
        <v>17</v>
      </c>
      <c r="K272" t="s">
        <v>99</v>
      </c>
      <c r="L272" s="2">
        <v>395086.9</v>
      </c>
      <c r="M272" s="3">
        <f t="shared" si="4"/>
        <v>6584.7816666666668</v>
      </c>
    </row>
    <row r="273" spans="1:15" ht="15.75" x14ac:dyDescent="0.25">
      <c r="A273" t="s">
        <v>194</v>
      </c>
      <c r="B273">
        <v>174</v>
      </c>
      <c r="C273" t="s">
        <v>195</v>
      </c>
      <c r="D273" t="s">
        <v>196</v>
      </c>
      <c r="E273">
        <v>648</v>
      </c>
      <c r="F273" t="s">
        <v>119</v>
      </c>
      <c r="G273" t="s">
        <v>120</v>
      </c>
      <c r="H273">
        <v>4484</v>
      </c>
      <c r="I273" s="2">
        <v>6097.02</v>
      </c>
      <c r="J273" t="s">
        <v>17</v>
      </c>
      <c r="K273" t="s">
        <v>154</v>
      </c>
      <c r="L273" s="2">
        <v>428010.8</v>
      </c>
      <c r="M273" s="3">
        <f t="shared" si="4"/>
        <v>6584.7815384615387</v>
      </c>
    </row>
    <row r="274" spans="1:15" ht="15.75" x14ac:dyDescent="0.25">
      <c r="A274" t="s">
        <v>194</v>
      </c>
      <c r="B274">
        <v>174</v>
      </c>
      <c r="C274" t="s">
        <v>195</v>
      </c>
      <c r="D274" t="s">
        <v>196</v>
      </c>
      <c r="E274">
        <v>648</v>
      </c>
      <c r="F274" t="s">
        <v>119</v>
      </c>
      <c r="G274" t="s">
        <v>120</v>
      </c>
      <c r="H274">
        <v>4498</v>
      </c>
      <c r="I274" s="2">
        <v>6097.02</v>
      </c>
      <c r="J274" t="s">
        <v>17</v>
      </c>
      <c r="K274" t="s">
        <v>22</v>
      </c>
      <c r="L274" s="2">
        <v>197543.45</v>
      </c>
      <c r="M274" s="3">
        <f t="shared" si="4"/>
        <v>6584.7816666666668</v>
      </c>
    </row>
    <row r="275" spans="1:15" ht="15.75" x14ac:dyDescent="0.25">
      <c r="A275" t="s">
        <v>194</v>
      </c>
      <c r="B275">
        <v>174</v>
      </c>
      <c r="C275" t="s">
        <v>195</v>
      </c>
      <c r="D275" t="s">
        <v>196</v>
      </c>
      <c r="E275">
        <v>651</v>
      </c>
      <c r="F275" t="s">
        <v>201</v>
      </c>
      <c r="G275" t="s">
        <v>202</v>
      </c>
      <c r="H275">
        <v>4484</v>
      </c>
      <c r="I275" s="2">
        <v>6227.28</v>
      </c>
      <c r="J275" t="s">
        <v>17</v>
      </c>
      <c r="K275" t="s">
        <v>154</v>
      </c>
      <c r="L275" s="2">
        <v>437155.06</v>
      </c>
      <c r="M275" s="3">
        <f t="shared" si="4"/>
        <v>6725.4624615384619</v>
      </c>
    </row>
    <row r="276" spans="1:15" ht="15.75" x14ac:dyDescent="0.25">
      <c r="A276" t="s">
        <v>194</v>
      </c>
      <c r="B276">
        <v>174</v>
      </c>
      <c r="C276" t="s">
        <v>195</v>
      </c>
      <c r="D276" t="s">
        <v>196</v>
      </c>
      <c r="E276">
        <v>663</v>
      </c>
      <c r="F276" t="s">
        <v>139</v>
      </c>
      <c r="G276" t="s">
        <v>140</v>
      </c>
      <c r="H276">
        <v>4373</v>
      </c>
      <c r="I276" s="2">
        <v>2920</v>
      </c>
      <c r="J276" t="s">
        <v>141</v>
      </c>
      <c r="K276" t="s">
        <v>99</v>
      </c>
      <c r="L276" s="2">
        <v>175200</v>
      </c>
      <c r="M276" s="3">
        <f t="shared" si="4"/>
        <v>2920</v>
      </c>
    </row>
    <row r="277" spans="1:15" ht="15.75" x14ac:dyDescent="0.25">
      <c r="A277" t="s">
        <v>194</v>
      </c>
      <c r="B277">
        <v>174</v>
      </c>
      <c r="C277" t="s">
        <v>195</v>
      </c>
      <c r="D277" t="s">
        <v>196</v>
      </c>
      <c r="E277">
        <v>663</v>
      </c>
      <c r="F277" t="s">
        <v>139</v>
      </c>
      <c r="G277" t="s">
        <v>140</v>
      </c>
      <c r="H277">
        <v>4390</v>
      </c>
      <c r="I277" s="2">
        <v>2920</v>
      </c>
      <c r="J277" t="s">
        <v>141</v>
      </c>
      <c r="K277" t="s">
        <v>99</v>
      </c>
      <c r="L277" s="2">
        <v>175200</v>
      </c>
      <c r="M277" s="3">
        <f t="shared" si="4"/>
        <v>2920</v>
      </c>
    </row>
    <row r="278" spans="1:15" ht="15.75" x14ac:dyDescent="0.25">
      <c r="A278" t="s">
        <v>194</v>
      </c>
      <c r="B278">
        <v>174</v>
      </c>
      <c r="C278" t="s">
        <v>195</v>
      </c>
      <c r="D278" t="s">
        <v>196</v>
      </c>
      <c r="E278">
        <v>663</v>
      </c>
      <c r="F278" t="s">
        <v>139</v>
      </c>
      <c r="G278" t="s">
        <v>140</v>
      </c>
      <c r="H278">
        <v>4391</v>
      </c>
      <c r="I278" s="2">
        <v>2920</v>
      </c>
      <c r="J278" t="s">
        <v>141</v>
      </c>
      <c r="K278" t="s">
        <v>99</v>
      </c>
      <c r="L278" s="2">
        <v>175200</v>
      </c>
      <c r="M278" s="3">
        <f t="shared" si="4"/>
        <v>2920</v>
      </c>
    </row>
    <row r="279" spans="1:15" ht="15.75" x14ac:dyDescent="0.25">
      <c r="A279" t="s">
        <v>194</v>
      </c>
      <c r="B279">
        <v>174</v>
      </c>
      <c r="C279" t="s">
        <v>195</v>
      </c>
      <c r="D279" t="s">
        <v>196</v>
      </c>
      <c r="E279">
        <v>663</v>
      </c>
      <c r="F279" t="s">
        <v>139</v>
      </c>
      <c r="G279" t="s">
        <v>140</v>
      </c>
      <c r="H279">
        <v>4406</v>
      </c>
      <c r="I279" s="2">
        <v>2920</v>
      </c>
      <c r="J279" t="s">
        <v>141</v>
      </c>
      <c r="K279" t="s">
        <v>99</v>
      </c>
      <c r="L279" s="2">
        <v>175200</v>
      </c>
      <c r="M279" s="3">
        <f t="shared" si="4"/>
        <v>2920</v>
      </c>
    </row>
    <row r="280" spans="1:15" ht="15.75" x14ac:dyDescent="0.25">
      <c r="A280" t="s">
        <v>194</v>
      </c>
      <c r="B280">
        <v>174</v>
      </c>
      <c r="C280" t="s">
        <v>195</v>
      </c>
      <c r="D280" t="s">
        <v>196</v>
      </c>
      <c r="E280">
        <v>663</v>
      </c>
      <c r="F280" t="s">
        <v>139</v>
      </c>
      <c r="G280" t="s">
        <v>140</v>
      </c>
      <c r="H280">
        <v>4407</v>
      </c>
      <c r="I280" s="2">
        <v>2920</v>
      </c>
      <c r="J280" t="s">
        <v>141</v>
      </c>
      <c r="K280" t="s">
        <v>22</v>
      </c>
      <c r="L280" s="2">
        <v>87600</v>
      </c>
      <c r="M280" s="3">
        <f t="shared" si="4"/>
        <v>2920</v>
      </c>
    </row>
    <row r="281" spans="1:15" ht="15.75" x14ac:dyDescent="0.25">
      <c r="A281" t="s">
        <v>194</v>
      </c>
      <c r="B281">
        <v>174</v>
      </c>
      <c r="C281" t="s">
        <v>195</v>
      </c>
      <c r="D281" t="s">
        <v>196</v>
      </c>
      <c r="E281">
        <v>663</v>
      </c>
      <c r="F281" t="s">
        <v>139</v>
      </c>
      <c r="G281" t="s">
        <v>140</v>
      </c>
      <c r="H281">
        <v>4421</v>
      </c>
      <c r="I281" s="2">
        <v>2920</v>
      </c>
      <c r="J281" t="s">
        <v>141</v>
      </c>
      <c r="K281" t="s">
        <v>99</v>
      </c>
      <c r="L281" s="2">
        <v>175200</v>
      </c>
      <c r="M281" s="3">
        <f t="shared" si="4"/>
        <v>2920</v>
      </c>
    </row>
    <row r="282" spans="1:15" ht="15.75" x14ac:dyDescent="0.25">
      <c r="A282" t="s">
        <v>194</v>
      </c>
      <c r="B282">
        <v>174</v>
      </c>
      <c r="C282" t="s">
        <v>195</v>
      </c>
      <c r="D282" t="s">
        <v>196</v>
      </c>
      <c r="E282">
        <v>663</v>
      </c>
      <c r="F282" t="s">
        <v>139</v>
      </c>
      <c r="G282" t="s">
        <v>140</v>
      </c>
      <c r="H282">
        <v>4422</v>
      </c>
      <c r="I282" s="2">
        <v>2920</v>
      </c>
      <c r="J282" t="s">
        <v>141</v>
      </c>
      <c r="K282" t="s">
        <v>22</v>
      </c>
      <c r="L282" s="2">
        <v>87600</v>
      </c>
      <c r="M282" s="3">
        <f t="shared" si="4"/>
        <v>2920</v>
      </c>
    </row>
    <row r="283" spans="1:15" ht="15.75" x14ac:dyDescent="0.25">
      <c r="A283" t="s">
        <v>194</v>
      </c>
      <c r="B283">
        <v>174</v>
      </c>
      <c r="C283" t="s">
        <v>195</v>
      </c>
      <c r="D283" t="s">
        <v>196</v>
      </c>
      <c r="E283">
        <v>665</v>
      </c>
      <c r="F283" t="s">
        <v>154</v>
      </c>
      <c r="G283" t="s">
        <v>155</v>
      </c>
      <c r="H283">
        <v>4328</v>
      </c>
      <c r="I283" s="2">
        <v>2462</v>
      </c>
      <c r="J283" t="s">
        <v>141</v>
      </c>
      <c r="K283" t="s">
        <v>203</v>
      </c>
      <c r="L283" s="2">
        <v>344680</v>
      </c>
      <c r="M283" s="3">
        <f t="shared" si="4"/>
        <v>2462</v>
      </c>
    </row>
    <row r="284" spans="1:15" ht="15.75" x14ac:dyDescent="0.25">
      <c r="A284" t="s">
        <v>194</v>
      </c>
      <c r="B284">
        <v>174</v>
      </c>
      <c r="C284" t="s">
        <v>195</v>
      </c>
      <c r="D284" t="s">
        <v>196</v>
      </c>
      <c r="E284">
        <v>665</v>
      </c>
      <c r="F284" t="s">
        <v>154</v>
      </c>
      <c r="G284" t="s">
        <v>155</v>
      </c>
      <c r="H284">
        <v>4345</v>
      </c>
      <c r="I284" s="2">
        <v>2462</v>
      </c>
      <c r="J284" t="s">
        <v>141</v>
      </c>
      <c r="K284" t="s">
        <v>204</v>
      </c>
      <c r="L284" s="2">
        <v>177264</v>
      </c>
      <c r="M284" s="3">
        <f t="shared" si="4"/>
        <v>2462</v>
      </c>
    </row>
    <row r="285" spans="1:15" ht="15.75" x14ac:dyDescent="0.25">
      <c r="A285" t="s">
        <v>194</v>
      </c>
      <c r="B285">
        <v>174</v>
      </c>
      <c r="C285" t="s">
        <v>195</v>
      </c>
      <c r="D285" t="s">
        <v>196</v>
      </c>
      <c r="E285">
        <v>665</v>
      </c>
      <c r="F285" t="s">
        <v>154</v>
      </c>
      <c r="G285" t="s">
        <v>155</v>
      </c>
      <c r="H285">
        <v>4349</v>
      </c>
      <c r="I285" s="2">
        <v>2462</v>
      </c>
      <c r="J285" t="s">
        <v>141</v>
      </c>
      <c r="K285" t="s">
        <v>204</v>
      </c>
      <c r="L285" s="2">
        <v>177264</v>
      </c>
      <c r="M285" s="3">
        <f t="shared" si="4"/>
        <v>2462</v>
      </c>
    </row>
    <row r="286" spans="1:15" ht="15.75" x14ac:dyDescent="0.25">
      <c r="A286" t="s">
        <v>194</v>
      </c>
      <c r="B286">
        <v>174</v>
      </c>
      <c r="C286" t="s">
        <v>195</v>
      </c>
      <c r="D286" t="s">
        <v>196</v>
      </c>
      <c r="E286">
        <v>665</v>
      </c>
      <c r="F286" t="s">
        <v>154</v>
      </c>
      <c r="G286" t="s">
        <v>155</v>
      </c>
      <c r="H286">
        <v>4375</v>
      </c>
      <c r="I286" s="2">
        <v>2462</v>
      </c>
      <c r="J286" t="s">
        <v>141</v>
      </c>
      <c r="K286" t="s">
        <v>204</v>
      </c>
      <c r="L286" s="2">
        <v>177264</v>
      </c>
      <c r="M286" s="3">
        <f t="shared" si="4"/>
        <v>2462</v>
      </c>
    </row>
    <row r="287" spans="1:15" ht="16.5" thickBot="1" x14ac:dyDescent="0.3">
      <c r="A287" s="4" t="s">
        <v>194</v>
      </c>
      <c r="B287" s="4">
        <v>174</v>
      </c>
      <c r="C287" s="4" t="s">
        <v>195</v>
      </c>
      <c r="D287" s="4" t="s">
        <v>196</v>
      </c>
      <c r="E287" s="4">
        <v>668</v>
      </c>
      <c r="F287" s="4" t="s">
        <v>185</v>
      </c>
      <c r="G287" s="4" t="s">
        <v>186</v>
      </c>
      <c r="H287" s="4">
        <v>4328</v>
      </c>
      <c r="I287" s="5">
        <v>1649</v>
      </c>
      <c r="J287" s="4" t="s">
        <v>141</v>
      </c>
      <c r="K287" s="4" t="s">
        <v>203</v>
      </c>
      <c r="L287" s="10">
        <v>230860</v>
      </c>
      <c r="M287" s="6">
        <f t="shared" si="4"/>
        <v>1649</v>
      </c>
      <c r="N287" s="6">
        <f>SUM(L230:L287)</f>
        <v>21696058.669999998</v>
      </c>
    </row>
    <row r="288" spans="1:15" ht="16.5" thickBot="1" x14ac:dyDescent="0.3">
      <c r="I288" s="7" t="s">
        <v>211</v>
      </c>
      <c r="L288" s="9">
        <f>SUM(L230:L287)</f>
        <v>21696058.669999998</v>
      </c>
      <c r="M288" s="3"/>
      <c r="O288" t="s">
        <v>212</v>
      </c>
    </row>
    <row r="289" spans="1:13" ht="15.75" x14ac:dyDescent="0.25">
      <c r="A289" t="s">
        <v>205</v>
      </c>
      <c r="B289">
        <v>160</v>
      </c>
      <c r="C289" t="s">
        <v>206</v>
      </c>
      <c r="D289" t="s">
        <v>207</v>
      </c>
      <c r="E289">
        <v>607</v>
      </c>
      <c r="F289" t="s">
        <v>172</v>
      </c>
      <c r="G289" t="s">
        <v>173</v>
      </c>
      <c r="H289">
        <v>4417</v>
      </c>
      <c r="I289" s="2">
        <v>13685.13</v>
      </c>
      <c r="J289" t="s">
        <v>17</v>
      </c>
      <c r="K289" t="s">
        <v>21</v>
      </c>
      <c r="L289" s="2">
        <v>29559.88</v>
      </c>
      <c r="M289" s="3">
        <f t="shared" si="4"/>
        <v>14779.94</v>
      </c>
    </row>
    <row r="290" spans="1:13" ht="15.75" x14ac:dyDescent="0.25">
      <c r="A290" t="s">
        <v>205</v>
      </c>
      <c r="B290">
        <v>160</v>
      </c>
      <c r="C290" t="s">
        <v>206</v>
      </c>
      <c r="D290" t="s">
        <v>207</v>
      </c>
      <c r="E290">
        <v>610</v>
      </c>
      <c r="F290" t="s">
        <v>26</v>
      </c>
      <c r="G290" t="s">
        <v>27</v>
      </c>
      <c r="H290">
        <v>4386</v>
      </c>
      <c r="I290" s="2">
        <v>6212.27</v>
      </c>
      <c r="J290" t="s">
        <v>17</v>
      </c>
      <c r="K290" t="s">
        <v>115</v>
      </c>
      <c r="L290" s="2">
        <v>40255.51</v>
      </c>
      <c r="M290" s="3">
        <f t="shared" si="4"/>
        <v>6709.251666666667</v>
      </c>
    </row>
    <row r="291" spans="1:13" ht="15.75" x14ac:dyDescent="0.25">
      <c r="A291" t="s">
        <v>205</v>
      </c>
      <c r="B291">
        <v>160</v>
      </c>
      <c r="C291" t="s">
        <v>206</v>
      </c>
      <c r="D291" t="s">
        <v>207</v>
      </c>
      <c r="E291">
        <v>610</v>
      </c>
      <c r="F291" t="s">
        <v>26</v>
      </c>
      <c r="G291" t="s">
        <v>27</v>
      </c>
      <c r="H291">
        <v>4387</v>
      </c>
      <c r="I291" s="2">
        <v>6212.27</v>
      </c>
      <c r="J291" t="s">
        <v>17</v>
      </c>
      <c r="K291" t="s">
        <v>115</v>
      </c>
      <c r="L291" s="2">
        <v>40255.51</v>
      </c>
      <c r="M291" s="3">
        <f t="shared" si="4"/>
        <v>6709.251666666667</v>
      </c>
    </row>
    <row r="292" spans="1:13" ht="15.75" x14ac:dyDescent="0.25">
      <c r="A292" t="s">
        <v>205</v>
      </c>
      <c r="B292">
        <v>160</v>
      </c>
      <c r="C292" t="s">
        <v>206</v>
      </c>
      <c r="D292" t="s">
        <v>207</v>
      </c>
      <c r="E292">
        <v>610</v>
      </c>
      <c r="F292" t="s">
        <v>26</v>
      </c>
      <c r="G292" t="s">
        <v>27</v>
      </c>
      <c r="H292">
        <v>4389</v>
      </c>
      <c r="I292" s="2">
        <v>6212.27</v>
      </c>
      <c r="J292" t="s">
        <v>17</v>
      </c>
      <c r="K292" t="s">
        <v>33</v>
      </c>
      <c r="L292" s="2">
        <v>33546.26</v>
      </c>
      <c r="M292" s="3">
        <f t="shared" si="4"/>
        <v>6709.2520000000004</v>
      </c>
    </row>
    <row r="293" spans="1:13" ht="15.75" x14ac:dyDescent="0.25">
      <c r="A293" t="s">
        <v>205</v>
      </c>
      <c r="B293">
        <v>160</v>
      </c>
      <c r="C293" t="s">
        <v>206</v>
      </c>
      <c r="D293" t="s">
        <v>207</v>
      </c>
      <c r="E293">
        <v>610</v>
      </c>
      <c r="F293" t="s">
        <v>26</v>
      </c>
      <c r="G293" t="s">
        <v>27</v>
      </c>
      <c r="H293">
        <v>4414</v>
      </c>
      <c r="I293" s="2">
        <v>6212.27</v>
      </c>
      <c r="J293" t="s">
        <v>17</v>
      </c>
      <c r="K293" t="s">
        <v>115</v>
      </c>
      <c r="L293" s="2">
        <v>40255.51</v>
      </c>
      <c r="M293" s="3">
        <f t="shared" si="4"/>
        <v>6709.251666666667</v>
      </c>
    </row>
    <row r="294" spans="1:13" ht="15.75" x14ac:dyDescent="0.25">
      <c r="A294" t="s">
        <v>205</v>
      </c>
      <c r="B294">
        <v>160</v>
      </c>
      <c r="C294" t="s">
        <v>206</v>
      </c>
      <c r="D294" t="s">
        <v>207</v>
      </c>
      <c r="E294">
        <v>618</v>
      </c>
      <c r="F294" t="s">
        <v>47</v>
      </c>
      <c r="G294" t="s">
        <v>48</v>
      </c>
      <c r="H294">
        <v>4386</v>
      </c>
      <c r="I294" s="2">
        <v>12793.12</v>
      </c>
      <c r="J294" t="s">
        <v>17</v>
      </c>
      <c r="K294" t="s">
        <v>170</v>
      </c>
      <c r="L294" s="2">
        <v>41449.71</v>
      </c>
      <c r="M294" s="3">
        <f t="shared" si="4"/>
        <v>13816.57</v>
      </c>
    </row>
    <row r="295" spans="1:13" ht="15.75" x14ac:dyDescent="0.25">
      <c r="A295" t="s">
        <v>205</v>
      </c>
      <c r="B295">
        <v>160</v>
      </c>
      <c r="C295" t="s">
        <v>206</v>
      </c>
      <c r="D295" t="s">
        <v>207</v>
      </c>
      <c r="E295">
        <v>618</v>
      </c>
      <c r="F295" t="s">
        <v>47</v>
      </c>
      <c r="G295" t="s">
        <v>48</v>
      </c>
      <c r="H295">
        <v>4416</v>
      </c>
      <c r="I295" s="2">
        <v>12793.12</v>
      </c>
      <c r="J295" t="s">
        <v>17</v>
      </c>
      <c r="K295" t="s">
        <v>21</v>
      </c>
      <c r="L295" s="2">
        <v>27633.14</v>
      </c>
      <c r="M295" s="3">
        <f t="shared" si="4"/>
        <v>13816.57</v>
      </c>
    </row>
    <row r="296" spans="1:13" ht="15.75" x14ac:dyDescent="0.25">
      <c r="A296" t="s">
        <v>205</v>
      </c>
      <c r="B296">
        <v>160</v>
      </c>
      <c r="C296" t="s">
        <v>206</v>
      </c>
      <c r="D296" t="s">
        <v>207</v>
      </c>
      <c r="E296">
        <v>621</v>
      </c>
      <c r="F296" t="s">
        <v>28</v>
      </c>
      <c r="G296" t="s">
        <v>55</v>
      </c>
      <c r="H296">
        <v>4387</v>
      </c>
      <c r="I296" s="2">
        <v>15554.4</v>
      </c>
      <c r="J296" t="s">
        <v>17</v>
      </c>
      <c r="K296" t="s">
        <v>170</v>
      </c>
      <c r="L296" s="2">
        <v>50396.26</v>
      </c>
      <c r="M296" s="3">
        <f t="shared" si="4"/>
        <v>16798.753333333334</v>
      </c>
    </row>
    <row r="297" spans="1:13" ht="15.75" x14ac:dyDescent="0.25">
      <c r="A297" t="s">
        <v>205</v>
      </c>
      <c r="B297">
        <v>160</v>
      </c>
      <c r="C297" t="s">
        <v>206</v>
      </c>
      <c r="D297" t="s">
        <v>207</v>
      </c>
      <c r="E297">
        <v>624</v>
      </c>
      <c r="F297" t="s">
        <v>19</v>
      </c>
      <c r="G297" t="s">
        <v>20</v>
      </c>
      <c r="H297">
        <v>4412</v>
      </c>
      <c r="I297" s="2">
        <v>15000.34</v>
      </c>
      <c r="J297" t="s">
        <v>17</v>
      </c>
      <c r="K297" t="s">
        <v>21</v>
      </c>
      <c r="L297" s="2">
        <v>32400.73</v>
      </c>
      <c r="M297" s="3">
        <f t="shared" si="4"/>
        <v>16200.365</v>
      </c>
    </row>
    <row r="298" spans="1:13" ht="15.75" x14ac:dyDescent="0.25">
      <c r="A298" t="s">
        <v>205</v>
      </c>
      <c r="B298">
        <v>160</v>
      </c>
      <c r="C298" t="s">
        <v>206</v>
      </c>
      <c r="D298" t="s">
        <v>207</v>
      </c>
      <c r="E298">
        <v>625</v>
      </c>
      <c r="F298" t="s">
        <v>61</v>
      </c>
      <c r="G298" t="s">
        <v>62</v>
      </c>
      <c r="H298">
        <v>4385</v>
      </c>
      <c r="I298" s="2">
        <v>18501.16</v>
      </c>
      <c r="J298" t="s">
        <v>17</v>
      </c>
      <c r="K298" t="s">
        <v>170</v>
      </c>
      <c r="L298" s="2">
        <v>59943.76</v>
      </c>
      <c r="M298" s="3">
        <f t="shared" si="4"/>
        <v>19981.253333333334</v>
      </c>
    </row>
    <row r="299" spans="1:13" ht="15.75" x14ac:dyDescent="0.25">
      <c r="A299" t="s">
        <v>205</v>
      </c>
      <c r="B299">
        <v>160</v>
      </c>
      <c r="C299" t="s">
        <v>206</v>
      </c>
      <c r="D299" t="s">
        <v>207</v>
      </c>
      <c r="E299">
        <v>625</v>
      </c>
      <c r="F299" t="s">
        <v>61</v>
      </c>
      <c r="G299" t="s">
        <v>62</v>
      </c>
      <c r="H299">
        <v>4389</v>
      </c>
      <c r="I299" s="2">
        <v>18501.16</v>
      </c>
      <c r="J299" t="s">
        <v>17</v>
      </c>
      <c r="K299" t="s">
        <v>170</v>
      </c>
      <c r="L299" s="2">
        <v>59943.76</v>
      </c>
      <c r="M299" s="3">
        <f t="shared" si="4"/>
        <v>19981.253333333334</v>
      </c>
    </row>
    <row r="300" spans="1:13" ht="15.75" x14ac:dyDescent="0.25">
      <c r="A300" t="s">
        <v>205</v>
      </c>
      <c r="B300">
        <v>160</v>
      </c>
      <c r="C300" t="s">
        <v>206</v>
      </c>
      <c r="D300" t="s">
        <v>207</v>
      </c>
      <c r="E300">
        <v>641</v>
      </c>
      <c r="F300" t="s">
        <v>82</v>
      </c>
      <c r="G300" t="s">
        <v>83</v>
      </c>
      <c r="H300">
        <v>4388</v>
      </c>
      <c r="I300" s="2">
        <v>5410.9</v>
      </c>
      <c r="J300" t="s">
        <v>17</v>
      </c>
      <c r="K300" t="s">
        <v>26</v>
      </c>
      <c r="L300" s="2">
        <v>64281.49</v>
      </c>
      <c r="M300" s="3">
        <f t="shared" si="4"/>
        <v>5843.7718181818182</v>
      </c>
    </row>
    <row r="301" spans="1:13" ht="15.75" x14ac:dyDescent="0.25">
      <c r="A301" t="s">
        <v>205</v>
      </c>
      <c r="B301">
        <v>160</v>
      </c>
      <c r="C301" t="s">
        <v>206</v>
      </c>
      <c r="D301" t="s">
        <v>207</v>
      </c>
      <c r="E301">
        <v>641</v>
      </c>
      <c r="F301" t="s">
        <v>82</v>
      </c>
      <c r="G301" t="s">
        <v>83</v>
      </c>
      <c r="H301">
        <v>4412</v>
      </c>
      <c r="I301" s="2">
        <v>5410.9</v>
      </c>
      <c r="J301" t="s">
        <v>17</v>
      </c>
      <c r="K301" t="s">
        <v>172</v>
      </c>
      <c r="L301" s="2">
        <v>46750.18</v>
      </c>
      <c r="M301" s="3">
        <f t="shared" si="4"/>
        <v>5843.7725</v>
      </c>
    </row>
    <row r="302" spans="1:13" ht="15.75" x14ac:dyDescent="0.25">
      <c r="A302" t="s">
        <v>205</v>
      </c>
      <c r="B302">
        <v>160</v>
      </c>
      <c r="C302" t="s">
        <v>206</v>
      </c>
      <c r="D302" t="s">
        <v>207</v>
      </c>
      <c r="E302">
        <v>642</v>
      </c>
      <c r="F302" t="s">
        <v>87</v>
      </c>
      <c r="G302" t="s">
        <v>88</v>
      </c>
      <c r="H302">
        <v>4385</v>
      </c>
      <c r="I302" s="2">
        <v>5252.43</v>
      </c>
      <c r="J302" t="s">
        <v>17</v>
      </c>
      <c r="K302" t="s">
        <v>36</v>
      </c>
      <c r="L302" s="2">
        <v>39708.370000000003</v>
      </c>
      <c r="M302" s="3">
        <f t="shared" si="4"/>
        <v>5672.6242857142861</v>
      </c>
    </row>
    <row r="303" spans="1:13" ht="15.75" x14ac:dyDescent="0.25">
      <c r="A303" t="s">
        <v>205</v>
      </c>
      <c r="B303">
        <v>160</v>
      </c>
      <c r="C303" t="s">
        <v>206</v>
      </c>
      <c r="D303" t="s">
        <v>207</v>
      </c>
      <c r="E303">
        <v>642</v>
      </c>
      <c r="F303" t="s">
        <v>87</v>
      </c>
      <c r="G303" t="s">
        <v>88</v>
      </c>
      <c r="H303">
        <v>4387</v>
      </c>
      <c r="I303" s="2">
        <v>5252.43</v>
      </c>
      <c r="J303" t="s">
        <v>17</v>
      </c>
      <c r="K303" t="s">
        <v>38</v>
      </c>
      <c r="L303" s="2">
        <v>85089.37</v>
      </c>
      <c r="M303" s="3">
        <f t="shared" si="4"/>
        <v>5672.6246666666666</v>
      </c>
    </row>
    <row r="304" spans="1:13" ht="15.75" x14ac:dyDescent="0.25">
      <c r="A304" t="s">
        <v>205</v>
      </c>
      <c r="B304">
        <v>160</v>
      </c>
      <c r="C304" t="s">
        <v>206</v>
      </c>
      <c r="D304" t="s">
        <v>207</v>
      </c>
      <c r="E304">
        <v>642</v>
      </c>
      <c r="F304" t="s">
        <v>87</v>
      </c>
      <c r="G304" t="s">
        <v>88</v>
      </c>
      <c r="H304">
        <v>4389</v>
      </c>
      <c r="I304" s="2">
        <v>5252.43</v>
      </c>
      <c r="J304" t="s">
        <v>17</v>
      </c>
      <c r="K304" t="s">
        <v>172</v>
      </c>
      <c r="L304" s="2">
        <v>45381</v>
      </c>
      <c r="M304" s="3">
        <f t="shared" si="4"/>
        <v>5672.625</v>
      </c>
    </row>
    <row r="305" spans="1:13" ht="15.75" x14ac:dyDescent="0.25">
      <c r="A305" t="s">
        <v>205</v>
      </c>
      <c r="B305">
        <v>160</v>
      </c>
      <c r="C305" t="s">
        <v>206</v>
      </c>
      <c r="D305" t="s">
        <v>207</v>
      </c>
      <c r="E305">
        <v>642</v>
      </c>
      <c r="F305" t="s">
        <v>87</v>
      </c>
      <c r="G305" t="s">
        <v>88</v>
      </c>
      <c r="H305">
        <v>4414</v>
      </c>
      <c r="I305" s="2">
        <v>5252.43</v>
      </c>
      <c r="J305" t="s">
        <v>17</v>
      </c>
      <c r="K305" t="s">
        <v>44</v>
      </c>
      <c r="L305" s="2">
        <v>113452.49</v>
      </c>
      <c r="M305" s="3">
        <f t="shared" si="4"/>
        <v>5672.6244999999999</v>
      </c>
    </row>
    <row r="306" spans="1:13" ht="15.75" x14ac:dyDescent="0.25">
      <c r="A306" t="s">
        <v>205</v>
      </c>
      <c r="B306">
        <v>160</v>
      </c>
      <c r="C306" t="s">
        <v>206</v>
      </c>
      <c r="D306" t="s">
        <v>207</v>
      </c>
      <c r="E306">
        <v>642</v>
      </c>
      <c r="F306" t="s">
        <v>87</v>
      </c>
      <c r="G306" t="s">
        <v>88</v>
      </c>
      <c r="H306">
        <v>4490</v>
      </c>
      <c r="I306" s="2">
        <v>5252.43</v>
      </c>
      <c r="J306" t="s">
        <v>17</v>
      </c>
      <c r="K306" t="s">
        <v>133</v>
      </c>
      <c r="L306" s="2">
        <v>283631.21999999997</v>
      </c>
      <c r="M306" s="3">
        <f t="shared" si="4"/>
        <v>5672.6243999999997</v>
      </c>
    </row>
    <row r="307" spans="1:13" ht="15.75" x14ac:dyDescent="0.25">
      <c r="A307" t="s">
        <v>205</v>
      </c>
      <c r="B307">
        <v>160</v>
      </c>
      <c r="C307" t="s">
        <v>206</v>
      </c>
      <c r="D307" t="s">
        <v>207</v>
      </c>
      <c r="E307">
        <v>643</v>
      </c>
      <c r="F307" t="s">
        <v>92</v>
      </c>
      <c r="G307" t="s">
        <v>198</v>
      </c>
      <c r="H307">
        <v>4385</v>
      </c>
      <c r="I307" s="2">
        <v>5413.31</v>
      </c>
      <c r="J307" t="s">
        <v>17</v>
      </c>
      <c r="K307" t="s">
        <v>42</v>
      </c>
      <c r="L307" s="2">
        <v>70156.5</v>
      </c>
      <c r="M307" s="3">
        <f t="shared" si="4"/>
        <v>5846.375</v>
      </c>
    </row>
    <row r="308" spans="1:13" ht="15.75" x14ac:dyDescent="0.25">
      <c r="A308" t="s">
        <v>205</v>
      </c>
      <c r="B308">
        <v>160</v>
      </c>
      <c r="C308" t="s">
        <v>206</v>
      </c>
      <c r="D308" t="s">
        <v>207</v>
      </c>
      <c r="E308">
        <v>645</v>
      </c>
      <c r="F308" t="s">
        <v>199</v>
      </c>
      <c r="G308" t="s">
        <v>200</v>
      </c>
      <c r="H308">
        <v>4416</v>
      </c>
      <c r="I308" s="2">
        <v>6103.02</v>
      </c>
      <c r="J308" t="s">
        <v>17</v>
      </c>
      <c r="K308" t="s">
        <v>36</v>
      </c>
      <c r="L308" s="2">
        <v>46138.83</v>
      </c>
      <c r="M308" s="3">
        <f t="shared" si="4"/>
        <v>6591.261428571429</v>
      </c>
    </row>
    <row r="309" spans="1:13" ht="15.75" x14ac:dyDescent="0.25">
      <c r="A309" t="s">
        <v>205</v>
      </c>
      <c r="B309">
        <v>160</v>
      </c>
      <c r="C309" t="s">
        <v>206</v>
      </c>
      <c r="D309" t="s">
        <v>207</v>
      </c>
      <c r="E309">
        <v>646</v>
      </c>
      <c r="F309" t="s">
        <v>90</v>
      </c>
      <c r="G309" t="s">
        <v>91</v>
      </c>
      <c r="H309">
        <v>4386</v>
      </c>
      <c r="I309" s="2">
        <v>4867.6499999999996</v>
      </c>
      <c r="J309" t="s">
        <v>17</v>
      </c>
      <c r="K309" t="s">
        <v>52</v>
      </c>
      <c r="L309" s="2">
        <v>73598.87</v>
      </c>
      <c r="M309" s="3">
        <f t="shared" si="4"/>
        <v>5257.0621428571421</v>
      </c>
    </row>
    <row r="310" spans="1:13" ht="15.75" x14ac:dyDescent="0.25">
      <c r="A310" t="s">
        <v>205</v>
      </c>
      <c r="B310">
        <v>160</v>
      </c>
      <c r="C310" t="s">
        <v>206</v>
      </c>
      <c r="D310" t="s">
        <v>207</v>
      </c>
      <c r="E310">
        <v>646</v>
      </c>
      <c r="F310" t="s">
        <v>90</v>
      </c>
      <c r="G310" t="s">
        <v>91</v>
      </c>
      <c r="H310">
        <v>4388</v>
      </c>
      <c r="I310" s="2">
        <v>4867.6499999999996</v>
      </c>
      <c r="J310" t="s">
        <v>17</v>
      </c>
      <c r="K310" t="s">
        <v>38</v>
      </c>
      <c r="L310" s="2">
        <v>78855.929999999993</v>
      </c>
      <c r="M310" s="3">
        <f t="shared" si="4"/>
        <v>5257.0619999999999</v>
      </c>
    </row>
    <row r="311" spans="1:13" ht="15.75" x14ac:dyDescent="0.25">
      <c r="A311" t="s">
        <v>205</v>
      </c>
      <c r="B311">
        <v>160</v>
      </c>
      <c r="C311" t="s">
        <v>206</v>
      </c>
      <c r="D311" t="s">
        <v>207</v>
      </c>
      <c r="E311">
        <v>646</v>
      </c>
      <c r="F311" t="s">
        <v>90</v>
      </c>
      <c r="G311" t="s">
        <v>91</v>
      </c>
      <c r="H311">
        <v>4413</v>
      </c>
      <c r="I311" s="2">
        <v>4867.6499999999996</v>
      </c>
      <c r="J311" t="s">
        <v>17</v>
      </c>
      <c r="K311" t="s">
        <v>52</v>
      </c>
      <c r="L311" s="2">
        <v>73598.87</v>
      </c>
      <c r="M311" s="3">
        <f t="shared" si="4"/>
        <v>5257.0621428571421</v>
      </c>
    </row>
    <row r="312" spans="1:13" ht="15.75" x14ac:dyDescent="0.25">
      <c r="A312" t="s">
        <v>205</v>
      </c>
      <c r="B312">
        <v>160</v>
      </c>
      <c r="C312" t="s">
        <v>206</v>
      </c>
      <c r="D312" t="s">
        <v>207</v>
      </c>
      <c r="E312">
        <v>647</v>
      </c>
      <c r="F312" t="s">
        <v>94</v>
      </c>
      <c r="G312" t="s">
        <v>95</v>
      </c>
      <c r="H312">
        <v>4417</v>
      </c>
      <c r="I312" s="2">
        <v>4870.6499999999996</v>
      </c>
      <c r="J312" t="s">
        <v>17</v>
      </c>
      <c r="K312" t="s">
        <v>38</v>
      </c>
      <c r="L312" s="2">
        <v>78904.53</v>
      </c>
      <c r="M312" s="3">
        <f t="shared" si="4"/>
        <v>5260.3019999999997</v>
      </c>
    </row>
    <row r="313" spans="1:13" ht="15.75" x14ac:dyDescent="0.25">
      <c r="A313" t="s">
        <v>205</v>
      </c>
      <c r="B313">
        <v>160</v>
      </c>
      <c r="C313" t="s">
        <v>206</v>
      </c>
      <c r="D313" t="s">
        <v>207</v>
      </c>
      <c r="E313">
        <v>649</v>
      </c>
      <c r="F313" t="s">
        <v>133</v>
      </c>
      <c r="G313" t="s">
        <v>137</v>
      </c>
      <c r="H313">
        <v>4415</v>
      </c>
      <c r="I313" s="2">
        <v>5206.21</v>
      </c>
      <c r="J313" t="s">
        <v>17</v>
      </c>
      <c r="K313" t="s">
        <v>38</v>
      </c>
      <c r="L313" s="2">
        <v>84340.6</v>
      </c>
      <c r="M313" s="3">
        <f t="shared" si="4"/>
        <v>5622.7066666666669</v>
      </c>
    </row>
    <row r="314" spans="1:13" ht="15.75" x14ac:dyDescent="0.25">
      <c r="A314" t="s">
        <v>205</v>
      </c>
      <c r="B314">
        <v>160</v>
      </c>
      <c r="C314" t="s">
        <v>206</v>
      </c>
      <c r="D314" t="s">
        <v>207</v>
      </c>
      <c r="E314">
        <v>650</v>
      </c>
      <c r="F314" t="s">
        <v>97</v>
      </c>
      <c r="G314" t="s">
        <v>98</v>
      </c>
      <c r="H314">
        <v>4415</v>
      </c>
      <c r="I314" s="2">
        <v>13063.25</v>
      </c>
      <c r="J314" t="s">
        <v>17</v>
      </c>
      <c r="K314" t="s">
        <v>21</v>
      </c>
      <c r="L314" s="2">
        <v>28216.62</v>
      </c>
      <c r="M314" s="3">
        <f t="shared" si="4"/>
        <v>14108.31</v>
      </c>
    </row>
    <row r="315" spans="1:13" ht="15.75" x14ac:dyDescent="0.25">
      <c r="A315" t="s">
        <v>205</v>
      </c>
      <c r="B315">
        <v>160</v>
      </c>
      <c r="C315" t="s">
        <v>206</v>
      </c>
      <c r="D315" t="s">
        <v>207</v>
      </c>
      <c r="E315">
        <v>657</v>
      </c>
      <c r="F315" t="s">
        <v>103</v>
      </c>
      <c r="G315" t="s">
        <v>104</v>
      </c>
      <c r="H315">
        <v>4413</v>
      </c>
      <c r="I315" s="2">
        <v>10225.73</v>
      </c>
      <c r="J315" t="s">
        <v>17</v>
      </c>
      <c r="K315" t="s">
        <v>21</v>
      </c>
      <c r="L315" s="2">
        <v>22087.58</v>
      </c>
      <c r="M315" s="3">
        <f t="shared" si="4"/>
        <v>11043.79</v>
      </c>
    </row>
    <row r="316" spans="1:13" ht="15.75" x14ac:dyDescent="0.25">
      <c r="A316" t="s">
        <v>205</v>
      </c>
      <c r="B316">
        <v>160</v>
      </c>
      <c r="C316" t="s">
        <v>206</v>
      </c>
      <c r="D316" t="s">
        <v>207</v>
      </c>
      <c r="E316">
        <v>659</v>
      </c>
      <c r="F316" t="s">
        <v>99</v>
      </c>
      <c r="G316" t="s">
        <v>100</v>
      </c>
      <c r="H316">
        <v>4388</v>
      </c>
      <c r="I316" s="2">
        <v>13733.16</v>
      </c>
      <c r="J316" t="s">
        <v>17</v>
      </c>
      <c r="K316" t="s">
        <v>170</v>
      </c>
      <c r="L316" s="2">
        <v>44495.44</v>
      </c>
      <c r="M316" s="3">
        <f t="shared" si="4"/>
        <v>14831.813333333334</v>
      </c>
    </row>
    <row r="317" spans="1:13" ht="15.75" x14ac:dyDescent="0.25">
      <c r="A317" t="s">
        <v>205</v>
      </c>
      <c r="B317">
        <v>160</v>
      </c>
      <c r="C317" t="s">
        <v>206</v>
      </c>
      <c r="D317" t="s">
        <v>207</v>
      </c>
      <c r="E317">
        <v>659</v>
      </c>
      <c r="F317" t="s">
        <v>99</v>
      </c>
      <c r="G317" t="s">
        <v>100</v>
      </c>
      <c r="H317">
        <v>4414</v>
      </c>
      <c r="I317" s="2">
        <v>13733.16</v>
      </c>
      <c r="J317" t="s">
        <v>17</v>
      </c>
      <c r="K317" t="s">
        <v>21</v>
      </c>
      <c r="L317" s="2">
        <v>29663.63</v>
      </c>
      <c r="M317" s="3">
        <f t="shared" si="4"/>
        <v>14831.815000000001</v>
      </c>
    </row>
    <row r="318" spans="1:13" ht="15.75" x14ac:dyDescent="0.25">
      <c r="A318" t="s">
        <v>205</v>
      </c>
      <c r="B318">
        <v>160</v>
      </c>
      <c r="C318" t="s">
        <v>206</v>
      </c>
      <c r="D318" t="s">
        <v>207</v>
      </c>
      <c r="E318">
        <v>665</v>
      </c>
      <c r="F318" t="s">
        <v>154</v>
      </c>
      <c r="G318" t="s">
        <v>155</v>
      </c>
      <c r="H318">
        <v>4386</v>
      </c>
      <c r="I318" s="2">
        <v>2462</v>
      </c>
      <c r="J318" t="s">
        <v>141</v>
      </c>
      <c r="K318" t="s">
        <v>79</v>
      </c>
      <c r="L318" s="2">
        <v>98480</v>
      </c>
      <c r="M318" s="3">
        <f t="shared" si="4"/>
        <v>2462</v>
      </c>
    </row>
    <row r="319" spans="1:13" ht="15.75" x14ac:dyDescent="0.25">
      <c r="A319" t="s">
        <v>205</v>
      </c>
      <c r="B319">
        <v>160</v>
      </c>
      <c r="C319" t="s">
        <v>206</v>
      </c>
      <c r="D319" t="s">
        <v>207</v>
      </c>
      <c r="E319">
        <v>665</v>
      </c>
      <c r="F319" t="s">
        <v>154</v>
      </c>
      <c r="G319" t="s">
        <v>155</v>
      </c>
      <c r="H319">
        <v>4387</v>
      </c>
      <c r="I319" s="2">
        <v>2462</v>
      </c>
      <c r="J319" t="s">
        <v>141</v>
      </c>
      <c r="K319" t="s">
        <v>22</v>
      </c>
      <c r="L319" s="2">
        <v>73860</v>
      </c>
      <c r="M319" s="3">
        <f t="shared" si="4"/>
        <v>2462</v>
      </c>
    </row>
    <row r="320" spans="1:13" ht="15.75" x14ac:dyDescent="0.25">
      <c r="A320" t="s">
        <v>205</v>
      </c>
      <c r="B320">
        <v>160</v>
      </c>
      <c r="C320" t="s">
        <v>206</v>
      </c>
      <c r="D320" t="s">
        <v>207</v>
      </c>
      <c r="E320">
        <v>665</v>
      </c>
      <c r="F320" t="s">
        <v>154</v>
      </c>
      <c r="G320" t="s">
        <v>155</v>
      </c>
      <c r="H320">
        <v>4388</v>
      </c>
      <c r="I320" s="2">
        <v>2462</v>
      </c>
      <c r="J320" t="s">
        <v>141</v>
      </c>
      <c r="K320" t="s">
        <v>22</v>
      </c>
      <c r="L320" s="2">
        <v>73860</v>
      </c>
      <c r="M320" s="3">
        <f t="shared" si="4"/>
        <v>2462</v>
      </c>
    </row>
    <row r="321" spans="1:14" ht="15.75" x14ac:dyDescent="0.25">
      <c r="A321" t="s">
        <v>205</v>
      </c>
      <c r="B321">
        <v>160</v>
      </c>
      <c r="C321" t="s">
        <v>206</v>
      </c>
      <c r="D321" t="s">
        <v>207</v>
      </c>
      <c r="E321">
        <v>665</v>
      </c>
      <c r="F321" t="s">
        <v>154</v>
      </c>
      <c r="G321" t="s">
        <v>155</v>
      </c>
      <c r="H321">
        <v>4389</v>
      </c>
      <c r="I321" s="2">
        <v>2462</v>
      </c>
      <c r="J321" t="s">
        <v>141</v>
      </c>
      <c r="K321" t="s">
        <v>79</v>
      </c>
      <c r="L321" s="2">
        <v>98480</v>
      </c>
      <c r="M321" s="3">
        <f t="shared" si="4"/>
        <v>2462</v>
      </c>
    </row>
    <row r="322" spans="1:14" ht="15.75" x14ac:dyDescent="0.25">
      <c r="A322" t="s">
        <v>205</v>
      </c>
      <c r="B322">
        <v>160</v>
      </c>
      <c r="C322" t="s">
        <v>206</v>
      </c>
      <c r="D322" t="s">
        <v>207</v>
      </c>
      <c r="E322">
        <v>665</v>
      </c>
      <c r="F322" t="s">
        <v>154</v>
      </c>
      <c r="G322" t="s">
        <v>155</v>
      </c>
      <c r="H322">
        <v>4413</v>
      </c>
      <c r="I322" s="2">
        <v>2462</v>
      </c>
      <c r="J322" t="s">
        <v>141</v>
      </c>
      <c r="K322" t="s">
        <v>44</v>
      </c>
      <c r="L322" s="2">
        <v>49240</v>
      </c>
      <c r="M322" s="3">
        <f t="shared" si="4"/>
        <v>2462</v>
      </c>
    </row>
    <row r="323" spans="1:14" ht="15.75" x14ac:dyDescent="0.25">
      <c r="A323" t="s">
        <v>205</v>
      </c>
      <c r="B323">
        <v>160</v>
      </c>
      <c r="C323" t="s">
        <v>206</v>
      </c>
      <c r="D323" t="s">
        <v>207</v>
      </c>
      <c r="E323">
        <v>665</v>
      </c>
      <c r="F323" t="s">
        <v>154</v>
      </c>
      <c r="G323" t="s">
        <v>155</v>
      </c>
      <c r="H323">
        <v>4415</v>
      </c>
      <c r="I323" s="2">
        <v>2462</v>
      </c>
      <c r="J323" t="s">
        <v>141</v>
      </c>
      <c r="K323" t="s">
        <v>133</v>
      </c>
      <c r="L323" s="2">
        <v>123100</v>
      </c>
      <c r="M323" s="3">
        <f t="shared" si="4"/>
        <v>2462</v>
      </c>
    </row>
    <row r="324" spans="1:14" ht="16.5" thickBot="1" x14ac:dyDescent="0.3">
      <c r="A324" s="4" t="s">
        <v>205</v>
      </c>
      <c r="B324" s="4">
        <v>160</v>
      </c>
      <c r="C324" s="4" t="s">
        <v>206</v>
      </c>
      <c r="D324" s="4" t="s">
        <v>207</v>
      </c>
      <c r="E324" s="4">
        <v>665</v>
      </c>
      <c r="F324" s="4" t="s">
        <v>154</v>
      </c>
      <c r="G324" s="4" t="s">
        <v>155</v>
      </c>
      <c r="H324" s="4">
        <v>4416</v>
      </c>
      <c r="I324" s="5">
        <v>2462</v>
      </c>
      <c r="J324" s="4" t="s">
        <v>141</v>
      </c>
      <c r="K324" s="4" t="s">
        <v>22</v>
      </c>
      <c r="L324" s="10">
        <v>73860</v>
      </c>
      <c r="M324" s="6">
        <f t="shared" si="4"/>
        <v>2462</v>
      </c>
      <c r="N324" s="6">
        <f>SUM(L289:L324)</f>
        <v>2354871.5499999998</v>
      </c>
    </row>
    <row r="325" spans="1:14" ht="16.5" thickBot="1" x14ac:dyDescent="0.3">
      <c r="I325" s="7" t="s">
        <v>211</v>
      </c>
      <c r="L325" s="11">
        <f>SUM(L289:L324)</f>
        <v>2354871.5499999998</v>
      </c>
      <c r="N325" s="8">
        <f>SUM(N2:N324)</f>
        <v>338311103.23000002</v>
      </c>
    </row>
    <row r="326" spans="1:14" ht="15.75" x14ac:dyDescent="0.25"/>
    <row r="327" spans="1:14" ht="15.75" x14ac:dyDescent="0.25">
      <c r="J327" t="s">
        <v>210</v>
      </c>
      <c r="L327" s="8">
        <f>L325+L288+L229+L183+L178+L118+L114+L107+L82+L9</f>
        <v>338311103.22999996</v>
      </c>
    </row>
  </sheetData>
  <pageMargins left="0.7" right="0.7" top="0.75" bottom="0.75" header="0.3" footer="0.3"/>
  <ignoredErrors>
    <ignoredError sqref="A289:L324 A6:L7 A11:L69 A71:L80 A83:L84 A86:L92 A94:L100 A102:L105 A108:L109 A111:L112 A115:L117 A119:L133 A135:L140 A142:L151 A153:L176 A179:L182 A184:L204 A206:L227 A230:L287 A1:L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Enrique Gonzalez Zuluaga</dc:creator>
  <cp:lastModifiedBy>German Enrique Gonzalez Zuluaga</cp:lastModifiedBy>
  <dcterms:created xsi:type="dcterms:W3CDTF">2026-10-02T13:48:50Z</dcterms:created>
  <dcterms:modified xsi:type="dcterms:W3CDTF">2026-10-02T15:46:13Z</dcterms:modified>
</cp:coreProperties>
</file>